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9840" windowHeight="8484"/>
  </bookViews>
  <sheets>
    <sheet name="Grid-US" sheetId="2" r:id="rId1"/>
    <sheet name="汇总-US" sheetId="3" r:id="rId2"/>
    <sheet name="Grid-CA" sheetId="4" r:id="rId3"/>
    <sheet name="汇总-CA" sheetId="5" r:id="rId4"/>
    <sheet name="DI Info" sheetId="6" r:id="rId5"/>
    <sheet name="工厂list" sheetId="8" r:id="rId6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'Grid-US'!$A$1:$AK$701</definedName>
    <definedName name="_xlnm._FilterDatabase" localSheetId="1" hidden="1">'汇总-US'!$A$1:$Y$93</definedName>
    <definedName name="_xlnm._FilterDatabase" localSheetId="2" hidden="1">'Grid-CA'!$A$1:$AL$11</definedName>
    <definedName name="_xlnm._FilterDatabase" localSheetId="4" hidden="1">'DI Info'!$A$1:$O$263</definedName>
    <definedName name="_xlnm._FilterDatabase" localSheetId="5" hidden="1">工厂list!$A$1:$K$23</definedName>
    <definedName name="Acks_WGEWM">'[1]Reference Data'!$A$2:$A$8</definedName>
    <definedName name="Acks_WGEWJ">'[1]Reference Data'!$A$20:$A$26</definedName>
    <definedName name="_xlnm._FilterDatabase" localSheetId="3" hidden="1">'汇总-CA'!$A$1:$Y$4</definedName>
    <definedName name="oocl包装代码">[3]oocl包装单位!$B$2:$B$252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无booking ID#代表是CDS订舱</t>
        </r>
      </text>
    </comment>
    <comment ref="Q1" authorId="0">
      <text>
        <r>
          <rPr>
            <sz val="9"/>
            <rFont val="宋体"/>
            <charset val="134"/>
          </rPr>
          <t xml:space="preserve">only for CDS SI submit
</t>
        </r>
      </text>
    </comment>
    <comment ref="U1" authorId="0">
      <text>
        <r>
          <rPr>
            <sz val="9"/>
            <rFont val="宋体"/>
            <charset val="134"/>
          </rPr>
          <t xml:space="preserve">document from WGE
</t>
        </r>
      </text>
    </comment>
    <comment ref="V1" authorId="0">
      <text>
        <r>
          <rPr>
            <sz val="9"/>
            <rFont val="宋体"/>
            <charset val="134"/>
          </rPr>
          <t>clearance docs to oversea</t>
        </r>
      </text>
    </comment>
  </commentList>
</comments>
</file>

<file path=xl/sharedStrings.xml><?xml version="1.0" encoding="utf-8"?>
<sst xmlns="http://schemas.openxmlformats.org/spreadsheetml/2006/main" count="35853" uniqueCount="5441">
  <si>
    <t>Internal ID</t>
  </si>
  <si>
    <t>PD_COMP_CD</t>
  </si>
  <si>
    <t>Comp #</t>
  </si>
  <si>
    <t>Vendor #</t>
  </si>
  <si>
    <t>PO #</t>
  </si>
  <si>
    <t>Customer PO #</t>
  </si>
  <si>
    <t>ASIN
FC</t>
  </si>
  <si>
    <t>PD_PO_NO</t>
  </si>
  <si>
    <t>ASIN #</t>
  </si>
  <si>
    <t>FOB</t>
  </si>
  <si>
    <t>Color</t>
  </si>
  <si>
    <t>Size</t>
  </si>
  <si>
    <t>PO Status</t>
  </si>
  <si>
    <t>POD</t>
  </si>
  <si>
    <t>Units Per Carton</t>
  </si>
  <si>
    <t>Master Height (CM)</t>
  </si>
  <si>
    <t>Master Length (CM)</t>
  </si>
  <si>
    <t>Master Width (CM)</t>
  </si>
  <si>
    <t>Last
Ship Date</t>
  </si>
  <si>
    <t>First
Ship Date</t>
  </si>
  <si>
    <t>Cartons</t>
  </si>
  <si>
    <t>Units
Ordered</t>
  </si>
  <si>
    <t>Balance
Due</t>
  </si>
  <si>
    <t>Units Shipped</t>
  </si>
  <si>
    <t>pd_units_um</t>
  </si>
  <si>
    <t>VUXL</t>
  </si>
  <si>
    <t>Case
Pack</t>
  </si>
  <si>
    <t>Case
Qty</t>
  </si>
  <si>
    <t>Net
Weight</t>
  </si>
  <si>
    <t>CBM</t>
  </si>
  <si>
    <t>Gross
Weight</t>
  </si>
  <si>
    <t>Factor</t>
  </si>
  <si>
    <t>Booking#</t>
  </si>
  <si>
    <t>ECDD</t>
  </si>
  <si>
    <t>Container#</t>
  </si>
  <si>
    <t>NOTES</t>
  </si>
  <si>
    <t>交货时间</t>
  </si>
  <si>
    <t>4NGQ95WDB0CV3NQ153</t>
  </si>
  <si>
    <t>992</t>
  </si>
  <si>
    <t>WGEWL</t>
  </si>
  <si>
    <t>4NGQ95WD</t>
  </si>
  <si>
    <t/>
  </si>
  <si>
    <t>TIW1</t>
  </si>
  <si>
    <t>B0CV3NQ153</t>
  </si>
  <si>
    <t>90108</t>
  </si>
  <si>
    <t>LINE:1</t>
  </si>
  <si>
    <t>Open</t>
  </si>
  <si>
    <t>EA</t>
  </si>
  <si>
    <t>AMZ992N96270NB0</t>
  </si>
  <si>
    <t>GESU6234443</t>
  </si>
  <si>
    <t>ARUST51YN39SA</t>
  </si>
  <si>
    <t>1T5EZZ3MB0BDM3LGF1</t>
  </si>
  <si>
    <t>1T5EZZ3M</t>
  </si>
  <si>
    <t>NNJ1</t>
  </si>
  <si>
    <t>B0BDM3LGF1</t>
  </si>
  <si>
    <t>AMZ992N96516NB0</t>
  </si>
  <si>
    <t>TCLU5599986</t>
  </si>
  <si>
    <t>ARUSN3PMIPX52</t>
  </si>
  <si>
    <t>1PQNXJTLB0BDM3LGF1</t>
  </si>
  <si>
    <t>1PQNXJTL</t>
  </si>
  <si>
    <t>ORF1</t>
  </si>
  <si>
    <t>5Z3U3DFGB0BDM3BDFS</t>
  </si>
  <si>
    <t>5Z3U3DFG</t>
  </si>
  <si>
    <t>B0BDM3BDFS</t>
  </si>
  <si>
    <t>AMZ992N96524NB0</t>
  </si>
  <si>
    <t>CMAU7821168</t>
  </si>
  <si>
    <t>ARUSZP99HEZSW</t>
  </si>
  <si>
    <t>1X5PCZ9TB0BDM3BDFS</t>
  </si>
  <si>
    <t>1X5PCZ9T</t>
  </si>
  <si>
    <t>8W4JRFIKB0BDM3BDFS</t>
  </si>
  <si>
    <t>8W4JRFIK</t>
  </si>
  <si>
    <t>SAV1</t>
  </si>
  <si>
    <t>8U9S6BNVB0BDM3LGF1</t>
  </si>
  <si>
    <t>8U9S6BNV</t>
  </si>
  <si>
    <t>65MBRWHWB0C7CM31CP</t>
  </si>
  <si>
    <t>WGEWM</t>
  </si>
  <si>
    <t>65MBRWHW</t>
  </si>
  <si>
    <t>LGB1</t>
  </si>
  <si>
    <t>B0C7CM31CP</t>
  </si>
  <si>
    <t>AMZ992N200242SZ1</t>
  </si>
  <si>
    <t>MSCU3731242</t>
  </si>
  <si>
    <t>67H3E1CLB0C7CM31CP</t>
  </si>
  <si>
    <t>67H3E1CL</t>
  </si>
  <si>
    <t>1SILSDHAB099NTY7WL</t>
  </si>
  <si>
    <t>WGEWJ</t>
  </si>
  <si>
    <t>1SILSDHA</t>
  </si>
  <si>
    <t>B099NTY7WL</t>
  </si>
  <si>
    <t>AMZ992N112000SH0</t>
  </si>
  <si>
    <t>HASU5110291</t>
  </si>
  <si>
    <t>38HOU4YPB099NTY7WL</t>
  </si>
  <si>
    <t>38HOU4YP</t>
  </si>
  <si>
    <t>3R5QCBTJB099NTY7WL</t>
  </si>
  <si>
    <t>3R5QCBTJ</t>
  </si>
  <si>
    <t>HASU5110291,TRHU7126920</t>
  </si>
  <si>
    <t>448FO1WIB099NTY7WL</t>
  </si>
  <si>
    <t>448FO1WI</t>
  </si>
  <si>
    <t>TRHU7126920</t>
  </si>
  <si>
    <t>8ZJCANGVB099NTY7WL</t>
  </si>
  <si>
    <t>8ZJCANGV</t>
  </si>
  <si>
    <t>MRKU0661827,TRHU7126920</t>
  </si>
  <si>
    <t>241886MZB0D1KNVFM7</t>
  </si>
  <si>
    <t>241886MZ</t>
  </si>
  <si>
    <t>B0D1KNVFM7</t>
  </si>
  <si>
    <t>MRKU0661827</t>
  </si>
  <si>
    <t>27PQFECDB0D1KNVFM7</t>
  </si>
  <si>
    <t>27PQFECD</t>
  </si>
  <si>
    <t>MRKU0725855</t>
  </si>
  <si>
    <t>3AHVWC4EB0D1KNVFM7</t>
  </si>
  <si>
    <t>3AHVWC4E</t>
  </si>
  <si>
    <t>2CI1I2PQB0CQCBMYDC</t>
  </si>
  <si>
    <t>2CI1I2PQ</t>
  </si>
  <si>
    <t>B0CQCBMYDC</t>
  </si>
  <si>
    <t>3BPZGGXQB0CQCBMYDC</t>
  </si>
  <si>
    <t>3BPZGGXQ</t>
  </si>
  <si>
    <t>6XFWALESB0D3RKDVWM</t>
  </si>
  <si>
    <t>6XFWALES</t>
  </si>
  <si>
    <t>B0D3RKDVWM</t>
  </si>
  <si>
    <t>AMZ992N111922SH0</t>
  </si>
  <si>
    <t>TEMU5485949</t>
  </si>
  <si>
    <t>1SDY2GQYB0CC9KJMRM</t>
  </si>
  <si>
    <t>1SDY2GQY</t>
  </si>
  <si>
    <t>HON5</t>
  </si>
  <si>
    <t>B0CC9KJMRM</t>
  </si>
  <si>
    <t>AMZ992N111577SH0</t>
  </si>
  <si>
    <t>ECMU4750192</t>
  </si>
  <si>
    <t>57963SUOB0CC9KJMRM</t>
  </si>
  <si>
    <t>57963SUO</t>
  </si>
  <si>
    <t>5K7HBKUPB0CC9KJMRM</t>
  </si>
  <si>
    <t>5K7HBKUP</t>
  </si>
  <si>
    <t>7AN5FFILB0CC9KJMRM</t>
  </si>
  <si>
    <t>7AN5FFIL</t>
  </si>
  <si>
    <t>8E4VPRSEB0CC9KJMRM</t>
  </si>
  <si>
    <t>8E4VPRSE</t>
  </si>
  <si>
    <t>5O7RNL1WB0CC9KJMRM</t>
  </si>
  <si>
    <t>5O7RNL1W</t>
  </si>
  <si>
    <t>AMZ992N111579SH0</t>
  </si>
  <si>
    <t>BHCU5012461</t>
  </si>
  <si>
    <t>7ECNMN8PB0CC9KJMRM</t>
  </si>
  <si>
    <t>7ECNMN8P</t>
  </si>
  <si>
    <t>TRHU1372207</t>
  </si>
  <si>
    <t>4JN4JL2FB0CC9KJMRM</t>
  </si>
  <si>
    <t>4JN4JL2F</t>
  </si>
  <si>
    <t>AMZ992N112002SH0</t>
  </si>
  <si>
    <t>CMAU4798001</t>
  </si>
  <si>
    <t>79E4OBUCB0CC9KJMRM</t>
  </si>
  <si>
    <t>79E4OBUC</t>
  </si>
  <si>
    <t>CMAU6767247</t>
  </si>
  <si>
    <t>7ZG3SK1HB0CC9KJMRM</t>
  </si>
  <si>
    <t>7ZG3SK1H</t>
  </si>
  <si>
    <t>CMAU8836291</t>
  </si>
  <si>
    <t>88OCDTBPB0CC9KJMRM</t>
  </si>
  <si>
    <t>88OCDTBP</t>
  </si>
  <si>
    <t>8D5UBP8ZB0CC9KJMRM</t>
  </si>
  <si>
    <t>8D5UBP8Z</t>
  </si>
  <si>
    <t>TLLU4361440</t>
  </si>
  <si>
    <t>1KSQ8TUTB0CC9KJMRM</t>
  </si>
  <si>
    <t>1KSQ8TUT</t>
  </si>
  <si>
    <t>1TAJIPXKB0CC9KJMRM</t>
  </si>
  <si>
    <t>1TAJIPXK</t>
  </si>
  <si>
    <t>6GWYGZAUB0CC9KJMRM</t>
  </si>
  <si>
    <t>6GWYGZAU</t>
  </si>
  <si>
    <t>7W7S782GB0CC9KJMRM</t>
  </si>
  <si>
    <t>7W7S782G</t>
  </si>
  <si>
    <t>83LA6DHZB0CC9KJMRM</t>
  </si>
  <si>
    <t>83LA6DHZ</t>
  </si>
  <si>
    <t>8TSOQOXEB0CC9KJMRM</t>
  </si>
  <si>
    <t>8TSOQOXE</t>
  </si>
  <si>
    <t>18FBIWSBB0BCFK9R8V</t>
  </si>
  <si>
    <t>18FBIWSB</t>
  </si>
  <si>
    <t>B0BCFK9R8V</t>
  </si>
  <si>
    <t>AMZ992N96520NB0</t>
  </si>
  <si>
    <t>UACU5570106</t>
  </si>
  <si>
    <t>ARUS2NCCVNI4H</t>
  </si>
  <si>
    <t>3DLGTD6SB0BCFK9R8V</t>
  </si>
  <si>
    <t>3DLGTD6S</t>
  </si>
  <si>
    <t>6KVUX1ASB0BCFK9R8V</t>
  </si>
  <si>
    <t>6KVUX1AS</t>
  </si>
  <si>
    <t>AMZ992N96512NB0</t>
  </si>
  <si>
    <t>HLXU8263345</t>
  </si>
  <si>
    <t>ARUSGSNLSCEJH</t>
  </si>
  <si>
    <t>3CO5EZSJB0BDDHHK3B</t>
  </si>
  <si>
    <t>3CO5EZSJ</t>
  </si>
  <si>
    <t>B0BDDHHK3B</t>
  </si>
  <si>
    <t>4MJUINIIB0BDDHHK3B</t>
  </si>
  <si>
    <t>4MJUINII</t>
  </si>
  <si>
    <t>AMZ992N96508NB0</t>
  </si>
  <si>
    <t>UACU8386129</t>
  </si>
  <si>
    <t>ARUSLVIH5HKB6</t>
  </si>
  <si>
    <t>5DPURCVQB0CXSZ7F34</t>
  </si>
  <si>
    <t>5DPURCVQ</t>
  </si>
  <si>
    <t>B0CXSZ7F34</t>
  </si>
  <si>
    <t>AMZ992N96506NB0</t>
  </si>
  <si>
    <t>TLLU6001572</t>
  </si>
  <si>
    <t>ARUSM7666TFEP</t>
  </si>
  <si>
    <t>2OZCOR7IB0CLGW9YWJ</t>
  </si>
  <si>
    <t>2OZCOR7I</t>
  </si>
  <si>
    <t>B0CLGW9YWJ</t>
  </si>
  <si>
    <t>AMZ992N96514NB0</t>
  </si>
  <si>
    <t>BMOU6435635</t>
  </si>
  <si>
    <t>ARUSJZT1VIEKK</t>
  </si>
  <si>
    <t>5JJLESTAB0CLGW9YWJ</t>
  </si>
  <si>
    <t>5JJLESTA</t>
  </si>
  <si>
    <t>589V8H2VB0BDM3BDFS</t>
  </si>
  <si>
    <t>589V8H2V</t>
  </si>
  <si>
    <t>AMZ992N96563NB0</t>
  </si>
  <si>
    <t>TCNU6260274</t>
  </si>
  <si>
    <t>ARUSSCOU32XGQ</t>
  </si>
  <si>
    <t>5E4X6L3RB0BDM3LGF1</t>
  </si>
  <si>
    <t>5E4X6L3R</t>
  </si>
  <si>
    <t>125ZOZFBB0BDM3BDFS</t>
  </si>
  <si>
    <t>125ZOZFB</t>
  </si>
  <si>
    <t>1JKTUNCMB0BDM3LGF1</t>
  </si>
  <si>
    <t>1JKTUNCM</t>
  </si>
  <si>
    <t>2XMLFQKZB0CXSZ7F34</t>
  </si>
  <si>
    <t>2XMLFQKZ</t>
  </si>
  <si>
    <t>AMZ992N96509NB0</t>
  </si>
  <si>
    <t>CMAU1152785</t>
  </si>
  <si>
    <t>ARUS2VLK943KI</t>
  </si>
  <si>
    <t>3UUKVQVEB0CXSZG3SV</t>
  </si>
  <si>
    <t>3UUKVQVE</t>
  </si>
  <si>
    <t>B0CXSZG3SV</t>
  </si>
  <si>
    <t>2XBTAY4WB0CXSZG3SV</t>
  </si>
  <si>
    <t>2XBTAY4W</t>
  </si>
  <si>
    <t>2PWRVIOOB0C5ZVVPXG</t>
  </si>
  <si>
    <t>2PWRVIOO</t>
  </si>
  <si>
    <t>B0C5ZVVPXG</t>
  </si>
  <si>
    <t>5LZWAHLVB0C5ZVVPXG</t>
  </si>
  <si>
    <t>5LZWAHLV</t>
  </si>
  <si>
    <t>8IS8SSWKB0CC9KJMRM</t>
  </si>
  <si>
    <t>8IS8SSWK</t>
  </si>
  <si>
    <t>AMZ992N112222SH0</t>
  </si>
  <si>
    <t>ECMU7365667</t>
  </si>
  <si>
    <t>5P1IQG2JB0D5R41NWS</t>
  </si>
  <si>
    <t>5P1IQG2J</t>
  </si>
  <si>
    <t>B0D5R41NWS</t>
  </si>
  <si>
    <t>8VVCXW2XB0C7CNTM2Y</t>
  </si>
  <si>
    <t>8VVCXW2X</t>
  </si>
  <si>
    <t>B0C7CNTM2Y</t>
  </si>
  <si>
    <t>AMZ992N200757SZ1</t>
  </si>
  <si>
    <t>BMOU5172344</t>
  </si>
  <si>
    <t>15PTOZ8YB0CC9KJMRM</t>
  </si>
  <si>
    <t>15PTOZ8Y</t>
  </si>
  <si>
    <t>AMZ992N112221SH0</t>
  </si>
  <si>
    <t>ECMU7314021</t>
  </si>
  <si>
    <t>1KZ54QTRB0CC9KJMRM</t>
  </si>
  <si>
    <t>1KZ54QTR</t>
  </si>
  <si>
    <t>1QOQLRKNB0CC9KJMRM</t>
  </si>
  <si>
    <t>1QOQLRKN</t>
  </si>
  <si>
    <t>4HSNNV7GB0CC9KJMRM</t>
  </si>
  <si>
    <t>4HSNNV7G</t>
  </si>
  <si>
    <t>4TYZ5YZBB0CC9KJMRM</t>
  </si>
  <si>
    <t>4TYZ5YZB</t>
  </si>
  <si>
    <t>5B5K687GB0CC9KJMRM</t>
  </si>
  <si>
    <t>5B5K687G</t>
  </si>
  <si>
    <t>6IJVRBZWB0CC9KJMRM</t>
  </si>
  <si>
    <t>6IJVRBZW</t>
  </si>
  <si>
    <t>691BKOXAB0BCFK9R8V</t>
  </si>
  <si>
    <t>691BKOXA</t>
  </si>
  <si>
    <t>AMZ992N96511NB0</t>
  </si>
  <si>
    <t>TXGU7794894,YMMU6873998,YMLU9030360</t>
  </si>
  <si>
    <t>ARUSLGA6PGGWZ</t>
  </si>
  <si>
    <t>3AD6817RB0BDDHHK3B</t>
  </si>
  <si>
    <t>3AD6817R</t>
  </si>
  <si>
    <t>YMLU9030360,TCNU3668555</t>
  </si>
  <si>
    <t>5WXBCH4OB0BDM3BDFS</t>
  </si>
  <si>
    <t>5WXBCH4O</t>
  </si>
  <si>
    <t>AMZ992N96507NB0</t>
  </si>
  <si>
    <t>YMMU6903156</t>
  </si>
  <si>
    <t>ARUSNENV5I2JN</t>
  </si>
  <si>
    <t>8VNC6JRHB0BDM3LGF1</t>
  </si>
  <si>
    <t>8VNC6JRH</t>
  </si>
  <si>
    <t>YMMU4071680,YMMU6903156</t>
  </si>
  <si>
    <t>7O98IL8IB0C7CNTM2Y</t>
  </si>
  <si>
    <t>7O98IL8I</t>
  </si>
  <si>
    <t>AMZ992N200766SZ1</t>
  </si>
  <si>
    <t>UACU8324195</t>
  </si>
  <si>
    <r>
      <rPr>
        <sz val="10"/>
        <color rgb="FF000000"/>
        <rFont val="宋体"/>
        <charset val="134"/>
      </rPr>
      <t>因被叉车损坏，少出</t>
    </r>
    <r>
      <rPr>
        <sz val="10"/>
        <color rgb="FF000000"/>
        <rFont val="Arial"/>
        <charset val="134"/>
      </rPr>
      <t>1</t>
    </r>
    <r>
      <rPr>
        <sz val="10"/>
        <color rgb="FF000000"/>
        <rFont val="宋体"/>
        <charset val="134"/>
      </rPr>
      <t>箱</t>
    </r>
  </si>
  <si>
    <t>2P9TY6YUB0D1KMGQ2C</t>
  </si>
  <si>
    <t>2P9TY6YU</t>
  </si>
  <si>
    <t>B0D1KMGQ2C</t>
  </si>
  <si>
    <t>AMZ992N113099SH0</t>
  </si>
  <si>
    <t>HLBU1361316</t>
  </si>
  <si>
    <t>49YS7Z6HB0D1KMGQ2C</t>
  </si>
  <si>
    <t>49YS7Z6H</t>
  </si>
  <si>
    <t>TEMU7304844</t>
  </si>
  <si>
    <t>1DNZLQ6CB0D1KNVFM7</t>
  </si>
  <si>
    <t>1DNZLQ6C</t>
  </si>
  <si>
    <t>AMZ992N113100SH0</t>
  </si>
  <si>
    <t>MSKU7117308</t>
  </si>
  <si>
    <t>2WPII15GB0D1KNVFM7</t>
  </si>
  <si>
    <t>2WPII15G</t>
  </si>
  <si>
    <t>1X3QMWUUB0BCFK9R8V</t>
  </si>
  <si>
    <t>1X3QMWUU</t>
  </si>
  <si>
    <t>AMZ992N97933NB0</t>
  </si>
  <si>
    <t>FFAU1329713</t>
  </si>
  <si>
    <t>ARUSAIKG63MKV</t>
  </si>
  <si>
    <t>4OPE9JTAB0BCFK9R8V</t>
  </si>
  <si>
    <t>4OPE9JTA</t>
  </si>
  <si>
    <t>3L5XOVVAB0BDDHHK3B</t>
  </si>
  <si>
    <t>3L5XOVVA</t>
  </si>
  <si>
    <t>33FCEGIMB0BCFK9R8V</t>
  </si>
  <si>
    <t>33FCEGIM</t>
  </si>
  <si>
    <t>AMZ992N97927NB0</t>
  </si>
  <si>
    <t>TCLU4354079,TGHU5109959</t>
  </si>
  <si>
    <t>ARUSS6P8NEBYR</t>
  </si>
  <si>
    <t>6NNXXHIQB0BDDHHK3B</t>
  </si>
  <si>
    <t>6NNXXHIQ</t>
  </si>
  <si>
    <t>TGHU5109959,APZU4369022</t>
  </si>
  <si>
    <t>AMZ992N97929NB0</t>
  </si>
  <si>
    <t>TCKU4612089</t>
  </si>
  <si>
    <t>ARUSNH8AMRSVS</t>
  </si>
  <si>
    <t>1D7LLL6OB0BCFK9R8V</t>
  </si>
  <si>
    <t>1D7LLL6O</t>
  </si>
  <si>
    <t>AMZ992N97924NB0</t>
  </si>
  <si>
    <t>CAAU6708784</t>
  </si>
  <si>
    <t>ARUSOXHMQMDZD</t>
  </si>
  <si>
    <t>3FG8FH1HB0BDDHHK3B</t>
  </si>
  <si>
    <t>3FG8FH1H</t>
  </si>
  <si>
    <t>4ZSF9YLXB0D1KMGQ2C</t>
  </si>
  <si>
    <t>4ZSF9YLX</t>
  </si>
  <si>
    <t>AMZ992N113103SH0</t>
  </si>
  <si>
    <t>MAGU5684699</t>
  </si>
  <si>
    <t>6L5WU54NB0D1KMGQ2C</t>
  </si>
  <si>
    <t>6L5WU54N</t>
  </si>
  <si>
    <t>7NLBJ3ZUB0D1KMGQ2C</t>
  </si>
  <si>
    <t>7NLBJ3ZU</t>
  </si>
  <si>
    <t>85SQ597KB09RJ1X26G</t>
  </si>
  <si>
    <t>85SQ597K</t>
  </si>
  <si>
    <t>B09RJ1X26G</t>
  </si>
  <si>
    <t>AMZ992N113104SH0</t>
  </si>
  <si>
    <t>TCKU4748178</t>
  </si>
  <si>
    <t>8ELBJWQEB09RJ3JKPP</t>
  </si>
  <si>
    <t>8ELBJWQE</t>
  </si>
  <si>
    <t>B09RJ3JKPP</t>
  </si>
  <si>
    <t>1M5SVM9TB09SHCBW3L</t>
  </si>
  <si>
    <t>1M5SVM9T</t>
  </si>
  <si>
    <t>B09SHCBW3L</t>
  </si>
  <si>
    <t>58H5IZJGB0CC9H9L1Y</t>
  </si>
  <si>
    <t>58H5IZJG</t>
  </si>
  <si>
    <t>B0CC9H9L1Y</t>
  </si>
  <si>
    <t>3EYNBTYEB09RJ1X26G</t>
  </si>
  <si>
    <t>3EYNBTYE</t>
  </si>
  <si>
    <t>394LDPXIB09RJ3JKPP</t>
  </si>
  <si>
    <t>394LDPXI</t>
  </si>
  <si>
    <t>2TBRFKVFB09SHCBW3L</t>
  </si>
  <si>
    <t>2TBRFKVF</t>
  </si>
  <si>
    <t>7WUPRQSUB0CC9H9L1Y</t>
  </si>
  <si>
    <t>7WUPRQSU</t>
  </si>
  <si>
    <t>1VPE1XZTB09RJ1X26G</t>
  </si>
  <si>
    <t>1VPE1XZT</t>
  </si>
  <si>
    <t>2KTY5OSOB09RJ3JKPP</t>
  </si>
  <si>
    <t>2KTY5OSO</t>
  </si>
  <si>
    <t>7T67KJ3QB09RJ3JKPP</t>
  </si>
  <si>
    <t>7T67KJ3Q</t>
  </si>
  <si>
    <t>4P1917FRB09SHCBW3L</t>
  </si>
  <si>
    <t>4P1917FR</t>
  </si>
  <si>
    <t>2U3R693LB0CC9H9L1Y</t>
  </si>
  <si>
    <t>2U3R693L</t>
  </si>
  <si>
    <t>7IIUJQOHB0CC9H9L1Y</t>
  </si>
  <si>
    <t>7IIUJQOH</t>
  </si>
  <si>
    <t>58QZ3H5PB0D1KMGQ2C</t>
  </si>
  <si>
    <t>58QZ3H5P</t>
  </si>
  <si>
    <t>3NN93DHBB0D5QKGCRF</t>
  </si>
  <si>
    <t>3NN93DHB</t>
  </si>
  <si>
    <t>B0D5QKGCRF</t>
  </si>
  <si>
    <t>5WCNC1JZB0D1KMJ5X2</t>
  </si>
  <si>
    <t>5WCNC1JZ</t>
  </si>
  <si>
    <t>B0D1KMJ5X2</t>
  </si>
  <si>
    <t>24CK6SDJB0D1KNVFM7</t>
  </si>
  <si>
    <t>24CK6SDJ</t>
  </si>
  <si>
    <t>AMZ992N113101SH0</t>
  </si>
  <si>
    <t>BSIU4054358</t>
  </si>
  <si>
    <t>2GTNSOMHB0D1KNVFM7</t>
  </si>
  <si>
    <t>2GTNSOMH</t>
  </si>
  <si>
    <t>5J846G1EB0CGDSN856</t>
  </si>
  <si>
    <t>5J846G1E</t>
  </si>
  <si>
    <t>B0CGDSN856</t>
  </si>
  <si>
    <t>AMZ992N97941NB0</t>
  </si>
  <si>
    <t>CAAU8928659</t>
  </si>
  <si>
    <t>5CAACVCZB0CGDSN856</t>
  </si>
  <si>
    <t>5CAACVCZ</t>
  </si>
  <si>
    <t>5F7STFUXB0CGDSN856</t>
  </si>
  <si>
    <t>5F7STFUX</t>
  </si>
  <si>
    <t>7C4CZ38KB0CGDSN856</t>
  </si>
  <si>
    <t>7C4CZ38K</t>
  </si>
  <si>
    <t>7YFP79ZSB0CXSZ7F34</t>
  </si>
  <si>
    <t>7YFP79ZS</t>
  </si>
  <si>
    <t>AMZ992N97980NB0</t>
  </si>
  <si>
    <t>TCKU4730369</t>
  </si>
  <si>
    <t>ARUSB972VNM6H</t>
  </si>
  <si>
    <t>2PTV93IGB0CXSZ7F34</t>
  </si>
  <si>
    <t>2PTV93IG</t>
  </si>
  <si>
    <t>5GC2RQKTB0C5ZVVPXG</t>
  </si>
  <si>
    <t>5GC2RQKT</t>
  </si>
  <si>
    <t>2R8F9BMSB0C5ZVVPXG</t>
  </si>
  <si>
    <t>2R8F9BMS</t>
  </si>
  <si>
    <t>158YMN8ZB09Q39ZY44</t>
  </si>
  <si>
    <t>158YMN8Z</t>
  </si>
  <si>
    <t>B09Q39ZY44</t>
  </si>
  <si>
    <t>AMZ992N97951NB0</t>
  </si>
  <si>
    <t>TCNU4058500,TCNU2510890</t>
  </si>
  <si>
    <t>ARUSJJU61J53S</t>
  </si>
  <si>
    <t>8SKKSP7DB09Q39ZY44</t>
  </si>
  <si>
    <t>8SKKSP7D</t>
  </si>
  <si>
    <t>TCNU2510890,TLLU5019540</t>
  </si>
  <si>
    <t>7XU9MIRFB0BCF9HG98</t>
  </si>
  <si>
    <t>7XU9MIRF</t>
  </si>
  <si>
    <t>B0BCF9HG98</t>
  </si>
  <si>
    <t>TLLU5019540,SEKU5724086</t>
  </si>
  <si>
    <t>8G8P33ZLB0BCF9HG98</t>
  </si>
  <si>
    <t>8G8P33ZL</t>
  </si>
  <si>
    <t>SEKU5724086,TCNU3610390</t>
  </si>
  <si>
    <t>4G6IEVCVB0BDM3BDFS</t>
  </si>
  <si>
    <t>4G6IEVCV</t>
  </si>
  <si>
    <t>TCNU3610390</t>
  </si>
  <si>
    <t>1L51VRYSB0BDM3LGF1</t>
  </si>
  <si>
    <t>1L51VRYS</t>
  </si>
  <si>
    <t>TCKU6668430</t>
  </si>
  <si>
    <t>3FLNVKBHB0CV3NQ153</t>
  </si>
  <si>
    <t>3FLNVKBH</t>
  </si>
  <si>
    <t>259AD28PB0D1KMJ5X2</t>
  </si>
  <si>
    <t>259AD28P</t>
  </si>
  <si>
    <t>AMZ992N113107SH0</t>
  </si>
  <si>
    <t>JXLU7850238</t>
  </si>
  <si>
    <t>7GY9UBRSB0D1KMJ5X2</t>
  </si>
  <si>
    <t>7GY9UBRS</t>
  </si>
  <si>
    <t>JXLU4422344,JXLU7850238</t>
  </si>
  <si>
    <t>2QZ6ZHRKB0DC64GLQL</t>
  </si>
  <si>
    <t>2QZ6ZHRK</t>
  </si>
  <si>
    <t>B0DC64GLQL</t>
  </si>
  <si>
    <t>8A6SBZNIB0D5QKGCRF</t>
  </si>
  <si>
    <t>8A6SBZNI</t>
  </si>
  <si>
    <t>AMZ992N113108SH0</t>
  </si>
  <si>
    <t>TEMU6746380</t>
  </si>
  <si>
    <t>2YZROI4YB0DC64GLQL</t>
  </si>
  <si>
    <t>2YZROI4Y</t>
  </si>
  <si>
    <t>7BEZ1Z7ZB0DC64GLQL</t>
  </si>
  <si>
    <t>7BEZ1Z7Z</t>
  </si>
  <si>
    <t>3NCGXL1YB0D5QKGCRF</t>
  </si>
  <si>
    <t>3NCGXL1Y</t>
  </si>
  <si>
    <t>46WPEC2YB09Q39ZY44</t>
  </si>
  <si>
    <t>46WPEC2Y</t>
  </si>
  <si>
    <t>AMZ992N97948NB0</t>
  </si>
  <si>
    <t>CMAU8998564</t>
  </si>
  <si>
    <t>ARUSTC37ZZUO5</t>
  </si>
  <si>
    <t>5GQOID5MB09Q39ZY44</t>
  </si>
  <si>
    <t>5GQOID5M</t>
  </si>
  <si>
    <t>CMAU8998564,CMAU8637221</t>
  </si>
  <si>
    <t>4NVBY48GB0BCF9HG98</t>
  </si>
  <si>
    <t>4NVBY48G</t>
  </si>
  <si>
    <t>CMAU8637221,CAIU4106862</t>
  </si>
  <si>
    <t>59NF8P6HB0BCF9HG98</t>
  </si>
  <si>
    <t>59NF8P6H</t>
  </si>
  <si>
    <t>CAIU4106862,CMAU9131120</t>
  </si>
  <si>
    <t>5CFPSYMZB0BDM3BDFS</t>
  </si>
  <si>
    <t>5CFPSYMZ</t>
  </si>
  <si>
    <t>CMAU9131120</t>
  </si>
  <si>
    <t>5TP4IJ9KB0BDM3LGF1</t>
  </si>
  <si>
    <t>5TP4IJ9K</t>
  </si>
  <si>
    <t>85YMVHWHB0CV3NQ153</t>
  </si>
  <si>
    <t>85YMVHWH</t>
  </si>
  <si>
    <t>67E1M8BNB09Q39ZY44</t>
  </si>
  <si>
    <t>67E1M8BN</t>
  </si>
  <si>
    <t>AMZ992N97946NB0</t>
  </si>
  <si>
    <t>CMAU5906395,TRHU8110087</t>
  </si>
  <si>
    <t>ARUSGDSHZUTH8</t>
  </si>
  <si>
    <t>8FM9KX7CB09Q39ZY44</t>
  </si>
  <si>
    <t>8FM9KX7C</t>
  </si>
  <si>
    <t>TRHU8110087</t>
  </si>
  <si>
    <t>1616X4NZB0BCF9HG98</t>
  </si>
  <si>
    <t>1616X4NZ</t>
  </si>
  <si>
    <t>IKSU4128506</t>
  </si>
  <si>
    <t>8EDXGZ5WB0BCF9HG98</t>
  </si>
  <si>
    <t>8EDXGZ5W</t>
  </si>
  <si>
    <t>IKSU4128506,CMAU8261242</t>
  </si>
  <si>
    <t>1UOM24PSB0BDM3BDFS</t>
  </si>
  <si>
    <t>1UOM24PS</t>
  </si>
  <si>
    <t>CMAU8261242</t>
  </si>
  <si>
    <t>412NG81CB0BDM3LGF1</t>
  </si>
  <si>
    <t>412NG81C</t>
  </si>
  <si>
    <t>4I3CKRLYB0CV3NQ153</t>
  </si>
  <si>
    <t>4I3CKRLY</t>
  </si>
  <si>
    <t>49U8UVKWB09Q39ZY44</t>
  </si>
  <si>
    <t>49U8UVKW</t>
  </si>
  <si>
    <t>AMZ992N97947NB0</t>
  </si>
  <si>
    <t>CMAU6772789</t>
  </si>
  <si>
    <t>ARUSHFMMPCRIK</t>
  </si>
  <si>
    <t>68GSHNYWB09Q39ZY44</t>
  </si>
  <si>
    <t>68GSHNYW</t>
  </si>
  <si>
    <t>24WEEC7BB0BCF9HG98</t>
  </si>
  <si>
    <t>24WEEC7B</t>
  </si>
  <si>
    <t>TCLU4053286</t>
  </si>
  <si>
    <t>8ZT2YN8OB0BCF9HG98</t>
  </si>
  <si>
    <t>8ZT2YN8O</t>
  </si>
  <si>
    <t>TCLU4053286,CMAU6772789</t>
  </si>
  <si>
    <t>17UXJ8IOB0BDM3BDFS</t>
  </si>
  <si>
    <t>17UXJ8IO</t>
  </si>
  <si>
    <t>2GBQ5RSQB0BDM3LGF1</t>
  </si>
  <si>
    <t>2GBQ5RSQ</t>
  </si>
  <si>
    <t>4KZV2C4WB0CV3NQ153</t>
  </si>
  <si>
    <t>4KZV2C4W</t>
  </si>
  <si>
    <t>2Z54BNTNB09Q39ZY44</t>
  </si>
  <si>
    <t>2Z54BNTN</t>
  </si>
  <si>
    <t>AMZ992N97949NB0</t>
  </si>
  <si>
    <t>TCNU3360752</t>
  </si>
  <si>
    <t>ARUS2B56IVQN8</t>
  </si>
  <si>
    <t>8ADN4YYPB09Q39ZY44</t>
  </si>
  <si>
    <t>8ADN4YYP</t>
  </si>
  <si>
    <t>TCNU3360752,MSKU0934590</t>
  </si>
  <si>
    <t>4ONBORFMB0BDM3BDFS</t>
  </si>
  <si>
    <t>4ONBORFM</t>
  </si>
  <si>
    <t>MSKU0934590</t>
  </si>
  <si>
    <t>2H3PVFZWB0BDM3LGF1</t>
  </si>
  <si>
    <t>2H3PVFZW</t>
  </si>
  <si>
    <t>38ZS544FB09Q39ZY44</t>
  </si>
  <si>
    <t>38ZS544F</t>
  </si>
  <si>
    <t>AMZ992N97953NB0</t>
  </si>
  <si>
    <t>CAAU6105672,HASU4477127</t>
  </si>
  <si>
    <t>ARUS28PXSMJVO</t>
  </si>
  <si>
    <t>7WRHR34WB09Q39ZY44</t>
  </si>
  <si>
    <t>7WRHR34W</t>
  </si>
  <si>
    <t>HASU4477127,MRKU0644265</t>
  </si>
  <si>
    <t>2BJG34FDB0BCF9HG98</t>
  </si>
  <si>
    <t>2BJG34FD</t>
  </si>
  <si>
    <t>MRKU0644265</t>
  </si>
  <si>
    <t>6KXW4K8UB0BCF9HG98</t>
  </si>
  <si>
    <t>6KXW4K8U</t>
  </si>
  <si>
    <t>MRKU0644265,PONU1806906</t>
  </si>
  <si>
    <t>2RQ2W8EFB0BDM3LGF1</t>
  </si>
  <si>
    <t>2RQ2W8EF</t>
  </si>
  <si>
    <t>PONU1806906</t>
  </si>
  <si>
    <t>22AN2K5GB0CGDSN856</t>
  </si>
  <si>
    <t>22AN2K5G</t>
  </si>
  <si>
    <t>AMZ992N97940NB0</t>
  </si>
  <si>
    <t>TCNU4468063</t>
  </si>
  <si>
    <t>1VGLRRWYB0CGDSN856</t>
  </si>
  <si>
    <t>1VGLRRWY</t>
  </si>
  <si>
    <t>4SZU77SC</t>
  </si>
  <si>
    <t>B0D5QX4DCP</t>
  </si>
  <si>
    <t>AMZ992N97806NB0</t>
  </si>
  <si>
    <t>TDRU6714624</t>
  </si>
  <si>
    <t>695V2FBVB0D5R1C5ZW</t>
  </si>
  <si>
    <t>695V2FBV</t>
  </si>
  <si>
    <t>B0D5R1C5ZW</t>
  </si>
  <si>
    <t>AMZ992N98509NB0</t>
  </si>
  <si>
    <t>TLLU2282912</t>
  </si>
  <si>
    <t>ARUSM6QHJ9NND</t>
  </si>
  <si>
    <t>37YXMIKIB0BCFK9R8V</t>
  </si>
  <si>
    <t>37YXMIKI</t>
  </si>
  <si>
    <t>AMZ992N98451NB0</t>
  </si>
  <si>
    <t>MSKU4334552</t>
  </si>
  <si>
    <t>ARUS5IXDOCGNZ</t>
  </si>
  <si>
    <t>3XKSXA4HB0BCFK9R8V</t>
  </si>
  <si>
    <t>3XKSXA4H</t>
  </si>
  <si>
    <t>28PWZM6VB0BDDHHK3B</t>
  </si>
  <si>
    <t>28PWZM6V</t>
  </si>
  <si>
    <t>2TJEGB8KB0BDDHHK3B</t>
  </si>
  <si>
    <t>2TJEGB8K</t>
  </si>
  <si>
    <t>AMZ992N98438NB0</t>
  </si>
  <si>
    <t>APZU4727682</t>
  </si>
  <si>
    <t>ARUSZ7U12LLQ6</t>
  </si>
  <si>
    <t>58VFI1YBB09Q39ZY44</t>
  </si>
  <si>
    <t>58VFI1YB</t>
  </si>
  <si>
    <t>AMZ992N99091NB0</t>
  </si>
  <si>
    <t>BEAU5847103</t>
  </si>
  <si>
    <t>ARUSO5LLSHL6N</t>
  </si>
  <si>
    <t>3JN55VIOB0BCF9HG98</t>
  </si>
  <si>
    <t>3JN55VIO</t>
  </si>
  <si>
    <t>1ZB93VKLB0BDM3LGF1</t>
  </si>
  <si>
    <t>1ZB93VKL</t>
  </si>
  <si>
    <t>1TG75RJPB0CGDSN856</t>
  </si>
  <si>
    <t>1TG75RJP</t>
  </si>
  <si>
    <t>39W9YCSFB0BCFK9R8V</t>
  </si>
  <si>
    <t>39W9YCSF</t>
  </si>
  <si>
    <t>AMZ992N99053NB0</t>
  </si>
  <si>
    <t>APHU7354147</t>
  </si>
  <si>
    <t>ARUSODWHAIE37</t>
  </si>
  <si>
    <t>6E4HKJVNB0BCFK9R8V</t>
  </si>
  <si>
    <t>6E4HKJVN</t>
  </si>
  <si>
    <t>AMZ992N99036NB0</t>
  </si>
  <si>
    <t>TGCU0183596</t>
  </si>
  <si>
    <t>ARUST1IFBT69M</t>
  </si>
  <si>
    <t>1FIOKYVDB0BCFK9R8V</t>
  </si>
  <si>
    <t>1FIOKYVD</t>
  </si>
  <si>
    <t>66JZP16FB0BCFK9R8V</t>
  </si>
  <si>
    <t>66JZP16F</t>
  </si>
  <si>
    <t>8QK9Y3XRB0BDM3BDFS</t>
  </si>
  <si>
    <t>8QK9Y3XR</t>
  </si>
  <si>
    <t>AMZ992N99100NB0</t>
  </si>
  <si>
    <t>CMAU9115031</t>
  </si>
  <si>
    <t>ARUSUPRIU3H8Y</t>
  </si>
  <si>
    <t>4XFSC1UJB0CGDSN856</t>
  </si>
  <si>
    <t>4XFSC1UJ</t>
  </si>
  <si>
    <t>35B9WVEBB09Q39ZY44</t>
  </si>
  <si>
    <t>35B9WVEB</t>
  </si>
  <si>
    <t>54V561SUB0BDM3BDFS</t>
  </si>
  <si>
    <t>54V561SU</t>
  </si>
  <si>
    <t>3761IZ9QB0BDM3LGF1</t>
  </si>
  <si>
    <t>3761IZ9Q</t>
  </si>
  <si>
    <t>62P5T4AYB0CV3NQ153</t>
  </si>
  <si>
    <t>62P5T4AY</t>
  </si>
  <si>
    <t>8Z238Z1I</t>
  </si>
  <si>
    <t>1KAYNN9QB0CV3NQ153</t>
  </si>
  <si>
    <t>1KAYNN9Q</t>
  </si>
  <si>
    <t>AMZ992N99098NB0</t>
  </si>
  <si>
    <t>HLBU1803188</t>
  </si>
  <si>
    <t>ARUS9WMGJGCJ5</t>
  </si>
  <si>
    <t>3IKDAFUFB09Q39ZY44</t>
  </si>
  <si>
    <t>3IKDAFUF</t>
  </si>
  <si>
    <t>3NCND48SB0BCF9HG98</t>
  </si>
  <si>
    <t>3NCND48S</t>
  </si>
  <si>
    <t>6OCN6ZHVB0BDM3LGF1</t>
  </si>
  <si>
    <t>6OCN6ZHV</t>
  </si>
  <si>
    <t>82IE4NSEB0CGDSN856</t>
  </si>
  <si>
    <t>82IE4NSE</t>
  </si>
  <si>
    <t>8JGZOFYMB09Q39ZY44</t>
  </si>
  <si>
    <t>8JGZOFYM</t>
  </si>
  <si>
    <t>AMZ992N99099NB0</t>
  </si>
  <si>
    <t>FANU1731140/HAMU1414191</t>
  </si>
  <si>
    <t>ARUS9O4ZRG95C</t>
  </si>
  <si>
    <t>5HTGDSSVB0BCF9HG98</t>
  </si>
  <si>
    <t>5HTGDSSV</t>
  </si>
  <si>
    <t>3WW8IFYSB0BDM3BDFS</t>
  </si>
  <si>
    <t>3WW8IFYS</t>
  </si>
  <si>
    <t>32DQGBVDB0BDM3LGF1</t>
  </si>
  <si>
    <t>32DQGBVD</t>
  </si>
  <si>
    <t>5IFZNDPBB0CGDSN856</t>
  </si>
  <si>
    <t>5IFZNDPB</t>
  </si>
  <si>
    <t>8HJF41SWB0CV3NQ153</t>
  </si>
  <si>
    <t>8HJF41SW</t>
  </si>
  <si>
    <t>AMZ992N99087NB0</t>
  </si>
  <si>
    <t>TCKU4612514</t>
  </si>
  <si>
    <t>ARUS96OP9X3MP</t>
  </si>
  <si>
    <t>8RN1TJLAB09Q39ZY44</t>
  </si>
  <si>
    <t>8RN1TJLA</t>
  </si>
  <si>
    <t>85LD2BLCB0BCF9HG98</t>
  </si>
  <si>
    <t>85LD2BLC</t>
  </si>
  <si>
    <t>34JA787VB0BDM3LGF1</t>
  </si>
  <si>
    <t>34JA787V</t>
  </si>
  <si>
    <t>3CPBCBTJB0CGDSN856</t>
  </si>
  <si>
    <t>3CPBCBTJ</t>
  </si>
  <si>
    <t>53VSGP9WB0CC9H9L1Y</t>
  </si>
  <si>
    <t>53VSGP9W</t>
  </si>
  <si>
    <t>AMZ992N114528SH0</t>
  </si>
  <si>
    <t>TEMU7668770</t>
  </si>
  <si>
    <t>ARUS97JZ68SIN</t>
  </si>
  <si>
    <t>6F4TN89UB0CC9H9L1Y</t>
  </si>
  <si>
    <t>6F4TN89U</t>
  </si>
  <si>
    <t>3AHV992KB0B9LFFQ2C</t>
  </si>
  <si>
    <t>3AHV992K</t>
  </si>
  <si>
    <t>B0B9LFFQ2C</t>
  </si>
  <si>
    <t>341695ZLB0B9LFFQ2C</t>
  </si>
  <si>
    <t>341695ZL</t>
  </si>
  <si>
    <t>1B7OANTQB0BCFK9R8V</t>
  </si>
  <si>
    <t>1B7OANTQ</t>
  </si>
  <si>
    <t>AMZ992N99762NB0</t>
  </si>
  <si>
    <t>HAMU1881405</t>
  </si>
  <si>
    <t>ARUS94YSNW8VJ</t>
  </si>
  <si>
    <t>1PUBNGEGB0BCFK9R8V</t>
  </si>
  <si>
    <t>1PUBNGEG</t>
  </si>
  <si>
    <t>3KA4Y75VB0BCFK9R8V</t>
  </si>
  <si>
    <t>3KA4Y75V</t>
  </si>
  <si>
    <t>49NND19ZB0BCFK9R8V</t>
  </si>
  <si>
    <t>49NND19Z</t>
  </si>
  <si>
    <t>22MO7XINB0CNBZPJM4</t>
  </si>
  <si>
    <t>22MO7XIN</t>
  </si>
  <si>
    <t>B0CNBZPJM4</t>
  </si>
  <si>
    <t>AMZ992N99768NB0</t>
  </si>
  <si>
    <t>FSCU7230051/TEMU7580333</t>
  </si>
  <si>
    <t>2VBENXQNB0CNBZPJM4</t>
  </si>
  <si>
    <t>2VBENXQN</t>
  </si>
  <si>
    <t>3C782COTB0CNBZPJM4</t>
  </si>
  <si>
    <t>3C782COT</t>
  </si>
  <si>
    <t>5BUZ1RZPB0D5R41NWS</t>
  </si>
  <si>
    <t>5BUZ1RZP</t>
  </si>
  <si>
    <t>AMZ992N99777NB0</t>
  </si>
  <si>
    <t>HAMU1858982</t>
  </si>
  <si>
    <t>ARUS4O6C4L9KW</t>
  </si>
  <si>
    <t>8NM2YN3GB0D5R41NWS</t>
  </si>
  <si>
    <t>8NM2YN3G</t>
  </si>
  <si>
    <t>372YXLZCB0D5R41NWS</t>
  </si>
  <si>
    <t>372YXLZC</t>
  </si>
  <si>
    <t>AMZ992N99774NB0</t>
  </si>
  <si>
    <t>FSCU7228347</t>
  </si>
  <si>
    <t>ARUSKLF75D1I4</t>
  </si>
  <si>
    <t>81KE7F3IB0D5R41NWS</t>
  </si>
  <si>
    <t>81KE7F3I</t>
  </si>
  <si>
    <t>AMZ992N99830NB0</t>
  </si>
  <si>
    <t>MRKU5497280</t>
  </si>
  <si>
    <t>ARUSN8A5Q92QP</t>
  </si>
  <si>
    <t>4TP946HSB0D5R41NWS</t>
  </si>
  <si>
    <t>4TP946HS</t>
  </si>
  <si>
    <t>3UT3N9OMB0D5R41NWS</t>
  </si>
  <si>
    <t>3UT3N9OM</t>
  </si>
  <si>
    <t>5KNO8UNGB0BCFK9R8V</t>
  </si>
  <si>
    <t>5KNO8UNG</t>
  </si>
  <si>
    <t>AMZ992N99818NB0</t>
  </si>
  <si>
    <t>SUDU5495750</t>
  </si>
  <si>
    <t>ARUSFW7MNETS4</t>
  </si>
  <si>
    <t>2NW8VC1GB0BDDHHK3B</t>
  </si>
  <si>
    <t>2NW8VC1G</t>
  </si>
  <si>
    <t>AMZ992N99831NB0</t>
  </si>
  <si>
    <t>MRKU0803829</t>
  </si>
  <si>
    <t>ARUS74CLZGA2W</t>
  </si>
  <si>
    <t>382W6OAQB0BCFK9R8V</t>
  </si>
  <si>
    <t>382W6OAQ</t>
  </si>
  <si>
    <t>AMZ992N101080NB0</t>
  </si>
  <si>
    <t>HAMU3883449</t>
  </si>
  <si>
    <t>ARUS1AG24DUOM</t>
  </si>
  <si>
    <t>1XJCOOCEB0BCFK9R8V</t>
  </si>
  <si>
    <t>1XJCOOCE</t>
  </si>
  <si>
    <t>4QTB3RAGB0BCFK9R8V</t>
  </si>
  <si>
    <t>4QTB3RAG</t>
  </si>
  <si>
    <t>4PL3R8CXB0BCFK9R8V</t>
  </si>
  <si>
    <t>4PL3R8CX</t>
  </si>
  <si>
    <t>6JPJ2MPZB0BCFK9R8V</t>
  </si>
  <si>
    <t>6JPJ2MPZ</t>
  </si>
  <si>
    <t>4H9PXFJGB0BCFK9R8V</t>
  </si>
  <si>
    <t>4H9PXFJG</t>
  </si>
  <si>
    <t>3Q9Q2ZEHB0CXSZ7F34</t>
  </si>
  <si>
    <t>3Q9Q2ZEH</t>
  </si>
  <si>
    <t>AMZ992N101175NB0</t>
  </si>
  <si>
    <t>HAMU1987254</t>
  </si>
  <si>
    <t>ARUSIAVUJCMV9</t>
  </si>
  <si>
    <t>1OAJO52HB0CXSZ7F34</t>
  </si>
  <si>
    <t>1OAJO52H</t>
  </si>
  <si>
    <t>6B3ABNCIB0CXSZ7F34</t>
  </si>
  <si>
    <t>6B3ABNCI</t>
  </si>
  <si>
    <t>46GXGJUXB0CXSZ7F34</t>
  </si>
  <si>
    <t>46GXGJUX</t>
  </si>
  <si>
    <t>AMZ992N101172NB0</t>
  </si>
  <si>
    <t>TEMU1472603</t>
  </si>
  <si>
    <t>ARUSLPS43KS81</t>
  </si>
  <si>
    <t>1TTTHGMAB0CXSZ7F34</t>
  </si>
  <si>
    <t>1TTTHGMA</t>
  </si>
  <si>
    <t>6FP4X8FVB0D5R41NWS</t>
  </si>
  <si>
    <t>6FP4X8FV</t>
  </si>
  <si>
    <t>AMZ992N101077NB0</t>
  </si>
  <si>
    <t>HAMU4260736</t>
  </si>
  <si>
    <t>ARUS5MCI6QZQL</t>
  </si>
  <si>
    <t>1JYH7CFXB0D5R41NWS</t>
  </si>
  <si>
    <t>1JYH7CFX</t>
  </si>
  <si>
    <t>67OJ983HB0D5R41NWS</t>
  </si>
  <si>
    <t>67OJ983H</t>
  </si>
  <si>
    <t>4Y8CI7POB0D5R41NWS</t>
  </si>
  <si>
    <t>4Y8CI7PO</t>
  </si>
  <si>
    <t>3111PFNTB0D5R1C5ZW</t>
  </si>
  <si>
    <t>3111PFNT</t>
  </si>
  <si>
    <t>AMZ992N101184NB0</t>
  </si>
  <si>
    <t>KOCU4735427</t>
  </si>
  <si>
    <t>ARUSHK8ZPD73B</t>
  </si>
  <si>
    <t>2C85ZZYZB0D5R41NWS</t>
  </si>
  <si>
    <t>2C85ZZYZ</t>
  </si>
  <si>
    <t>3CVL2QZLB0D5R1C5ZW</t>
  </si>
  <si>
    <t>3CVL2QZL</t>
  </si>
  <si>
    <t>2DAWVGMIB0D5R1C5ZW</t>
  </si>
  <si>
    <t>2DAWVGMI</t>
  </si>
  <si>
    <t>48HEYR3KB0D5QKGCRF</t>
  </si>
  <si>
    <t>48HEYR3K</t>
  </si>
  <si>
    <t>AMZ992N115984SH0</t>
  </si>
  <si>
    <t>UACU8384208</t>
  </si>
  <si>
    <t>5SLEJTCPB0D5QKY1KN</t>
  </si>
  <si>
    <t>5SLEJTCP</t>
  </si>
  <si>
    <t>B0D5QKY1KN</t>
  </si>
  <si>
    <t>5E9JBT8CB0D5QKY1KN</t>
  </si>
  <si>
    <t>5E9JBT8C</t>
  </si>
  <si>
    <t>3J6SPT2DB0D5QKGCRF</t>
  </si>
  <si>
    <t>3J6SPT2D</t>
  </si>
  <si>
    <t>AMZ992N115985SH0</t>
  </si>
  <si>
    <t>HLXU1046610</t>
  </si>
  <si>
    <t>2V1J6VZWB0BCF9HG98</t>
  </si>
  <si>
    <t>2V1J6VZW</t>
  </si>
  <si>
    <t>AMZ992N101189NB0</t>
  </si>
  <si>
    <t>HMMU6769456</t>
  </si>
  <si>
    <t>ARUSKQV7H7WPD</t>
  </si>
  <si>
    <t>35HJNBKDB0BCF9HG98</t>
  </si>
  <si>
    <t>35HJNBKD</t>
  </si>
  <si>
    <t>3BCLLFLZB0BCF9HG98</t>
  </si>
  <si>
    <t>3BCLLFLZ</t>
  </si>
  <si>
    <t>7HT71W7AB09Q39ZY44</t>
  </si>
  <si>
    <t>7HT71W7A</t>
  </si>
  <si>
    <t>AMZ992N101185NB0</t>
  </si>
  <si>
    <t>FSCU7149926</t>
  </si>
  <si>
    <t>ARUSGOZ588G8X</t>
  </si>
  <si>
    <t>73HBSW3NB09Q39ZY44</t>
  </si>
  <si>
    <t>73HBSW3N</t>
  </si>
  <si>
    <t>8DDZHIJBB09Q39ZY44</t>
  </si>
  <si>
    <t>8DDZHIJB</t>
  </si>
  <si>
    <t>1FY6UC9QB0BDM3BDFS</t>
  </si>
  <si>
    <t>1FY6UC9Q</t>
  </si>
  <si>
    <t>6E65GW1JB0CGDSN856</t>
  </si>
  <si>
    <t>6E65GW1J</t>
  </si>
  <si>
    <t>3153D4LLB0CLGYTNVV</t>
  </si>
  <si>
    <t>3153D4LL</t>
  </si>
  <si>
    <t>B0CLGYTNVV</t>
  </si>
  <si>
    <t>6XQIDG9MB0BDM3BDFS</t>
  </si>
  <si>
    <t>6XQIDG9M</t>
  </si>
  <si>
    <t>4H4AHC9GB0CGDSN856</t>
  </si>
  <si>
    <t>4H4AHC9G</t>
  </si>
  <si>
    <t>89DP5IDUB0CLGYTNVV</t>
  </si>
  <si>
    <t>89DP5IDU</t>
  </si>
  <si>
    <t>63TODB7AB09Q39ZY44</t>
  </si>
  <si>
    <t>63TODB7A</t>
  </si>
  <si>
    <t>AMZ992N101179NB0</t>
  </si>
  <si>
    <t>HLBU1665880</t>
  </si>
  <si>
    <t>ARUSI59H6AN2A</t>
  </si>
  <si>
    <t>8UCM2APJB09Q39ZY44</t>
  </si>
  <si>
    <t>8UCM2APJ</t>
  </si>
  <si>
    <t>AMZ992N101183NB0</t>
  </si>
  <si>
    <t>SEGU4458942</t>
  </si>
  <si>
    <t>ARUSZHCWHCD6D</t>
  </si>
  <si>
    <t>1WRCY15YB0CGDSN856</t>
  </si>
  <si>
    <t>1WRCY15Y</t>
  </si>
  <si>
    <t>8H3IOQ9FB0CGDSN856</t>
  </si>
  <si>
    <t>8H3IOQ9F</t>
  </si>
  <si>
    <t>AMZ992N101188NB0</t>
  </si>
  <si>
    <t>HAMU2340160</t>
  </si>
  <si>
    <t>ARUSZZ9VBOOML</t>
  </si>
  <si>
    <t>28Y4AOCYB0BDM3BDFS</t>
  </si>
  <si>
    <t>28Y4AOCY</t>
  </si>
  <si>
    <t>2CNMHW2CB0CGDSN856</t>
  </si>
  <si>
    <t>2CNMHW2C</t>
  </si>
  <si>
    <t>67DR4FMEB0CLGYTNVV</t>
  </si>
  <si>
    <t>67DR4FME</t>
  </si>
  <si>
    <t>6OCDO7SMB0CLGYTNVV</t>
  </si>
  <si>
    <t>6OCDO7SM</t>
  </si>
  <si>
    <t>2S39LCTYB0CLGYTNVV</t>
  </si>
  <si>
    <t>2S39LCTY</t>
  </si>
  <si>
    <t>1WGKT8OVB0CGDSN856</t>
  </si>
  <si>
    <t>1WGKT8OV</t>
  </si>
  <si>
    <t>3HRWS4BQB0BDM3BDFS</t>
  </si>
  <si>
    <t>3HRWS4BQ</t>
  </si>
  <si>
    <t>AMZ992N101180NB0</t>
  </si>
  <si>
    <t>MSNU7799769</t>
  </si>
  <si>
    <t>ARUSZB8M7DPIZ</t>
  </si>
  <si>
    <t>6V4UT3BOB0CLGYTNVV</t>
  </si>
  <si>
    <t>6V4UT3BO</t>
  </si>
  <si>
    <t>61THB42LB0BDM3BDFS</t>
  </si>
  <si>
    <t>61THB42L</t>
  </si>
  <si>
    <t>4PFF7TQPB0BCF9HG98</t>
  </si>
  <si>
    <t>4PFF7TQP</t>
  </si>
  <si>
    <t>18K5FVTIB0CGDSN856</t>
  </si>
  <si>
    <t>18K5FVTI</t>
  </si>
  <si>
    <t>AMZ992N101182NB0</t>
  </si>
  <si>
    <t>FANU3404701</t>
  </si>
  <si>
    <t>ARUS7BLQSYR5X</t>
  </si>
  <si>
    <t>29Q41CJEB0BDM3BDFS</t>
  </si>
  <si>
    <t>29Q41CJE</t>
  </si>
  <si>
    <t>1LT8SGAMB0CGDSN856</t>
  </si>
  <si>
    <t>1LT8SGAM</t>
  </si>
  <si>
    <t>AMZ992N101187NB0</t>
  </si>
  <si>
    <t>HAMU2971946</t>
  </si>
  <si>
    <t>ARUS4MMJGTSWG</t>
  </si>
  <si>
    <t>2A5ZUAFOB0BCF9HG98</t>
  </si>
  <si>
    <t>2A5ZUAFO</t>
  </si>
  <si>
    <t>3HBP78KNB09Q39ZY44</t>
  </si>
  <si>
    <t>3HBP78KN</t>
  </si>
  <si>
    <t>2GNWTW8JB09Q39ZY44</t>
  </si>
  <si>
    <t>2GNWTW8J</t>
  </si>
  <si>
    <t>AMZ992N101186NB0</t>
  </si>
  <si>
    <t>HAMU2322870</t>
  </si>
  <si>
    <t>ARUSH35F1YRQS</t>
  </si>
  <si>
    <t>65OC6ZXSB09Q39ZY44</t>
  </si>
  <si>
    <t>65OC6ZXS</t>
  </si>
  <si>
    <t>AMZ992N101190NB0</t>
  </si>
  <si>
    <t>GCXU5305134</t>
  </si>
  <si>
    <t>ARUSK9I4MEGYL</t>
  </si>
  <si>
    <t>6PF5JNGVB09Q39ZY44</t>
  </si>
  <si>
    <t>6PF5JNGV</t>
  </si>
  <si>
    <t>4I1PO3QMB09Q39ZY44</t>
  </si>
  <si>
    <t>4I1PO3QM</t>
  </si>
  <si>
    <t>AMZ992N101181NB0</t>
  </si>
  <si>
    <t>FFAU1184395</t>
  </si>
  <si>
    <t>ARUSH36KX1TZB</t>
  </si>
  <si>
    <t>7TJAX59SB0CGDSN856</t>
  </si>
  <si>
    <t>7TJAX59S</t>
  </si>
  <si>
    <t>AMZ992N101197NB0</t>
  </si>
  <si>
    <t>HAMU4203417</t>
  </si>
  <si>
    <t>ARUS662VSYNBN</t>
  </si>
  <si>
    <t>28B996KZB0CGDSN856</t>
  </si>
  <si>
    <t>28B996KZ</t>
  </si>
  <si>
    <t>3YABQZQVB09Q39ZY44</t>
  </si>
  <si>
    <t>3YABQZQV</t>
  </si>
  <si>
    <t>34ITFJUMB0CV3NQ153</t>
  </si>
  <si>
    <t>34ITFJUM</t>
  </si>
  <si>
    <t>6NKDXJLGB0CV3P28GS</t>
  </si>
  <si>
    <t>6NKDXJLG</t>
  </si>
  <si>
    <t>B0CV3P28GS</t>
  </si>
  <si>
    <t>4AMO9NBEB0CV3NQ153</t>
  </si>
  <si>
    <t>4AMO9NBE</t>
  </si>
  <si>
    <t>1IVPBVROB0CV3P28GS</t>
  </si>
  <si>
    <t>1IVPBVRO</t>
  </si>
  <si>
    <t>1LD17KJJB0CV3NQ153</t>
  </si>
  <si>
    <t>1LD17KJJ</t>
  </si>
  <si>
    <t>425UYR8NB0CV3P28GS</t>
  </si>
  <si>
    <t>425UYR8N</t>
  </si>
  <si>
    <t>2LG7WKLWB0CV3NQ153</t>
  </si>
  <si>
    <t>2LG7WKLW</t>
  </si>
  <si>
    <t>1I4PL8KIB0CV3P28GS</t>
  </si>
  <si>
    <t>1I4PL8KI</t>
  </si>
  <si>
    <t>1VOL3KHPB0BCF9HG98</t>
  </si>
  <si>
    <t>1VOL3KHP</t>
  </si>
  <si>
    <t>4CHFUR6TB0BCF9HG98</t>
  </si>
  <si>
    <t>4CHFUR6T</t>
  </si>
  <si>
    <t>AMZ992N101195NB0</t>
  </si>
  <si>
    <t>HAMU4234064</t>
  </si>
  <si>
    <t>ARUSG3YRF48C5</t>
  </si>
  <si>
    <t>6OHT5B3MB0BCF9HG98</t>
  </si>
  <si>
    <t>6OHT5B3M</t>
  </si>
  <si>
    <t>AMZ992N101196NB0</t>
  </si>
  <si>
    <t>TEMU6857193</t>
  </si>
  <si>
    <t>ARUS21CLJHH7S</t>
  </si>
  <si>
    <t>2IIOG13YB0BCF9HG98</t>
  </si>
  <si>
    <t>2IIOG13Y</t>
  </si>
  <si>
    <t>12ZUMK9PB0CV3NQ153</t>
  </si>
  <si>
    <t>12ZUMK9P</t>
  </si>
  <si>
    <t>3C8MYRQXB0CV3P28GS</t>
  </si>
  <si>
    <t>3C8MYRQX</t>
  </si>
  <si>
    <t>83TFC6SBB0CV3NQ153</t>
  </si>
  <si>
    <t>83TFC6SB</t>
  </si>
  <si>
    <t>29LEO8WEB0D5R1C5ZW</t>
  </si>
  <si>
    <t>29LEO8WE</t>
  </si>
  <si>
    <t>AMZ992N101451NB0</t>
  </si>
  <si>
    <t>HLBU2314751</t>
  </si>
  <si>
    <t>ARUSAFL8YAE2C</t>
  </si>
  <si>
    <t>4OSK5KQFB0CXSZG3SV</t>
  </si>
  <si>
    <t>S</t>
  </si>
  <si>
    <t>AMZ992N101741NB0</t>
  </si>
  <si>
    <t>TRHU1015180</t>
  </si>
  <si>
    <t>ARUSET4GFPCFK</t>
  </si>
  <si>
    <t>35R6VGNLB0CM36WKCR</t>
  </si>
  <si>
    <t>35R6VGNL</t>
  </si>
  <si>
    <t>B0CM36WKCR</t>
  </si>
  <si>
    <t>AMZ992N207822SZ1</t>
  </si>
  <si>
    <t>GESU1452442</t>
  </si>
  <si>
    <t>ARUSBWI2IRA6M</t>
  </si>
  <si>
    <t>64U37B4HB09Q39ZY44</t>
  </si>
  <si>
    <t>64U37B4H</t>
  </si>
  <si>
    <t>AMZ992N101737NB0</t>
  </si>
  <si>
    <t>SEKU6362124</t>
  </si>
  <si>
    <t>ARUSOU4ZUGFK9</t>
  </si>
  <si>
    <t>43Z3OVOQB0BCF9HG98</t>
  </si>
  <si>
    <t>43Z3OVOQ</t>
  </si>
  <si>
    <t>8A75EDSGB0CGDSN856</t>
  </si>
  <si>
    <t>8A75EDSG</t>
  </si>
  <si>
    <t>AMZ992N102244NB0</t>
  </si>
  <si>
    <t>HLBU1472897</t>
  </si>
  <si>
    <t>ARUSBW37C5BVM</t>
  </si>
  <si>
    <t>63RBBUGYB09Q39SJYK</t>
  </si>
  <si>
    <t>63RBBUGY</t>
  </si>
  <si>
    <t>B09Q39SJYK</t>
  </si>
  <si>
    <t>8NG8QX9KB0BCF9HG98</t>
  </si>
  <si>
    <t>8NG8QX9K</t>
  </si>
  <si>
    <t>8RGJ3XFRB0DDDP1HGC</t>
  </si>
  <si>
    <t>8RGJ3XFR</t>
  </si>
  <si>
    <t>B0DDDP1HGC</t>
  </si>
  <si>
    <t>4K6PIZNSB0DDD6Z374</t>
  </si>
  <si>
    <t>4K6PIZNS</t>
  </si>
  <si>
    <t>B0DDD6Z374</t>
  </si>
  <si>
    <t>81PC4HPPB0CS6BPVP1</t>
  </si>
  <si>
    <t>81PC4HPP</t>
  </si>
  <si>
    <t>B0CS6BPVP1</t>
  </si>
  <si>
    <t>49U5MZPMB0DDDP1HGC</t>
  </si>
  <si>
    <t>49U5MZPM</t>
  </si>
  <si>
    <t>8CCO5A4YB0DDDP1HGC</t>
  </si>
  <si>
    <t>8CCO5A4Y</t>
  </si>
  <si>
    <t>8Z6CN6BCB0DDDP1HGC</t>
  </si>
  <si>
    <t>8Z6CN6BC</t>
  </si>
  <si>
    <t>465MFRZIB0DDD8QGKT</t>
  </si>
  <si>
    <t>465MFRZI</t>
  </si>
  <si>
    <t>B0DDD8QGKT</t>
  </si>
  <si>
    <t>8RWQOT6UB0CS6BPVP1</t>
  </si>
  <si>
    <t>8RWQOT6U</t>
  </si>
  <si>
    <t>8HL6ST8OB0DDDP1HGC</t>
  </si>
  <si>
    <t>8HL6ST8O</t>
  </si>
  <si>
    <t>7Z2DIZUWB0CS6BPVP1</t>
  </si>
  <si>
    <t>7Z2DIZUW</t>
  </si>
  <si>
    <t>86HM763CB0DDD8QGKT</t>
  </si>
  <si>
    <t>86HM763C</t>
  </si>
  <si>
    <t>77WMJC1IB0DDD6Z374</t>
  </si>
  <si>
    <t>77WMJC1I</t>
  </si>
  <si>
    <t>8MO91A2EB0CS6BPVP1</t>
  </si>
  <si>
    <t>8MO91A2E</t>
  </si>
  <si>
    <t>89F5NPLAB0DDDP1HGC</t>
  </si>
  <si>
    <t>89F5NPLA</t>
  </si>
  <si>
    <t>8OIZMDWTB09Q39ZY44</t>
  </si>
  <si>
    <t>8OIZMDWT</t>
  </si>
  <si>
    <t>AMZ992N101743NB0</t>
  </si>
  <si>
    <t>NYKU5206307</t>
  </si>
  <si>
    <t>ARUS7X5PSQMNX</t>
  </si>
  <si>
    <t>7XD2DZAHB0BCF9HG98</t>
  </si>
  <si>
    <t>7XD2DZAH</t>
  </si>
  <si>
    <t>7J6ITOCXB09Q39ZY44</t>
  </si>
  <si>
    <t>7J6ITOCX</t>
  </si>
  <si>
    <t>6L1P1F3JB0BCF9HG98</t>
  </si>
  <si>
    <t>6L1P1F3J</t>
  </si>
  <si>
    <t>4EBNKVMWB09Q39SJYK</t>
  </si>
  <si>
    <t>4EBNKVMW</t>
  </si>
  <si>
    <t>AMZ992N101740NB0</t>
  </si>
  <si>
    <t>FANU3592281</t>
  </si>
  <si>
    <t>ARUSEAAVGPM3B</t>
  </si>
  <si>
    <t>7L6PVVHMB09Q39SJYK</t>
  </si>
  <si>
    <t>7L6PVVHM</t>
  </si>
  <si>
    <t>79LXOCLXB09Q39SJYK</t>
  </si>
  <si>
    <t>79LXOCLX</t>
  </si>
  <si>
    <t>76OF7S3ZB09Q39SJYK</t>
  </si>
  <si>
    <t>76OF7S3Z</t>
  </si>
  <si>
    <t>72YVZKDVB09Q39ZY44</t>
  </si>
  <si>
    <t>72YVZKDV</t>
  </si>
  <si>
    <t>AMZ992N101738NB0</t>
  </si>
  <si>
    <t>TEMU7507369</t>
  </si>
  <si>
    <t>ARUSR8E8Y51HM</t>
  </si>
  <si>
    <t>879LWTAIB0BCFK9R8V</t>
  </si>
  <si>
    <t>879LWTAI</t>
  </si>
  <si>
    <t>AMZ992N101736NB0</t>
  </si>
  <si>
    <t>UACU8328950</t>
  </si>
  <si>
    <t>ARUS41TZFE3OZ</t>
  </si>
  <si>
    <t>722KL7ZMB0BCFK9R8V</t>
  </si>
  <si>
    <t>722KL7ZM</t>
  </si>
  <si>
    <t>AMZ992N101739NB0</t>
  </si>
  <si>
    <t>TGBU6147191</t>
  </si>
  <si>
    <t>ARUSLWGG7GU71</t>
  </si>
  <si>
    <t>41VJF8XZB09Q39ZY44</t>
  </si>
  <si>
    <t>41VJF8XZ</t>
  </si>
  <si>
    <t>421YVC8ZB0CV3PZC8N</t>
  </si>
  <si>
    <t>421YVC8Z</t>
  </si>
  <si>
    <t>B0CV3PZC8N</t>
  </si>
  <si>
    <t>5TLLGCNKB0CXSZ7F34</t>
  </si>
  <si>
    <t>5TLLGCNK</t>
  </si>
  <si>
    <t>3CX5S9FCB0CXSZ7F34</t>
  </si>
  <si>
    <t>3CX5S9FC</t>
  </si>
  <si>
    <t>352VRX9RB0B9LCR8V1</t>
  </si>
  <si>
    <t>352VRX9R</t>
  </si>
  <si>
    <t>B0B9LCR8V1</t>
  </si>
  <si>
    <t>3FZZXI4DB0B9LCR8V1</t>
  </si>
  <si>
    <t>3FZZXI4D</t>
  </si>
  <si>
    <t>3KSB16HQB0CV3PZC8N</t>
  </si>
  <si>
    <t>3KSB16HQ</t>
  </si>
  <si>
    <t>6ATHTJ8QB09Q39ZY44</t>
  </si>
  <si>
    <t>6ATHTJ8Q</t>
  </si>
  <si>
    <t>1D7MRWRCB0CM36WKCR</t>
  </si>
  <si>
    <t>1D7MRWRC</t>
  </si>
  <si>
    <t>2O8XNHOBB0CM36WKCR</t>
  </si>
  <si>
    <t>2O8XNHOB</t>
  </si>
  <si>
    <t>866U2DMZB0CS6BPVP1</t>
  </si>
  <si>
    <t>866U2DMZ</t>
  </si>
  <si>
    <t>8KTHF67PB0CS6BPVP1</t>
  </si>
  <si>
    <t>8KTHF67P</t>
  </si>
  <si>
    <t>2CDTFRSXB0DDDP1HGC</t>
  </si>
  <si>
    <t>2CDTFRSX</t>
  </si>
  <si>
    <t>86SAJJFIB0CS6BPVP1</t>
  </si>
  <si>
    <t>86SAJJFI</t>
  </si>
  <si>
    <t>8OIVTYSWB0CS6BPVP1</t>
  </si>
  <si>
    <t>8OIVTYSW</t>
  </si>
  <si>
    <t>8HVU67KUB0DDD8QGKT</t>
  </si>
  <si>
    <t>8HVU67KU</t>
  </si>
  <si>
    <t>2LXEL4JXB0DDD6Z374</t>
  </si>
  <si>
    <t>2LXEL4JX</t>
  </si>
  <si>
    <t>3RCQU81DB0CS6BPVP1</t>
  </si>
  <si>
    <t>3RCQU81D</t>
  </si>
  <si>
    <t>8KILHYMPB0DDD6Z374</t>
  </si>
  <si>
    <t>8KILHYMP</t>
  </si>
  <si>
    <t>34TUH4ACB0DDD6Z374</t>
  </si>
  <si>
    <t>34TUH4AC</t>
  </si>
  <si>
    <t>83JYX7GHB0CS6BPVP1</t>
  </si>
  <si>
    <t>83JYX7GH</t>
  </si>
  <si>
    <t>8JAE6FOGB0DDD8QGKT</t>
  </si>
  <si>
    <t>8JAE6FOG</t>
  </si>
  <si>
    <t>8G23K3PFB0DDDP1HGC</t>
  </si>
  <si>
    <t>8G23K3PF</t>
  </si>
  <si>
    <t>83PFEAQHB0DDD8QGKT</t>
  </si>
  <si>
    <t>83PFEAQH</t>
  </si>
  <si>
    <t>45IYDSYFB0DDDP1HGC</t>
  </si>
  <si>
    <t>45IYDSYF</t>
  </si>
  <si>
    <t>3HS6OVADB0DDD6Z374</t>
  </si>
  <si>
    <t>3HS6OVAD</t>
  </si>
  <si>
    <t>8RGFBJBUB0D5R41NWS</t>
  </si>
  <si>
    <t>8RGFBJBU</t>
  </si>
  <si>
    <t>84BYNUNNB0D5R41NWS</t>
  </si>
  <si>
    <t>84BYNUNN</t>
  </si>
  <si>
    <t>8OTNYR9ZB0D5R41NWS</t>
  </si>
  <si>
    <t>8OTNYR9Z</t>
  </si>
  <si>
    <t>4QHVALBUB0D5R41NWS</t>
  </si>
  <si>
    <t>4QHVALBU</t>
  </si>
  <si>
    <t>8HL31F4RB0BCF9HG98</t>
  </si>
  <si>
    <t>8HL31F4R</t>
  </si>
  <si>
    <t>8SJ76YYDB09Q39SJYK</t>
  </si>
  <si>
    <t>8SJ76YYD</t>
  </si>
  <si>
    <t>8JLA3M9GB0CGDSN856</t>
  </si>
  <si>
    <t>8JLA3M9G</t>
  </si>
  <si>
    <t>8E7BXYUQB0BDM3LGF1</t>
  </si>
  <si>
    <t>8E7BXYUQ</t>
  </si>
  <si>
    <t>8PAVKMZCB09Q39ZY44</t>
  </si>
  <si>
    <t>8PAVKMZC</t>
  </si>
  <si>
    <t>88N25NAXB0CGDSN856</t>
  </si>
  <si>
    <t>88N25NAX</t>
  </si>
  <si>
    <t>8FFJAISZB09Q39ZY44</t>
  </si>
  <si>
    <t>8FFJAISZ</t>
  </si>
  <si>
    <t>4W263WVNB0BDM3LGF1</t>
  </si>
  <si>
    <t>4W263WVN</t>
  </si>
  <si>
    <t>8YUGPYQCB0CGDSN856</t>
  </si>
  <si>
    <t>8YUGPYQC</t>
  </si>
  <si>
    <t>81UNS6VSB0CGDSN856</t>
  </si>
  <si>
    <t>81UNS6VS</t>
  </si>
  <si>
    <t>8ZX8LFELB0BCF9HG98</t>
  </si>
  <si>
    <t>8ZX8LFEL</t>
  </si>
  <si>
    <t>8W3DPIIEB0BCF9HG98</t>
  </si>
  <si>
    <t>8W3DPIIE</t>
  </si>
  <si>
    <t>3Z2KEFWOB0BCF9HG98</t>
  </si>
  <si>
    <t>3Z2KEFWO</t>
  </si>
  <si>
    <t>39BDEZ7MB0CGDSN856</t>
  </si>
  <si>
    <t>39BDEZ7M</t>
  </si>
  <si>
    <t>87KAA7MOB09Q39SJYK</t>
  </si>
  <si>
    <t>87KAA7MO</t>
  </si>
  <si>
    <t>87EXLIGLB09Q39ZY44</t>
  </si>
  <si>
    <t>87EXLIGL</t>
  </si>
  <si>
    <t>85PIO3RZB0CGDSN856</t>
  </si>
  <si>
    <t>85PIO3RZ</t>
  </si>
  <si>
    <t>84XIXFKTB0BCF9HG98</t>
  </si>
  <si>
    <t>84XIXFKT</t>
  </si>
  <si>
    <t>3LSH1VGKB0BCF9HG98</t>
  </si>
  <si>
    <t>3LSH1VGK</t>
  </si>
  <si>
    <t>8WJHIZ5KB0BDDHHK3B</t>
  </si>
  <si>
    <t>8WJHIZ5K</t>
  </si>
  <si>
    <t>3JXPFRLVB0BDDHHK3B</t>
  </si>
  <si>
    <t>3JXPFRLV</t>
  </si>
  <si>
    <t>8DFC8BNKB0BCFK9R8V</t>
  </si>
  <si>
    <t>8DFC8BNK</t>
  </si>
  <si>
    <t>8CY8EU1EB0BDDHHK3B</t>
  </si>
  <si>
    <t>8CY8EU1E</t>
  </si>
  <si>
    <t>88HPGY4UB0BDDHHK3B</t>
  </si>
  <si>
    <t>88HPGY4U</t>
  </si>
  <si>
    <t>8JFTMIYGB0BCFK9R8V</t>
  </si>
  <si>
    <t>8JFTMIYG</t>
  </si>
  <si>
    <t>5OVEI83DB0BCFK9R8V</t>
  </si>
  <si>
    <t>5OVEI83D</t>
  </si>
  <si>
    <t>8676EKYQB0CXSZG3SV</t>
  </si>
  <si>
    <t>8676EKYQ</t>
  </si>
  <si>
    <t>8JG9R5FUB0CXSZG3SV</t>
  </si>
  <si>
    <t>8JG9R5FU</t>
  </si>
  <si>
    <t>8OORFOJKB0CXSZG3SV</t>
  </si>
  <si>
    <t>8OORFOJK</t>
  </si>
  <si>
    <t>84CESH4BB0CXSZG3SV</t>
  </si>
  <si>
    <t>84CESH4B</t>
  </si>
  <si>
    <t>6PD7MT6HB0CXSZG3SV</t>
  </si>
  <si>
    <t>6PD7MT6H</t>
  </si>
  <si>
    <t>44GMMYRKB0D5QVBPTL</t>
  </si>
  <si>
    <t>44GMMYRK</t>
  </si>
  <si>
    <t>B0D5QVBPTL</t>
  </si>
  <si>
    <t>8ANOCGVAB0D5QVBPTL</t>
  </si>
  <si>
    <t>8ANOCGVA</t>
  </si>
  <si>
    <t>445UI7BHB0D5QVBPTL</t>
  </si>
  <si>
    <t>445UI7BH</t>
  </si>
  <si>
    <t>41J46F9MB0D5QVBPTL</t>
  </si>
  <si>
    <t>41J46F9M</t>
  </si>
  <si>
    <t>841MNONYB0D5QKGCRF</t>
  </si>
  <si>
    <t>841MNONY</t>
  </si>
  <si>
    <t>1NUMI4UTB0D5QKGCRF</t>
  </si>
  <si>
    <t>1NUMI4UT</t>
  </si>
  <si>
    <t>8T6ADKGUB0D5QKY1KN</t>
  </si>
  <si>
    <t>8T6ADKGU</t>
  </si>
  <si>
    <t>1VKG2CQEB0D5QW2Y9L</t>
  </si>
  <si>
    <t>1VKG2CQE</t>
  </si>
  <si>
    <t>B0D5QW2Y9L</t>
  </si>
  <si>
    <t>8ENYOH2HB0D5QKY1KN</t>
  </si>
  <si>
    <t>8ENYOH2H</t>
  </si>
  <si>
    <t>82N3NGJMB0D5QKY1KN</t>
  </si>
  <si>
    <t>82N3NGJM</t>
  </si>
  <si>
    <t>1HZKJZTXB0D5QW2Y9L</t>
  </si>
  <si>
    <t>1HZKJZTX</t>
  </si>
  <si>
    <t>8ZH4RXRFB0DCNP8GNG</t>
  </si>
  <si>
    <t>8ZH4RXRF</t>
  </si>
  <si>
    <t>B0DCNP8GNG</t>
  </si>
  <si>
    <t>8NWRP1CEB0DCNP8GNG</t>
  </si>
  <si>
    <t>8NWRP1CE</t>
  </si>
  <si>
    <t>1QHDTVWOB0DCNP8GNG</t>
  </si>
  <si>
    <t>1QHDTVWO</t>
  </si>
  <si>
    <t>6RIQDPHZB0DCNP8GNG</t>
  </si>
  <si>
    <t>6RIQDPHZ</t>
  </si>
  <si>
    <t>67BT7LCQB0DCNP8GNG</t>
  </si>
  <si>
    <t>67BT7LCQ</t>
  </si>
  <si>
    <t>17XZEDZSB0CXSZ7F34</t>
  </si>
  <si>
    <t>17XZEDZS</t>
  </si>
  <si>
    <t>5WXWCVXSB0CXSZG3SV</t>
  </si>
  <si>
    <t>5WXWCVXS</t>
  </si>
  <si>
    <t>5YHVT8CEB0CV3PZC8N</t>
  </si>
  <si>
    <t>5YHVT8CE</t>
  </si>
  <si>
    <t>8CCKCUZBB0DDD8QGKT</t>
  </si>
  <si>
    <t>8CCKCUZB</t>
  </si>
  <si>
    <t>8LW5I7QBB0DDD6Z374</t>
  </si>
  <si>
    <t>8LW5I7QB</t>
  </si>
  <si>
    <t>8WZP4UVNB0DDDP1HGC</t>
  </si>
  <si>
    <t>8WZP4UVN</t>
  </si>
  <si>
    <t>8E1ZAAONB0CS6BPVP1</t>
  </si>
  <si>
    <t>8E1ZAAON</t>
  </si>
  <si>
    <t>8MYWDNEKB0D5R41NWS</t>
  </si>
  <si>
    <t>8MYWDNEK</t>
  </si>
  <si>
    <t>8AHSQR5MB0BDDHHK3B</t>
  </si>
  <si>
    <t>8AHSQR5M</t>
  </si>
  <si>
    <t>6LA2ZQHDB0CXSZ7F34</t>
  </si>
  <si>
    <t>6LA2ZQHD</t>
  </si>
  <si>
    <t>2ZLQIP5JB0CXSZ7F34</t>
  </si>
  <si>
    <t>2ZLQIP5J</t>
  </si>
  <si>
    <t>5AW8KNXUB0CXSZG3SV</t>
  </si>
  <si>
    <t>5AW8KNXU</t>
  </si>
  <si>
    <t>36GTX5CLB0CXSZG3SV</t>
  </si>
  <si>
    <t>36GTX5CL</t>
  </si>
  <si>
    <t>7ODLEEFDB0CXSZG3SV</t>
  </si>
  <si>
    <t>7ODLEEFD</t>
  </si>
  <si>
    <t>1TOW1TJNB0CXSZG3SV</t>
  </si>
  <si>
    <t>1TOW1TJN</t>
  </si>
  <si>
    <t>58L9DOCCB0CXSZ7F34</t>
  </si>
  <si>
    <t>58L9DOCC</t>
  </si>
  <si>
    <t>6ICJJ6YFB0CXSZ7F34</t>
  </si>
  <si>
    <t>6ICJJ6YF</t>
  </si>
  <si>
    <t>1RU5FPOYB0CXSZ7F34</t>
  </si>
  <si>
    <t>1RU5FPOY</t>
  </si>
  <si>
    <t>2LKNFHHZB0CV3PZC8N</t>
  </si>
  <si>
    <t>2LKNFHHZ</t>
  </si>
  <si>
    <t>3PA841DIB09Q39ZY44</t>
  </si>
  <si>
    <t>3PA841DI</t>
  </si>
  <si>
    <t>48ZQQVGXB0CV3PZC8N</t>
  </si>
  <si>
    <t>48ZQQVGX</t>
  </si>
  <si>
    <t>4KPUN4IPB0CV3PZC8N</t>
  </si>
  <si>
    <t>4KPUN4IP</t>
  </si>
  <si>
    <t>4GPKB4CIB09Q39ZY44</t>
  </si>
  <si>
    <t>4GPKB4CI</t>
  </si>
  <si>
    <t>151GWTHUB0CV3PZC8N</t>
  </si>
  <si>
    <t>151GWTHU</t>
  </si>
  <si>
    <t>6Q2D3EUQB0CV3PZC8N</t>
  </si>
  <si>
    <t>6Q2D3EUQ</t>
  </si>
  <si>
    <t>5YT8UNUYB0BPQZQ8J1</t>
  </si>
  <si>
    <t>5YT8UNUY</t>
  </si>
  <si>
    <t>B0BPQZQ8J1</t>
  </si>
  <si>
    <t>5N9GN4YJB0C7CNTM2Y</t>
  </si>
  <si>
    <t>5N9GN4YJ</t>
  </si>
  <si>
    <t>5E643NYMB0C7CNTM2Y</t>
  </si>
  <si>
    <t>5E643NYM</t>
  </si>
  <si>
    <t>23B8F7JOB0C7CNTM2Y</t>
  </si>
  <si>
    <t>23B8F7JO</t>
  </si>
  <si>
    <t>4E2UWCQUB09Q39ZY44</t>
  </si>
  <si>
    <t>4E2UWCQU</t>
  </si>
  <si>
    <t>6TXN57PQB0CV3PZC8N</t>
  </si>
  <si>
    <t>6TXN57PQ</t>
  </si>
  <si>
    <t>2EAFESJWB09Q39ZY44</t>
  </si>
  <si>
    <t>2EAFESJW</t>
  </si>
  <si>
    <t>37J7NM1MB09Q39ZY44</t>
  </si>
  <si>
    <t>37J7NM1M</t>
  </si>
  <si>
    <t>3ZG26D6DB0CV3PZC8N</t>
  </si>
  <si>
    <t>3ZG26D6D</t>
  </si>
  <si>
    <t>3YTE4E5AB0B9LCR8V1</t>
  </si>
  <si>
    <t>3YTE4E5A</t>
  </si>
  <si>
    <t>3YO2FOYXB0B9LCR8V1</t>
  </si>
  <si>
    <t>3YO2FOYX</t>
  </si>
  <si>
    <t>3Q795SVGB0CXSZ7F34</t>
  </si>
  <si>
    <t>3Q795SVG</t>
  </si>
  <si>
    <t>3XQM8XHRB0CXSZ7F34</t>
  </si>
  <si>
    <t>3XQM8XHR</t>
  </si>
  <si>
    <t>38WUG99VB0CXSZ7F34</t>
  </si>
  <si>
    <t>38WUG99V</t>
  </si>
  <si>
    <t>5I3OSJCHB0BDDHHK3B</t>
  </si>
  <si>
    <t>5I3OSJCH</t>
  </si>
  <si>
    <t>27VZ5OJWB0BDDHHK3B</t>
  </si>
  <si>
    <t>27VZ5OJW</t>
  </si>
  <si>
    <t>234P316JB0BDDHHK3B</t>
  </si>
  <si>
    <t>234P316J</t>
  </si>
  <si>
    <t>3M95PQMCB0BDDHHK3B</t>
  </si>
  <si>
    <t>3M95PQMC</t>
  </si>
  <si>
    <t>37LICY2MB0BDDHHK3B</t>
  </si>
  <si>
    <t>37LICY2M</t>
  </si>
  <si>
    <t>3RXUZ6HVB0BDDHHK3B</t>
  </si>
  <si>
    <t>3RXUZ6HV</t>
  </si>
  <si>
    <t>7YFE4THCB0DDDP1HGC</t>
  </si>
  <si>
    <t>7YFE4THC</t>
  </si>
  <si>
    <t>2IZJRCOIB0DDDP1HGC</t>
  </si>
  <si>
    <t>2IZJRCOI</t>
  </si>
  <si>
    <t>3FWV6QUDB0DDD8QGKT</t>
  </si>
  <si>
    <t>3FWV6QUD</t>
  </si>
  <si>
    <t>2QPDBKKTB0DDD6Z374</t>
  </si>
  <si>
    <t>2QPDBKKT</t>
  </si>
  <si>
    <t>74IGCABTB0CS6BPVP1</t>
  </si>
  <si>
    <t>74IGCABT</t>
  </si>
  <si>
    <t>2BLICW9AB0DDD8QGKT</t>
  </si>
  <si>
    <t>2BLICW9A</t>
  </si>
  <si>
    <t>1HDDL18JB0DDD6Z374</t>
  </si>
  <si>
    <t>1HDDL18J</t>
  </si>
  <si>
    <t>1YS7QO5UB0DDD8QGKT</t>
  </si>
  <si>
    <t>1YS7QO5U</t>
  </si>
  <si>
    <t>3CZCP7CFB0CS6BPVP1</t>
  </si>
  <si>
    <t>3CZCP7CF</t>
  </si>
  <si>
    <t>16Q1K8TAB0DDDP1HGC</t>
  </si>
  <si>
    <t>16Q1K8TA</t>
  </si>
  <si>
    <t>3ZYGO6TJB0DDDP1HGC</t>
  </si>
  <si>
    <t>3ZYGO6TJ</t>
  </si>
  <si>
    <t>78YYA68DB0DDD6Z374</t>
  </si>
  <si>
    <t>78YYA68D</t>
  </si>
  <si>
    <t>5S4HJQTKB0DDD6Z374</t>
  </si>
  <si>
    <t>5S4HJQTK</t>
  </si>
  <si>
    <t>2WKF9OLPB0CS6BPVP1</t>
  </si>
  <si>
    <t>2WKF9OLP</t>
  </si>
  <si>
    <t>7DR9CTLQB0CS6BPVP1</t>
  </si>
  <si>
    <t>7DR9CTLQ</t>
  </si>
  <si>
    <t>76D7XE6IB0DDD8QGKT</t>
  </si>
  <si>
    <t>76D7XE6I</t>
  </si>
  <si>
    <t>2H5S68TTB0DDDP1HGC</t>
  </si>
  <si>
    <t>2H5S68TT</t>
  </si>
  <si>
    <t>3VSPV3DCB0CLGW9YWJ</t>
  </si>
  <si>
    <t>3VSPV3DC</t>
  </si>
  <si>
    <t>1XPFV8HLB0CGDSN856</t>
  </si>
  <si>
    <t>1XPFV8HL</t>
  </si>
  <si>
    <t>3A2T8MTHB09Q39ZY44</t>
  </si>
  <si>
    <t>3A2T8MTH</t>
  </si>
  <si>
    <t>362IVMNAB0CLGW9YWJ</t>
  </si>
  <si>
    <t>362IVMNA</t>
  </si>
  <si>
    <t>3O3WBUHRB0CGDSN856</t>
  </si>
  <si>
    <t>3O3WBUHR</t>
  </si>
  <si>
    <t>3FBBW6XXB0BDM3LGF1</t>
  </si>
  <si>
    <t>3FBBW6XX</t>
  </si>
  <si>
    <t>38OA8EPVB0BCF9HG98</t>
  </si>
  <si>
    <t>38OA8EPV</t>
  </si>
  <si>
    <t>7BWHQPQBB0BCF9HG98</t>
  </si>
  <si>
    <t>7BWHQPQB</t>
  </si>
  <si>
    <t>7O3T8TJWB0BDM3LGF1</t>
  </si>
  <si>
    <t>7O3T8TJW</t>
  </si>
  <si>
    <t>5T79F7HTB0CLGW9YWJ</t>
  </si>
  <si>
    <t>5T79F7HT</t>
  </si>
  <si>
    <t>3NBWL7ALB0CLGW9YWJ</t>
  </si>
  <si>
    <t>3NBWL7AL</t>
  </si>
  <si>
    <t>1FO2FZNUB09Q39ZY44</t>
  </si>
  <si>
    <t>1FO2FZNU</t>
  </si>
  <si>
    <t>7ZI5ZA5LB0CGDSN856</t>
  </si>
  <si>
    <t>7ZI5ZA5L</t>
  </si>
  <si>
    <t>3ZT183JJB0CLGW9YWJ</t>
  </si>
  <si>
    <t>3ZT183JJ</t>
  </si>
  <si>
    <t>3I8UDQGVB09Q39ZY44</t>
  </si>
  <si>
    <t>3I8UDQGV</t>
  </si>
  <si>
    <t>3DRCFUJLB0CGDSN856</t>
  </si>
  <si>
    <t>3DRCFUJL</t>
  </si>
  <si>
    <t>35QQQU7XB0CGDSN856</t>
  </si>
  <si>
    <t>35QQQU7X</t>
  </si>
  <si>
    <t>7UPUWLRYB0D5R41NWS</t>
  </si>
  <si>
    <t>7UPUWLRY</t>
  </si>
  <si>
    <t>3TXY9YINB0D5R41NWS</t>
  </si>
  <si>
    <t>3TXY9YIN</t>
  </si>
  <si>
    <t>5ADV9BGWB0D5R41NWS</t>
  </si>
  <si>
    <t>5ADV9BGW</t>
  </si>
  <si>
    <t>3PMVS6VDB0D5R41NWS</t>
  </si>
  <si>
    <t>3PMVS6VD</t>
  </si>
  <si>
    <t>2Z2HM76PB0CM36WKCR</t>
  </si>
  <si>
    <t>2Z2HM76P</t>
  </si>
  <si>
    <t>6B1CET2UB0CM36WKCR</t>
  </si>
  <si>
    <t>6B1CET2U</t>
  </si>
  <si>
    <t>1LEBMG3YB0C7CM31CP</t>
  </si>
  <si>
    <t>1LEBMG3Y</t>
  </si>
  <si>
    <t>27L7ZW3TB0BCF9HG98</t>
  </si>
  <si>
    <t>27L7ZW3T</t>
  </si>
  <si>
    <t>3SKF9QEBB0BCF9HG98</t>
  </si>
  <si>
    <t>3SKF9QEB</t>
  </si>
  <si>
    <t>3AJ1TIKKB0DDD6Z374</t>
  </si>
  <si>
    <t>3AJ1TIKK</t>
  </si>
  <si>
    <t>347RAISLB0CS6BPVP1</t>
  </si>
  <si>
    <t>347RAISL</t>
  </si>
  <si>
    <t>3QPNNMJMB0DDD8QGKT</t>
  </si>
  <si>
    <t>3QPNNMJM</t>
  </si>
  <si>
    <t>3V1Q5F6WB0BCFK9R8V</t>
  </si>
  <si>
    <t>3V1Q5F6W</t>
  </si>
  <si>
    <t>1PJEQ4UXB0BCFK9R8V</t>
  </si>
  <si>
    <t>1PJEQ4UX</t>
  </si>
  <si>
    <t>35W77XHXB0BCFK9R8V</t>
  </si>
  <si>
    <t>35W77XHX</t>
  </si>
  <si>
    <t>7JBJ666JB0BCFK9R8V</t>
  </si>
  <si>
    <t>7JBJ666J</t>
  </si>
  <si>
    <t>31KZXQQQB0BCFK9R8V</t>
  </si>
  <si>
    <t>31KZXQQQ</t>
  </si>
  <si>
    <t>1NON4ZZIB0D5R41NWS</t>
  </si>
  <si>
    <t>1NON4ZZI</t>
  </si>
  <si>
    <t>25QGES8EB0D5R41NWS</t>
  </si>
  <si>
    <t>25QGES8E</t>
  </si>
  <si>
    <t>1LZ4H95IB0D5QW2Y9L</t>
  </si>
  <si>
    <t>1LZ4H95I</t>
  </si>
  <si>
    <t>4Q3YI6HJB0D5QW2Y9L</t>
  </si>
  <si>
    <t>4Q3YI6HJ</t>
  </si>
  <si>
    <t>1649RWMJB0D5QVBPTL</t>
  </si>
  <si>
    <t>1649RWMJ</t>
  </si>
  <si>
    <t>2YSG2WHZB0D5QVBPTL</t>
  </si>
  <si>
    <t>2YSG2WHZ</t>
  </si>
  <si>
    <t>2EWB1KSTB0B9LCR8V1</t>
  </si>
  <si>
    <t>2EWB1KST</t>
  </si>
  <si>
    <t>42G48KAEB0D5R41NWS</t>
  </si>
  <si>
    <t>42G48KAE</t>
  </si>
  <si>
    <t>8S8ITLMXB0D5R41NWS</t>
  </si>
  <si>
    <t>8S8ITLMX</t>
  </si>
  <si>
    <t>8TBAP2AGB0D5R41NWS</t>
  </si>
  <si>
    <t>8TBAP2AG</t>
  </si>
  <si>
    <t>82XN8FRVB0CXSZG3SV</t>
  </si>
  <si>
    <t>82XN8FRV</t>
  </si>
  <si>
    <t>6DMV6RVVB0CXSZG3SV</t>
  </si>
  <si>
    <t>6DMV6RVV</t>
  </si>
  <si>
    <t>5SQGXX7EB0CXSZG3SV</t>
  </si>
  <si>
    <t>5SQGXX7E</t>
  </si>
  <si>
    <t>79BABY9RB0CXSZG3SV</t>
  </si>
  <si>
    <t>79BABY9R</t>
  </si>
  <si>
    <t>6EPN28JEB0DCNP8GNG</t>
  </si>
  <si>
    <t>6EPN28JE</t>
  </si>
  <si>
    <t>5FHDLDQAB0DCNP8GNG</t>
  </si>
  <si>
    <t>5FHDLDQA</t>
  </si>
  <si>
    <t>26IVA2VYB0DCNP8GNG</t>
  </si>
  <si>
    <t>26IVA2VY</t>
  </si>
  <si>
    <t>8ODRQ3UNB0DCNP8GNG</t>
  </si>
  <si>
    <t>8ODRQ3UN</t>
  </si>
  <si>
    <t>6ZDRT8FQB0DCNP8GNG</t>
  </si>
  <si>
    <t>6ZDRT8FQ</t>
  </si>
  <si>
    <t>575ZRKXJB0DCNP8GNG</t>
  </si>
  <si>
    <t>575ZRKXJ</t>
  </si>
  <si>
    <t>65GU1O9HB0D5QKY1KN</t>
  </si>
  <si>
    <t>65GU1O9H</t>
  </si>
  <si>
    <t>5DS2GD6LB0D5QKY1KN</t>
  </si>
  <si>
    <t>5DS2GD6L</t>
  </si>
  <si>
    <t>5IKCJ1JYB0D5QW2Y9L</t>
  </si>
  <si>
    <t>5IKCJ1JY</t>
  </si>
  <si>
    <t>3U52FHHVB0D5QW2Y9L</t>
  </si>
  <si>
    <t>3U52FHHV</t>
  </si>
  <si>
    <t>3TD2OTAPB0D5QKY1KN</t>
  </si>
  <si>
    <t>3TD2OTAP</t>
  </si>
  <si>
    <t>2GUG62TEB0D5QKGCRF</t>
  </si>
  <si>
    <t>2GUG62TE</t>
  </si>
  <si>
    <t>6M4OGNYMB0D5QVBPTL</t>
  </si>
  <si>
    <t>6M4OGNYM</t>
  </si>
  <si>
    <t>52J2DLQZB0D5QVBPTL</t>
  </si>
  <si>
    <t>52J2DLQZ</t>
  </si>
  <si>
    <t>25G4EM8PB0D5QW2Y9L</t>
  </si>
  <si>
    <t>25G4EM8P</t>
  </si>
  <si>
    <t>8LR1EBSSB0D5QKY1KN</t>
  </si>
  <si>
    <t>8LR1EBSS</t>
  </si>
  <si>
    <t>76OIZ77WB0D5QVBPTL</t>
  </si>
  <si>
    <t>76OIZ77W</t>
  </si>
  <si>
    <t>6PCZ2ZXNB0D5QVBPTL</t>
  </si>
  <si>
    <t>6PCZ2ZXN</t>
  </si>
  <si>
    <t>5ZDIMPFGB0D5QVBPTL</t>
  </si>
  <si>
    <t>5ZDIMPFG</t>
  </si>
  <si>
    <t>5XO7HOURB0D5QKGCRF</t>
  </si>
  <si>
    <t>5XO7HOUR</t>
  </si>
  <si>
    <t>6K3XHG9MB0DDD8QGKT</t>
  </si>
  <si>
    <t>6K3XHG9M</t>
  </si>
  <si>
    <t>7Q453FSIB0DDDP1HGC</t>
  </si>
  <si>
    <t>7Q453FSI</t>
  </si>
  <si>
    <t>8UOID32BB0DDDP1HGC</t>
  </si>
  <si>
    <t>8UOID32B</t>
  </si>
  <si>
    <t>61AKBK8PB0DDD6Z374</t>
  </si>
  <si>
    <t>61AKBK8P</t>
  </si>
  <si>
    <t>46QY5JOUB0CS6BPVP1</t>
  </si>
  <si>
    <t>46QY5JOU</t>
  </si>
  <si>
    <t>69GLGNUDB0DDD6Z374</t>
  </si>
  <si>
    <t>69GLGNUD</t>
  </si>
  <si>
    <t>49Z9QVNVB0DDD8QGKT</t>
  </si>
  <si>
    <t>49Z9QVNV</t>
  </si>
  <si>
    <t>43D834FTB0CS6BPVP1</t>
  </si>
  <si>
    <t>43D834FT</t>
  </si>
  <si>
    <t>8TAYCTXPB0BDM3LGF1</t>
  </si>
  <si>
    <t>8TAYCTXP</t>
  </si>
  <si>
    <t>7JXAZJBJB0CLGW9YWJ</t>
  </si>
  <si>
    <t>7JXAZJBJ</t>
  </si>
  <si>
    <t>66J2Z4CFB0BCF9HG98</t>
  </si>
  <si>
    <t>66J2Z4CF</t>
  </si>
  <si>
    <t>8ASDBQDVB09Q39ZY44</t>
  </si>
  <si>
    <t>8ASDBQDV</t>
  </si>
  <si>
    <t>8AHL6XWSB0CGDSN856</t>
  </si>
  <si>
    <t>8AHL6XWS</t>
  </si>
  <si>
    <t>89ETBI9JB0CGDSN856</t>
  </si>
  <si>
    <t>89ETBI9J</t>
  </si>
  <si>
    <t>7M3TQFMBB0CGDSN856</t>
  </si>
  <si>
    <t>7M3TQFMB</t>
  </si>
  <si>
    <t>4DDZTBWWB0CLGW9YWJ</t>
  </si>
  <si>
    <t>4DDZTBWW</t>
  </si>
  <si>
    <t>8W8HTEGNB0BCF9HG98</t>
  </si>
  <si>
    <t>8W8HTEGN</t>
  </si>
  <si>
    <t>6N1GXZRKB09Q39ZY44</t>
  </si>
  <si>
    <t>6N1GXZRK</t>
  </si>
  <si>
    <t>4CB8XV9NB0BCF9HG98</t>
  </si>
  <si>
    <t>4CB8XV9N</t>
  </si>
  <si>
    <t>6XT9FVGTB0D5R41NWS</t>
  </si>
  <si>
    <t>6XT9FVGT</t>
  </si>
  <si>
    <t>8NAGXMMTB0D5R41NWS</t>
  </si>
  <si>
    <t>8NAGXMMT</t>
  </si>
  <si>
    <t>7YKXDBVZB0D5R41NWS</t>
  </si>
  <si>
    <t>7YKXDBVZ</t>
  </si>
  <si>
    <t>6YL96JNZB0BCFK9R8V</t>
  </si>
  <si>
    <t>6YL96JNZ</t>
  </si>
  <si>
    <t>7C8HGBFYB0BDDHHK3B</t>
  </si>
  <si>
    <t>7C8HGBFY</t>
  </si>
  <si>
    <t>41IGGZKEB0BCFK9R8V</t>
  </si>
  <si>
    <t>41IGGZKE</t>
  </si>
  <si>
    <t>1CAIXDMNB0C7CM31CP</t>
  </si>
  <si>
    <t>1CAIXDMN</t>
  </si>
  <si>
    <t>6ZDK9F7WB0CM36WKCR</t>
  </si>
  <si>
    <t>6ZDK9F7W</t>
  </si>
  <si>
    <t>5H6KXZ7SB0CM36WKCR</t>
  </si>
  <si>
    <t>5H6KXZ7S</t>
  </si>
  <si>
    <t>68OLPZNXB0BDDHHK3B</t>
  </si>
  <si>
    <t>68OLPZNX</t>
  </si>
  <si>
    <t>6CZO7SAHB0BDDHHK3B</t>
  </si>
  <si>
    <t>6CZO7SAH</t>
  </si>
  <si>
    <t>886LYYBAB0BDDHHK3B</t>
  </si>
  <si>
    <t>886LYYBA</t>
  </si>
  <si>
    <t>767Z244CB0BDDHHK3B</t>
  </si>
  <si>
    <t>767Z244C</t>
  </si>
  <si>
    <t>6NSGONYQB0BCFK9R8V</t>
  </si>
  <si>
    <t>6NSGONYQ</t>
  </si>
  <si>
    <t>8UDQ8ALYB0BCFK9R8V</t>
  </si>
  <si>
    <t>8UDQ8ALY</t>
  </si>
  <si>
    <t>3A8H9JCBB0BDDHHK3B</t>
  </si>
  <si>
    <t>3A8H9JCB</t>
  </si>
  <si>
    <t>3AZGZ7JHB0BCFK9R8V</t>
  </si>
  <si>
    <t>3AZGZ7JH</t>
  </si>
  <si>
    <t>6NHOJVINB0BCFK9R8V</t>
  </si>
  <si>
    <t>6NHOJVIN</t>
  </si>
  <si>
    <t>7KPAQ7IPB0CS6BPVP1</t>
  </si>
  <si>
    <t>7KPAQ7IP</t>
  </si>
  <si>
    <t>8BV5771EB0DDD8QGKT</t>
  </si>
  <si>
    <t>8BV5771E</t>
  </si>
  <si>
    <t>7QKCOBJLB0DDD6Z374</t>
  </si>
  <si>
    <t>7QKCOBJL</t>
  </si>
  <si>
    <t>8QO812VUB0DDD8QGKT</t>
  </si>
  <si>
    <t>8QO812VU</t>
  </si>
  <si>
    <t>7U9UVJ9PB0DDD6Z374</t>
  </si>
  <si>
    <t>7U9UVJ9P</t>
  </si>
  <si>
    <t>6RHYVVOUB0DDD6Z374</t>
  </si>
  <si>
    <t>6RHYVVOU</t>
  </si>
  <si>
    <t>7GZRIYSLB0DDDP1HGC</t>
  </si>
  <si>
    <t>7GZRIYSL</t>
  </si>
  <si>
    <t>6JHE7VCGB0CS6BPVP1</t>
  </si>
  <si>
    <t>6JHE7VCG</t>
  </si>
  <si>
    <t>6AJDC4IMB0DDDP1HGC</t>
  </si>
  <si>
    <t>6AJDC4IM</t>
  </si>
  <si>
    <t>8ZX11M6RB0DDD8QGKT</t>
  </si>
  <si>
    <t>8ZX11M6R</t>
  </si>
  <si>
    <t>7VCMQYWYB0CS6BPVP1</t>
  </si>
  <si>
    <t>7VCMQYWY</t>
  </si>
  <si>
    <t>6DX4EJRNB0DDDP1HGC</t>
  </si>
  <si>
    <t>6DX4EJRN</t>
  </si>
  <si>
    <t>7OPL37OWB0BDM3LGF1</t>
  </si>
  <si>
    <t>7OPL37OW</t>
  </si>
  <si>
    <t>8CCCS2RHB09Q39ZY44</t>
  </si>
  <si>
    <t>8CCCS2RH</t>
  </si>
  <si>
    <t>71FOYFQPB0CLGW9YWJ</t>
  </si>
  <si>
    <t>71FOYFQP</t>
  </si>
  <si>
    <t>68ZDUS4AB0CGDSN856</t>
  </si>
  <si>
    <t>68ZDUS4A</t>
  </si>
  <si>
    <t>6SKQRCCDB0BCF9HG98</t>
  </si>
  <si>
    <t>6SKQRCCD</t>
  </si>
  <si>
    <t>688E54WUB0CGDSN856</t>
  </si>
  <si>
    <t>688E54WU</t>
  </si>
  <si>
    <t>8K26CANSB0CGDSN856</t>
  </si>
  <si>
    <t>8K26CANS</t>
  </si>
  <si>
    <t>6YW1BC4CB0BDM3LGF1</t>
  </si>
  <si>
    <t>6YW1BC4C</t>
  </si>
  <si>
    <t>6MPOT8BHB0CGDSN856</t>
  </si>
  <si>
    <t>6MPOT8BH</t>
  </si>
  <si>
    <t>8NQOJIDWB0CLGW9YWJ</t>
  </si>
  <si>
    <t>8NQOJIDW</t>
  </si>
  <si>
    <t>6Q4FVNKIB0D5R41NWS</t>
  </si>
  <si>
    <t>6Q4FVNKI</t>
  </si>
  <si>
    <t>7QV4T3ZOB0D5R41NWS</t>
  </si>
  <si>
    <t>7QV4T3ZO</t>
  </si>
  <si>
    <t>2K8RPF8FB0D1KN5JDB</t>
  </si>
  <si>
    <t>2K8RPF8F</t>
  </si>
  <si>
    <t>B0D1KN5JDB</t>
  </si>
  <si>
    <r>
      <rPr>
        <sz val="10"/>
        <color rgb="FF000000"/>
        <rFont val="Arial"/>
        <charset val="134"/>
      </rPr>
      <t>PO</t>
    </r>
    <r>
      <rPr>
        <sz val="10"/>
        <color rgb="FF000000"/>
        <rFont val="等线"/>
        <charset val="134"/>
      </rPr>
      <t>取消</t>
    </r>
  </si>
  <si>
    <t>4FP7L4QIB0D5QVBPTL</t>
  </si>
  <si>
    <t>4FP7L4QI</t>
  </si>
  <si>
    <t>17A8338XB0D1KN5JDB</t>
  </si>
  <si>
    <t>17A8338X</t>
  </si>
  <si>
    <t>3PCXKNLJB09SHCBW3L</t>
  </si>
  <si>
    <t>3PCXKNLJ</t>
  </si>
  <si>
    <t>3YWIPZCJB0D5QVBPTL</t>
  </si>
  <si>
    <t>3YWIPZCJ</t>
  </si>
  <si>
    <t>康思特-SH</t>
  </si>
  <si>
    <t>219XFV5VB0D5QVBPTL</t>
  </si>
  <si>
    <t>219XFV5V</t>
  </si>
  <si>
    <t>3C3U845FB09SHCBW3L</t>
  </si>
  <si>
    <t>3C3U845F</t>
  </si>
  <si>
    <t>2QK1913MB0BCFK9R8V</t>
  </si>
  <si>
    <t>2QK1913M</t>
  </si>
  <si>
    <t>37HMX4LVB0BCFK9R8V</t>
  </si>
  <si>
    <t>37HMX4LV</t>
  </si>
  <si>
    <t>3WX2RRUUB0BCFK9R8V</t>
  </si>
  <si>
    <t>3WX2RRUU</t>
  </si>
  <si>
    <t>4I1DSEBHB0BDM3BDFS</t>
  </si>
  <si>
    <t>4I1DSEBH</t>
  </si>
  <si>
    <t>45U2BAIMB0BDM3LGF1</t>
  </si>
  <si>
    <t>45U2BAIM</t>
  </si>
  <si>
    <t>1PLNM2ZZB0BDM3LGF1</t>
  </si>
  <si>
    <t>1PLNM2ZZ</t>
  </si>
  <si>
    <t>7VE2J94HB09Q39ZY44</t>
  </si>
  <si>
    <t>7VE2J94H</t>
  </si>
  <si>
    <t>6KNGBZ4IB0BCF9HG98</t>
  </si>
  <si>
    <t>6KNGBZ4I</t>
  </si>
  <si>
    <t>65JLDBSPB0BDM3LGF1</t>
  </si>
  <si>
    <t>65JLDBSP</t>
  </si>
  <si>
    <t>6YOJF7RSB0BCF9HG98</t>
  </si>
  <si>
    <t>6YOJF7RS</t>
  </si>
  <si>
    <t>5923IXHVB0BDM3BDFS</t>
  </si>
  <si>
    <t>5923IXHV</t>
  </si>
  <si>
    <t>7YH1GVWFB0CGDSN856</t>
  </si>
  <si>
    <t>7YH1GVWF</t>
  </si>
  <si>
    <t>7WX1ZKITB09Q39ZY44</t>
  </si>
  <si>
    <t>7WX1ZKIT</t>
  </si>
  <si>
    <t>5MB6VHXZB0BCF9HG98</t>
  </si>
  <si>
    <t>5MB6VHXZ</t>
  </si>
  <si>
    <t>2LKCLQ1DB0BDM3LGF1</t>
  </si>
  <si>
    <t>2LKCLQ1D</t>
  </si>
  <si>
    <t>1QDNCQ7FB0CGDSN856</t>
  </si>
  <si>
    <t>1QDNCQ7F</t>
  </si>
  <si>
    <t>3C9WZRYIB0CLNJ68DC</t>
  </si>
  <si>
    <t>3C9WZRYI</t>
  </si>
  <si>
    <t>B0CLNJ68DC</t>
  </si>
  <si>
    <t>5BLCUP9FB0CLNJ68DC</t>
  </si>
  <si>
    <t>5BLCUP9F</t>
  </si>
  <si>
    <t>6UQQ956DB0CLNJ68DC</t>
  </si>
  <si>
    <t>6UQQ956D</t>
  </si>
  <si>
    <t>5CDCLDGLB0CXSZG3SV</t>
  </si>
  <si>
    <t>5CDCLDGL</t>
  </si>
  <si>
    <t>3DCOV8MRB0CXSZG3SV</t>
  </si>
  <si>
    <t>3DCOV8MR</t>
  </si>
  <si>
    <t>3FYG7ZOMB0CXSZG3SV</t>
  </si>
  <si>
    <t>3FYG7ZOM</t>
  </si>
  <si>
    <t>365NJ9MTB0BDDHHK3B</t>
  </si>
  <si>
    <t>365NJ9MT</t>
  </si>
  <si>
    <t>7PVK2QUBB0BDDHHK3B</t>
  </si>
  <si>
    <t>7PVK2QUB</t>
  </si>
  <si>
    <t>8DW65M6DB0BCFK9R8V</t>
  </si>
  <si>
    <t>8DW65M6D</t>
  </si>
  <si>
    <t>1CL8AVXCB09Q39ZY44</t>
  </si>
  <si>
    <t>1CL8AVXC</t>
  </si>
  <si>
    <t>4X9BLKNJB09Q39ZY44</t>
  </si>
  <si>
    <t>4X9BLKNJ</t>
  </si>
  <si>
    <t>79EKYQMXB09Q39ZY44</t>
  </si>
  <si>
    <t>79EKYQMX</t>
  </si>
  <si>
    <t>8F3Y27DMB09Q39ZY44</t>
  </si>
  <si>
    <t>8F3Y27DM</t>
  </si>
  <si>
    <t>1ZEVSS5GB0CGDSN856</t>
  </si>
  <si>
    <t>1ZEVSS5G</t>
  </si>
  <si>
    <t>4SRSNOQZB0CGDSN856</t>
  </si>
  <si>
    <t>4SRSNOQZ</t>
  </si>
  <si>
    <t>64P6727WB0CGDSN856</t>
  </si>
  <si>
    <t>64P6727W</t>
  </si>
  <si>
    <t>7DV3WMJHB0CGDSN856</t>
  </si>
  <si>
    <t>7DV3WMJH</t>
  </si>
  <si>
    <t>15Y6M4PAB0CV3NW1DG</t>
  </si>
  <si>
    <t>15Y6M4PA</t>
  </si>
  <si>
    <t>B0CV3NW1DG</t>
  </si>
  <si>
    <t>4BNUF8EOB0CV3NW1DG</t>
  </si>
  <si>
    <t>4BNUF8EO</t>
  </si>
  <si>
    <t>4MB7FZSXB0CV3NW1DG</t>
  </si>
  <si>
    <t>4MB7FZSX</t>
  </si>
  <si>
    <t>7LKWGUFSB0CV3NW1DG</t>
  </si>
  <si>
    <t>7LKWGUFS</t>
  </si>
  <si>
    <t>19NOTCFEB0CXSZ7F34</t>
  </si>
  <si>
    <t>19NOTCFE</t>
  </si>
  <si>
    <t>1UBTLCBQB0CXSZ7F34</t>
  </si>
  <si>
    <t>1UBTLCBQ</t>
  </si>
  <si>
    <t>4VPC599XB0CXSZ7F34</t>
  </si>
  <si>
    <t>4VPC599X</t>
  </si>
  <si>
    <t>3BSBOB2EB0CXSZG3SV</t>
  </si>
  <si>
    <t>3BSBOB2E</t>
  </si>
  <si>
    <t>4M5QYWIXB0CXSZG3SV</t>
  </si>
  <si>
    <t>4M5QYWIX</t>
  </si>
  <si>
    <t>7PAFO35WB0CXSZG3SV</t>
  </si>
  <si>
    <t>7PAFO35W</t>
  </si>
  <si>
    <t>7U2PQQIJB0CXSZG3SV</t>
  </si>
  <si>
    <t>7U2PQQIJ</t>
  </si>
  <si>
    <t>7W89HMTBB0CLNJ68DC</t>
  </si>
  <si>
    <t>7W89HMTB</t>
  </si>
  <si>
    <t>4AVUOK7IB0CLNJ68DC</t>
  </si>
  <si>
    <t>4AVUOK7I</t>
  </si>
  <si>
    <t>4DNXP1FGB0CLNJ68DC</t>
  </si>
  <si>
    <t>4DNXP1FG</t>
  </si>
  <si>
    <t>4ELDVRWM</t>
  </si>
  <si>
    <t>49Q2CTDZB0D5QW2Y9L</t>
  </si>
  <si>
    <t>49Q2CTDZ</t>
  </si>
  <si>
    <t>72H6QSFAB0D5QW2Y9L</t>
  </si>
  <si>
    <t>72H6QSFA</t>
  </si>
  <si>
    <t>733TSRGDB0D5QW2Y9L</t>
  </si>
  <si>
    <t>733TSRGD</t>
  </si>
  <si>
    <t>3W3D3ODZB0CC9H9L1Y</t>
  </si>
  <si>
    <t>3W3D3ODZ</t>
  </si>
  <si>
    <t>4HHJ1LDMB0CC9H9L1Y</t>
  </si>
  <si>
    <t>4HHJ1LDM</t>
  </si>
  <si>
    <t>8WLST3XXB0CC9H9L1Y</t>
  </si>
  <si>
    <t>8WLST3XX</t>
  </si>
  <si>
    <t>6S7PMPLWB0C5ZVVPXG</t>
  </si>
  <si>
    <t>6S7PMPLW</t>
  </si>
  <si>
    <t>539Z9LJCB0CM36WKCR</t>
  </si>
  <si>
    <t>539Z9LJC</t>
  </si>
  <si>
    <t>7AVD8CIVB09Q39SJYK</t>
  </si>
  <si>
    <t>7AVD8CIV</t>
  </si>
  <si>
    <t>7OAS9L5CB09Q39SJYK</t>
  </si>
  <si>
    <t>7OAS9L5C</t>
  </si>
  <si>
    <t>8IUGEV2GB09Q39SJYK</t>
  </si>
  <si>
    <t>8IUGEV2G</t>
  </si>
  <si>
    <t>1BV1BFGBB09Q39SJYK</t>
  </si>
  <si>
    <t>1BV1BFGB</t>
  </si>
  <si>
    <t>1SJ3B8EAB09Q39SJYK</t>
  </si>
  <si>
    <t>1SJ3B8EA</t>
  </si>
  <si>
    <t>2CBFSRMJB09Q39SJYK</t>
  </si>
  <si>
    <t>2CBFSRMJ</t>
  </si>
  <si>
    <t>5W6BLSWIB09Q39SJYK</t>
  </si>
  <si>
    <t>5W6BLSWI</t>
  </si>
  <si>
    <t>8I3GO7UAB09Q39SJYK</t>
  </si>
  <si>
    <t>8I3GO7UA</t>
  </si>
  <si>
    <t>6ONJ472VB0C5ZVVPXG</t>
  </si>
  <si>
    <t>6ONJ472V</t>
  </si>
  <si>
    <t>6BCAROJSB0CM36WKCR</t>
  </si>
  <si>
    <t>6BCAROJS</t>
  </si>
  <si>
    <t>6D1PP48EB0CM36WKCR</t>
  </si>
  <si>
    <t>6D1PP48E</t>
  </si>
  <si>
    <t>3U9IT64RB0CM36WKCR</t>
  </si>
  <si>
    <t>3U9IT64R</t>
  </si>
  <si>
    <t>7YKLZBWDB0CM36WKCR</t>
  </si>
  <si>
    <t>7YKLZBWD</t>
  </si>
  <si>
    <t>7KUB1VPWB0CM36WKCR</t>
  </si>
  <si>
    <t>7KUB1VPW</t>
  </si>
  <si>
    <t>1R8W9M2SB0CM36WKCR</t>
  </si>
  <si>
    <t>1R8W9M2S</t>
  </si>
  <si>
    <t>5XMDBFVWB0CM36WKCR</t>
  </si>
  <si>
    <t>5XMDBFVW</t>
  </si>
  <si>
    <t>7QK53POMB0CM36WKCR</t>
  </si>
  <si>
    <t>7QK53POM</t>
  </si>
  <si>
    <t>3UKEQCORB0CM36WKCR</t>
  </si>
  <si>
    <t>3UKEQCOR</t>
  </si>
  <si>
    <t>17YBHUASB0CM36WKCR</t>
  </si>
  <si>
    <t>17YBHUAS</t>
  </si>
  <si>
    <t>4M6S9AFXB0C5ZVVPXG</t>
  </si>
  <si>
    <t>4M6S9AFX</t>
  </si>
  <si>
    <t>4XL4ZQ1MB0C5ZVVPXG</t>
  </si>
  <si>
    <t>4XL4ZQ1M</t>
  </si>
  <si>
    <t>6J45IGDFB0C5ZVVPXG</t>
  </si>
  <si>
    <t>6J45IGDF</t>
  </si>
  <si>
    <t>2JB7OKLCB0DDCW6ZKB</t>
  </si>
  <si>
    <t>2JB7OKLC</t>
  </si>
  <si>
    <t>B0DDCW6ZKB</t>
  </si>
  <si>
    <t>8UAAQDVCB0DDCW2Y3Z</t>
  </si>
  <si>
    <t>8UAAQDVC</t>
  </si>
  <si>
    <t>B0DDCW2Y3Z</t>
  </si>
  <si>
    <t>5JM3WJDYB0D1XMYWJW</t>
  </si>
  <si>
    <t>5JM3WJDY</t>
  </si>
  <si>
    <t>B0D1XMYWJW</t>
  </si>
  <si>
    <t>6OOB15VXB0D1XWLWDX</t>
  </si>
  <si>
    <t>6OOB15VX</t>
  </si>
  <si>
    <t>B0D1XWLWDX</t>
  </si>
  <si>
    <t>6UJCY9WTB0D1XWLWDX</t>
  </si>
  <si>
    <t>6UJCY9WT</t>
  </si>
  <si>
    <t>4WQ2KFBCB09RGRDFS4</t>
  </si>
  <si>
    <t>4WQ2KFBC</t>
  </si>
  <si>
    <t>B09RGRDFS4</t>
  </si>
  <si>
    <t>4NXH5QRIB09RGRDFS4</t>
  </si>
  <si>
    <t>4NXH5QRI</t>
  </si>
  <si>
    <t>7B4T5B9ZB09RGRDFS4</t>
  </si>
  <si>
    <t>7B4T5B9Z</t>
  </si>
  <si>
    <t>3ZTKKHAWB0D1KN5JDB</t>
  </si>
  <si>
    <t>3ZTKKHAW</t>
  </si>
  <si>
    <t>8AXS2NUOB0D1KN5JDB</t>
  </si>
  <si>
    <t>8AXS2NUO</t>
  </si>
  <si>
    <t>322RW18GB0D1KN5JDB</t>
  </si>
  <si>
    <t>322RW18G</t>
  </si>
  <si>
    <t>87TMB42KB09Q39ZY44</t>
  </si>
  <si>
    <t>87TMB42K</t>
  </si>
  <si>
    <t>Newark</t>
  </si>
  <si>
    <t>AMZ992N80737NB0</t>
  </si>
  <si>
    <t>TXGU6837878</t>
  </si>
  <si>
    <t>2PJSRP6GB09Q39ZY44</t>
  </si>
  <si>
    <t>2PJSRP6G</t>
  </si>
  <si>
    <t>2BYXAD9ZB09Q39ZY44</t>
  </si>
  <si>
    <t>2BYXAD9Z</t>
  </si>
  <si>
    <t>AMZ992N80739NB0</t>
  </si>
  <si>
    <t xml:space="preserve">CAAU6357078
</t>
  </si>
  <si>
    <t xml:space="preserve">CAAU6357078,BSIU9856016
</t>
  </si>
  <si>
    <t>4VKL879ZB09Q39ZY44</t>
  </si>
  <si>
    <t>4VKL879Z</t>
  </si>
  <si>
    <t>BSIU9856016,UACU4160853</t>
  </si>
  <si>
    <t>3MRGAPKDB09Q39SJYK</t>
  </si>
  <si>
    <t>3MRGAPKD</t>
  </si>
  <si>
    <t>AMZ992N80742NB0</t>
  </si>
  <si>
    <t>CAAU6370064</t>
  </si>
  <si>
    <t>33NAZ23DB09Q39ZY44</t>
  </si>
  <si>
    <t>33NAZ23D</t>
  </si>
  <si>
    <t>FANU1587178,HLBU2130651</t>
  </si>
  <si>
    <t>3MRGAPKDB09Q39ZY44</t>
  </si>
  <si>
    <t>HLBU2130651</t>
  </si>
  <si>
    <t>3UXHFT7RB09Q39ZY44</t>
  </si>
  <si>
    <t>3UXHFT7R</t>
  </si>
  <si>
    <t>HLBU2130651,HLBU2081536</t>
  </si>
  <si>
    <t>8KBPWZBIB09Q39ZY44</t>
  </si>
  <si>
    <t>8KBPWZBI</t>
  </si>
  <si>
    <t>HLBU2081536,CAAU6370064</t>
  </si>
  <si>
    <t>3MRGAPKDB0BCF9HG98</t>
  </si>
  <si>
    <t>5EPK7UUZB09Q39SJYK</t>
  </si>
  <si>
    <t>5EPK7UUZ</t>
  </si>
  <si>
    <t>AMZ992N80741NB0</t>
  </si>
  <si>
    <t>CAIU9670670</t>
  </si>
  <si>
    <t>5EPK7UUZB09Q39ZY44</t>
  </si>
  <si>
    <t>5EPK7UUZB0BCF9HG98</t>
  </si>
  <si>
    <t>5M4LMBAHB09Q39ZY44</t>
  </si>
  <si>
    <t>5M4LMBAH</t>
  </si>
  <si>
    <t>TEMU6454599</t>
  </si>
  <si>
    <t>3TPAZC5DB09Q39SJYK</t>
  </si>
  <si>
    <t>3TPAZC5D</t>
  </si>
  <si>
    <t>AMZ992N80994NB0</t>
  </si>
  <si>
    <t>FFAU2925430</t>
  </si>
  <si>
    <t>61BRQXFXB0BDM3BDFS</t>
  </si>
  <si>
    <t>61BRQXFX</t>
  </si>
  <si>
    <t>3F7ZB8QQB09Q39SJYK</t>
  </si>
  <si>
    <t>3F7ZB8QQ</t>
  </si>
  <si>
    <t>3BIH411MB0CBSDW6GD</t>
  </si>
  <si>
    <t>3BIH411M</t>
  </si>
  <si>
    <t>B0CBSDW6GD</t>
  </si>
  <si>
    <t>AMZ992N98908SH0</t>
  </si>
  <si>
    <t>MRSU0485295</t>
  </si>
  <si>
    <t>3MB9KVPVB0CBSDW6GD</t>
  </si>
  <si>
    <t>3MB9KVPV</t>
  </si>
  <si>
    <t>7QSELMWVB0CBSDW6GD</t>
  </si>
  <si>
    <t>7QSELMWV</t>
  </si>
  <si>
    <t>3F7ZB8QQB0CBSF4XF9</t>
  </si>
  <si>
    <t>B0CBSF4XF9</t>
  </si>
  <si>
    <t>3IAY8VJOB0CBSFBT64</t>
  </si>
  <si>
    <t>3IAY8VJO</t>
  </si>
  <si>
    <t>B0CBSFBT64</t>
  </si>
  <si>
    <t>3PZRS4FZB0CBSFBT64</t>
  </si>
  <si>
    <t>3PZRS4FZ</t>
  </si>
  <si>
    <t>3RUJE8AOB0CBSFBT64</t>
  </si>
  <si>
    <t>3RUJE8AO</t>
  </si>
  <si>
    <t>6AKKRHPUB0CBSFBT64</t>
  </si>
  <si>
    <t>6AKKRHPU</t>
  </si>
  <si>
    <t>7M14IYJIB0CBSFBT64</t>
  </si>
  <si>
    <t>7M14IYJI</t>
  </si>
  <si>
    <t>3FYZ1VXWB0CBSFQX8S</t>
  </si>
  <si>
    <t>3FYZ1VXW</t>
  </si>
  <si>
    <t>B0CBSFQX8S</t>
  </si>
  <si>
    <t>3W6LUZWYB0CBSFQX8S</t>
  </si>
  <si>
    <t>3W6LUZWY</t>
  </si>
  <si>
    <t>3MB9KVPVB0CBSGVTVZ</t>
  </si>
  <si>
    <t>B0CBSGVTVZ</t>
  </si>
  <si>
    <t>3F7ZB8QQB0B9SRMCS9</t>
  </si>
  <si>
    <t>B0B9SRMCS9</t>
  </si>
  <si>
    <t>AMZ992N80992NB0</t>
  </si>
  <si>
    <t>GCXU2372340</t>
  </si>
  <si>
    <t>79TS1UQNB0B9SRMCS9</t>
  </si>
  <si>
    <t>79TS1UQN</t>
  </si>
  <si>
    <t>349V5NVEB09Q39SJYK</t>
  </si>
  <si>
    <t>349V5NVE</t>
  </si>
  <si>
    <t>AMZ992N80995NB0</t>
  </si>
  <si>
    <t>APHU7237074</t>
  </si>
  <si>
    <t>6AKKRHPUB09Q39SJYK</t>
  </si>
  <si>
    <t>7M14IYJIB09Q39SJYK</t>
  </si>
  <si>
    <t>7QSELMWVB09Q39SJYK</t>
  </si>
  <si>
    <t>349V5NVEB09Q3CN4NF</t>
  </si>
  <si>
    <t>B09Q3CN4NF</t>
  </si>
  <si>
    <t>3PZRS4FZB09Q3CN4NF</t>
  </si>
  <si>
    <t>APHU7237074,TRHU6723460</t>
  </si>
  <si>
    <t>7M14IYJIB09Q3CN4NF</t>
  </si>
  <si>
    <t>TRHU6723460,ECMU4717390</t>
  </si>
  <si>
    <t>349V5NVEB0BCF9HG98</t>
  </si>
  <si>
    <t>ECMU4717390,BMOU3135070</t>
  </si>
  <si>
    <t>37YECVLIB0BCF9HG98</t>
  </si>
  <si>
    <t>37YECVLI</t>
  </si>
  <si>
    <t>BMOU3135070,TCLU4261675</t>
  </si>
  <si>
    <t>3BIH411MB0BCF9HG98</t>
  </si>
  <si>
    <t>TCLU4261675</t>
  </si>
  <si>
    <t>3FYZ1VXWB0BCF9HG98</t>
  </si>
  <si>
    <t>TCLU4261675,TCLU4200432</t>
  </si>
  <si>
    <t>3MB9KVPVB0BCF9HG98</t>
  </si>
  <si>
    <t>TCLU4200432</t>
  </si>
  <si>
    <t>6AKKRHPUB0BCF9HG98</t>
  </si>
  <si>
    <t>7QSELMWVB0BCF9HG98</t>
  </si>
  <si>
    <t>349V5NVEB0BDM3BDFS</t>
  </si>
  <si>
    <t>ECMU4717390</t>
  </si>
  <si>
    <t>37YECVLIB0BDM3BDFS</t>
  </si>
  <si>
    <t>3PZRS4FZB0BDM3BDFS</t>
  </si>
  <si>
    <t>35NF5VZQB09Q39SJYK</t>
  </si>
  <si>
    <t>35NF5VZQ</t>
  </si>
  <si>
    <t>AMZ992N80996NB0</t>
  </si>
  <si>
    <t>UACU8453994</t>
  </si>
  <si>
    <t>79TS1UQNB0BCF9HG98</t>
  </si>
  <si>
    <t xml:space="preserve">UACU8432224  </t>
  </si>
  <si>
    <t>79TS1UQNB0BDM3BDFS</t>
  </si>
  <si>
    <t xml:space="preserve">UACU8453994,UACU8432224  </t>
  </si>
  <si>
    <t>26GHJOUPB09Q39SJYK</t>
  </si>
  <si>
    <t>26GHJOUP</t>
  </si>
  <si>
    <t>AMZ992N80988NB0</t>
  </si>
  <si>
    <t>TCNU3552288,CMAU9232830</t>
  </si>
  <si>
    <t>2S7E75EKB09Q39SJYK</t>
  </si>
  <si>
    <t>2S7E75EK</t>
  </si>
  <si>
    <t>CMAU9232830</t>
  </si>
  <si>
    <t>8MA7FPUJB09Q39SJYK</t>
  </si>
  <si>
    <t>8MA7FPUJ</t>
  </si>
  <si>
    <t>2S7E75EKB09Q3CN4NF</t>
  </si>
  <si>
    <t>4OCGODDPB09Q3CN4NF</t>
  </si>
  <si>
    <t>4OCGODDP</t>
  </si>
  <si>
    <t>CMAU9232830,INKU2524884</t>
  </si>
  <si>
    <t>8MA7FPUJB09Q3CN4NF</t>
  </si>
  <si>
    <t>INKU2524884</t>
  </si>
  <si>
    <t>8MA7FPUJB0BCF9HG98</t>
  </si>
  <si>
    <t>APZU4798161</t>
  </si>
  <si>
    <t>2PVEZ5SSB0BDM3LGF1</t>
  </si>
  <si>
    <t>2PVEZ5SS</t>
  </si>
  <si>
    <t>INKU2524884,TCLU4068732</t>
  </si>
  <si>
    <t>2S7E75EKB0BDM3LGF1</t>
  </si>
  <si>
    <t>TCLU4068732</t>
  </si>
  <si>
    <t>4OCGODDPB0BDM3LGF1</t>
  </si>
  <si>
    <t>TCLU4068732,APZU4798161</t>
  </si>
  <si>
    <t>21IQZX7CB09Q39SJYK</t>
  </si>
  <si>
    <t>21IQZX7C</t>
  </si>
  <si>
    <t>AMZ992N80993NB0</t>
  </si>
  <si>
    <t>APZU4729704,APZU4462198</t>
  </si>
  <si>
    <t>21IQZX7CB09Q3CN4NF</t>
  </si>
  <si>
    <t>TCLU8141940</t>
  </si>
  <si>
    <t>823A9LPAB09Q3CN4NF</t>
  </si>
  <si>
    <t>823A9LPA</t>
  </si>
  <si>
    <t>4SCR1DJWB0BCD5TRWW</t>
  </si>
  <si>
    <t>4SCR1DJW</t>
  </si>
  <si>
    <t>B0BCD5TRWW</t>
  </si>
  <si>
    <t>ECMU9585022</t>
  </si>
  <si>
    <t>8EKDVHYYB0BCD5TRWW</t>
  </si>
  <si>
    <t>8EKDVHYY</t>
  </si>
  <si>
    <t>8EKDVHYYB0BCF9HG98</t>
  </si>
  <si>
    <t>APZU4462198</t>
  </si>
  <si>
    <t>823A9LPAB0BDM3LGF1</t>
  </si>
  <si>
    <t>CMAU5038981</t>
  </si>
  <si>
    <t>8YGIWTNEB0BDM3LGF1</t>
  </si>
  <si>
    <t>8YGIWTNE</t>
  </si>
  <si>
    <t>CMAU5038981,APZU4729704</t>
  </si>
  <si>
    <t>1X4FUXEGB09Q39SJYK</t>
  </si>
  <si>
    <t>1X4FUXEG</t>
  </si>
  <si>
    <t>AMZ992N81273NB0</t>
  </si>
  <si>
    <t>SUDU7895437</t>
  </si>
  <si>
    <t>1H8L6LVHB09Q39SJYK</t>
  </si>
  <si>
    <t>1H8L6LVH</t>
  </si>
  <si>
    <t>349V5NVEB0BDGB3YRZ</t>
  </si>
  <si>
    <t>B0BDGB3YRZ</t>
  </si>
  <si>
    <t>AMZ992N80987NB0</t>
  </si>
  <si>
    <t>CAIU4631372</t>
  </si>
  <si>
    <t>3IAY8VJOB0BDGB3YRZ</t>
  </si>
  <si>
    <t>3RUJE8AOB0BDGB3YRZ</t>
  </si>
  <si>
    <t>3W6LUZWYB0BDGB3YRZ</t>
  </si>
  <si>
    <t>7QSELMWVB0BDGB3YRZ</t>
  </si>
  <si>
    <t>349V5NVEB0BC9TY2Z8</t>
  </si>
  <si>
    <t>B0BC9TY2Z8</t>
  </si>
  <si>
    <t>AMZ992N80990NB0</t>
  </si>
  <si>
    <t>MSNU7609088</t>
  </si>
  <si>
    <t>3F7ZB8QQB0BC9TY2Z8</t>
  </si>
  <si>
    <t>61BRQXFXB0BC9TY2Z8</t>
  </si>
  <si>
    <t>AMZ992N80991NB0</t>
  </si>
  <si>
    <t>TGHU5086072</t>
  </si>
  <si>
    <t>3IAY8VJOB0B9SRMCS9</t>
  </si>
  <si>
    <t>7QSELMWVB0B9SRMCS9</t>
  </si>
  <si>
    <t>349V5NVEB0B9SRMCS9</t>
  </si>
  <si>
    <t>35NF5VZQB0B9SRMCS9</t>
  </si>
  <si>
    <t>8QKA716KB0C7CNTM2Y</t>
  </si>
  <si>
    <t>8QKA716K</t>
  </si>
  <si>
    <t>AMZ992N173786SZ1</t>
  </si>
  <si>
    <t>HASU4495408</t>
  </si>
  <si>
    <t>3F37JK5YB0C7CNTM2Y</t>
  </si>
  <si>
    <t>3F37JK5Y</t>
  </si>
  <si>
    <t>1X4FUXEGB0BCF9HG98</t>
  </si>
  <si>
    <t>AMZ992N81274NB0</t>
  </si>
  <si>
    <t>UACU8551650</t>
  </si>
  <si>
    <t>1X4FUXEGB0BDM3LGF1</t>
  </si>
  <si>
    <t>AMZ992N80989NB0</t>
  </si>
  <si>
    <t>HAMU1271927</t>
  </si>
  <si>
    <t>3TPAZC5DB0BDGB3YRZ</t>
  </si>
  <si>
    <t>35NF5VZQB0BDGB3YRZ</t>
  </si>
  <si>
    <t>AMZ992N81272NB0</t>
  </si>
  <si>
    <t>TEMU8151333</t>
  </si>
  <si>
    <t>1H8L6LVHB0BCF9HG98</t>
  </si>
  <si>
    <t>1H8L6LVHB0BDM3LGF1</t>
  </si>
  <si>
    <t>33YI9FZUB0CC98TY5C</t>
  </si>
  <si>
    <t>33YI9FZU</t>
  </si>
  <si>
    <t>B0CC98TY5C</t>
  </si>
  <si>
    <t>AMZ992N173788SZ1</t>
  </si>
  <si>
    <t>HMMU6556574</t>
  </si>
  <si>
    <t>8QKA716KB0B9T5SHRY</t>
  </si>
  <si>
    <t>B0B9T5SHRY</t>
  </si>
  <si>
    <t>AMZ992N173785SZ1</t>
  </si>
  <si>
    <t>HMMU6092719</t>
  </si>
  <si>
    <t>8QKA716KB0B9T6FF18</t>
  </si>
  <si>
    <t>B0B9T6FF18</t>
  </si>
  <si>
    <t>3F37JK5YB0B9T5SHRY</t>
  </si>
  <si>
    <t>3F37JK5YB0B9T6FF18</t>
  </si>
  <si>
    <t>AMZ992N173787SZ1</t>
  </si>
  <si>
    <t>PONU7890513</t>
  </si>
  <si>
    <t>3WN8PG8UB0CC98TY5C</t>
  </si>
  <si>
    <t>3WN8PG8U</t>
  </si>
  <si>
    <t>4W45TUVDB0BDGDFLSH</t>
  </si>
  <si>
    <t>4W45TUVD</t>
  </si>
  <si>
    <t>B0BDGDFLSH</t>
  </si>
  <si>
    <t>AMZ992N81931NB0</t>
  </si>
  <si>
    <t>DRYU4048617</t>
  </si>
  <si>
    <t>3B31NBHGB0BDGDFLSH</t>
  </si>
  <si>
    <t>3B31NBHG</t>
  </si>
  <si>
    <t>2VPUDV8XB0BDGDFLSH</t>
  </si>
  <si>
    <t>2VPUDV8X</t>
  </si>
  <si>
    <t>4S3UHUPWB0BDGDFLSH</t>
  </si>
  <si>
    <t>4S3UHUPW</t>
  </si>
  <si>
    <t>3QHJYD5FB0B9T5SHRY</t>
  </si>
  <si>
    <t>3QHJYD5F</t>
  </si>
  <si>
    <t>AMZ992N174855SZ1</t>
  </si>
  <si>
    <t>CMAU8221466</t>
  </si>
  <si>
    <t>3ERJUJ7KB0BDGDFLSH</t>
  </si>
  <si>
    <t>3ERJUJ7K</t>
  </si>
  <si>
    <t>AMZ992N81930NB0</t>
  </si>
  <si>
    <t>UACU8516958</t>
  </si>
  <si>
    <t>54XKLMEDB09Q39SJYK</t>
  </si>
  <si>
    <t>54XKLMED</t>
  </si>
  <si>
    <t>AMZ992N82100NB0</t>
  </si>
  <si>
    <t>HLXU8369450</t>
  </si>
  <si>
    <t>8LP65TBXB09Q39ZY44</t>
  </si>
  <si>
    <t>8LP65TBX</t>
  </si>
  <si>
    <t>UACU6026308,HLXU8369450</t>
  </si>
  <si>
    <t>6ID5VLBMB09Q3CN4NF</t>
  </si>
  <si>
    <t>6ID5VLBM</t>
  </si>
  <si>
    <t>HLXU8369450,HAMU1538757</t>
  </si>
  <si>
    <t>8PII22TKB09Q3CN4NF</t>
  </si>
  <si>
    <t>8PII22TK</t>
  </si>
  <si>
    <t>HAMU1538757</t>
  </si>
  <si>
    <t>5CCM12TLB0BCD5TRWW</t>
  </si>
  <si>
    <t>5CCM12TL</t>
  </si>
  <si>
    <t>5CCM12TLB0BCF9HG98</t>
  </si>
  <si>
    <t>TCNU1375579</t>
  </si>
  <si>
    <t>6ID5VLBMB0BCF9HG98</t>
  </si>
  <si>
    <t>8PII22TKB0BDM3BDFS</t>
  </si>
  <si>
    <t>TCNU1375579,HLXU8011908</t>
  </si>
  <si>
    <t>54XKLMEDB0BDM3LGF1</t>
  </si>
  <si>
    <t>HLXU8011908</t>
  </si>
  <si>
    <t>5CCM12TLB0BDM3LGF1</t>
  </si>
  <si>
    <t>8PII22TKB0BDM3LGF1</t>
  </si>
  <si>
    <t>2MC8GM9RB09Q39SJYK</t>
  </si>
  <si>
    <t>2MC8GM9R</t>
  </si>
  <si>
    <t>AMZ992N82102NB0</t>
  </si>
  <si>
    <t>SEKU6355059</t>
  </si>
  <si>
    <t>6AO8S63WB09Q39ZY44</t>
  </si>
  <si>
    <t>6AO8S63W</t>
  </si>
  <si>
    <t>SEKU6335704</t>
  </si>
  <si>
    <t>2MC8GM9RB09Q3CN4NF</t>
  </si>
  <si>
    <t>8T819AJOB0BCD5TRWW</t>
  </si>
  <si>
    <t>8T819AJO</t>
  </si>
  <si>
    <t>SEKU6355059,SEKU4518455</t>
  </si>
  <si>
    <t>8T819AJOB0BCF9HG98</t>
  </si>
  <si>
    <t>SEKU4518455</t>
  </si>
  <si>
    <t>8T819AJOB0BDM3BDFS</t>
  </si>
  <si>
    <t>2MC8GM9RB0BDM3LGF1</t>
  </si>
  <si>
    <t>28B5DELHB09Q39SJYK</t>
  </si>
  <si>
    <t>28B5DELH</t>
  </si>
  <si>
    <t>AMZ992N82101NB0</t>
  </si>
  <si>
    <t>HLBU1681290</t>
  </si>
  <si>
    <t>2A5VYIGWB09Q39SJYK</t>
  </si>
  <si>
    <t>2A5VYIGW</t>
  </si>
  <si>
    <t>2S7AEQANB09Q39SJYK</t>
  </si>
  <si>
    <t>2S7AEQAN</t>
  </si>
  <si>
    <t>5ZXA9M8VB09Q39SJYK</t>
  </si>
  <si>
    <t>5ZXA9M8V</t>
  </si>
  <si>
    <t>HLBU2232479</t>
  </si>
  <si>
    <t>4859NC1SB09Q39ZY44</t>
  </si>
  <si>
    <t>4859NC1S</t>
  </si>
  <si>
    <t>HLBU2232479,DFSU7092640</t>
  </si>
  <si>
    <t>8IGUJHCWB09Q39ZY44</t>
  </si>
  <si>
    <t>8IGUJHCW</t>
  </si>
  <si>
    <t>DFSU7092640,RFCU5023724</t>
  </si>
  <si>
    <t>2XQK82UGB09Q3CN4NF</t>
  </si>
  <si>
    <t>2XQK82UG</t>
  </si>
  <si>
    <t>TRHU4549791</t>
  </si>
  <si>
    <t>68SKQ9KMB09Q3CN4NF</t>
  </si>
  <si>
    <t>68SKQ9KM</t>
  </si>
  <si>
    <t>RFCU5023724,TRHU4549791,FFAU1236668</t>
  </si>
  <si>
    <t>28B5DELHB0BCD5TRWW</t>
  </si>
  <si>
    <t>UACU5214804</t>
  </si>
  <si>
    <t>2A5VYIGWB0BCD5TRWW</t>
  </si>
  <si>
    <t>FFAU1236668,UACU5214804</t>
  </si>
  <si>
    <t>2S7AEQANB0BCF9HG98</t>
  </si>
  <si>
    <t>UACU5214804,TCLU5989916</t>
  </si>
  <si>
    <t>5ZXA9M8VB0BCF9HG98</t>
  </si>
  <si>
    <t>TCLU5989916</t>
  </si>
  <si>
    <t>82OTJ6MGB0BCF9HG98</t>
  </si>
  <si>
    <t>82OTJ6MG</t>
  </si>
  <si>
    <t>8894CI7ZB0BCF9HG98</t>
  </si>
  <si>
    <t>8894CI7Z</t>
  </si>
  <si>
    <t>TCLU5989916,UACU5471633</t>
  </si>
  <si>
    <t>2A5VYIGWB0BDM3BDFS</t>
  </si>
  <si>
    <t>UACU5471633</t>
  </si>
  <si>
    <t>2S7AEQANB0BDM3BDFS</t>
  </si>
  <si>
    <t>2XQK82UGB0BDM3BDFS</t>
  </si>
  <si>
    <t>68SKQ9KMB0BDM3BDFS</t>
  </si>
  <si>
    <t>UACU5471633,HLXU8318915</t>
  </si>
  <si>
    <t>28B5DELHB0BDM3LGF1</t>
  </si>
  <si>
    <t>HLXU8318915</t>
  </si>
  <si>
    <t>82OTJ6MGB0BDM3LGF1</t>
  </si>
  <si>
    <t>HLXU8318915,FANU1444388</t>
  </si>
  <si>
    <t>8894CI7ZB0BDM3LGF1</t>
  </si>
  <si>
    <t>FANU1444388,UACU8547521</t>
  </si>
  <si>
    <t>29WVNBYNB0CGDSN856</t>
  </si>
  <si>
    <t>29WVNBYN</t>
  </si>
  <si>
    <t>UACU8547521</t>
  </si>
  <si>
    <t>7EOU2QUEB0BC9YM2SF</t>
  </si>
  <si>
    <t>7EOU2QUE</t>
  </si>
  <si>
    <t>B0BC9YM2SF</t>
  </si>
  <si>
    <t>AMZ992N82640NB0</t>
  </si>
  <si>
    <t>TCLU4159576</t>
  </si>
  <si>
    <t>7K94V3FXB0BC9YM2SF</t>
  </si>
  <si>
    <t>7K94V3FX</t>
  </si>
  <si>
    <t>7A8C4UXUB0B9MPY9T7</t>
  </si>
  <si>
    <t>7A8C4UXU</t>
  </si>
  <si>
    <t>B0B9MPY9T7</t>
  </si>
  <si>
    <t>7A8C4UXUB0BC963G33</t>
  </si>
  <si>
    <t>B0BC963G33</t>
  </si>
  <si>
    <t>7A8C4UXUB0BC9B6DT9</t>
  </si>
  <si>
    <t>B0BC9B6DT9</t>
  </si>
  <si>
    <t>4JW5Q9QVB0B9MPY9T7</t>
  </si>
  <si>
    <t>4JW5Q9QV</t>
  </si>
  <si>
    <t>AMZ992N82646NB0</t>
  </si>
  <si>
    <t>SEKU6283998</t>
  </si>
  <si>
    <t>4RLYAHMGB0B9MPY9T7</t>
  </si>
  <si>
    <t>4RLYAHMG</t>
  </si>
  <si>
    <t>7IED9YKIB0B9MPY9T7</t>
  </si>
  <si>
    <t>7IED9YKI</t>
  </si>
  <si>
    <t>7KJVZUVAB0B9MPY9T7</t>
  </si>
  <si>
    <t>7KJVZUVA</t>
  </si>
  <si>
    <t>7SF6172LB0B9MPY9T7</t>
  </si>
  <si>
    <t>7SF6172L</t>
  </si>
  <si>
    <t>7IED9YKIB0BC9YHSGK</t>
  </si>
  <si>
    <t>B0BC9YHSGK</t>
  </si>
  <si>
    <t>7KJVZUVAB0BC9YHSGK</t>
  </si>
  <si>
    <t>4JW5Q9QVB0BC9YM2SF</t>
  </si>
  <si>
    <t>4RLYAHMGB0BC9YM2SF</t>
  </si>
  <si>
    <t>7KJVZUVAB0BC9YM2SF</t>
  </si>
  <si>
    <t>7QKEF37WB0BC9YM2SF</t>
  </si>
  <si>
    <t>7QKEF37W</t>
  </si>
  <si>
    <t>4HAEEHOAB0B9MPY9T7</t>
  </si>
  <si>
    <t>4HAEEHOA</t>
  </si>
  <si>
    <t>4HAEEHOAB0BC963G33</t>
  </si>
  <si>
    <t>4HAEEHOAB0BC9B6DT9</t>
  </si>
  <si>
    <t>4HAEEHOAB0BC9TDQ8F</t>
  </si>
  <si>
    <t>B0BC9TDQ8F</t>
  </si>
  <si>
    <t>4HAEEHOAB0BC9TY2Z8</t>
  </si>
  <si>
    <t>4HAEEHOAB0BC9YHSGK</t>
  </si>
  <si>
    <t>4MJKOJ5DB0BC99NM5L</t>
  </si>
  <si>
    <t>4MJKOJ5D</t>
  </si>
  <si>
    <t>B0BC99NM5L</t>
  </si>
  <si>
    <t>AMZ992N82706NB0</t>
  </si>
  <si>
    <t>TCLU5992674</t>
  </si>
  <si>
    <t>21I5GJLLB0BC9B6DT9</t>
  </si>
  <si>
    <t>21I5GJLL</t>
  </si>
  <si>
    <t>24FNX44JB0BC9BC74P</t>
  </si>
  <si>
    <t>24FNX44J</t>
  </si>
  <si>
    <t>B0BC9BC74P</t>
  </si>
  <si>
    <t>3LPDO3VPB0BC9YHSGK</t>
  </si>
  <si>
    <t>3LPDO3VP</t>
  </si>
  <si>
    <t>623RHLMDB09Q3CN4NF</t>
  </si>
  <si>
    <t>623RHLMD</t>
  </si>
  <si>
    <t>AMZ992N82104NB0</t>
  </si>
  <si>
    <t>TCNU4184030</t>
  </si>
  <si>
    <t>623RHLMDB0BCF9HG98</t>
  </si>
  <si>
    <t>68PT6DUFB09Q3CN4NF</t>
  </si>
  <si>
    <t>68PT6DUF</t>
  </si>
  <si>
    <t>AMZ992N82105NB0</t>
  </si>
  <si>
    <t>FANU1576907</t>
  </si>
  <si>
    <t>68PT6DUFB0BCF9HG98</t>
  </si>
  <si>
    <t>623RHLMDB09Q39SJYK</t>
  </si>
  <si>
    <t>AMZ992N82107NB0</t>
  </si>
  <si>
    <t>UETU2797338</t>
  </si>
  <si>
    <t>68PT6DUFB09Q39SJYK</t>
  </si>
  <si>
    <t>4DKV79YWB0B9MPY9T7</t>
  </si>
  <si>
    <t>4DKV79YW</t>
  </si>
  <si>
    <t>AMZ992N82636NB0</t>
  </si>
  <si>
    <t>ANNU4003916</t>
  </si>
  <si>
    <t>此柜子没赶上船，改配到下一水</t>
  </si>
  <si>
    <t>4LQWCDLKB0B9MPY9T7</t>
  </si>
  <si>
    <t>4LQWCDLK</t>
  </si>
  <si>
    <t>7BGJGEVDB0B9MPY9T7</t>
  </si>
  <si>
    <t>7BGJGEVD</t>
  </si>
  <si>
    <t>7EOU2QUEB0B9MPY9T7</t>
  </si>
  <si>
    <t>7K94V3FXB0B9MPY9T7</t>
  </si>
  <si>
    <t>7XI88MVBB0B9MPY9T7</t>
  </si>
  <si>
    <t>7XI88MVB</t>
  </si>
  <si>
    <t>4DKV79YWB0BC963G33</t>
  </si>
  <si>
    <t>7EOU2QUEB0BC963G33</t>
  </si>
  <si>
    <t>BMOU4339571</t>
  </si>
  <si>
    <t>7K94V3FXB0BC963G33</t>
  </si>
  <si>
    <t>4DKV79YWB0BC98SM3T</t>
  </si>
  <si>
    <t>B0BC98SM3T</t>
  </si>
  <si>
    <t>4LQWCDLKB0BC98SM3T</t>
  </si>
  <si>
    <t>7BGJGEVDB0BC98SM3T</t>
  </si>
  <si>
    <t>7K94V3FXB0BC98SM3T</t>
  </si>
  <si>
    <t>7XI88MVBB0BC98SM3T</t>
  </si>
  <si>
    <t>4LQWCDLKB0BC9B6DT9</t>
  </si>
  <si>
    <t>CMAU4198990</t>
  </si>
  <si>
    <t>7BGJGEVDB0BC9B6DT9</t>
  </si>
  <si>
    <t>7EOU2QUEB0BC9B6DT9</t>
  </si>
  <si>
    <t>7XI88MVBB0BC9B6DT9</t>
  </si>
  <si>
    <t>4DKV79YWB0BC9BC74P</t>
  </si>
  <si>
    <t>4LQWCDLKB0BC9BC74P</t>
  </si>
  <si>
    <t>7EOU2QUEB0BC9BC74P</t>
  </si>
  <si>
    <t>7K94V3FXB0BC9BC74P</t>
  </si>
  <si>
    <t>7XI88MVBB0BC9BC74P</t>
  </si>
  <si>
    <t>4DKV79YWB0BC9TDQ8F</t>
  </si>
  <si>
    <t>BMOU5647835</t>
  </si>
  <si>
    <t>4LQWCDLKB0BC9TDQ8F</t>
  </si>
  <si>
    <t>7EOU2QUEB0BC9TDQ8F</t>
  </si>
  <si>
    <t>7K94V3FXB0BC9TDQ8F</t>
  </si>
  <si>
    <t>7XI88MVBB0BC9TDQ8F</t>
  </si>
  <si>
    <t>4LQWCDLKB0BC9TY2Z8</t>
  </si>
  <si>
    <t>7EOU2QUEB0BC9TY2Z8</t>
  </si>
  <si>
    <t>4DKV79YWB0BC9VQSHM</t>
  </si>
  <si>
    <t>B0BC9VQSHM</t>
  </si>
  <si>
    <t>4LQWCDLKB0BC9VQSHM</t>
  </si>
  <si>
    <t>7EOU2QUEB0BC9VQSHM</t>
  </si>
  <si>
    <t>7K94V3FXB0BC9VQSHM</t>
  </si>
  <si>
    <t>7XI88MVBB0BC9VQSHM</t>
  </si>
  <si>
    <t>4DKV79YWB0BC9YHSGK</t>
  </si>
  <si>
    <t>4LQWCDLKB0BC9YHSGK</t>
  </si>
  <si>
    <t>7EOU2QUEB0BC9YHSGK</t>
  </si>
  <si>
    <t>7K94V3FXB0BC9YHSGK</t>
  </si>
  <si>
    <t>7XI88MVBB0BC9YHSGK</t>
  </si>
  <si>
    <t>7XI88MVBB0BC9YM2SF</t>
  </si>
  <si>
    <t>1DRBRGJLB0B9T14MPK</t>
  </si>
  <si>
    <t>1DRBRGJL</t>
  </si>
  <si>
    <t>B0B9T14MPK</t>
  </si>
  <si>
    <t>AMZ992N175850SZ1</t>
  </si>
  <si>
    <t>SEGU5066761</t>
  </si>
  <si>
    <t>87KS81ZDB0B9T14MPK</t>
  </si>
  <si>
    <t>87KS81ZD</t>
  </si>
  <si>
    <t>28W6UZ1TB0B9SRMCS9</t>
  </si>
  <si>
    <t>28W6UZ1T</t>
  </si>
  <si>
    <t>AMZ992N82708NB0</t>
  </si>
  <si>
    <t>GVTU2569149</t>
  </si>
  <si>
    <t>4IU2HBFZB0BC951PXL</t>
  </si>
  <si>
    <t>4IU2HBFZ</t>
  </si>
  <si>
    <t>B0BC951PXL</t>
  </si>
  <si>
    <t>UACU8377615,TCLU4152416</t>
  </si>
  <si>
    <t>2OBSYFSPB0BC98BGTV</t>
  </si>
  <si>
    <t>2OBSYFSP</t>
  </si>
  <si>
    <t>B0BC98BGTV</t>
  </si>
  <si>
    <t>UACU8377615</t>
  </si>
  <si>
    <t>4ZSO23LHB0BC9YHSGK</t>
  </si>
  <si>
    <t>4ZSO23LH</t>
  </si>
  <si>
    <t>TCLU4152416</t>
  </si>
  <si>
    <t>6CQ1ECBHB0BC9YHSGK</t>
  </si>
  <si>
    <t>6CQ1ECBH</t>
  </si>
  <si>
    <t>6GFJLK1LB0BC99NM5L</t>
  </si>
  <si>
    <t>6GFJLK1L</t>
  </si>
  <si>
    <t>311YVHHWB0CLNKG96P</t>
  </si>
  <si>
    <t>311YVHHW</t>
  </si>
  <si>
    <t>B0CLNKG96P</t>
  </si>
  <si>
    <t>AMZ992N82298NB0</t>
  </si>
  <si>
    <t>BSIU3308946</t>
  </si>
  <si>
    <r>
      <rPr>
        <sz val="10"/>
        <rFont val="宋体"/>
        <charset val="0"/>
      </rPr>
      <t>工厂反馈货好时间延迟到</t>
    </r>
    <r>
      <rPr>
        <sz val="10"/>
        <rFont val="Arial"/>
        <charset val="0"/>
      </rPr>
      <t>3/15</t>
    </r>
    <r>
      <rPr>
        <sz val="10"/>
        <rFont val="宋体"/>
        <charset val="0"/>
      </rPr>
      <t>，重新订舱</t>
    </r>
  </si>
  <si>
    <t>311YVHHWB0C4THS9YL</t>
  </si>
  <si>
    <t>B0C4THS9YL</t>
  </si>
  <si>
    <t>51H7A78RB0C4THS9YL</t>
  </si>
  <si>
    <t>51H7A78R</t>
  </si>
  <si>
    <t>4B58X3JOB0B9SRMCS9</t>
  </si>
  <si>
    <t>4B58X3JO</t>
  </si>
  <si>
    <t>AMZ992N82707NB0</t>
  </si>
  <si>
    <t>RFCU5043850</t>
  </si>
  <si>
    <t>4NBKF7CJB0B9SRMCS9</t>
  </si>
  <si>
    <t>4NBKF7CJ</t>
  </si>
  <si>
    <t>4T6MDBDFB0BC951PXL</t>
  </si>
  <si>
    <t>4T6MDBDF</t>
  </si>
  <si>
    <t>2M6A8JHXB0BC9B6DT9</t>
  </si>
  <si>
    <t>2M6A8JHX</t>
  </si>
  <si>
    <t>6EVK58MZB0BC9BC74P</t>
  </si>
  <si>
    <t>6EVK58MZ</t>
  </si>
  <si>
    <t>6KFTXK7SB0BC9YHSGK</t>
  </si>
  <si>
    <t>6KFTXK7S</t>
  </si>
  <si>
    <t>38GABJFLB0B9SRMCS9</t>
  </si>
  <si>
    <t>38GABJFL</t>
  </si>
  <si>
    <t>AMZ992N82705NB0</t>
  </si>
  <si>
    <t>GCXU5919533</t>
  </si>
  <si>
    <t>3VQ6FBDSB0B9SRMCS9</t>
  </si>
  <si>
    <t>3VQ6FBDS</t>
  </si>
  <si>
    <t>6BY1NO4BB0B9SRMCS9</t>
  </si>
  <si>
    <t>6BY1NO4B</t>
  </si>
  <si>
    <t>2LEAHVARB0BC951PXL</t>
  </si>
  <si>
    <t>2LEAHVAR</t>
  </si>
  <si>
    <t>676QKZQOB0BC951PXL</t>
  </si>
  <si>
    <t>676QKZQO</t>
  </si>
  <si>
    <t>HLBU1468752,UACU8519026</t>
  </si>
  <si>
    <t>65BYYVVZB0BC99NM5L</t>
  </si>
  <si>
    <t>65BYYVVZ</t>
  </si>
  <si>
    <t>HLBU1468752</t>
  </si>
  <si>
    <t>4LRKXUXXB0BC9B6DT9</t>
  </si>
  <si>
    <t>4LRKXUXX</t>
  </si>
  <si>
    <t>UACU8519026</t>
  </si>
  <si>
    <t>6VU6OZSHB0BC9B6DT9</t>
  </si>
  <si>
    <t>6VU6OZSH</t>
  </si>
  <si>
    <t>3S1N83NOB0BC9BC74P</t>
  </si>
  <si>
    <t>3S1N83NO</t>
  </si>
  <si>
    <t>61BOMVPSB0BC9YHSGK</t>
  </si>
  <si>
    <t>61BOMVPS</t>
  </si>
  <si>
    <t>6YRP6KBFB0BC9YHSGK</t>
  </si>
  <si>
    <t>6YRP6KBF</t>
  </si>
  <si>
    <t>HLBU1580103</t>
  </si>
  <si>
    <t>3TVET7IDB0BC98BGTV</t>
  </si>
  <si>
    <t>3TVET7ID</t>
  </si>
  <si>
    <t>AMZ992N82709NB0</t>
  </si>
  <si>
    <t>TCNU7108348</t>
  </si>
  <si>
    <t>48IHLBHTB0BC99NM5L</t>
  </si>
  <si>
    <t>48IHLBHT</t>
  </si>
  <si>
    <t>6JD334JJB0BC9B6DT9</t>
  </si>
  <si>
    <t>6JD334JJ</t>
  </si>
  <si>
    <t>34FYYJ9EB0BC9BC74P</t>
  </si>
  <si>
    <t>34FYYJ9E</t>
  </si>
  <si>
    <t>3AB1WNAAB0BC99NM5L</t>
  </si>
  <si>
    <t>3AB1WNAA</t>
  </si>
  <si>
    <t>1BYC42QWB0CLNGT2BM</t>
  </si>
  <si>
    <t>1BYC42QW</t>
  </si>
  <si>
    <t>B0CLNGT2BM</t>
  </si>
  <si>
    <t>AMZ992N82207NB0</t>
  </si>
  <si>
    <t>HLXU5352433</t>
  </si>
  <si>
    <r>
      <rPr>
        <sz val="10"/>
        <rFont val="宋体"/>
        <charset val="0"/>
      </rPr>
      <t>工厂反馈货好时间延迟到</t>
    </r>
    <r>
      <rPr>
        <sz val="10"/>
        <rFont val="Arial"/>
        <charset val="0"/>
      </rPr>
      <t>3/14</t>
    </r>
    <r>
      <rPr>
        <sz val="10"/>
        <rFont val="宋体"/>
        <charset val="0"/>
      </rPr>
      <t>，重新订舱</t>
    </r>
  </si>
  <si>
    <t>1BYC42QWB0CLNJ7CDK</t>
  </si>
  <si>
    <t>B0CLNJ7CDK</t>
  </si>
  <si>
    <t>1BYC42QWB0CLNJ96B6</t>
  </si>
  <si>
    <t>B0CLNJ96B6</t>
  </si>
  <si>
    <t>1BYC42QWB0CLNKGMCQ</t>
  </si>
  <si>
    <t>B0CLNKGMCQ</t>
  </si>
  <si>
    <t>1BYC42QWB0CLNKS66B</t>
  </si>
  <si>
    <t>B0CLNKS66B</t>
  </si>
  <si>
    <t>311YVHHWB0CLNHB2F9</t>
  </si>
  <si>
    <t>B0CLNHB2F9</t>
  </si>
  <si>
    <t>51H7A78RB0CLNHB2F9</t>
  </si>
  <si>
    <t>51H7A78RB0CLNKG96P</t>
  </si>
  <si>
    <t>7GUDSN6WB0B9MPY9T7</t>
  </si>
  <si>
    <t>7GUDSN6W</t>
  </si>
  <si>
    <t>AMZ992N82643NB0</t>
  </si>
  <si>
    <t>CAIU9513372</t>
  </si>
  <si>
    <t>7QKEF37WB0B9MPY9T7</t>
  </si>
  <si>
    <t>7R6XON4CB0B9MPY9T7</t>
  </si>
  <si>
    <t>7R6XON4C</t>
  </si>
  <si>
    <t>4JW5Q9QVB0BC963G33</t>
  </si>
  <si>
    <t>HLBU1936534</t>
  </si>
  <si>
    <t>4RLYAHMGB0BC963G33</t>
  </si>
  <si>
    <t>7IED9YKIB0BC963G33</t>
  </si>
  <si>
    <t>7KJVZUVAB0BC963G33</t>
  </si>
  <si>
    <t>7QKEF37WB0BC963G33</t>
  </si>
  <si>
    <t>7SF6172LB0BC963G33</t>
  </si>
  <si>
    <t>4RLYAHMGB0BC98SM3T</t>
  </si>
  <si>
    <t>BMOU4524179</t>
  </si>
  <si>
    <t>7GUDSN6WB0BC98SM3T</t>
  </si>
  <si>
    <t>BMOU4524179,TEMU6425517</t>
  </si>
  <si>
    <t>7IED9YKIB0BC98SM3T</t>
  </si>
  <si>
    <t>TEMU6425517</t>
  </si>
  <si>
    <t>7KJVZUVAB0BC98SM3T</t>
  </si>
  <si>
    <t>7QKEF37WB0BC98SM3T</t>
  </si>
  <si>
    <t>7R6XON4CB0BC98SM3T</t>
  </si>
  <si>
    <t>4JW5Q9QVB0BC9B6DT9</t>
  </si>
  <si>
    <t>4RLYAHMGB0BC9B6DT9</t>
  </si>
  <si>
    <t>7GUDSN6WB0BC9B6DT9</t>
  </si>
  <si>
    <t>7IED9YKIB0BC9B6DT9</t>
  </si>
  <si>
    <t>7KJVZUVAB0BC9B6DT9</t>
  </si>
  <si>
    <t>7SF6172LB0BC9B6DT9</t>
  </si>
  <si>
    <t>4RLYAHMGB0BC9BC74P</t>
  </si>
  <si>
    <t>7GUDSN6WB0BC9BC74P</t>
  </si>
  <si>
    <t>7IED9YKIB0BC9BC74P</t>
  </si>
  <si>
    <t>7KJVZUVAB0BC9BC74P</t>
  </si>
  <si>
    <t>7QKEF37WB0BC9BC74P</t>
  </si>
  <si>
    <t>7SF6172LB0BC9BC74P</t>
  </si>
  <si>
    <t>4JW5Q9QVB0BC9TDQ8F</t>
  </si>
  <si>
    <t>TLLU5241590</t>
  </si>
  <si>
    <t>4RLYAHMGB0BC9TDQ8F</t>
  </si>
  <si>
    <t>7GUDSN6WB0BC9TDQ8F</t>
  </si>
  <si>
    <t>7IED9YKIB0BC9TDQ8F</t>
  </si>
  <si>
    <t>7KJVZUVAB0BC9TDQ8F</t>
  </si>
  <si>
    <t>7QKEF37WB0BC9TDQ8F</t>
  </si>
  <si>
    <t>7SF6172LB0BC9TDQ8F</t>
  </si>
  <si>
    <t>4RLYAHMGB0BC9TY2Z8</t>
  </si>
  <si>
    <t>7GUDSN6WB0BC9TY2Z8</t>
  </si>
  <si>
    <t>7IED9YKIB0BC9TY2Z8</t>
  </si>
  <si>
    <t>7KJVZUVAB0BC9TY2Z8</t>
  </si>
  <si>
    <t>7R6XON4CB0BC9TY2Z8</t>
  </si>
  <si>
    <t>4JW5Q9QVB0BC9VQSHM</t>
  </si>
  <si>
    <t>GATU8773691</t>
  </si>
  <si>
    <t>4RLYAHMGB0BC9VQSHM</t>
  </si>
  <si>
    <t>7KJVZUVAB0BC9VQSHM</t>
  </si>
  <si>
    <t>7QKEF37WB0BC9VQSHM</t>
  </si>
  <si>
    <t>7SF6172LB0BC9VQSHM</t>
  </si>
  <si>
    <t>4JW5Q9QVB0BC9YHSGK</t>
  </si>
  <si>
    <t>4RLYAHMGB0BC9YHSGK</t>
  </si>
  <si>
    <t>7QKEF37WB0BC9YHSGK</t>
  </si>
  <si>
    <t>7SF6172LB0BC9YHSGK</t>
  </si>
  <si>
    <t>7GUDSN6WB0BC9YHSGK</t>
  </si>
  <si>
    <t>5SE5W3RWB0CLNGT26N</t>
  </si>
  <si>
    <t>5SE5W3RW</t>
  </si>
  <si>
    <t>B0CLNGT26N</t>
  </si>
  <si>
    <t>AMZ992N100589SH0</t>
  </si>
  <si>
    <t>UACU8325519,TCLU3358444</t>
  </si>
  <si>
    <t>7K94V3FXB0CCMV7VJL</t>
  </si>
  <si>
    <t>B0CCMV7VJL</t>
  </si>
  <si>
    <t>AMZ992N82109NB0</t>
  </si>
  <si>
    <t>GCXU2387442</t>
  </si>
  <si>
    <t>7XI88MVBB0CCMV7VJL</t>
  </si>
  <si>
    <t>7A8C4UXUB0CCMV7VJL</t>
  </si>
  <si>
    <t>7R6XON4CB0CCMV7VJL</t>
  </si>
  <si>
    <t>4DKV79YWB0CBSDGKFS</t>
  </si>
  <si>
    <t>B0CBSDGKFS</t>
  </si>
  <si>
    <t>AMZ992N100246SH0</t>
  </si>
  <si>
    <t>KOCU2101742</t>
  </si>
  <si>
    <t>4LQWCDLKB0CBSDGKFS</t>
  </si>
  <si>
    <t>7EOU2QUEB0CBSDGKFS</t>
  </si>
  <si>
    <t>4DKV79YWB0CBSF4XF9</t>
  </si>
  <si>
    <t>4LQWCDLKB0CBSF4XF9</t>
  </si>
  <si>
    <t>7EOU2QUEB0CBSFQX8S</t>
  </si>
  <si>
    <t>4DKV79YWB0CBSGVTVZ</t>
  </si>
  <si>
    <t>4LQWCDLKB0CBSGVTVZ</t>
  </si>
  <si>
    <t>7EOU2QUEB0CBSGVTVZ</t>
  </si>
  <si>
    <t>7A8C4UXUB0CBSDGKFS</t>
  </si>
  <si>
    <t>7A8C4UXUB0CBSF4XF9</t>
  </si>
  <si>
    <t>7A8C4UXUB0CBSGVTVZ</t>
  </si>
  <si>
    <t>4RLYAHMGB0CBSDGKFS</t>
  </si>
  <si>
    <t>7IED9YKIB0CBSDGKFS</t>
  </si>
  <si>
    <t>7KJVZUVAB0CBSDGKFS</t>
  </si>
  <si>
    <t>7R6XON4CB0CBSDGKFS</t>
  </si>
  <si>
    <t>4RLYAHMGB0CBSF4XF9</t>
  </si>
  <si>
    <t>7IED9YKIB0CBSF4XF9</t>
  </si>
  <si>
    <t>7KJVZUVAB0CBSF4XF9</t>
  </si>
  <si>
    <t>7R6XON4CB0CBSF4XF9</t>
  </si>
  <si>
    <t>4RLYAHMGB0CBSFQX8S</t>
  </si>
  <si>
    <t>7KJVZUVAB0CBSFQX8S</t>
  </si>
  <si>
    <t>7QKEF37WB0CBSFQX8S</t>
  </si>
  <si>
    <t>4RLYAHMGB0CBSGVTVZ</t>
  </si>
  <si>
    <t>7IED9YKIB0CBSGVTVZ</t>
  </si>
  <si>
    <t>7KJVZUVAB0CBSGVTVZ</t>
  </si>
  <si>
    <t>7R6XON4CB0CBSGVTVZ</t>
  </si>
  <si>
    <t>3YYD998WB0B9T5SHRY</t>
  </si>
  <si>
    <t>3YYD998W</t>
  </si>
  <si>
    <t>AMZ992N176473SZ1</t>
  </si>
  <si>
    <t xml:space="preserve">TGHU1588046 </t>
  </si>
  <si>
    <t>821IEPFKB0B9T5SHRY</t>
  </si>
  <si>
    <t>821IEPFK</t>
  </si>
  <si>
    <t>TLLU5791282</t>
  </si>
  <si>
    <r>
      <rPr>
        <sz val="10"/>
        <color rgb="FFFF0000"/>
        <rFont val="Arial"/>
        <charset val="134"/>
      </rPr>
      <t>AMZ992N174855SZ1</t>
    </r>
    <r>
      <rPr>
        <sz val="10"/>
        <color rgb="FFFF0000"/>
        <rFont val="宋体"/>
        <charset val="134"/>
      </rPr>
      <t>少出</t>
    </r>
    <r>
      <rPr>
        <sz val="10"/>
        <color rgb="FFFF0000"/>
        <rFont val="Arial"/>
        <charset val="134"/>
      </rPr>
      <t>6</t>
    </r>
    <r>
      <rPr>
        <sz val="10"/>
        <color rgb="FFFF0000"/>
        <rFont val="宋体"/>
        <charset val="134"/>
      </rPr>
      <t>件，后续一起出</t>
    </r>
  </si>
  <si>
    <t>7XI88MVBB0BDM3LGF1</t>
  </si>
  <si>
    <t>AMZ992N82625NB0</t>
  </si>
  <si>
    <t>UACU8436981</t>
  </si>
  <si>
    <t>7A8C4UXUB0BDM3LGF1</t>
  </si>
  <si>
    <t>4RLYAHMGB0BDM3LGF1</t>
  </si>
  <si>
    <t>7IED9YKIB0BDM3LGF1</t>
  </si>
  <si>
    <t>4DKV79YWB0CCMV7VJL</t>
  </si>
  <si>
    <t>AMZ992N82108NB0</t>
  </si>
  <si>
    <t>FANU3165187</t>
  </si>
  <si>
    <t>4LQWCDLKB0CCMV7VJL</t>
  </si>
  <si>
    <t>7BGJGEVDB0CCMV7VJL</t>
  </si>
  <si>
    <t>7EOU2QUEB0CCMV7VJL</t>
  </si>
  <si>
    <t>4DKV79YWB0CLXMGMGH</t>
  </si>
  <si>
    <t>B0CLXMGMGH</t>
  </si>
  <si>
    <t>7EOU2QUEB0CLXMGMGH</t>
  </si>
  <si>
    <t>7K94V3FXB0CLXMGMGH</t>
  </si>
  <si>
    <t>4DKV79YWB0CLXQ42P4</t>
  </si>
  <si>
    <t>B0CLXQ42P4</t>
  </si>
  <si>
    <t>7EOU2QUEB0CLXQ42P4</t>
  </si>
  <si>
    <t>7K94V3FXB0CLXQ42P4</t>
  </si>
  <si>
    <t>4JW5Q9QVB0CCMV7VJL</t>
  </si>
  <si>
    <t>AMZ992N82110NB0</t>
  </si>
  <si>
    <t>HLBU2018560</t>
  </si>
  <si>
    <t>4RLYAHMGB0CCMV7VJL</t>
  </si>
  <si>
    <t>7GUDSN6WB0CCMV7VJL</t>
  </si>
  <si>
    <t>7IED9YKIB0CCMV7VJL</t>
  </si>
  <si>
    <t>7KJVZUVAB0CCMV7VJL</t>
  </si>
  <si>
    <t>7QKEF37WB0CCMV7VJL</t>
  </si>
  <si>
    <t>7SF6172LB0CCMV7VJL</t>
  </si>
  <si>
    <t>4JW5Q9QVB0CLXMGMGH</t>
  </si>
  <si>
    <t>4RLYAHMGB0CLXMGMGH</t>
  </si>
  <si>
    <t>7KJVZUVAB0CLXMGMGH</t>
  </si>
  <si>
    <t>7QKEF37WB0CLXMGMGH</t>
  </si>
  <si>
    <t>7SF6172LB0CLXMGMGH</t>
  </si>
  <si>
    <t>4JW5Q9QVB0CLXQ42P4</t>
  </si>
  <si>
    <t>4RLYAHMGB0CLXQ42P4</t>
  </si>
  <si>
    <t>7KJVZUVAB0CLXQ42P4</t>
  </si>
  <si>
    <t>7QKEF37WB0CLXQ42P4</t>
  </si>
  <si>
    <t>7SF6172LB0CLXQ42P4</t>
  </si>
  <si>
    <t>4DKV79YWB0B9LCR8V1</t>
  </si>
  <si>
    <t>AMZ992N100241SH0</t>
  </si>
  <si>
    <t>DRYU4188624</t>
  </si>
  <si>
    <t>4LQWCDLKB0B9LCR8V1</t>
  </si>
  <si>
    <t>7BGJGEVDB0B9LCR8V1</t>
  </si>
  <si>
    <t>7EOU2QUEB0B9LCR8V1</t>
  </si>
  <si>
    <t>7XI88MVBB0B9LCR8V1</t>
  </si>
  <si>
    <t>7A8C4UXUB0B9LCR8V1</t>
  </si>
  <si>
    <t>4JW5Q9QVB0B9LCR8V1</t>
  </si>
  <si>
    <t>AMZ992N100244SH0</t>
  </si>
  <si>
    <t>CAIU7530302</t>
  </si>
  <si>
    <t>4RLYAHMGB0B9LCR8V1</t>
  </si>
  <si>
    <t>7GUDSN6WB0B9LCR8V1</t>
  </si>
  <si>
    <t>7IED9YKIB0B9LCR8V1</t>
  </si>
  <si>
    <t>7KJVZUVAB0B9LCR8V1</t>
  </si>
  <si>
    <t>7QKEF37WB0B9LCR8V1</t>
  </si>
  <si>
    <t>7R6XON4CB0B9LCR8V1</t>
  </si>
  <si>
    <t>7SF6172LB0B9LCR8V1</t>
  </si>
  <si>
    <t>4HAEEHOAB0B9LCR8V1</t>
  </si>
  <si>
    <t>4HAEEHOAB0CCMV7VJL</t>
  </si>
  <si>
    <t>AMZ992N82111NB0</t>
  </si>
  <si>
    <t>UACU8176190</t>
  </si>
  <si>
    <t>4HAEEHOAB0CLXMGMGH</t>
  </si>
  <si>
    <t>4HAEEHOAB0CLXQ42P4</t>
  </si>
  <si>
    <t>4PQ4GZLYB09Q39SJYK</t>
  </si>
  <si>
    <t>4PQ4GZLY</t>
  </si>
  <si>
    <t>AMZ992N83267NB0</t>
  </si>
  <si>
    <t>FANU3239227</t>
  </si>
  <si>
    <t>2QI324TVB09Q39SJYK</t>
  </si>
  <si>
    <t>2QI324TV</t>
  </si>
  <si>
    <t>8KFJM14RB09Q39SJYK</t>
  </si>
  <si>
    <t>8KFJM14R</t>
  </si>
  <si>
    <t>6RM2OJPGB0BCD5TRWW</t>
  </si>
  <si>
    <t>6RM2OJPG</t>
  </si>
  <si>
    <t>4AM9ICAFB09Q3CN4NF</t>
  </si>
  <si>
    <t>4AM9ICAF</t>
  </si>
  <si>
    <t>AMZ992N83268NB0</t>
  </si>
  <si>
    <t>TCNU7382235</t>
  </si>
  <si>
    <t>8KFJM14RB09Q3CN4NF</t>
  </si>
  <si>
    <t>2QI324TVB0BCD5TRWW</t>
  </si>
  <si>
    <t>TCNU7382235,TCLU4630639</t>
  </si>
  <si>
    <t>8KFJM14RB0BCD5TRWW</t>
  </si>
  <si>
    <t>TCLU4630639</t>
  </si>
  <si>
    <t>2QI324TVB0BCF9HG98</t>
  </si>
  <si>
    <t>4AM9ICAFB0BCF9HG98</t>
  </si>
  <si>
    <t>8KFJM14RB0BCF9HG98</t>
  </si>
  <si>
    <t>TCLU4630639,UACU8361331</t>
  </si>
  <si>
    <t>4AM9ICAFB0BDM3LGF1</t>
  </si>
  <si>
    <t>UACU8361331</t>
  </si>
  <si>
    <t>8KFJM14RB0BDM3LGF1</t>
  </si>
  <si>
    <t>446UAFMTB0C7CNCV32</t>
  </si>
  <si>
    <t>446UAFMT</t>
  </si>
  <si>
    <t>B0C7CNCV32</t>
  </si>
  <si>
    <t>AMZ992N177538SZ1</t>
  </si>
  <si>
    <t>MSKU0249339</t>
  </si>
  <si>
    <t>5KCVQ7UFB0C7CNCV32</t>
  </si>
  <si>
    <t>5KCVQ7UF</t>
  </si>
  <si>
    <t>586K942KB0C7CNCV32</t>
  </si>
  <si>
    <t>586K942K</t>
  </si>
  <si>
    <t>6RM2OJPGB09Q39SJYK</t>
  </si>
  <si>
    <t>AMZ992N83269NB0</t>
  </si>
  <si>
    <t>KOCU4261821</t>
  </si>
  <si>
    <t>6RM2OJPGB09Q3CN4NF</t>
  </si>
  <si>
    <t>6RM2OJPGB0BCF9HG98</t>
  </si>
  <si>
    <t>6RM2OJPGB0BDM3LGF1</t>
  </si>
  <si>
    <t>3HK76UWIB0C6TKJ3H7</t>
  </si>
  <si>
    <t>3HK76UWI</t>
  </si>
  <si>
    <t>B0C6TKJ3H7</t>
  </si>
  <si>
    <t>AMZ992N101297SH0</t>
  </si>
  <si>
    <t>FBLU0106818</t>
  </si>
  <si>
    <t>298UYRVHB0C6TKJ3H7</t>
  </si>
  <si>
    <t>298UYRVH</t>
  </si>
  <si>
    <t>2MHYCCCLB0C6TKJ3H7</t>
  </si>
  <si>
    <t>2MHYCCCL</t>
  </si>
  <si>
    <t>2T5114KNB0C6TKJ3H7</t>
  </si>
  <si>
    <t>2T5114KN</t>
  </si>
  <si>
    <t>3HK76UWIB0CC9H9L1Y</t>
  </si>
  <si>
    <t>AMZ992N101298SH0</t>
  </si>
  <si>
    <t>GCXU2482901</t>
  </si>
  <si>
    <t>298UYRVHB0CC9H9L1Y</t>
  </si>
  <si>
    <t>2MHYCCCLB0CC9H9L1Y</t>
  </si>
  <si>
    <t>4PQ4GZLYB09Q3CN4NF</t>
  </si>
  <si>
    <t>AMZ992N83266NB0</t>
  </si>
  <si>
    <t>MRKU2188971</t>
  </si>
  <si>
    <t>4PQ4GZLYB0BCF9HG98</t>
  </si>
  <si>
    <t>4PQ4GZLYB0BDM3LGF1</t>
  </si>
  <si>
    <t>27CYVE2PB09Q39ZY44</t>
  </si>
  <si>
    <t>27CYVE2P</t>
  </si>
  <si>
    <t>AMZ992N83571NB0</t>
  </si>
  <si>
    <t>MRSU5196567</t>
  </si>
  <si>
    <t>1LEN7JUEB09Q39ZY44</t>
  </si>
  <si>
    <t>1LEN7JUE</t>
  </si>
  <si>
    <t>AMZ992N83580NB0</t>
  </si>
  <si>
    <t>PONU7480057</t>
  </si>
  <si>
    <t>4VAEAC6RB0BCF9HG98</t>
  </si>
  <si>
    <t>4VAEAC6R</t>
  </si>
  <si>
    <t>AMZ992N84069NB0</t>
  </si>
  <si>
    <t>MRKU6343973,SUDU5327968</t>
  </si>
  <si>
    <t>4VAEAC6RB0BDM3LGF1</t>
  </si>
  <si>
    <t>SUDU5327968</t>
  </si>
  <si>
    <t>5A2TB5NLB09Q39ZY44</t>
  </si>
  <si>
    <t>5A2TB5NL</t>
  </si>
  <si>
    <t>MRKU6343973</t>
  </si>
  <si>
    <t>2DUUCMQWB09Q39SJYK</t>
  </si>
  <si>
    <t>2DUUCMQW</t>
  </si>
  <si>
    <t>AMZ992N84776NB0</t>
  </si>
  <si>
    <t>PONU1917561</t>
  </si>
  <si>
    <t>3JBHJESLB09Q39SJYK</t>
  </si>
  <si>
    <t>3JBHJESL</t>
  </si>
  <si>
    <t>2SYPBB2PB09Q3CN4NF</t>
  </si>
  <si>
    <t>2SYPBB2P</t>
  </si>
  <si>
    <t>MRSU3831339</t>
  </si>
  <si>
    <t>334UPATJB09Q3CN4NF</t>
  </si>
  <si>
    <t>334UPATJ</t>
  </si>
  <si>
    <t>MRSU3831339,PONU1917561</t>
  </si>
  <si>
    <t>1O7X5HVPB0BCF9HG98</t>
  </si>
  <si>
    <t>1O7X5HVP</t>
  </si>
  <si>
    <t>1Y8PVPDSB0BCF9HG98</t>
  </si>
  <si>
    <t>1Y8PVPDS</t>
  </si>
  <si>
    <t>1ZM9VXHEB0BDFM6HG1</t>
  </si>
  <si>
    <t>1ZM9VXHE</t>
  </si>
  <si>
    <t>B0BDFM6HG1</t>
  </si>
  <si>
    <t>AMZ992N84777NB0</t>
  </si>
  <si>
    <t>MSKU6970039</t>
  </si>
  <si>
    <t>3HGPXAXWB0BDFM6HG1</t>
  </si>
  <si>
    <t>3HGPXAXW</t>
  </si>
  <si>
    <t>1XRIATMPB0BDFM6HG1</t>
  </si>
  <si>
    <t>1XRIATMP</t>
  </si>
  <si>
    <t>3OJZ7XWBB0BDFM6HG1</t>
  </si>
  <si>
    <t>3OJZ7XWB</t>
  </si>
  <si>
    <t>3TN2FEQRB0BCF9HG98</t>
  </si>
  <si>
    <t>3TN2FEQR</t>
  </si>
  <si>
    <t>AMZ992N84774NB0</t>
  </si>
  <si>
    <t>GCXU2443063</t>
  </si>
  <si>
    <t>1BF2DT6OB0BCF9HG98</t>
  </si>
  <si>
    <t>1BF2DT6O</t>
  </si>
  <si>
    <t>1TR7XTGIB09Q39SJYK</t>
  </si>
  <si>
    <t>1TR7XTGI</t>
  </si>
  <si>
    <t>AMZ992N84775NB0</t>
  </si>
  <si>
    <t>UETU5242858</t>
  </si>
  <si>
    <t>3P6JHITHB09Q39SJYK</t>
  </si>
  <si>
    <t>3P6JHITH</t>
  </si>
  <si>
    <t>UETU5242858,FANU3753339</t>
  </si>
  <si>
    <t>1HKVGPNNB09Q3CN4NF</t>
  </si>
  <si>
    <t>1HKVGPNN</t>
  </si>
  <si>
    <t>FANU3753339</t>
  </si>
  <si>
    <t>293K9YDJB09Q3CN4NF</t>
  </si>
  <si>
    <t>293K9YDJ</t>
  </si>
  <si>
    <t>FANU3753339,UACU8322510</t>
  </si>
  <si>
    <t>31A446YUB09Q3CN4NF</t>
  </si>
  <si>
    <t>31A446YU</t>
  </si>
  <si>
    <t>UACU8322510</t>
  </si>
  <si>
    <t>38O5IMECB0B9LF7VFX</t>
  </si>
  <si>
    <t>38O5IMEC</t>
  </si>
  <si>
    <t>B0B9LF7VFX</t>
  </si>
  <si>
    <t>AMZ992N84778NB0</t>
  </si>
  <si>
    <t>TCKU2260728</t>
  </si>
  <si>
    <t>3Y4KDANBB0B9LF7VFX</t>
  </si>
  <si>
    <t>3Y4KDANB</t>
  </si>
  <si>
    <t>3YVK3XUHB0B9LF7VFX</t>
  </si>
  <si>
    <t>3YVK3XUH</t>
  </si>
  <si>
    <t>3D5NGIBMB0B9LF7VFX</t>
  </si>
  <si>
    <t>3D5NGIBM</t>
  </si>
  <si>
    <t>5WAGGCJL</t>
  </si>
  <si>
    <t>B0CTTC177G</t>
  </si>
  <si>
    <t>AMZ992N102475SH0</t>
  </si>
  <si>
    <t>FCIU7037378</t>
  </si>
  <si>
    <t>1H2IX6YTB0BCFK9R8V</t>
  </si>
  <si>
    <t>1H2IX6YT</t>
  </si>
  <si>
    <t>AMZ992N85424NB0</t>
  </si>
  <si>
    <t>APHU6970913,SEKU4108023</t>
  </si>
  <si>
    <t>1QBBXQ9QB0BCFK9R8V</t>
  </si>
  <si>
    <t>1QBBXQ9Q</t>
  </si>
  <si>
    <t>SEKU4108023</t>
  </si>
  <si>
    <t>1S63JU4FB0BCFK9R8V</t>
  </si>
  <si>
    <t>1S63JU4F</t>
  </si>
  <si>
    <t>TRHU2211038</t>
  </si>
  <si>
    <t>7Q2ED14JB0BCFK9R8V</t>
  </si>
  <si>
    <t>7Q2ED14J</t>
  </si>
  <si>
    <t>7TAOYD3KB0BCFK9R8V</t>
  </si>
  <si>
    <t>7TAOYD3K</t>
  </si>
  <si>
    <t>16PY271NB09Q39ZY44</t>
  </si>
  <si>
    <t>16PY271N</t>
  </si>
  <si>
    <t>AMZ992N85425NB0</t>
  </si>
  <si>
    <t>TRHU7845349</t>
  </si>
  <si>
    <t>7B9BJ59TB09Q39ZY44</t>
  </si>
  <si>
    <t>7B9BJ59T</t>
  </si>
  <si>
    <t>TRHU7845349,CMAU7642162</t>
  </si>
  <si>
    <t>15XYBITHB0BCF9HG98</t>
  </si>
  <si>
    <t>15XYBITH</t>
  </si>
  <si>
    <t>SEGU4942807</t>
  </si>
  <si>
    <t>1MB1LQ3JB0BCF9HG98</t>
  </si>
  <si>
    <t>1MB1LQ3J</t>
  </si>
  <si>
    <t>1NOKLY7VB0BCF9HG98</t>
  </si>
  <si>
    <t>1NOKLY7V</t>
  </si>
  <si>
    <t>8LUOYGFKB0BCF9HG98</t>
  </si>
  <si>
    <t>8LUOYGFK</t>
  </si>
  <si>
    <t>CMAU7642162,SEGU4942807</t>
  </si>
  <si>
    <t>8T9QDVUSB0BCF9HG98</t>
  </si>
  <si>
    <t>8T9QDVUS</t>
  </si>
  <si>
    <t>SEGU4942807,TCNU7766441</t>
  </si>
  <si>
    <t>1F7RC34EB0BDM3BDFS</t>
  </si>
  <si>
    <t>1F7RC34E</t>
  </si>
  <si>
    <t>TCNU7766441,CAIU9364854</t>
  </si>
  <si>
    <t>1LJ1V2VDB0BDM3BDFS</t>
  </si>
  <si>
    <t>1LJ1V2VD</t>
  </si>
  <si>
    <t>CAIU9364854</t>
  </si>
  <si>
    <t>89DLCK6MB0BDM3BDFS</t>
  </si>
  <si>
    <t>89DLCK6M</t>
  </si>
  <si>
    <t>19CPDY3IB0BDM3LGF1</t>
  </si>
  <si>
    <t>19CPDY3I</t>
  </si>
  <si>
    <t>SEGU4839471</t>
  </si>
  <si>
    <t>7V5GKGXZB0BDM3LGF1</t>
  </si>
  <si>
    <t>7V5GKGXZ</t>
  </si>
  <si>
    <t>8NPGKKAZB0BDM3LGF1</t>
  </si>
  <si>
    <t>8NPGKKAZ</t>
  </si>
  <si>
    <t>12VBQ3DAB09RGRDFS4</t>
  </si>
  <si>
    <t>12VBQ3DA</t>
  </si>
  <si>
    <t>AMZ992N104072SH0</t>
  </si>
  <si>
    <t>TEMU2556123</t>
  </si>
  <si>
    <t>6DDYGT3SB099NTY7WL</t>
  </si>
  <si>
    <t>6DDYGT3S</t>
  </si>
  <si>
    <r>
      <rPr>
        <sz val="10"/>
        <color rgb="FFFF0000"/>
        <rFont val="宋体"/>
        <charset val="134"/>
      </rPr>
      <t>此PO短装</t>
    </r>
    <r>
      <rPr>
        <sz val="10"/>
        <color rgb="FFFF0000"/>
        <rFont val="Arial"/>
        <charset val="134"/>
      </rPr>
      <t>2</t>
    </r>
    <r>
      <rPr>
        <sz val="10"/>
        <color rgb="FFFF0000"/>
        <rFont val="宋体"/>
        <charset val="134"/>
      </rPr>
      <t>件</t>
    </r>
  </si>
  <si>
    <t>6LJZLWPGB09RFZMV7Z</t>
  </si>
  <si>
    <t>6LJZLWPG</t>
  </si>
  <si>
    <t>B09RFZMV7Z</t>
  </si>
  <si>
    <t>AMZ992N104075SH0</t>
  </si>
  <si>
    <t>SEGU4980113</t>
  </si>
  <si>
    <t>6AGFZ9KUB0C6TJBKJM</t>
  </si>
  <si>
    <t>6AGFZ9KU</t>
  </si>
  <si>
    <t>B0C6TJBKJM</t>
  </si>
  <si>
    <t>TXGU7315841</t>
  </si>
  <si>
    <t>6F8Q2WXHB0C6TJBKJM</t>
  </si>
  <si>
    <t>6F8Q2WXH</t>
  </si>
  <si>
    <t>TLLU4831462</t>
  </si>
  <si>
    <t>6Z4V49MNB0C6TJBKJM</t>
  </si>
  <si>
    <t>6Z4V49MN</t>
  </si>
  <si>
    <t>2AC3D7FQB099NTY7WL</t>
  </si>
  <si>
    <t>2AC3D7FQ</t>
  </si>
  <si>
    <t>AMZ992N104069SH0</t>
  </si>
  <si>
    <t>CMAU6388259,TCLU9778001</t>
  </si>
  <si>
    <t>2F4DFUSDB099NTY7WL</t>
  </si>
  <si>
    <t>2F4DFUSD</t>
  </si>
  <si>
    <t>TCNU3519401,TCLU9778001</t>
  </si>
  <si>
    <t>67IWIP2WB099NTY7WL</t>
  </si>
  <si>
    <t>67IWIP2W</t>
  </si>
  <si>
    <t>TXGU7232500,TCLU9778001,BMOU5650905</t>
  </si>
  <si>
    <t>67Z54KSZB099NTY7WL</t>
  </si>
  <si>
    <t>67Z54KSZ</t>
  </si>
  <si>
    <t>BMOU4359520,BMOU5650905</t>
  </si>
  <si>
    <t>6GGXEGVQB099NTY7WL</t>
  </si>
  <si>
    <t>6GGXEGVQ</t>
  </si>
  <si>
    <t>TLLU6836484,BMOU5650905</t>
  </si>
  <si>
    <t>6XQC41IBB099NTY7WL</t>
  </si>
  <si>
    <t>6XQC41IB</t>
  </si>
  <si>
    <t>TCLU9778001</t>
  </si>
  <si>
    <t>111K4YILB09RGRDFS4</t>
  </si>
  <si>
    <t>111K4YIL</t>
  </si>
  <si>
    <t>BEAU4135819,BMOU5650905</t>
  </si>
  <si>
    <t>1HOEJY8QB09RGRDFS4</t>
  </si>
  <si>
    <t>1HOEJY8Q</t>
  </si>
  <si>
    <t>BMOU5650905</t>
  </si>
  <si>
    <t>16KTXB3EB0C6TJZTX8</t>
  </si>
  <si>
    <t>16KTXB3E</t>
  </si>
  <si>
    <t>B0C6TJZTX8</t>
  </si>
  <si>
    <t>TCNU2706861,CMAU6325040,CAIU8894802</t>
  </si>
  <si>
    <t>1AAD5ISIB0C6TJZTX8</t>
  </si>
  <si>
    <t>1AAD5ISI</t>
  </si>
  <si>
    <t>SEGU5046889,CAIU8894802</t>
  </si>
  <si>
    <t>1ZPRZ72HB0C6TJZTX8</t>
  </si>
  <si>
    <t>1ZPRZ72H</t>
  </si>
  <si>
    <t>CAIU8894802</t>
  </si>
  <si>
    <t>23P1OF7OB0C6TJZTX8</t>
  </si>
  <si>
    <t>23P1OF7O</t>
  </si>
  <si>
    <t>TCNU2706861</t>
  </si>
  <si>
    <t>2QIP7BESB0C6TJZTX8</t>
  </si>
  <si>
    <t>2QIP7BES</t>
  </si>
  <si>
    <t>CMAU6325040</t>
  </si>
  <si>
    <t>6L98H59DB0C6TJZTX8</t>
  </si>
  <si>
    <t>6L98H59D</t>
  </si>
  <si>
    <t>SEGU5046889</t>
  </si>
  <si>
    <t>1R8YPAYQB0CNBZPJM4</t>
  </si>
  <si>
    <t>1R8YPAYQ</t>
  </si>
  <si>
    <t>AMZ992N87195NB0</t>
  </si>
  <si>
    <t>FCIU5379216</t>
  </si>
  <si>
    <t>1SBQKQMZB0CNBZPJM4</t>
  </si>
  <si>
    <t>1SBQKQMZ</t>
  </si>
  <si>
    <t>1UXHWIOUB0CNBZPJM4</t>
  </si>
  <si>
    <t>1UXHWIOU</t>
  </si>
  <si>
    <t>6H3LGFWTB0BCFK9R8V</t>
  </si>
  <si>
    <t>6H3LGFWT</t>
  </si>
  <si>
    <t>AMZ992N87170NB0</t>
  </si>
  <si>
    <t>HDMU6667029</t>
  </si>
  <si>
    <t>ARUSEMKRX9JTN</t>
  </si>
  <si>
    <t>76HGL3CUB0BDDHHK3B</t>
  </si>
  <si>
    <t>76HGL3CU</t>
  </si>
  <si>
    <t>HDMU6667029,KOCU4050217</t>
  </si>
  <si>
    <t>7JACCR2VB0BDDHHK3B</t>
  </si>
  <si>
    <t>7JACCR2V</t>
  </si>
  <si>
    <t>KOCU4050217</t>
  </si>
  <si>
    <t>2PFXBUQJB0CNBZPJM4</t>
  </si>
  <si>
    <t>2PFXBUQJ</t>
  </si>
  <si>
    <t>AMZ992N87198NB0</t>
  </si>
  <si>
    <t>ZCSU2680870</t>
  </si>
  <si>
    <t>17NLSQQNB0CNBZPJM4</t>
  </si>
  <si>
    <t>17NLSQQN</t>
  </si>
  <si>
    <t>2Y8IQJADB0CNBZPJM4</t>
  </si>
  <si>
    <t>2Y8IQJAD</t>
  </si>
  <si>
    <t>2ONXL7JDB0CNBZPJM4</t>
  </si>
  <si>
    <t>2ONXL7JD</t>
  </si>
  <si>
    <t>65DDRSQEB0CNBZPJM4</t>
  </si>
  <si>
    <t>65DDRSQE</t>
  </si>
  <si>
    <t>6YT3YH6KB09RFZMV7Z</t>
  </si>
  <si>
    <t>6YT3YH6K</t>
  </si>
  <si>
    <t>AMZ992N104073SH0</t>
  </si>
  <si>
    <t>FANU1970119</t>
  </si>
  <si>
    <t>6EM6SD1BB0C6TJBKJM</t>
  </si>
  <si>
    <t>6EM6SD1B</t>
  </si>
  <si>
    <t>FSCU8238530</t>
  </si>
  <si>
    <t>6I69JHGFB0C6TJBKJM</t>
  </si>
  <si>
    <t>6I69JHGF</t>
  </si>
  <si>
    <t>15I32UFVB0C6TJBKJM</t>
  </si>
  <si>
    <t>15I32UFV</t>
  </si>
  <si>
    <t>AMZ992N104074SH0</t>
  </si>
  <si>
    <t>CAIU8555408</t>
  </si>
  <si>
    <t>1FTMXUDBB0C6TJBKJM</t>
  </si>
  <si>
    <t>1FTMXUDB</t>
  </si>
  <si>
    <t>FANU1463032</t>
  </si>
  <si>
    <t>1WS9IMJJB0C6TJBKJM</t>
  </si>
  <si>
    <t>1WS9IMJJ</t>
  </si>
  <si>
    <t>HLXU8494220</t>
  </si>
  <si>
    <t>21UA3BCZB0C6TJBKJM</t>
  </si>
  <si>
    <t>21UA3BCZ</t>
  </si>
  <si>
    <t>HLBU1964840</t>
  </si>
  <si>
    <t>2GY51YNSB0C6TJBKJM</t>
  </si>
  <si>
    <t>2GY51YNS</t>
  </si>
  <si>
    <t>TCLU5157006</t>
  </si>
  <si>
    <t>6CB7LDFJB0C6TJBKJM</t>
  </si>
  <si>
    <t>6CB7LDFJ</t>
  </si>
  <si>
    <t>HLXU8261445</t>
  </si>
  <si>
    <t>6XA4I5RYB0C6TJBKJM</t>
  </si>
  <si>
    <t>6XA4I5RY</t>
  </si>
  <si>
    <t>HLXU8405497</t>
  </si>
  <si>
    <t>6MBZCKWMB0C6TJZTX8</t>
  </si>
  <si>
    <t>6MBZCKWM</t>
  </si>
  <si>
    <t>AMZ992N104071SH0</t>
  </si>
  <si>
    <t>GCXU6270644</t>
  </si>
  <si>
    <t>6HUHEOZCB09RGRDFS4</t>
  </si>
  <si>
    <t>6HUHEOZC</t>
  </si>
  <si>
    <t>5RNG6XBYB0C7CNTM2Y</t>
  </si>
  <si>
    <t>5RNG6XBY</t>
  </si>
  <si>
    <t>AMZ992N181428SZ1</t>
  </si>
  <si>
    <t>MRKU6094588</t>
  </si>
  <si>
    <r>
      <rPr>
        <sz val="10"/>
        <color rgb="FFFF0000"/>
        <rFont val="宋体"/>
        <charset val="134"/>
      </rPr>
      <t>此PO短装</t>
    </r>
    <r>
      <rPr>
        <sz val="10"/>
        <color rgb="FFFF0000"/>
        <rFont val="Arial"/>
        <charset val="134"/>
      </rPr>
      <t>1</t>
    </r>
    <r>
      <rPr>
        <sz val="10"/>
        <color rgb="FFFF0000"/>
        <rFont val="宋体"/>
        <charset val="134"/>
      </rPr>
      <t>件</t>
    </r>
  </si>
  <si>
    <t>63S7KFBPB0C7CNTM2Y</t>
  </si>
  <si>
    <t>63S7KFBP</t>
  </si>
  <si>
    <t>64K7B3IVB0C7CNTM2Y</t>
  </si>
  <si>
    <t>64K7B3IV</t>
  </si>
  <si>
    <t>8HEIDRURB0C7CNTM2Y</t>
  </si>
  <si>
    <t>8HEIDRUR</t>
  </si>
  <si>
    <t>AMZ992N183464SZ1</t>
  </si>
  <si>
    <t>FFAU1008760</t>
  </si>
  <si>
    <t>6456G9SVB0C7CNTM2Y</t>
  </si>
  <si>
    <t>6456G9SV</t>
  </si>
  <si>
    <t>6SSLK9UOB0C7CNTM2Y</t>
  </si>
  <si>
    <t>6SSLK9UO</t>
  </si>
  <si>
    <t>7PLLVQTUB0BCFK9R8V</t>
  </si>
  <si>
    <t>7PLLVQTU</t>
  </si>
  <si>
    <t>AMZ992N87021NB0</t>
  </si>
  <si>
    <t>HAMU2411427</t>
  </si>
  <si>
    <t>ARUSRSQDEWC77</t>
  </si>
  <si>
    <t>5BY4WCZFB0BDDHHK3B</t>
  </si>
  <si>
    <t>5BY4WCZF</t>
  </si>
  <si>
    <t>7LLBJQNNB0BDDHHK3B</t>
  </si>
  <si>
    <t>7LLBJQNN</t>
  </si>
  <si>
    <t>69DO4SWLB0C6TJBKJM</t>
  </si>
  <si>
    <t>69DO4SWL</t>
  </si>
  <si>
    <t>AMZ992N104076SH0</t>
  </si>
  <si>
    <t>UETU6796480</t>
  </si>
  <si>
    <t>1NJGI39MB09RFZMV7Z</t>
  </si>
  <si>
    <t>1NJGI39M</t>
  </si>
  <si>
    <t>2C6TYBAFB09RFZMV7Z</t>
  </si>
  <si>
    <t>2C6TYBAF</t>
  </si>
  <si>
    <t>66QWS1UQB0C6TJBKJM</t>
  </si>
  <si>
    <t>66QWS1UQ</t>
  </si>
  <si>
    <t>25UKFBIGB09RFZMV7Z</t>
  </si>
  <si>
    <t>25UKFBIG</t>
  </si>
  <si>
    <t>1OBG8QGSB0C6TJBKJM</t>
  </si>
  <si>
    <t>1OBG8QGS</t>
  </si>
  <si>
    <t>6QSIAGTWB0C6TJBKJM</t>
  </si>
  <si>
    <t>6QSIAGTW</t>
  </si>
  <si>
    <t>7O2MFFFIB0BDM3LGF1</t>
  </si>
  <si>
    <t>7O2MFFFI</t>
  </si>
  <si>
    <t>AMZ992N87308NB0</t>
  </si>
  <si>
    <t>FXLU2203240</t>
  </si>
  <si>
    <t>ARUS24Z488MMW</t>
  </si>
  <si>
    <t>7D4I9UKWB0BDM3LGF1</t>
  </si>
  <si>
    <t>7D4I9UKW</t>
  </si>
  <si>
    <t>17T9TN9HB09Q39SJYK</t>
  </si>
  <si>
    <t>17T9TN9H</t>
  </si>
  <si>
    <t>AMZ992N87300NB0</t>
  </si>
  <si>
    <t>MRKU2001669</t>
  </si>
  <si>
    <t>ARUSMMAODFXK1</t>
  </si>
  <si>
    <t>7V5VP3ENB0BCDW2VBK</t>
  </si>
  <si>
    <t>7V5VP3EN</t>
  </si>
  <si>
    <t>B0BCDW2VBK</t>
  </si>
  <si>
    <t>5MAOSCXLB0BCF9HG98</t>
  </si>
  <si>
    <t>5MAOSCXL</t>
  </si>
  <si>
    <t>MRKU2001669,MRKU6347813</t>
  </si>
  <si>
    <t>5JD6BSFNB0BDM3LGF1</t>
  </si>
  <si>
    <t>5JD6BSFN</t>
  </si>
  <si>
    <t>MRKU6347813</t>
  </si>
  <si>
    <t>1WSH3FRDB09Q39SJYK</t>
  </si>
  <si>
    <t>1WSH3FRD</t>
  </si>
  <si>
    <t>AMZ992N87305NB0</t>
  </si>
  <si>
    <t>SEGU4678145</t>
  </si>
  <si>
    <t>ARUS248XLDCDI</t>
  </si>
  <si>
    <t>5WX1T5CUB09Q39ZY44</t>
  </si>
  <si>
    <t>5WX1T5CU</t>
  </si>
  <si>
    <t>MSKU0653675</t>
  </si>
  <si>
    <t>6I6DBVKCB09Q39ZY44</t>
  </si>
  <si>
    <t>6I6DBVKC</t>
  </si>
  <si>
    <t>7NG35UICB09Q39ZY44</t>
  </si>
  <si>
    <t>7NG35UIC</t>
  </si>
  <si>
    <t>7OTM63MOB0BCDW2VBK</t>
  </si>
  <si>
    <t>7OTM63MO</t>
  </si>
  <si>
    <t>MSKU0653675,TRHU4584869</t>
  </si>
  <si>
    <t>6J957C8LB0BCF9HG98</t>
  </si>
  <si>
    <t>6J957C8L</t>
  </si>
  <si>
    <t>TRHU4584869</t>
  </si>
  <si>
    <t>6EGU4NUYB0BDM3LGF1</t>
  </si>
  <si>
    <t>6EGU4NUY</t>
  </si>
  <si>
    <t>AMZ992N87284NB0</t>
  </si>
  <si>
    <t>PONU0660611</t>
  </si>
  <si>
    <t>ARUS9PVFTYFU2</t>
  </si>
  <si>
    <t>7EI2A3OIB0BCFK9R8V</t>
  </si>
  <si>
    <t>7EI2A3OI</t>
  </si>
  <si>
    <t>6SHX7VIIB0BCFK9R8V</t>
  </si>
  <si>
    <t>6SHX7VII</t>
  </si>
  <si>
    <t>AMZ992N87306NB0</t>
  </si>
  <si>
    <t xml:space="preserve">MRSU5098160 </t>
  </si>
  <si>
    <t>746HE3QCB0BCFK9R8V</t>
  </si>
  <si>
    <t>746HE3QC</t>
  </si>
  <si>
    <t>AMZ992N87301NB0</t>
  </si>
  <si>
    <t>CAAU8537335</t>
  </si>
  <si>
    <t>ARUSUWN9D3TFE</t>
  </si>
  <si>
    <t>63TI3VGPB0BDDHHK3B</t>
  </si>
  <si>
    <t>63TI3VGP</t>
  </si>
  <si>
    <t>6OSEZNSEB0BDDHHK3B</t>
  </si>
  <si>
    <t>6OSEZNSE</t>
  </si>
  <si>
    <t>64W9YC4YB0BDM3LGF1</t>
  </si>
  <si>
    <t>64W9YC4Y</t>
  </si>
  <si>
    <t>AMZ992N87307NB0</t>
  </si>
  <si>
    <t xml:space="preserve">PONU1795340
</t>
  </si>
  <si>
    <t>ARUS5KG73DTIV</t>
  </si>
  <si>
    <t>5FYF9D6MB09Q39ZY44</t>
  </si>
  <si>
    <t>5FYF9D6M</t>
  </si>
  <si>
    <t xml:space="preserve">PONU1795340,CXDU1084347
</t>
  </si>
  <si>
    <t>6F8TUC2EB09Q39ZY44</t>
  </si>
  <si>
    <t>6F8TUC2E</t>
  </si>
  <si>
    <t xml:space="preserve">CXDU1084347,MRKU0856855
</t>
  </si>
  <si>
    <t>7DVHZIRCB09Q39ZY44</t>
  </si>
  <si>
    <t>7DVHZIRC</t>
  </si>
  <si>
    <t xml:space="preserve">MRKU0856855
</t>
  </si>
  <si>
    <t>7GT1H3AAB0BCDW2VBK</t>
  </si>
  <si>
    <t>7GT1H3AA</t>
  </si>
  <si>
    <t>7SJ5DBCSB0BCF9HG98</t>
  </si>
  <si>
    <t>7SJ5DBCS</t>
  </si>
  <si>
    <t>MRKU0856855</t>
  </si>
  <si>
    <t>1TUXLV9FB09Q39SJYK</t>
  </si>
  <si>
    <t>1TUXLV9F</t>
  </si>
  <si>
    <t>AMZ992N87298NB0</t>
  </si>
  <si>
    <t>CAAU8537356</t>
  </si>
  <si>
    <t>ARUS5RO5YGP24</t>
  </si>
  <si>
    <t>5P889WGJB0BCDW2VBK</t>
  </si>
  <si>
    <t>5P889WGJ</t>
  </si>
  <si>
    <t>8EBJG52TB0C6TJBKJM</t>
  </si>
  <si>
    <t>8EBJG52T</t>
  </si>
  <si>
    <t>AMZ992N104654SH0</t>
  </si>
  <si>
    <t>UETU6231586</t>
  </si>
  <si>
    <t>2ZBALYXMB0C6TJBKJM</t>
  </si>
  <si>
    <t>2ZBALYXM</t>
  </si>
  <si>
    <t>6U7D5B7UB0CM36WKCR</t>
  </si>
  <si>
    <t>6U7D5B7U</t>
  </si>
  <si>
    <t>AMZ992N183574SZ1</t>
  </si>
  <si>
    <t>TCNU7382256</t>
  </si>
  <si>
    <t>ARUS5LAIFDW8W</t>
  </si>
  <si>
    <t>6ZQMXMRNB0CM36WKCR</t>
  </si>
  <si>
    <t>6ZQMXMRN</t>
  </si>
  <si>
    <t>3R6C5IUJB0CM36WKCR</t>
  </si>
  <si>
    <t>3R6C5IUJ</t>
  </si>
  <si>
    <t>2I1VWFBBB099NTY7WL</t>
  </si>
  <si>
    <t>2I1VWFBB</t>
  </si>
  <si>
    <t>AMZ992N104061SH0</t>
  </si>
  <si>
    <t>SUDU5815936</t>
  </si>
  <si>
    <t>69TVPONOB099NTY7WL</t>
  </si>
  <si>
    <t>69TVPONO</t>
  </si>
  <si>
    <t>MSKU9801958</t>
  </si>
  <si>
    <t>6N3Z394SB099NTY7WL</t>
  </si>
  <si>
    <t>6N3Z394S</t>
  </si>
  <si>
    <t>25JSAJ2DB09RGRDFS4</t>
  </si>
  <si>
    <t>25JSAJ2D</t>
  </si>
  <si>
    <t>MSKU9801958,MRKU2063439</t>
  </si>
  <si>
    <t>6RVA5WHFB09RGRDFS4</t>
  </si>
  <si>
    <t>6RVA5WHF</t>
  </si>
  <si>
    <t>MRKU2063439</t>
  </si>
  <si>
    <t>1QGYYMRKB099NTY7WL</t>
  </si>
  <si>
    <t>1QGYYMRK</t>
  </si>
  <si>
    <t>AMZ992N104066SH0</t>
  </si>
  <si>
    <t>UETU6834614</t>
  </si>
  <si>
    <t>1TEIG7AIB099NTY7WL</t>
  </si>
  <si>
    <t>1TEIG7AI</t>
  </si>
  <si>
    <t>CAAU7054712,UETU6232197</t>
  </si>
  <si>
    <t>6QCAOL3TB099NTY7WL</t>
  </si>
  <si>
    <t>6QCAOL3T</t>
  </si>
  <si>
    <t>UETU6834614,CAAU7054712</t>
  </si>
  <si>
    <t>CAAU7054712</t>
  </si>
  <si>
    <t>AMZ992N87290NB0</t>
  </si>
  <si>
    <t>TGBU6699884,TCNU7976290</t>
  </si>
  <si>
    <t>ARUSUZLR4YBT6</t>
  </si>
  <si>
    <t>6HEDL8DWB0BCFK9R8V</t>
  </si>
  <si>
    <t>6HEDL8DW</t>
  </si>
  <si>
    <t>TGBU6699884</t>
  </si>
  <si>
    <t>7ASJ2UYEB0BDDHHK3B</t>
  </si>
  <si>
    <t>7ASJ2UYE</t>
  </si>
  <si>
    <t>TCNU7976290</t>
  </si>
  <si>
    <t>54K3HWKXB0BCF9HG98</t>
  </si>
  <si>
    <t>54K3HWKX</t>
  </si>
  <si>
    <t>AMZ992N87299NB0</t>
  </si>
  <si>
    <t>TCNU5038494,BMOU6452951</t>
  </si>
  <si>
    <t>ARUSMD6O8QG67</t>
  </si>
  <si>
    <t>7MYUJYRZB0BCF9HG98</t>
  </si>
  <si>
    <t>7MYUJYRZ</t>
  </si>
  <si>
    <t>BMOU6452951</t>
  </si>
  <si>
    <t>56EU41FMB0BDM3LGF1</t>
  </si>
  <si>
    <t>56EU41FM</t>
  </si>
  <si>
    <t>5CKKEISOB0CNBZPJM4</t>
  </si>
  <si>
    <t>5CKKEISO</t>
  </si>
  <si>
    <t>AMZ992N88070NB0</t>
  </si>
  <si>
    <t>DFSU1806226</t>
  </si>
  <si>
    <t>84QYASBTB0CNBZPJM4</t>
  </si>
  <si>
    <t>84QYASBT</t>
  </si>
  <si>
    <t>3DFSMAFIB0CNBZPJM4</t>
  </si>
  <si>
    <t>3DFSMAFI</t>
  </si>
  <si>
    <t>5IFMCMTKB0CNBZPJM4</t>
  </si>
  <si>
    <t>5IFMCMTK</t>
  </si>
  <si>
    <t>8SNEO56GB0CNBZPJM4</t>
  </si>
  <si>
    <t>8SNEO56G</t>
  </si>
  <si>
    <t>AMZ992N183462SZ1</t>
  </si>
  <si>
    <t>CAAU8192526</t>
  </si>
  <si>
    <t>8GBQIC7IB0C7CNTM2Y</t>
  </si>
  <si>
    <t>8GBQIC7I</t>
  </si>
  <si>
    <t>CAAU8156914</t>
  </si>
  <si>
    <t>AMZ992N183463SZ1</t>
  </si>
  <si>
    <t>CAAU8193040</t>
  </si>
  <si>
    <t>2OCUN7BAB0BCFK9R8V</t>
  </si>
  <si>
    <t>2OCUN7BA</t>
  </si>
  <si>
    <t>AMZ992N88113NB0</t>
  </si>
  <si>
    <t>SEGU6739532</t>
  </si>
  <si>
    <t>ARUSKLQAJWQL1</t>
  </si>
  <si>
    <t>44RZI4OZB0BDDHHK3B</t>
  </si>
  <si>
    <t>44RZI4OZ</t>
  </si>
  <si>
    <t>2U7WLBCWB0BCFK9R8V</t>
  </si>
  <si>
    <t>2U7WLBCW</t>
  </si>
  <si>
    <t>AMZ992N88099NB0</t>
  </si>
  <si>
    <t>TEMU6142543</t>
  </si>
  <si>
    <t>ARUSMS3NUWATN</t>
  </si>
  <si>
    <t>2UYWBYJCB0BCFK9R8V</t>
  </si>
  <si>
    <t>2UYWBYJC</t>
  </si>
  <si>
    <t>CAAU6377773</t>
  </si>
  <si>
    <t>42X8VZTKB0BCFK9R8V</t>
  </si>
  <si>
    <t>42X8VZTK</t>
  </si>
  <si>
    <t>CAAU5171324</t>
  </si>
  <si>
    <t>4HVNEKUDB0BCFK9R8V</t>
  </si>
  <si>
    <t>4HVNEKUD</t>
  </si>
  <si>
    <t>4YU9YD1LB0BCFK9R8V</t>
  </si>
  <si>
    <t>4YU9YD1L</t>
  </si>
  <si>
    <t>4A6TUCYSB0BDDHHK3B</t>
  </si>
  <si>
    <t>4A6TUCYS</t>
  </si>
  <si>
    <t>AMZ992N88109NB0</t>
  </si>
  <si>
    <t>YMLU3545517</t>
  </si>
  <si>
    <t>ARUSKUILYXZT1</t>
  </si>
  <si>
    <t>238IABOLB0BDDHHK3B</t>
  </si>
  <si>
    <t>238IABOL</t>
  </si>
  <si>
    <t>4HKV9SEAB0BDDHHK3B</t>
  </si>
  <si>
    <t>4HKV9SEA</t>
  </si>
  <si>
    <t>4942YWBJB0BDDHHK3B</t>
  </si>
  <si>
    <t>4942YWBJ</t>
  </si>
  <si>
    <t>4U2YVONYB09Q39ZY44</t>
  </si>
  <si>
    <t>4U2YVONY</t>
  </si>
  <si>
    <t>AMZ992N88102NB0</t>
  </si>
  <si>
    <t>YMMU4023296</t>
  </si>
  <si>
    <t>ARUSIKNMKEAGT</t>
  </si>
  <si>
    <t>24GPLUMUB09Q39ZY44</t>
  </si>
  <si>
    <t>24GPLUMU</t>
  </si>
  <si>
    <t>25JHHBADB09Q39ZY44</t>
  </si>
  <si>
    <t>25JHHBAD</t>
  </si>
  <si>
    <t>4GSVJ57UB09Q39ZY44</t>
  </si>
  <si>
    <t>4GSVJ57U</t>
  </si>
  <si>
    <t>2ESAHUKAB09Q39ZY44</t>
  </si>
  <si>
    <t>2ESAHUKA</t>
  </si>
  <si>
    <t>26M9CQXMB09Q39SJYK</t>
  </si>
  <si>
    <t>26M9CQXM</t>
  </si>
  <si>
    <t>AMZ992N88110NB0</t>
  </si>
  <si>
    <t>YMMU6360172</t>
  </si>
  <si>
    <t>ARUS3A17M8EC5</t>
  </si>
  <si>
    <t>27P187LVB09Q39SJYK</t>
  </si>
  <si>
    <t>27P187LV</t>
  </si>
  <si>
    <t>2KY4KR2ZB09Q39SJYK</t>
  </si>
  <si>
    <t>2KY4KR2Z</t>
  </si>
  <si>
    <t>YMMU6360172,SEGU6120548</t>
  </si>
  <si>
    <t>2ONMRYRDB09Q39SJYK</t>
  </si>
  <si>
    <t>2ONMRYRD</t>
  </si>
  <si>
    <t>SEGU6120548,YMMU6180822</t>
  </si>
  <si>
    <t>32RAJ2CXB09Q39SJYK</t>
  </si>
  <si>
    <t>32RAJ2CX</t>
  </si>
  <si>
    <t>YMMU6180822</t>
  </si>
  <si>
    <t>3332NTSAB09Q39SJYK</t>
  </si>
  <si>
    <t>3332NTSA</t>
  </si>
  <si>
    <t>481B4GNAB09Q39SJYK</t>
  </si>
  <si>
    <t>481B4GNA</t>
  </si>
  <si>
    <t>26BH7YHJB09Q39ZY44</t>
  </si>
  <si>
    <t>26BH7YHJ</t>
  </si>
  <si>
    <t>YMMU6180822,BEAU4326369</t>
  </si>
  <si>
    <t>4HA44ZXXB09Q39ZY44</t>
  </si>
  <si>
    <t>4HA44ZXX</t>
  </si>
  <si>
    <t>BEAU4326369</t>
  </si>
  <si>
    <t>4OO5JGDFB09Q39ZY44</t>
  </si>
  <si>
    <t>4OO5JGDF</t>
  </si>
  <si>
    <t>TCNU3001731</t>
  </si>
  <si>
    <t>2H9LDJCVB0CGDSN856</t>
  </si>
  <si>
    <t>2H9LDJCV</t>
  </si>
  <si>
    <t>4CSL751NB0CGDSN856</t>
  </si>
  <si>
    <t>4CSL751N</t>
  </si>
  <si>
    <t>4VB788LHB0CGDSN856</t>
  </si>
  <si>
    <t>4VB788LH</t>
  </si>
  <si>
    <t>266CK3YJB0C6TJZTX8</t>
  </si>
  <si>
    <t>266CK3YJ</t>
  </si>
  <si>
    <t>AMZ992N104648SH0</t>
  </si>
  <si>
    <t>GAOU2558543,CAAU8474216</t>
  </si>
  <si>
    <t>82W7OOGEB0C6TJZTX8</t>
  </si>
  <si>
    <t>82W7OOGE</t>
  </si>
  <si>
    <t>CAAU8474216</t>
  </si>
  <si>
    <t>2WOJA7VRB09RFZMV7Z</t>
  </si>
  <si>
    <t>2WOJA7VR</t>
  </si>
  <si>
    <t>AMZ992N104653SH0</t>
  </si>
  <si>
    <t>MSCU4409360,PGTU9132499</t>
  </si>
  <si>
    <t>3QOVYTVMB09RFZMV7Z</t>
  </si>
  <si>
    <t>3QOVYTVM</t>
  </si>
  <si>
    <t>MEDU4085971</t>
  </si>
  <si>
    <t>2RW97JIEB0C6TJBKJM</t>
  </si>
  <si>
    <t>2RW97JIE</t>
  </si>
  <si>
    <t>MEDU4085971,PGTU9132499</t>
  </si>
  <si>
    <t>39FIAA9BB0C6TJBKJM</t>
  </si>
  <si>
    <t>39FIAA9B</t>
  </si>
  <si>
    <t>PGTU9132499</t>
  </si>
  <si>
    <t>58V27B3KB0C6TJBKJM</t>
  </si>
  <si>
    <t>58V27B3K</t>
  </si>
  <si>
    <t>5SR78MRQB0C6TJBKJM</t>
  </si>
  <si>
    <t>5SR78MRQ</t>
  </si>
  <si>
    <t>2ZBEXDMAB0C7CNTM2Y</t>
  </si>
  <si>
    <t>2ZBEXDMA</t>
  </si>
  <si>
    <t>AMZ992N184019SZ1</t>
  </si>
  <si>
    <t>MSMU5786516</t>
  </si>
  <si>
    <t>5DGXB8PPB0C7CNTM2Y</t>
  </si>
  <si>
    <t>5DGXB8PP</t>
  </si>
  <si>
    <t>5FMH251HB0C7CQNZXB</t>
  </si>
  <si>
    <t>5FMH251H</t>
  </si>
  <si>
    <t>B0C7CQNZXB</t>
  </si>
  <si>
    <t>5JYLSY8WB099NTY7WL</t>
  </si>
  <si>
    <t>5JYLSY8W</t>
  </si>
  <si>
    <t>AMZ992N104649SH0</t>
  </si>
  <si>
    <t>TRHU8511449</t>
  </si>
  <si>
    <t>8I12NCRXB099NTY7WL</t>
  </si>
  <si>
    <t>8I12NCRX</t>
  </si>
  <si>
    <t>TEMU7983745,TRHU8511449</t>
  </si>
  <si>
    <t>2AXMMRCWB09RGRDFS4</t>
  </si>
  <si>
    <t>2AXMMRCW</t>
  </si>
  <si>
    <t>MSDU7997846,TEMU7983745</t>
  </si>
  <si>
    <t>2FF5KN9GB09RGRDFS4</t>
  </si>
  <si>
    <t>2FF5KN9G</t>
  </si>
  <si>
    <t>MSDU7997846</t>
  </si>
  <si>
    <t>AMZ992N104651SH0</t>
  </si>
  <si>
    <t>MEDU7035064</t>
  </si>
  <si>
    <t>3YUX4XIAB099NTY7WL</t>
  </si>
  <si>
    <t>3YUX4XIA</t>
  </si>
  <si>
    <t>8ZFZLESFB09Q39SJYK</t>
  </si>
  <si>
    <t>8ZFZLESF</t>
  </si>
  <si>
    <t>AMZ992N88100NB0</t>
  </si>
  <si>
    <t>PONU1783436</t>
  </si>
  <si>
    <t>ARUSIL7VKJZPV</t>
  </si>
  <si>
    <t>85DIKD8ZB0C6TJBKJM</t>
  </si>
  <si>
    <t>85DIKD8Z</t>
  </si>
  <si>
    <t>AMZ992N105737SH0</t>
  </si>
  <si>
    <t>TRHU5676297</t>
  </si>
  <si>
    <t>72GXO9XTB0C6TJBKJM</t>
  </si>
  <si>
    <t>72GXO9XT</t>
  </si>
  <si>
    <t>75P9ALWUB0C6TJBKJM</t>
  </si>
  <si>
    <t>75P9ALWU</t>
  </si>
  <si>
    <t>8VKX5OOEB0C6TJBKJM</t>
  </si>
  <si>
    <t>8VKX5OOE</t>
  </si>
  <si>
    <t>4VWM6ETZB0BCFK9R8V</t>
  </si>
  <si>
    <t>4VWM6ETZ</t>
  </si>
  <si>
    <t>AMZ992N89294NB0</t>
  </si>
  <si>
    <t>SEGU4553554</t>
  </si>
  <si>
    <t>ARUSEFB4SSD6R</t>
  </si>
  <si>
    <t>67OCYSCWB0BCFK9R8V</t>
  </si>
  <si>
    <t>67OCYSCW</t>
  </si>
  <si>
    <t>8Q1NCD4LB099NTY7WL</t>
  </si>
  <si>
    <t>8Q1NCD4L</t>
  </si>
  <si>
    <t>AMZ992N105728SH0</t>
  </si>
  <si>
    <t>TTNU4852981</t>
  </si>
  <si>
    <t>7XRFH28OB0C6TJZTX8</t>
  </si>
  <si>
    <t>7XRFH28O</t>
  </si>
  <si>
    <t>MEDU4296423,TTNU4852981</t>
  </si>
  <si>
    <t>81D88D2SB0C6TJZTX8</t>
  </si>
  <si>
    <t>81D88D2S</t>
  </si>
  <si>
    <t>MEDU4296423</t>
  </si>
  <si>
    <t>72RPT2EWB099NTY7WL</t>
  </si>
  <si>
    <t>72RPT2EW</t>
  </si>
  <si>
    <t>AMZ992N105730SH0</t>
  </si>
  <si>
    <t>GAOU7444590</t>
  </si>
  <si>
    <t>7EHTPAGOB099NTY7WL</t>
  </si>
  <si>
    <t>7EHTPAGO</t>
  </si>
  <si>
    <t>7ZM7363DB099NTY7WL</t>
  </si>
  <si>
    <t>7ZM7363D</t>
  </si>
  <si>
    <t>GAOU7447476,GAOU7448111,MSNU2806274</t>
  </si>
  <si>
    <t>3S8VG6AYB09RGRDFS4</t>
  </si>
  <si>
    <t>3S8VG6AY</t>
  </si>
  <si>
    <t>5SAYMR1NB09RGRDFS4</t>
  </si>
  <si>
    <t>5SAYMR1N</t>
  </si>
  <si>
    <t>7PLEBXLAB09RGRDFS4</t>
  </si>
  <si>
    <t>7PLEBXLA</t>
  </si>
  <si>
    <t>GAOU7444590,GAOU7447476</t>
  </si>
  <si>
    <t>718QCPZKB0C6TJZTX8</t>
  </si>
  <si>
    <t>718QCPZK</t>
  </si>
  <si>
    <t>MSNU2806274</t>
  </si>
  <si>
    <t>3D51HHYFB09RFZMV7Z</t>
  </si>
  <si>
    <t>3D51HHYF</t>
  </si>
  <si>
    <t>AMZ992N105738SH0</t>
  </si>
  <si>
    <t>MRKU0737012</t>
  </si>
  <si>
    <t>38NIJM2VB0C6TJBKJM</t>
  </si>
  <si>
    <t>38NIJM2V</t>
  </si>
  <si>
    <t>MRKU0737012,SUDU8743260</t>
  </si>
  <si>
    <t>7DVAFPJIB0C6TJBKJM</t>
  </si>
  <si>
    <t>7DVAFPJI</t>
  </si>
  <si>
    <t>SUDU8743260</t>
  </si>
  <si>
    <t>7RG5X2GPB0C6TJBKJM</t>
  </si>
  <si>
    <t>7RG5X2GP</t>
  </si>
  <si>
    <t>7VWNUXDZB0C6TJBKJM</t>
  </si>
  <si>
    <t>7VWNUXDZ</t>
  </si>
  <si>
    <t>GCXU6468882</t>
  </si>
  <si>
    <t>47KQ7ZLFB099NTY7WL</t>
  </si>
  <si>
    <t>47KQ7ZLF</t>
  </si>
  <si>
    <t>AMZ992N105727SH0</t>
  </si>
  <si>
    <t>GCXU6423872</t>
  </si>
  <si>
    <t>6AK6GVLHB099NTY7WL</t>
  </si>
  <si>
    <t>6AK6GVLH</t>
  </si>
  <si>
    <t>6H785NTJB099NTY7WL</t>
  </si>
  <si>
    <t>6H785NTJ</t>
  </si>
  <si>
    <t>GCXU6423867</t>
  </si>
  <si>
    <t>6TDJMRMEB099NTY7WL</t>
  </si>
  <si>
    <t>6TDJMRME</t>
  </si>
  <si>
    <t>89DPNXUAB099NTY7WL</t>
  </si>
  <si>
    <t>89DPNXUA</t>
  </si>
  <si>
    <t>GCXU6423804,GCXU6423872</t>
  </si>
  <si>
    <t>8EWZHAFTB099NTY7WL</t>
  </si>
  <si>
    <t>8EWZHAFT</t>
  </si>
  <si>
    <t>GCXU6422182,GCXU6423872</t>
  </si>
  <si>
    <t>4KJ2FRLGB09RGRDFS4</t>
  </si>
  <si>
    <t>4KJ2FRLG</t>
  </si>
  <si>
    <t>YMAR753934</t>
  </si>
  <si>
    <t>4R644JTIB09RGRDFS4</t>
  </si>
  <si>
    <t>4R644JTI</t>
  </si>
  <si>
    <t>GCXU6422222</t>
  </si>
  <si>
    <t>6CPP7RWZB09RGRDFS4</t>
  </si>
  <si>
    <t>6CPP7RWZ</t>
  </si>
  <si>
    <t>GCXU6422222,GCXU6423867</t>
  </si>
  <si>
    <t>7FG1WUBQB09RGRDFS4</t>
  </si>
  <si>
    <t>7FG1WUBQ</t>
  </si>
  <si>
    <t>YMLU5179736</t>
  </si>
  <si>
    <t>6N2A3RUFB0C6TH952K</t>
  </si>
  <si>
    <t>6N2A3RUF</t>
  </si>
  <si>
    <t>B0C6TH952K</t>
  </si>
  <si>
    <t>GCXU6422201,GCXU6422243</t>
  </si>
  <si>
    <t>6Z8LKVNAB0C6TH952K</t>
  </si>
  <si>
    <t>6Z8LKVNA</t>
  </si>
  <si>
    <t>GCXU6422201</t>
  </si>
  <si>
    <t>726XKAUMB0C6TH952K</t>
  </si>
  <si>
    <t>726XKAUM</t>
  </si>
  <si>
    <t>8R4BYE8OB0C6TH952K</t>
  </si>
  <si>
    <t>8R4BYE8O</t>
  </si>
  <si>
    <t>6KVQCVJNB0C6TJZTX8</t>
  </si>
  <si>
    <t>6KVQCVJN</t>
  </si>
  <si>
    <t>YMLU5717791</t>
  </si>
  <si>
    <t>6RTK6G8SB0C6TJZTX8</t>
  </si>
  <si>
    <t>6RTK6G8S</t>
  </si>
  <si>
    <t>YMLU5179736,YMLU5717791</t>
  </si>
  <si>
    <t>8RF446ORB0C6TJZTX8</t>
  </si>
  <si>
    <t>8RF446OR</t>
  </si>
  <si>
    <t>479Y385CB0C6TKJ3H7</t>
  </si>
  <si>
    <t>479Y385C</t>
  </si>
  <si>
    <t>YMMU6651558</t>
  </si>
  <si>
    <t>4PBCIFYTB0C6TKJ3H7</t>
  </si>
  <si>
    <t>4PBCIFYT</t>
  </si>
  <si>
    <t>YMLU5179736,YMMU6651558,CAIU7693085</t>
  </si>
  <si>
    <t>4S8UYZHRB0C6TKJ3H7</t>
  </si>
  <si>
    <t>4S8UYZHR</t>
  </si>
  <si>
    <t>64ZVNK1OB0C6TKJ3H7</t>
  </si>
  <si>
    <t>64ZVNK1O</t>
  </si>
  <si>
    <t>6SLJW4FYB0C6TKJ3H7</t>
  </si>
  <si>
    <t>6SLJW4FY</t>
  </si>
  <si>
    <t>CAIU7693085</t>
  </si>
  <si>
    <t>7IDKEETOB0C6TKJ3H7</t>
  </si>
  <si>
    <t>7IDKEETO</t>
  </si>
  <si>
    <t>GCXU6422243,YMMU6651558</t>
  </si>
  <si>
    <t>4KTTKK2JB09RFYNJHN</t>
  </si>
  <si>
    <t>4KTTKK2J</t>
  </si>
  <si>
    <t>B09RFYNJHN</t>
  </si>
  <si>
    <t>AMZ992N105742SH0</t>
  </si>
  <si>
    <t>YMMU4043369</t>
  </si>
  <si>
    <t>6EKGSVROB09RFYNJHN</t>
  </si>
  <si>
    <t>6EKGSVRO</t>
  </si>
  <si>
    <t>754H1UDKB09RFYNJHN</t>
  </si>
  <si>
    <t>754H1UDK</t>
  </si>
  <si>
    <t>84LFLAHNB09RFYNJHN</t>
  </si>
  <si>
    <t>84LFLAHN</t>
  </si>
  <si>
    <t>6I9Z14HSB09RFZMV7Z</t>
  </si>
  <si>
    <t>6I9Z14HS</t>
  </si>
  <si>
    <t>YMMU4021307</t>
  </si>
  <si>
    <t>6UGBI8ANB09RFZMV7Z</t>
  </si>
  <si>
    <t>6UGBI8AN</t>
  </si>
  <si>
    <t>7ANQU6XDB09RFZMV7Z</t>
  </si>
  <si>
    <t>7ANQU6XD</t>
  </si>
  <si>
    <t>85DFBXOTB09RFZMV7Z</t>
  </si>
  <si>
    <t>85DFBXOT</t>
  </si>
  <si>
    <t>4FQRD48TB0C6TJBKJM</t>
  </si>
  <si>
    <t>4FQRD48T</t>
  </si>
  <si>
    <t>BMOU5822305</t>
  </si>
  <si>
    <t>6NT9TG2LB0C6TJBKJM</t>
  </si>
  <si>
    <t>6NT9TG2L</t>
  </si>
  <si>
    <t>YMLU8875912</t>
  </si>
  <si>
    <t>6TOBRK3HB0C6TJBKJM</t>
  </si>
  <si>
    <t>6TOBRK3H</t>
  </si>
  <si>
    <t>YMMU4118581</t>
  </si>
  <si>
    <t>7DLABQGBB0C6TJBKJM</t>
  </si>
  <si>
    <t>7DLABQGB</t>
  </si>
  <si>
    <t>7EDA2ENHB0C6TJBKJM</t>
  </si>
  <si>
    <t>7EDA2ENH</t>
  </si>
  <si>
    <t>YMMU4018073</t>
  </si>
  <si>
    <t>7XHFD35HB0C6TJBKJM</t>
  </si>
  <si>
    <t>7XHFD35H</t>
  </si>
  <si>
    <t>YMMU4118581,YMMU4021307</t>
  </si>
  <si>
    <t>27JJKSILB0BDDHHK3B</t>
  </si>
  <si>
    <t>27JJKSIL</t>
  </si>
  <si>
    <t>AMZ992N89437NB0</t>
  </si>
  <si>
    <t>FFAU3770034</t>
  </si>
  <si>
    <t>ARUSDIROEVTPJ</t>
  </si>
  <si>
    <t>3OG44IWNB0BDDHHK3B</t>
  </si>
  <si>
    <t>3OG44IWN</t>
  </si>
  <si>
    <t>36PHT3JZB0BDDHHK3B</t>
  </si>
  <si>
    <t>36PHT3JZ</t>
  </si>
  <si>
    <t>AMZ992N89432NB0</t>
  </si>
  <si>
    <t>CAIU9521444</t>
  </si>
  <si>
    <t>ARUSSCKRLP3VV</t>
  </si>
  <si>
    <t>6WCS3SEPB09Q39ZY44</t>
  </si>
  <si>
    <t>6WCS3SEP</t>
  </si>
  <si>
    <t>AMZ992N89438NB0</t>
  </si>
  <si>
    <t>TCNU7224775</t>
  </si>
  <si>
    <t>ARUST1I6DE9ME</t>
  </si>
  <si>
    <t>2MY6O9AHB0BDDHHK3B</t>
  </si>
  <si>
    <t>2MY6O9AH</t>
  </si>
  <si>
    <t>AMZ992N89415NB0</t>
  </si>
  <si>
    <t>ZCSU6908090</t>
  </si>
  <si>
    <t>ARUSU262R2APE</t>
  </si>
  <si>
    <t>39C95ULUB0BDDHHK3B</t>
  </si>
  <si>
    <t>39C95ULU</t>
  </si>
  <si>
    <t>4ZM5DMJDB0BCFK9R8V</t>
  </si>
  <si>
    <t>4ZM5DMJD</t>
  </si>
  <si>
    <t>AMZ992N89297NB0</t>
  </si>
  <si>
    <t>TGBU5172590</t>
  </si>
  <si>
    <t>ARUSD7UPYPAYC</t>
  </si>
  <si>
    <t>62W2W4YJB0BCFK9R8V</t>
  </si>
  <si>
    <t>62W2W4YJ</t>
  </si>
  <si>
    <t>5HIAXAGBB09Q39ZY44</t>
  </si>
  <si>
    <t>5HIAXAGB</t>
  </si>
  <si>
    <t>AMZ992N89423NB0</t>
  </si>
  <si>
    <t>YMLU5712465</t>
  </si>
  <si>
    <t>ARUSMO7KSRZFL</t>
  </si>
  <si>
    <t>57XPRXPBB0BCF9HG98</t>
  </si>
  <si>
    <t>57XPRXPB</t>
  </si>
  <si>
    <t>7VLZIK1TB0BCF9HG98</t>
  </si>
  <si>
    <t>7VLZIK1T</t>
  </si>
  <si>
    <t>YMLU5712465,TLLU3578540</t>
  </si>
  <si>
    <t>7CSMCNZWB0BDM3LGF1</t>
  </si>
  <si>
    <t>7CSMCNZW</t>
  </si>
  <si>
    <t>TLLU3578540</t>
  </si>
  <si>
    <t>6E9OO4BLB09RFYNJHN</t>
  </si>
  <si>
    <t>6E9OO4BL</t>
  </si>
  <si>
    <t>AMZ992N105744SH0</t>
  </si>
  <si>
    <t>TCLU4128940</t>
  </si>
  <si>
    <t>7HASIY6FB09RFZMV7Z</t>
  </si>
  <si>
    <t>7HASIY6F</t>
  </si>
  <si>
    <t>4MOL6NWYB0C6TJBKJM</t>
  </si>
  <si>
    <t>4MOL6NWY</t>
  </si>
  <si>
    <t>UACU5869967</t>
  </si>
  <si>
    <t>4YUWNRPTB0C6TJBKJM</t>
  </si>
  <si>
    <t>4YUWNRPT</t>
  </si>
  <si>
    <t>4ZMWEFWZB0C6TJBKJM</t>
  </si>
  <si>
    <t>4ZMWEFWZ</t>
  </si>
  <si>
    <t>FANU1561548</t>
  </si>
  <si>
    <t>8B8HA2PPB0C6TJBKJM</t>
  </si>
  <si>
    <t>8B8HA2PP</t>
  </si>
  <si>
    <t>UACU8566563,TCLU4128940</t>
  </si>
  <si>
    <t>3HWBK6CSB0C6TJBKJM</t>
  </si>
  <si>
    <t>3HWBK6CS</t>
  </si>
  <si>
    <t>AMZ992N105739SH0</t>
  </si>
  <si>
    <t>MRKU2915350</t>
  </si>
  <si>
    <t>76S162KDB099NTY7WL</t>
  </si>
  <si>
    <t>76S162KD</t>
  </si>
  <si>
    <t>AMZ992N105736SH0</t>
  </si>
  <si>
    <t>MRKU7615314</t>
  </si>
  <si>
    <t>7B9J3XHNB099NTY7WL</t>
  </si>
  <si>
    <t>7B9J3XHN</t>
  </si>
  <si>
    <t>SUDU5492432</t>
  </si>
  <si>
    <t>7RQX2TWSB099NTY7WL</t>
  </si>
  <si>
    <t>7RQX2TWS</t>
  </si>
  <si>
    <t>MRKU0222341</t>
  </si>
  <si>
    <t>AMZ992N89454NB0</t>
  </si>
  <si>
    <t>YMLU5152490</t>
  </si>
  <si>
    <t>ARUSUQLGWQPFF</t>
  </si>
  <si>
    <t>1GY8VXLQB0BCD5TRWW</t>
  </si>
  <si>
    <t>1GY8VXLQ</t>
  </si>
  <si>
    <t>57J4OWBKB0BCD5TRWW</t>
  </si>
  <si>
    <t>57J4OWBK</t>
  </si>
  <si>
    <t>11CRXCZTB0C7CNTM2Y</t>
  </si>
  <si>
    <t>11CRXCZT</t>
  </si>
  <si>
    <t>AMZ992N184013SZ1</t>
  </si>
  <si>
    <t>MSCU5265930</t>
  </si>
  <si>
    <t>1BOCTCXZB0C7CQNZXB</t>
  </si>
  <si>
    <t>1BOCTCXZ</t>
  </si>
  <si>
    <t>5ZO2JJZNB0BND6WKG1</t>
  </si>
  <si>
    <t>5ZO2JJZN</t>
  </si>
  <si>
    <t>B0BND6WKG1</t>
  </si>
  <si>
    <t>AMZ992N184774SZ1</t>
  </si>
  <si>
    <t>MSMU5132794</t>
  </si>
  <si>
    <t>ARUSIGYSRYBNH</t>
  </si>
  <si>
    <t>56J4HO1KB0BND6WKG1</t>
  </si>
  <si>
    <t>56J4HO1K</t>
  </si>
  <si>
    <t>5RZ7HYKKB0CNBZPJM4</t>
  </si>
  <si>
    <t>5RZ7HYKK</t>
  </si>
  <si>
    <t>AMZ992N89282NB0</t>
  </si>
  <si>
    <t>HLBU1523947</t>
  </si>
  <si>
    <t>71ZQ3E7QB0CNBZPJM4</t>
  </si>
  <si>
    <t>71ZQ3E7Q</t>
  </si>
  <si>
    <t>7VGGA2MWB0CNBZPJM4</t>
  </si>
  <si>
    <t>7VGGA2MW</t>
  </si>
  <si>
    <t>8BZK95GBB0CNBZPJM4</t>
  </si>
  <si>
    <t>8BZK95GB</t>
  </si>
  <si>
    <t>8YIGM97CB0CNBZPJM4</t>
  </si>
  <si>
    <t>8YIGM97C</t>
  </si>
  <si>
    <t>8L9D9OQYB0CNBZPJM4</t>
  </si>
  <si>
    <t>8L9D9OQY</t>
  </si>
  <si>
    <t>3K2UB2NKB0CNBZPJM4</t>
  </si>
  <si>
    <t>3K2UB2NK</t>
  </si>
  <si>
    <t>7WZFQE1IB0CNBZPJM4</t>
  </si>
  <si>
    <t>7WZFQE1I</t>
  </si>
  <si>
    <t>4A7HJRNAB0CNBZPJM4</t>
  </si>
  <si>
    <t>4A7HJRNA</t>
  </si>
  <si>
    <t>4IOATNQRB0CNBZPJM4</t>
  </si>
  <si>
    <t>4IOATNQR</t>
  </si>
  <si>
    <t>7YK78ISQB0CNBZPJM4</t>
  </si>
  <si>
    <t>7YK78ISQ</t>
  </si>
  <si>
    <t>8MMT1IBEB0CNBZPJM4</t>
  </si>
  <si>
    <t>8MMT1IBE</t>
  </si>
  <si>
    <t>1ALIM2IXB0C7841GJM</t>
  </si>
  <si>
    <t>1ALIM2IX</t>
  </si>
  <si>
    <t>B0C7841GJM</t>
  </si>
  <si>
    <t>AMZ992N89632NB0</t>
  </si>
  <si>
    <t>TGHU6772992</t>
  </si>
  <si>
    <t>ARUS9F44U2IFV</t>
  </si>
  <si>
    <t>8S9V6ENYB0C7841GJM</t>
  </si>
  <si>
    <t>8S9V6ENY</t>
  </si>
  <si>
    <t>12VP2TMMB0C7841GJM</t>
  </si>
  <si>
    <t>12VP2TMM</t>
  </si>
  <si>
    <t>2F9D51EWB0C7841GJM</t>
  </si>
  <si>
    <t>2F9D51EW</t>
  </si>
  <si>
    <t>36EPOB3WB0C7841GJM</t>
  </si>
  <si>
    <t>36EPOB3W</t>
  </si>
  <si>
    <t>3QLMUF8FB09Q3CN4NF</t>
  </si>
  <si>
    <t>3QLMUF8F</t>
  </si>
  <si>
    <t>2OSXAD5WB0BCD5TRWW</t>
  </si>
  <si>
    <t>2OSXAD5W</t>
  </si>
  <si>
    <t>8SKNB74BB0BCD5TRWW</t>
  </si>
  <si>
    <t>8SKNB74B</t>
  </si>
  <si>
    <t>2E6L9KQNB0BCDW2VBK</t>
  </si>
  <si>
    <t>2E6L9KQN</t>
  </si>
  <si>
    <t>3H22P3HFB09Q3CN4NF</t>
  </si>
  <si>
    <t>3H22P3HF</t>
  </si>
  <si>
    <t>8U4MRIINB0BCDW2VBK</t>
  </si>
  <si>
    <t>8U4MRIIN</t>
  </si>
  <si>
    <t>2NQ6EWHNB09Q3CN4NF</t>
  </si>
  <si>
    <t>2NQ6EWHN</t>
  </si>
  <si>
    <t>AMZ992N89629NB0</t>
  </si>
  <si>
    <t>ZCSU6929997</t>
  </si>
  <si>
    <t>ARUS9ZF5T7I9A</t>
  </si>
  <si>
    <t>2PKX11CCB09Q3CN4NF</t>
  </si>
  <si>
    <t>2PKX11CC</t>
  </si>
  <si>
    <t>3UB62MXJB09Q3CN4NF</t>
  </si>
  <si>
    <t>3UB62MXJ</t>
  </si>
  <si>
    <t>2MNEJGTEB0BCD5TRWW</t>
  </si>
  <si>
    <t>2MNEJGTE</t>
  </si>
  <si>
    <t>ZCSU6929997,ZCSU7964689</t>
  </si>
  <si>
    <t>34JY378HB0BCD5TRWW</t>
  </si>
  <si>
    <t>34JY378H</t>
  </si>
  <si>
    <t>ZCSU7964689,ZCSU6626774</t>
  </si>
  <si>
    <t>3DCJHURBB0BCD5TRWW</t>
  </si>
  <si>
    <t>3DCJHURB</t>
  </si>
  <si>
    <t>ZCSU6626774</t>
  </si>
  <si>
    <t>5FSRW2ZTB0BCD5TRWW</t>
  </si>
  <si>
    <t>5FSRW2ZT</t>
  </si>
  <si>
    <t>ZCSU6626774,ZCSU6610187</t>
  </si>
  <si>
    <t>2AH32D1JB0BCDW2VBK</t>
  </si>
  <si>
    <t>2AH32D1J</t>
  </si>
  <si>
    <t>ZCSU6610187</t>
  </si>
  <si>
    <t>5QWCIQ5FB0BCDW2VBK</t>
  </si>
  <si>
    <t>5QWCIQ5F</t>
  </si>
  <si>
    <t>5ULUPXUJB0BCDW2VBK</t>
  </si>
  <si>
    <t>5ULUPXUJ</t>
  </si>
  <si>
    <t>4ZBH197XB09Q39SJYK</t>
  </si>
  <si>
    <t>4ZBH197X</t>
  </si>
  <si>
    <t>AMZ992N89475NB0</t>
  </si>
  <si>
    <t>TCNU1785167</t>
  </si>
  <si>
    <t>ARUSZVBVGYOHA</t>
  </si>
  <si>
    <t>4RG48IWPB0BCF9HG98</t>
  </si>
  <si>
    <t>4RG48IWP</t>
  </si>
  <si>
    <t>HLBU3409126,TCNU1785167</t>
  </si>
  <si>
    <t>7DVE84NFB0BCF9HG98</t>
  </si>
  <si>
    <t>7DVE84NF</t>
  </si>
  <si>
    <t>FANU3398445</t>
  </si>
  <si>
    <t>7ICW5ZKPB0BCF9HG98</t>
  </si>
  <si>
    <t>7ICW5ZKP</t>
  </si>
  <si>
    <t>48BXWUFPB0BDM3LGF1</t>
  </si>
  <si>
    <t>48BXWUFP</t>
  </si>
  <si>
    <t>HLBU3409126</t>
  </si>
  <si>
    <t>5497KPZXB0BDM3LGF1</t>
  </si>
  <si>
    <t>5497KPZX</t>
  </si>
  <si>
    <t>5PZ486JSB0BDM3LGF1</t>
  </si>
  <si>
    <t>5PZ486JS</t>
  </si>
  <si>
    <t>13YGXAAVB0BD9YMB91</t>
  </si>
  <si>
    <t>13YGXAAV</t>
  </si>
  <si>
    <t>B0BD9YMB91</t>
  </si>
  <si>
    <t>AMZ992N105998SH0</t>
  </si>
  <si>
    <t>MRKU9130267</t>
  </si>
  <si>
    <t>ARUSO5I365UXS</t>
  </si>
  <si>
    <t>2PVP5SSFB0B9LCR8V1</t>
  </si>
  <si>
    <t>2PVP5SSF</t>
  </si>
  <si>
    <t>3NDC939EB0CTTC177G</t>
  </si>
  <si>
    <t>3NDC939E</t>
  </si>
  <si>
    <t>1OMLPA6HB0B9LCR8V1</t>
  </si>
  <si>
    <t>1OMLPA6H</t>
  </si>
  <si>
    <t>AMZ992N105993SH0</t>
  </si>
  <si>
    <t>CAAU9025436</t>
  </si>
  <si>
    <t>ARUSCUKRSMJNB</t>
  </si>
  <si>
    <t>3SGEGJ3UB0B9LCR8V1</t>
  </si>
  <si>
    <t>3SGEGJ3U</t>
  </si>
  <si>
    <t>5RZ4E6SOB0B9LCR8V1</t>
  </si>
  <si>
    <t>5RZ4E6SO</t>
  </si>
  <si>
    <t>CAAU9035408</t>
  </si>
  <si>
    <t>1QHDBE1WB0B9LCR8V1</t>
  </si>
  <si>
    <t>1QHDBE1W</t>
  </si>
  <si>
    <t>1SMW2ACOB0CTTC177G</t>
  </si>
  <si>
    <t>1SMW2ACO</t>
  </si>
  <si>
    <t>2XAQK98NB0CTTC177G</t>
  </si>
  <si>
    <t>2XAQK98N</t>
  </si>
  <si>
    <t>543NZTXBB0CTTC177G</t>
  </si>
  <si>
    <t>543NZTXB</t>
  </si>
  <si>
    <t>5N7TBIFBB0CTTC177G</t>
  </si>
  <si>
    <t>5N7TBIFB</t>
  </si>
  <si>
    <t>3XZO9UNNB0CTTC177G</t>
  </si>
  <si>
    <t>3XZO9UNN</t>
  </si>
  <si>
    <t>2331MWLBB0BD9YMB91</t>
  </si>
  <si>
    <t>2331MWLB</t>
  </si>
  <si>
    <t>8IBTS58AB0C7CNTM2Y</t>
  </si>
  <si>
    <t>8IBTS58A</t>
  </si>
  <si>
    <t>AMZ992N187246SZ1</t>
  </si>
  <si>
    <t>BEAU4670775</t>
  </si>
  <si>
    <t>2OYPPYZGB0C7CNTM2Y</t>
  </si>
  <si>
    <t>2OYPPYZG</t>
  </si>
  <si>
    <t>AMZ992N187247SZ1</t>
  </si>
  <si>
    <t>CMAU8301896</t>
  </si>
  <si>
    <t>8YRCNBICB0BDFVV4TM</t>
  </si>
  <si>
    <t>8YRCNBIC</t>
  </si>
  <si>
    <t>B0BDFVV4TM</t>
  </si>
  <si>
    <t>AMZ992N11620QD1</t>
  </si>
  <si>
    <t>TEMU5524011</t>
  </si>
  <si>
    <t>ARUSF27CBBSN3</t>
  </si>
  <si>
    <t>449RPUDSB09Q3CN4NF</t>
  </si>
  <si>
    <t>449RPUDS</t>
  </si>
  <si>
    <t>AMZ992N90219NB0</t>
  </si>
  <si>
    <t>MSDU4619164</t>
  </si>
  <si>
    <t>ARUSRSRA1JO9F</t>
  </si>
  <si>
    <t>532LR1EAB09Q3CN4NF</t>
  </si>
  <si>
    <t>532LR1EA</t>
  </si>
  <si>
    <t>MSDU4619164,MEDU4165547</t>
  </si>
  <si>
    <t>79LLVY1QB09Q3CN4NF</t>
  </si>
  <si>
    <t>79LLVY1Q</t>
  </si>
  <si>
    <t>MEDU4165547</t>
  </si>
  <si>
    <t>5Q72EP2HB09Q3CN4NF</t>
  </si>
  <si>
    <t>5Q72EP2H</t>
  </si>
  <si>
    <t>AMZ992N90294NB0</t>
  </si>
  <si>
    <t>TXGU8057464</t>
  </si>
  <si>
    <t>ARUSB5BITFSCN</t>
  </si>
  <si>
    <t>14ITHTJLB0C7841GJM</t>
  </si>
  <si>
    <t>14ITHTJL</t>
  </si>
  <si>
    <t>11W362HQB0C7841GJM</t>
  </si>
  <si>
    <t>11W362HQ</t>
  </si>
  <si>
    <t>1QIT2ACQB0CLGW9YWJ</t>
  </si>
  <si>
    <t>1QIT2ACQ</t>
  </si>
  <si>
    <t>AMZ992N90181NB0</t>
  </si>
  <si>
    <t>TXGU8061295</t>
  </si>
  <si>
    <t>ARUSUZOY3FT7Y</t>
  </si>
  <si>
    <t>4DIKQENPB0CLGW9YWJ</t>
  </si>
  <si>
    <t>4DIKQENP</t>
  </si>
  <si>
    <t>TXGU8061295,YMMU1241057</t>
  </si>
  <si>
    <t>58LVKCYTB0CLGW9YWJ</t>
  </si>
  <si>
    <t>58LVKCYT</t>
  </si>
  <si>
    <t>YMMU1241057</t>
  </si>
  <si>
    <t>4CQKZQGJB0CLGYTNVV</t>
  </si>
  <si>
    <t>4CQKZQGJ</t>
  </si>
  <si>
    <t>FCIU7582686</t>
  </si>
  <si>
    <t>5K18BSKIB0CLGYTNVV</t>
  </si>
  <si>
    <t>5K18BSKI</t>
  </si>
  <si>
    <t>7GZNBEGYB0CLGYTNVV</t>
  </si>
  <si>
    <t>7GZNBEGY</t>
  </si>
  <si>
    <t>FCIU7582686,TXGU8061295</t>
  </si>
  <si>
    <t>4C295VIPB099NTY7WL</t>
  </si>
  <si>
    <t>4C295VIP</t>
  </si>
  <si>
    <t>AMZ992N105740SH0</t>
  </si>
  <si>
    <t>UETU7265153</t>
  </si>
  <si>
    <t>43KFUZFYB09RGRDFS4</t>
  </si>
  <si>
    <t>43KFUZFY</t>
  </si>
  <si>
    <t>FXLU2183709</t>
  </si>
  <si>
    <t>8786X2JIB0C6TH952K</t>
  </si>
  <si>
    <t>8786X2JI</t>
  </si>
  <si>
    <t>UETU7265153,UETU6704992</t>
  </si>
  <si>
    <t>7EO2774KB0C6TJZTX8</t>
  </si>
  <si>
    <t>7EO2774K</t>
  </si>
  <si>
    <t>7M33LMJSB0C6TJZTX8</t>
  </si>
  <si>
    <t>7M33LMJS</t>
  </si>
  <si>
    <t>8W7E6U2EB0C6TKJ3H7</t>
  </si>
  <si>
    <t>8W7E6U2E</t>
  </si>
  <si>
    <t>UETU6704992</t>
  </si>
  <si>
    <t>4BA9F8BJB09RJ1X26G</t>
  </si>
  <si>
    <t>4BA9F8BJ</t>
  </si>
  <si>
    <t>AMZ992N105771SH0</t>
  </si>
  <si>
    <t>DFSU4300020</t>
  </si>
  <si>
    <t>ARUSHF4S2D6CN</t>
  </si>
  <si>
    <t>6ZJDPO4DB09RJ1X26G</t>
  </si>
  <si>
    <t>6ZJDPO4D</t>
  </si>
  <si>
    <t>7K8BZIODB09RJ1X26G</t>
  </si>
  <si>
    <t>7K8BZIOD</t>
  </si>
  <si>
    <t>8IMIOI5XB09RJ1X26G</t>
  </si>
  <si>
    <t>8IMIOI5X</t>
  </si>
  <si>
    <t>8P9KDADZB09RJ1X26G</t>
  </si>
  <si>
    <t>8P9KDADZ</t>
  </si>
  <si>
    <t>44N7QG3HB09RJ3JKPP</t>
  </si>
  <si>
    <t>44N7QG3H</t>
  </si>
  <si>
    <t>4E7RVRTHB09RJ3JKPP</t>
  </si>
  <si>
    <t>4E7RVRTH</t>
  </si>
  <si>
    <t>4MDT1VGVB09RJ3JKPP</t>
  </si>
  <si>
    <t>4MDT1VGV</t>
  </si>
  <si>
    <t>76Y8MY8ZB09RJ3JKPP</t>
  </si>
  <si>
    <t>76Y8MY8Z</t>
  </si>
  <si>
    <t>7UJVVIMJB09RJ3JKPP</t>
  </si>
  <si>
    <t>7UJVVIMJ</t>
  </si>
  <si>
    <t>4HWB3ZJLB09SHCBW3L</t>
  </si>
  <si>
    <t>4HWB3ZJL</t>
  </si>
  <si>
    <t>4UUMBRJMB09SHCBW3L</t>
  </si>
  <si>
    <t>4UUMBRJM</t>
  </si>
  <si>
    <t>6DHOXG4FB09SHCBW3L</t>
  </si>
  <si>
    <t>6DHOXG4F</t>
  </si>
  <si>
    <t>83TFUMAHB09SHCBW3L</t>
  </si>
  <si>
    <t>83TFUMAH</t>
  </si>
  <si>
    <t>8NESR6IKB09SHCBW3L</t>
  </si>
  <si>
    <t>8NESR6IK</t>
  </si>
  <si>
    <t>4ZXOJ8DCB0C6TJY9PQ</t>
  </si>
  <si>
    <t>4ZXOJ8DC</t>
  </si>
  <si>
    <t>B0C6TJY9PQ</t>
  </si>
  <si>
    <t>676FEGCGB0C6TJY9PQ</t>
  </si>
  <si>
    <t>676FEGCG</t>
  </si>
  <si>
    <t>72XXAY2SB0C6TJY9PQ</t>
  </si>
  <si>
    <t>72XXAY2S</t>
  </si>
  <si>
    <t>7OZM372QB0C6TJY9PQ</t>
  </si>
  <si>
    <t>7OZM372Q</t>
  </si>
  <si>
    <t>8WYDWI9KB0C6TJY9PQ</t>
  </si>
  <si>
    <t>8WYDWI9K</t>
  </si>
  <si>
    <t>6MQHXZECB09RJ1X26G</t>
  </si>
  <si>
    <t>6MQHXZEC</t>
  </si>
  <si>
    <t>6JCQVK5BB09RJ3JKPP</t>
  </si>
  <si>
    <t>6JCQVK5B</t>
  </si>
  <si>
    <t>6ND28KBIB09SHCBW3L</t>
  </si>
  <si>
    <t>6ND28KBI</t>
  </si>
  <si>
    <t>8OHKMM6TB0C6TJY9PQ</t>
  </si>
  <si>
    <t>8OHKMM6T</t>
  </si>
  <si>
    <t>5LUYWWFXB09Q3CN4NF</t>
  </si>
  <si>
    <t>5LUYWWFX</t>
  </si>
  <si>
    <t>AMZ992N90296NB0</t>
  </si>
  <si>
    <t>MRKU2022804</t>
  </si>
  <si>
    <t>ARUSQA4NFB1XR</t>
  </si>
  <si>
    <t>5UCS7SIOB09Q3CN4NF</t>
  </si>
  <si>
    <t>5UCS7SIO</t>
  </si>
  <si>
    <t>MRKU2022804,MRSU3597107</t>
  </si>
  <si>
    <t>56AWDDDBB0BCD5TRWW</t>
  </si>
  <si>
    <t>56AWDDDB</t>
  </si>
  <si>
    <t>MRSU3597107</t>
  </si>
  <si>
    <t>5NDGNSLUB0BCFK9R8V</t>
  </si>
  <si>
    <t>5NDGNSLU</t>
  </si>
  <si>
    <t>AMZ992N90866NB0</t>
  </si>
  <si>
    <t>MRKU6248370</t>
  </si>
  <si>
    <t>ARUSAWATO47Q4</t>
  </si>
  <si>
    <t>7CNANYTTB0BCFK9R8V</t>
  </si>
  <si>
    <t>7CNANYTT</t>
  </si>
  <si>
    <t>1GSB7CIVB0CS5R8L6T</t>
  </si>
  <si>
    <t>1GSB7CIV</t>
  </si>
  <si>
    <t>B0CS5R8L6T</t>
  </si>
  <si>
    <t>8774ZC8QB0CS5X6DWS</t>
  </si>
  <si>
    <t>8774ZC8Q</t>
  </si>
  <si>
    <t>B0CS5X6DWS</t>
  </si>
  <si>
    <t>6JJDJGXEB0CS6BPVP1</t>
  </si>
  <si>
    <t>6JJDJGXE</t>
  </si>
  <si>
    <t>6Z4YVNQKB0BCF9HG98</t>
  </si>
  <si>
    <t>6Z4YVNQK</t>
  </si>
  <si>
    <t>AMZ992N90868NB0</t>
  </si>
  <si>
    <t>MRKU0808163</t>
  </si>
  <si>
    <t>ARUSS2BA5GICM</t>
  </si>
  <si>
    <t>5JNXGKVQB0BDM3LGF1</t>
  </si>
  <si>
    <t>5JNXGKVQ</t>
  </si>
  <si>
    <t>MRKU0808163,MRKU6660197</t>
  </si>
  <si>
    <t>7HVSCIXJB0BDM3LGF1</t>
  </si>
  <si>
    <t>7HVSCIXJ</t>
  </si>
  <si>
    <t>MRKU6660197</t>
  </si>
  <si>
    <t>76C4WE6RB0C6TJBKJM</t>
  </si>
  <si>
    <t>76C4WE6R</t>
  </si>
  <si>
    <t>AMZ992N106920SH0</t>
  </si>
  <si>
    <t>BEAU4168725</t>
  </si>
  <si>
    <t>157IHV7MB0CNBZPJM4</t>
  </si>
  <si>
    <t>157IHV7M</t>
  </si>
  <si>
    <t>4HA3L1DGB0C6TJBKJM</t>
  </si>
  <si>
    <t>4HA3L1DG</t>
  </si>
  <si>
    <t>AMZ992N106921SH0</t>
  </si>
  <si>
    <t>GESU3864480,UACU8592428</t>
  </si>
  <si>
    <t>1ZF8F7TYB0C6TJBKJM</t>
  </si>
  <si>
    <t>1ZF8F7TY</t>
  </si>
  <si>
    <t>GESU3864480</t>
  </si>
  <si>
    <t>3OZSEMJRB0CNBZPJM4</t>
  </si>
  <si>
    <t>3OZSEMJR</t>
  </si>
  <si>
    <t>74HDBABCB0CNBZPJM4</t>
  </si>
  <si>
    <t>74HDBABC</t>
  </si>
  <si>
    <t>1MGW7FTXB099NTY7WL</t>
  </si>
  <si>
    <t>1MGW7FTX</t>
  </si>
  <si>
    <t>AMZ992N106919SH0</t>
  </si>
  <si>
    <t>CMAU9411645</t>
  </si>
  <si>
    <t>453R3WKLB099NTY7WL</t>
  </si>
  <si>
    <t>453R3WKL</t>
  </si>
  <si>
    <t>CMAU7546364</t>
  </si>
  <si>
    <t>1QF6LDDGB0C7CNCV32</t>
  </si>
  <si>
    <t>1QF6LDDG</t>
  </si>
  <si>
    <t>AMZ992N189004SZ1</t>
  </si>
  <si>
    <t>TRHU7684141</t>
  </si>
  <si>
    <t>4KKTNQYKB0C7CQNZXB</t>
  </si>
  <si>
    <t>4KKTNQYK</t>
  </si>
  <si>
    <t>6PV6V4GNB09Q39ZY44</t>
  </si>
  <si>
    <t>6PV6V4GN</t>
  </si>
  <si>
    <t>AMZ992N90863NB0</t>
  </si>
  <si>
    <t>SEGU6731228</t>
  </si>
  <si>
    <t>ARUS9PWXKZVY4</t>
  </si>
  <si>
    <t>1323735TB0CGDSN856</t>
  </si>
  <si>
    <t>1323735T</t>
  </si>
  <si>
    <t>SEGU6731228,HLBU3536141</t>
  </si>
  <si>
    <t>49RUSN7PB0CGDSN856</t>
  </si>
  <si>
    <t>49RUSN7P</t>
  </si>
  <si>
    <t>HLBU3536141</t>
  </si>
  <si>
    <t>7CAA1BIYB0C7CNCV32</t>
  </si>
  <si>
    <t>7CAA1BIY</t>
  </si>
  <si>
    <t>AMZ992N189007SZ1</t>
  </si>
  <si>
    <t>FANU1509220</t>
  </si>
  <si>
    <t>1VYGEOXZB0C7CQNZXB</t>
  </si>
  <si>
    <t>1VYGEOXZ</t>
  </si>
  <si>
    <t>19JLZTRQB0C6TJ8FJK</t>
  </si>
  <si>
    <t>19JLZTRQ</t>
  </si>
  <si>
    <t>B0C6TJ8FJK</t>
  </si>
  <si>
    <t>AMZ992N107890SH0</t>
  </si>
  <si>
    <t>HLBU1054644</t>
  </si>
  <si>
    <t>4XHLCYLLB0C6TK5P5Q</t>
  </si>
  <si>
    <t>4XHLCYLL</t>
  </si>
  <si>
    <t>B0C6TK5P5Q</t>
  </si>
  <si>
    <t>1MY5THIUB0C6TJ8FJK</t>
  </si>
  <si>
    <t>1MY5THIU</t>
  </si>
  <si>
    <t>1B91X9GCB0C6TJ8FJK</t>
  </si>
  <si>
    <t>1B91X9GC</t>
  </si>
  <si>
    <t>1UIIWM4FB0C6TJ8FJK</t>
  </si>
  <si>
    <t>1UIIWM4F</t>
  </si>
  <si>
    <t>AMZ992N107888SH0</t>
  </si>
  <si>
    <t>MSNU3031936</t>
  </si>
  <si>
    <t>1VQQ962OB0C6TJ8FJK</t>
  </si>
  <si>
    <t>1VQQ962O</t>
  </si>
  <si>
    <t>1Q7GFTHVB09SHCBW3L</t>
  </si>
  <si>
    <t>1Q7GFTHV</t>
  </si>
  <si>
    <t>AMZ992N107932SH0</t>
  </si>
  <si>
    <t>HLXU5395158</t>
  </si>
  <si>
    <t>1ABLQHYWB0C6TJBKJM</t>
  </si>
  <si>
    <t>1ABLQHYW</t>
  </si>
  <si>
    <t>HLXU5395158,HLBU1130549</t>
  </si>
  <si>
    <t>31NAUUMLB0C6TJBKJM</t>
  </si>
  <si>
    <t>31NAUUML</t>
  </si>
  <si>
    <t>HLBU1130549</t>
  </si>
  <si>
    <t>158JJ25GB0CC9KQMXT</t>
  </si>
  <si>
    <t>158JJ25G</t>
  </si>
  <si>
    <t>B0CC9KQMXT</t>
  </si>
  <si>
    <t>2CBTNGVYB09T3KK25X</t>
  </si>
  <si>
    <t>2CBTNGVY</t>
  </si>
  <si>
    <t>B09T3KK25X</t>
  </si>
  <si>
    <r>
      <rPr>
        <sz val="10"/>
        <color rgb="FF000000"/>
        <rFont val="宋体"/>
        <charset val="134"/>
      </rPr>
      <t>天运</t>
    </r>
    <r>
      <rPr>
        <sz val="10"/>
        <color rgb="FF000000"/>
        <rFont val="Arial"/>
        <charset val="134"/>
      </rPr>
      <t>-NB</t>
    </r>
  </si>
  <si>
    <t>AMZ992N91618NB0</t>
  </si>
  <si>
    <t>CAIU2699054</t>
  </si>
  <si>
    <t>ARUSSNJTNF3IA</t>
  </si>
  <si>
    <t>5CV9FIHVB09T3KK25X</t>
  </si>
  <si>
    <t>5CV9FIHV</t>
  </si>
  <si>
    <t>5PTKNAHWB09T3KK25X</t>
  </si>
  <si>
    <t>5PTKNAHW</t>
  </si>
  <si>
    <t>5UWMUQBMB09T3KK25X</t>
  </si>
  <si>
    <t>5UWMUQBM</t>
  </si>
  <si>
    <t>8FBJXMNXB09T3MMZZN</t>
  </si>
  <si>
    <t>8FBJXMNX</t>
  </si>
  <si>
    <t>B09T3MMZZN</t>
  </si>
  <si>
    <t>15U3SM2MB09SHCBW3L</t>
  </si>
  <si>
    <t>15U3SM2M</t>
  </si>
  <si>
    <t>AMZ992N107929SH0</t>
  </si>
  <si>
    <t>UETU2584707</t>
  </si>
  <si>
    <t>1TVYN27ZB09SHCBW3L</t>
  </si>
  <si>
    <t>1TVYN27Z</t>
  </si>
  <si>
    <t>3RUPG73QB0C6TJBKJM</t>
  </si>
  <si>
    <t>3RUPG73Q</t>
  </si>
  <si>
    <t>MSNU7820296</t>
  </si>
  <si>
    <t>43Q41IPCB0C6TJBKJM</t>
  </si>
  <si>
    <t>43Q41IPC</t>
  </si>
  <si>
    <t>TRHU7166728</t>
  </si>
  <si>
    <t>3O678YDMB0CC9KQMXT</t>
  </si>
  <si>
    <t>3O678YDM</t>
  </si>
  <si>
    <t>MSNU7820296,UETU2584707</t>
  </si>
  <si>
    <t>4RXBJN1SB0CC9KQMXT</t>
  </si>
  <si>
    <t>4RXBJN1S</t>
  </si>
  <si>
    <t>8Y45AZHUB0C7CM31CP</t>
  </si>
  <si>
    <t>8Y45AZHU</t>
  </si>
  <si>
    <t>AMZ992N192138SZ1</t>
  </si>
  <si>
    <t>GAOU6169540</t>
  </si>
  <si>
    <t>792TEGFCB0C7CQNZXB</t>
  </si>
  <si>
    <t>792TEGFC</t>
  </si>
  <si>
    <t>74KGH3MNB0C7CM31CP</t>
  </si>
  <si>
    <t>74KGH3MN</t>
  </si>
  <si>
    <t>AMZ992N192137SZ1</t>
  </si>
  <si>
    <t>GAOU6152716</t>
  </si>
  <si>
    <t>1S281XCKB0B9LCR8V1</t>
  </si>
  <si>
    <t>1S281XCK</t>
  </si>
  <si>
    <t>AMZ992N108085SH0</t>
  </si>
  <si>
    <t>ECMU4528288</t>
  </si>
  <si>
    <t>ARUS9UMUUWLK8</t>
  </si>
  <si>
    <t>1862ZLNEB0BGKTGR3L</t>
  </si>
  <si>
    <t>1862ZLNE</t>
  </si>
  <si>
    <t>B0BGKTGR3L</t>
  </si>
  <si>
    <t>1VFY4DLLB0BGKTGR3L</t>
  </si>
  <si>
    <t>1VFY4DLL</t>
  </si>
  <si>
    <t>1ARTCDPZB0BGLCBWHZ</t>
  </si>
  <si>
    <t>1ARTCDPZ</t>
  </si>
  <si>
    <t>B0BGLCBWHZ</t>
  </si>
  <si>
    <t>4I2Y9ITPB0BGLCBWHZ</t>
  </si>
  <si>
    <t>4I2Y9ITP</t>
  </si>
  <si>
    <t>1JKER29TB0BGKTGR3L</t>
  </si>
  <si>
    <t>1JKER29T</t>
  </si>
  <si>
    <t>1LF6D64IB0BGKTGR3L</t>
  </si>
  <si>
    <t>1LF6D64I</t>
  </si>
  <si>
    <t>1P4OKDTMB0BGKTGR3L</t>
  </si>
  <si>
    <t>1P4OKDTM</t>
  </si>
  <si>
    <t>3WMZIUGDB0BGKTGR3L</t>
  </si>
  <si>
    <t>3WMZIUGD</t>
  </si>
  <si>
    <t>18X2Q9UKB0BGLCBWHZ</t>
  </si>
  <si>
    <t>18X2Q9UK</t>
  </si>
  <si>
    <t>1EHCJLFDB0BGLCBWHZ</t>
  </si>
  <si>
    <t>1EHCJLFD</t>
  </si>
  <si>
    <t>3PZXU38BB0BGLCBWHZ</t>
  </si>
  <si>
    <t>3PZXU38B</t>
  </si>
  <si>
    <t>3QBPYUOEB0BGLCBWHZ</t>
  </si>
  <si>
    <t>3QBPYUOE</t>
  </si>
  <si>
    <t>1NKP42FAB0B9LD1M25</t>
  </si>
  <si>
    <t>1NKP42FA</t>
  </si>
  <si>
    <t>B0B9LD1M25</t>
  </si>
  <si>
    <t>7SWRTCUPB09T3KK25X</t>
  </si>
  <si>
    <t>7SWRTCUP</t>
  </si>
  <si>
    <t>AMZ992N108089SH0</t>
  </si>
  <si>
    <t>SEGU1995681</t>
  </si>
  <si>
    <t>ARUSIEECED1SE</t>
  </si>
  <si>
    <t>8CBTHBGMB09T3KK25X</t>
  </si>
  <si>
    <t>8CBTHBGM</t>
  </si>
  <si>
    <t>7Z3LW9COB09T3MMZZN</t>
  </si>
  <si>
    <t>7Z3LW9CO</t>
  </si>
  <si>
    <t>SEGU1995681,TCLU4106534</t>
  </si>
  <si>
    <t>3G3H1NVOB09T3NLMTM</t>
  </si>
  <si>
    <t>3G3H1NVO</t>
  </si>
  <si>
    <t>B09T3NLMTM</t>
  </si>
  <si>
    <t>TCLU4106534</t>
  </si>
  <si>
    <t>3KUR4C9BB09T3NLMTM</t>
  </si>
  <si>
    <t>3KUR4C9B</t>
  </si>
  <si>
    <t>7W63FOTQB09T3KK25X</t>
  </si>
  <si>
    <t>7W63FOTQ</t>
  </si>
  <si>
    <t>AMZ992N107957SH0</t>
  </si>
  <si>
    <t>MSCU4855058</t>
  </si>
  <si>
    <t>ARUS5GJJDD1XH</t>
  </si>
  <si>
    <t>7XZU1SOFB09T3NLMTM</t>
  </si>
  <si>
    <t>7XZU1SOF</t>
  </si>
  <si>
    <t>7EVOQ57FB09T3KK25X</t>
  </si>
  <si>
    <t>7EVOQ57F</t>
  </si>
  <si>
    <t>7TJC3WRVB09T3MMZZN</t>
  </si>
  <si>
    <t>7TJC3WRV</t>
  </si>
  <si>
    <t>1VN3R8BUB09T3NLMTM</t>
  </si>
  <si>
    <t>1VN3R8BU</t>
  </si>
  <si>
    <t>3OKABJYFB09T3KK25X</t>
  </si>
  <si>
    <t>3OKABJYF</t>
  </si>
  <si>
    <t>15VVRRLSB09T3MMZZN</t>
  </si>
  <si>
    <t>15VVRRLS</t>
  </si>
  <si>
    <t>8E6L3FBBB09T3NLMTM</t>
  </si>
  <si>
    <t>8E6L3FBB</t>
  </si>
  <si>
    <t>1EOH7G5MB09T3NLMTM</t>
  </si>
  <si>
    <t>1EOH7G5M</t>
  </si>
  <si>
    <t>AMZ992N107999SH0</t>
  </si>
  <si>
    <t>MSNU7301710</t>
  </si>
  <si>
    <t>ARUSZKDC5SN4T</t>
  </si>
  <si>
    <t>1LPXHXKLB09SHCBW3L</t>
  </si>
  <si>
    <t>1LPXHXKL</t>
  </si>
  <si>
    <t>AMZ992N107930SH0</t>
  </si>
  <si>
    <t>BMOU6283527</t>
  </si>
  <si>
    <t>1O1WOX6DB09SHCBW3L</t>
  </si>
  <si>
    <t>1O1WOX6D</t>
  </si>
  <si>
    <t>3EWE8F3PB09SHCBW3L</t>
  </si>
  <si>
    <t>3EWE8F3P</t>
  </si>
  <si>
    <t>15JBNTLJB0C6TJBKJM</t>
  </si>
  <si>
    <t>15JBNTLJ</t>
  </si>
  <si>
    <t>YMLU8655857,BMOU6283527</t>
  </si>
  <si>
    <t>173B55ZVB0C6TJBKJM</t>
  </si>
  <si>
    <t>173B55ZV</t>
  </si>
  <si>
    <t>YMMU4045926,BMOU6283527</t>
  </si>
  <si>
    <t>1BEDLXMFB0C6TJBKJM</t>
  </si>
  <si>
    <t>1BEDLXMF</t>
  </si>
  <si>
    <t>1SNRBI9QB0C6TJBKJM</t>
  </si>
  <si>
    <t>1SNRBI9Q</t>
  </si>
  <si>
    <t>BMOU3156895,BMOU6283527</t>
  </si>
  <si>
    <t>4E2NWINIB0C6TJBKJM</t>
  </si>
  <si>
    <t>4E2NWINI</t>
  </si>
  <si>
    <t>SEGU6871750</t>
  </si>
  <si>
    <t>1ES4ODVGB0CC9KQMXT</t>
  </si>
  <si>
    <t>1ES4ODVG</t>
  </si>
  <si>
    <t>1PFGP6APB0CC9KQMXT</t>
  </si>
  <si>
    <t>1PFGP6AP</t>
  </si>
  <si>
    <t>38DNHFZDB0CN31YNVX</t>
  </si>
  <si>
    <t>38DNHFZD</t>
  </si>
  <si>
    <t>B0CN31YNVX</t>
  </si>
  <si>
    <t>AMZ992N92134NB0</t>
  </si>
  <si>
    <t>HLBU1251833</t>
  </si>
  <si>
    <t>ARUSCZ3Y52E88</t>
  </si>
  <si>
    <t>8RFOFYRFB0CN31YNVX</t>
  </si>
  <si>
    <t>8RFOFYRF</t>
  </si>
  <si>
    <t>7MWAF5JTB0CN31YNVX</t>
  </si>
  <si>
    <t>7MWAF5JT</t>
  </si>
  <si>
    <t>3V7BZC7HB0CN31YNVX</t>
  </si>
  <si>
    <t>3V7BZC7H</t>
  </si>
  <si>
    <t>7UZORF2DB0C6TJZTX8</t>
  </si>
  <si>
    <t>7UZORF2D</t>
  </si>
  <si>
    <t>AMZ992N108018SH0</t>
  </si>
  <si>
    <t>MRKU0756558,MRKU0602104</t>
  </si>
  <si>
    <t>7VROI39JB0C6TJZTX8</t>
  </si>
  <si>
    <t>7VROI39J</t>
  </si>
  <si>
    <t>MRKU0756558</t>
  </si>
  <si>
    <t>8O5EQ8DIB0C6TJZTX8</t>
  </si>
  <si>
    <t>8O5EQ8DI</t>
  </si>
  <si>
    <t>1ZVFNRPDB09T3NLMTM</t>
  </si>
  <si>
    <t>1ZVFNRPD</t>
  </si>
  <si>
    <t>AMZ992N108403SH0</t>
  </si>
  <si>
    <t>FCIU4335743,TRHU7804421</t>
  </si>
  <si>
    <t>ARUSNKXRVAR2F</t>
  </si>
  <si>
    <t>1VV5BRJWB09T3NLMTM</t>
  </si>
  <si>
    <t>1VV5BRJW</t>
  </si>
  <si>
    <t>TRHU7804421</t>
  </si>
  <si>
    <t>7TPIPJRMB0BDDHHK3B</t>
  </si>
  <si>
    <t>7TPIPJRM</t>
  </si>
  <si>
    <t>AMZ992N92438NB0</t>
  </si>
  <si>
    <t>FCIU7407092</t>
  </si>
  <si>
    <t>ARUS8XJCJI6BW</t>
  </si>
  <si>
    <t>6H4HDICVB0C6THVMTS</t>
  </si>
  <si>
    <t>6H4HDICV</t>
  </si>
  <si>
    <t>B0C6THVMTS</t>
  </si>
  <si>
    <t>AMZ992N108780SH0</t>
  </si>
  <si>
    <t>MSKU5560385</t>
  </si>
  <si>
    <t>1B9J7AJEB0BCFK9R8V</t>
  </si>
  <si>
    <t>1B9J7AJE</t>
  </si>
  <si>
    <t>AMZ992N92500NB0</t>
  </si>
  <si>
    <t>HLBU2288565</t>
  </si>
  <si>
    <t>ARUSRB19OTV4Z</t>
  </si>
  <si>
    <t>7W6TL8JHB0BCFK9R8V</t>
  </si>
  <si>
    <t>7W6TL8JH</t>
  </si>
  <si>
    <t>NIDU5209930,HLBU2288565</t>
  </si>
  <si>
    <t>7A1RUMPOB0B9LCR8V1</t>
  </si>
  <si>
    <t>7A1RUMPO</t>
  </si>
  <si>
    <t>AMZ992N108495SH0</t>
  </si>
  <si>
    <t>MRKU7570610</t>
  </si>
  <si>
    <t>ARUS7H1U18DJQ</t>
  </si>
  <si>
    <t>7HQLEULZB0B9LCR8V1</t>
  </si>
  <si>
    <t>7HQLEULZ</t>
  </si>
  <si>
    <t>6JHU45NVB0CTTC177G</t>
  </si>
  <si>
    <t>6JHU45NV</t>
  </si>
  <si>
    <t>6MFDKP6TB0CTTC177G</t>
  </si>
  <si>
    <t>6MFDKP6T</t>
  </si>
  <si>
    <t>8K54E87BB0CTTC177G</t>
  </si>
  <si>
    <t>8K54E87B</t>
  </si>
  <si>
    <t>5D5DSC1SB099NTY7WL</t>
  </si>
  <si>
    <t>5D5DSC1S</t>
  </si>
  <si>
    <t>AMZ992N108354SH0</t>
  </si>
  <si>
    <t>MRKU0464303</t>
  </si>
  <si>
    <t>5VXQY82PB099NTY7WL</t>
  </si>
  <si>
    <t>5VXQY82P</t>
  </si>
  <si>
    <t>CAAU9186003,MRKU0464303</t>
  </si>
  <si>
    <t>5Y4AP4DHB099NTY7WL</t>
  </si>
  <si>
    <t>5Y4AP4DH</t>
  </si>
  <si>
    <t>CAAU9186003,MRKU0817632,PONU1702244</t>
  </si>
  <si>
    <t>8AVBDNWEB099NTY7WL</t>
  </si>
  <si>
    <t>8AVBDNWE</t>
  </si>
  <si>
    <t>MRKU0072719,MRKU0817632</t>
  </si>
  <si>
    <t>6N7DBDDZB099NTY7WL</t>
  </si>
  <si>
    <t>6N7DBDDZ</t>
  </si>
  <si>
    <t>MRKU0072719</t>
  </si>
  <si>
    <t>8CQ2YRRTB0C6TH952K</t>
  </si>
  <si>
    <t>8CQ2YRRT</t>
  </si>
  <si>
    <t>MRKU1029194</t>
  </si>
  <si>
    <t>5HWNUZEFB0C6TH952K</t>
  </si>
  <si>
    <t>5HWNUZEF</t>
  </si>
  <si>
    <t>CAAU9189110,MRKU1029194,PONU1448551</t>
  </si>
  <si>
    <t>5ZY2B88WB0C6TH952K</t>
  </si>
  <si>
    <t>5ZY2B88W</t>
  </si>
  <si>
    <t>CAAU9189110,MRSU6092274</t>
  </si>
  <si>
    <t>5RH91C5FB0C6TKJ3H7</t>
  </si>
  <si>
    <t>5RH91C5F</t>
  </si>
  <si>
    <t>MRKU2979268,MRSU6092274</t>
  </si>
  <si>
    <t>7ET2XB3BB0C6TKJ3H7</t>
  </si>
  <si>
    <t>7ET2XB3B</t>
  </si>
  <si>
    <t>MRKU2979268,PONU1448551</t>
  </si>
  <si>
    <t>891JRK2PB0C6TKJ3H7</t>
  </si>
  <si>
    <t>891JRK2P</t>
  </si>
  <si>
    <t>PONU1448551</t>
  </si>
  <si>
    <t>5A7UBRIUB09RFYNJHN</t>
  </si>
  <si>
    <t>5A7UBRIU</t>
  </si>
  <si>
    <t>AMZ992N108353SH0</t>
  </si>
  <si>
    <t>CMAU1719190</t>
  </si>
  <si>
    <t>6XIX7DBFB09RFYNJHN</t>
  </si>
  <si>
    <t>6XIX7DBF</t>
  </si>
  <si>
    <t>65GQZWZLB09RJ1X26G</t>
  </si>
  <si>
    <t>65GQZWZL</t>
  </si>
  <si>
    <t>64DZ5HCCB09RJ3JKPP</t>
  </si>
  <si>
    <t>64DZ5HCC</t>
  </si>
  <si>
    <t>44BO2JCWB0C7CM31CP</t>
  </si>
  <si>
    <t>44BO2JCW</t>
  </si>
  <si>
    <t>AMZ992N193950SZ1</t>
  </si>
  <si>
    <t>RFCU4087088</t>
  </si>
  <si>
    <t>4F4GJF1FB0C7CNCV32</t>
  </si>
  <si>
    <t>4F4GJF1F</t>
  </si>
  <si>
    <t>38B3TJEFB0C7CM31CP</t>
  </si>
  <si>
    <t>38B3TJEF</t>
  </si>
  <si>
    <t>AMZ992N193952SZ1</t>
  </si>
  <si>
    <t>FANU1967603</t>
  </si>
  <si>
    <t>4INJAJGJB0C7CNCV32</t>
  </si>
  <si>
    <t>4INJAJGJ</t>
  </si>
  <si>
    <t>8WOQ1JGGB09RFZMV7Z</t>
  </si>
  <si>
    <t>8WOQ1JGG</t>
  </si>
  <si>
    <t>AMZ992N108781SH0</t>
  </si>
  <si>
    <t>APZU4921722</t>
  </si>
  <si>
    <t>64X5VEJAB0C6TJY9PQ</t>
  </si>
  <si>
    <t>64X5VEJA</t>
  </si>
  <si>
    <t>8GI47FHEB09RFZMV7Z</t>
  </si>
  <si>
    <t>8GI47FHE</t>
  </si>
  <si>
    <t>8ICUSJCTB09RJ3JKPP</t>
  </si>
  <si>
    <t>8ICUSJCT</t>
  </si>
  <si>
    <t>8XGPR7NMB0C6TJY9PQ</t>
  </si>
  <si>
    <t>8XGPR7NM</t>
  </si>
  <si>
    <t>33Z8WJZP</t>
  </si>
  <si>
    <t>AMZ992N109383SH0</t>
  </si>
  <si>
    <t>DFSU4284655</t>
  </si>
  <si>
    <t>ARUS4UGJJY5N4</t>
  </si>
  <si>
    <t>38RIZ8DC</t>
  </si>
  <si>
    <t>8NML2W9Z</t>
  </si>
  <si>
    <t>64ML59VF</t>
  </si>
  <si>
    <t>53I3KYSH</t>
  </si>
  <si>
    <t>B0BZDFY9DM</t>
  </si>
  <si>
    <t>5DTNGYQN</t>
  </si>
  <si>
    <t>1EY2EI9IB0BDDHHK3B</t>
  </si>
  <si>
    <t>1EY2EI9I</t>
  </si>
  <si>
    <t>AMZ992N92507NB0</t>
  </si>
  <si>
    <t>UETU6529550</t>
  </si>
  <si>
    <t>ARUSE2GMK4O99</t>
  </si>
  <si>
    <t>1UZ8RIXKB0BDDHHK3B</t>
  </si>
  <si>
    <t>1UZ8RIXK</t>
  </si>
  <si>
    <t>UETU6529550,CMAU5934015</t>
  </si>
  <si>
    <t>7SMQU44DB0BDDHHK3B</t>
  </si>
  <si>
    <t>7SMQU44D</t>
  </si>
  <si>
    <t>16S19EMUB0BCFK9R8V</t>
  </si>
  <si>
    <t>16S19EMU</t>
  </si>
  <si>
    <t>BEAU6121310</t>
  </si>
  <si>
    <t>1E1M7QRCB0BCFK9R8V</t>
  </si>
  <si>
    <t>1E1M7QRC</t>
  </si>
  <si>
    <t>CMAU9769407,CMAU9525756</t>
  </si>
  <si>
    <t>1YU7FTXOB0BCFK9R8V</t>
  </si>
  <si>
    <t>1YU7FTXO</t>
  </si>
  <si>
    <t>CMAU9525756</t>
  </si>
  <si>
    <t>7MBHB4CEB0BCFK9R8V</t>
  </si>
  <si>
    <t>7MBHB4CE</t>
  </si>
  <si>
    <t>CMAU5934015</t>
  </si>
  <si>
    <t>7P8ZRNUCB0BCFK9R8V</t>
  </si>
  <si>
    <t>7P8ZRNUC</t>
  </si>
  <si>
    <t>5XPSIBFT</t>
  </si>
  <si>
    <t>AMZ992N109377SH0</t>
  </si>
  <si>
    <t>APHU7203691</t>
  </si>
  <si>
    <t>ARUSHQGXNHDE3</t>
  </si>
  <si>
    <t>694435SP</t>
  </si>
  <si>
    <t>APHU6930320</t>
  </si>
  <si>
    <t>6AXUO9NE</t>
  </si>
  <si>
    <t>32DSRNDPB09RFZMV7Z</t>
  </si>
  <si>
    <t>32DSRNDP</t>
  </si>
  <si>
    <t>AMZ992N108782SH0</t>
  </si>
  <si>
    <t>HAMU3196653</t>
  </si>
  <si>
    <t>3BXDWZ4PB09RJ3JKPP</t>
  </si>
  <si>
    <t>3BXDWZ4P</t>
  </si>
  <si>
    <t>36E44NJWB0C6TJY9PQ</t>
  </si>
  <si>
    <t>36E44NJW</t>
  </si>
  <si>
    <t>618MO6TWB09RFZMV7Z</t>
  </si>
  <si>
    <t>618MO6TW</t>
  </si>
  <si>
    <t>37X3KYXIB09RJ3JKPP</t>
  </si>
  <si>
    <t>37X3KYXI</t>
  </si>
  <si>
    <t>21NDGXXYB0C6TJY9PQ</t>
  </si>
  <si>
    <t>21NDGXXY</t>
  </si>
  <si>
    <t>8HA3X3OKB0B9T5JP7Q</t>
  </si>
  <si>
    <t>8HA3X3OK</t>
  </si>
  <si>
    <t>B0B9T5JP7Q</t>
  </si>
  <si>
    <t>AMZ992N109257SH0</t>
  </si>
  <si>
    <t>GCXU6357338</t>
  </si>
  <si>
    <t>ARUSI7YE17QTS</t>
  </si>
  <si>
    <t>2LJIIAMEB0B9LD1M25</t>
  </si>
  <si>
    <t>2LJIIAME</t>
  </si>
  <si>
    <t>2PJSUASLB0B9LFFQ2C</t>
  </si>
  <si>
    <t>2PJSUASL</t>
  </si>
  <si>
    <t>3R4LGXRSB0CV3NQ153</t>
  </si>
  <si>
    <t>3R4LGXRS</t>
  </si>
  <si>
    <t>AMZ992N93917NB0</t>
  </si>
  <si>
    <t>MRKU0028125</t>
  </si>
  <si>
    <t>ARUSJDAD19D4Z</t>
  </si>
  <si>
    <t>578K817JB0CV3NQ153</t>
  </si>
  <si>
    <t>578K817J</t>
  </si>
  <si>
    <t>MRKU0028125,MRKU0019170</t>
  </si>
  <si>
    <t>19851YGXB0CV3NW1DG</t>
  </si>
  <si>
    <t>19851YGX</t>
  </si>
  <si>
    <t>PONU7953294</t>
  </si>
  <si>
    <t>21UZ43BXB0CV3NW1DG</t>
  </si>
  <si>
    <t>21UZ43BX</t>
  </si>
  <si>
    <t>3ZWXO8BN</t>
  </si>
  <si>
    <t>MRKU0019170,PONU7953294</t>
  </si>
  <si>
    <t>63JWFEZSB0CS5R8L6T</t>
  </si>
  <si>
    <t>63JWFEZS</t>
  </si>
  <si>
    <t>AMZ992N93726NB0</t>
  </si>
  <si>
    <t>TXGU8516389</t>
  </si>
  <si>
    <t>ARUSDIAH4AVVI</t>
  </si>
  <si>
    <t>6YZTOAKNB0CS5X6DWS</t>
  </si>
  <si>
    <t>6YZTOAKN</t>
  </si>
  <si>
    <t>4588D9KZB0CS6BPVP1</t>
  </si>
  <si>
    <t>4588D9KZ</t>
  </si>
  <si>
    <t>1UN9JMJPB0CS5R8L6T</t>
  </si>
  <si>
    <t>1UN9JMJP</t>
  </si>
  <si>
    <t>3QY9S9LPB0CS5R8L6T</t>
  </si>
  <si>
    <t>3QY9S9LP</t>
  </si>
  <si>
    <t>4IXJBORGB0CS5X6DWS</t>
  </si>
  <si>
    <t>4IXJBORG</t>
  </si>
  <si>
    <t>6ODLFWABB0CS6BPVP1</t>
  </si>
  <si>
    <t>6ODLFWAB</t>
  </si>
  <si>
    <t>8E1HC4KOB0CS6BPVP1</t>
  </si>
  <si>
    <t>8E1HC4KO</t>
  </si>
  <si>
    <t>1BYW3KDB</t>
  </si>
  <si>
    <t>1GAHHZMC</t>
  </si>
  <si>
    <t>6OIX4LGEB0CV3NQ153</t>
  </si>
  <si>
    <t>6OIX4LGE</t>
  </si>
  <si>
    <t>4CX1WHGKB0CV3NW1DG</t>
  </si>
  <si>
    <t>4CX1WHGK</t>
  </si>
  <si>
    <t>89FQ6DYYB0CC9H9L1Y</t>
  </si>
  <si>
    <t>89FQ6DYY</t>
  </si>
  <si>
    <t>AMZ992N109995SH0</t>
  </si>
  <si>
    <t>MSKU0656313</t>
  </si>
  <si>
    <t>ARUS2JBCTDYPP</t>
  </si>
  <si>
    <t>8IZBBPPYB0B9LCR8V1</t>
  </si>
  <si>
    <t>8IZBBPPY</t>
  </si>
  <si>
    <t>88NQFPRSB0B9LD1M25</t>
  </si>
  <si>
    <t>88NQFPRS</t>
  </si>
  <si>
    <t>182UH4XMB0CTTC177G</t>
  </si>
  <si>
    <t>182UH4XM</t>
  </si>
  <si>
    <t>7FR2ZOUOB0C7CM31CP</t>
  </si>
  <si>
    <t>7FR2ZOUO</t>
  </si>
  <si>
    <t>AMZ992N196339SZ1</t>
  </si>
  <si>
    <t>TTNU1224451</t>
  </si>
  <si>
    <t>7R133GAAB0C5ZVVPXG</t>
  </si>
  <si>
    <t>7R133GAA</t>
  </si>
  <si>
    <t>1P6K4UUEB0BDDHHK3B</t>
  </si>
  <si>
    <t>1P6K4UUE</t>
  </si>
  <si>
    <t>AMZ992N94605NB0</t>
  </si>
  <si>
    <t>MRKU0606347</t>
  </si>
  <si>
    <t>ARUSIEQ1R43CT</t>
  </si>
  <si>
    <t>2N35FC2OB0BDDHHK3B</t>
  </si>
  <si>
    <t>2N35FC2O</t>
  </si>
  <si>
    <t>2V96KFOCB0BDDHHK3B</t>
  </si>
  <si>
    <t>2V96KFOC</t>
  </si>
  <si>
    <t>MRKU0561664</t>
  </si>
  <si>
    <t>2VUPTZLIB0BDDHHK3B</t>
  </si>
  <si>
    <t>2VUPTZLI</t>
  </si>
  <si>
    <t>11YI2Y2ZB0CS6BPVP1</t>
  </si>
  <si>
    <t>11YI2Y2Z</t>
  </si>
  <si>
    <t>AMZ992N94545NB0</t>
  </si>
  <si>
    <t>HLBU3613058</t>
  </si>
  <si>
    <t>ARUSMK9F3CRGI</t>
  </si>
  <si>
    <t>211GN42QB0CXSZ7F34</t>
  </si>
  <si>
    <t>211GN42Q</t>
  </si>
  <si>
    <t>22EZNC6CB0CXSZ7F34</t>
  </si>
  <si>
    <t>22EZNC6C</t>
  </si>
  <si>
    <t>2TZY8VQTB0CXSZ7F34</t>
  </si>
  <si>
    <t>2TZY8VQT</t>
  </si>
  <si>
    <t>4ZPIETJXB0CXSZ7F34</t>
  </si>
  <si>
    <t>4ZPIETJX</t>
  </si>
  <si>
    <t>21C8RVITB0CXSZG3SV</t>
  </si>
  <si>
    <t>21C8RVIT</t>
  </si>
  <si>
    <t>2GQUVCAPB0CXSZG3SV</t>
  </si>
  <si>
    <t>2GQUVCAP</t>
  </si>
  <si>
    <t>79ZXK1IIB0CXSZG3SV</t>
  </si>
  <si>
    <t>79ZXK1II</t>
  </si>
  <si>
    <t>7STBPWJFB0CXSZG3SV</t>
  </si>
  <si>
    <t>7STBPWJF</t>
  </si>
  <si>
    <t>3IARPSJNB0CXSZG3SV</t>
  </si>
  <si>
    <t>3IARPSJN</t>
  </si>
  <si>
    <t>75JFM5LYB0C5ZVVPXG</t>
  </si>
  <si>
    <t>75JFM5LY</t>
  </si>
  <si>
    <t>68IBF1GYB09RJ1X26G</t>
  </si>
  <si>
    <t>68IBF1GY</t>
  </si>
  <si>
    <t>AMZ992N111388SH0</t>
  </si>
  <si>
    <t>TRHU3668590</t>
  </si>
  <si>
    <t>88ZE4QISB09RJ1X26G</t>
  </si>
  <si>
    <t>88ZE4QIS</t>
  </si>
  <si>
    <t>8Z2D8YOXB09RJ1X26G</t>
  </si>
  <si>
    <t>8Z2D8YOX</t>
  </si>
  <si>
    <t>4BPKNNGIB09RJ1X26G</t>
  </si>
  <si>
    <t>4BPKNNGI</t>
  </si>
  <si>
    <t>6LB76P6ZB09RJ3JKPP</t>
  </si>
  <si>
    <t>6LB76P6Z</t>
  </si>
  <si>
    <t>8484235FB09RJ3JKPP</t>
  </si>
  <si>
    <t>8484235F</t>
  </si>
  <si>
    <t>8CJGUUXWB09RJ3JKPP</t>
  </si>
  <si>
    <t>8CJGUUXW</t>
  </si>
  <si>
    <t>7EE2WHBNB09RJ3JKPP</t>
  </si>
  <si>
    <t>7EE2WHBN</t>
  </si>
  <si>
    <t>6DW5R9QRB09RGRDFS4</t>
  </si>
  <si>
    <t>6DW5R9QR</t>
  </si>
  <si>
    <t>6TRZGL9QB09RGRDFS4</t>
  </si>
  <si>
    <t>6TRZGL9Q</t>
  </si>
  <si>
    <t>1OFYKG5LB0C6TJHNKX</t>
  </si>
  <si>
    <t>1OFYKG5L</t>
  </si>
  <si>
    <t>B0C6TJHNKX</t>
  </si>
  <si>
    <t>AMZ992N111389SH0</t>
  </si>
  <si>
    <t>TLLU4339175</t>
  </si>
  <si>
    <t>42GRN46LB0C6TJHNKX</t>
  </si>
  <si>
    <t>42GRN46L</t>
  </si>
  <si>
    <t>493TBVENB0C6TJHNKX</t>
  </si>
  <si>
    <t>493TBVEN</t>
  </si>
  <si>
    <t>4FF3UV6MB0C6TJHNKX</t>
  </si>
  <si>
    <t>4FF3UV6M</t>
  </si>
  <si>
    <t>6VXJ7HKIB0C6TJHNKX</t>
  </si>
  <si>
    <t>6VXJ7HKI</t>
  </si>
  <si>
    <t>8UKUB3RNB0C6TJHNKX</t>
  </si>
  <si>
    <t>8UKUB3RN</t>
  </si>
  <si>
    <t>1P7YB4CRB09RGRDFS4</t>
  </si>
  <si>
    <t>1P7YB4CR</t>
  </si>
  <si>
    <t>AMZ992N111400SH0</t>
  </si>
  <si>
    <t>TGHU6362241,TCNU1648457</t>
  </si>
  <si>
    <t>65VK39EDB09RGRDFS4</t>
  </si>
  <si>
    <t>65VK39ED</t>
  </si>
  <si>
    <t>TCNU1648457</t>
  </si>
  <si>
    <t>AMZ992N111179SH0</t>
  </si>
  <si>
    <t>HLXU5340725</t>
  </si>
  <si>
    <t>1HZCENKGB0D3RKDVWM</t>
  </si>
  <si>
    <t>1HZCENKG</t>
  </si>
  <si>
    <t>PO取消</t>
  </si>
  <si>
    <t>38N4N57VB0D1KNVFM7</t>
  </si>
  <si>
    <t>38N4N57V</t>
  </si>
  <si>
    <t>6INWECOYB0D1KNVFM7</t>
  </si>
  <si>
    <t>6INWECOY</t>
  </si>
  <si>
    <t>4AXKWZ9CB0C6TJBKJM</t>
  </si>
  <si>
    <t>4AXKWZ9C</t>
  </si>
  <si>
    <t>1*40H</t>
  </si>
  <si>
    <r>
      <rPr>
        <sz val="10"/>
        <color rgb="FF000000"/>
        <rFont val="Arial"/>
        <charset val="134"/>
      </rPr>
      <t>PO</t>
    </r>
    <r>
      <rPr>
        <sz val="10"/>
        <color rgb="FF000000"/>
        <rFont val="宋体"/>
        <charset val="134"/>
      </rPr>
      <t>取消</t>
    </r>
  </si>
  <si>
    <t>2GSSYLCNB0C6TJBKJM</t>
  </si>
  <si>
    <t>2GSSYLCN</t>
  </si>
  <si>
    <t>AMZ992N111387SH0</t>
  </si>
  <si>
    <t>6VMR2P4FB0C6TJBKJM</t>
  </si>
  <si>
    <t>6VMR2P4F</t>
  </si>
  <si>
    <t>8XD23Y4IB0C6TJBKJM</t>
  </si>
  <si>
    <t>8XD23Y4I</t>
  </si>
  <si>
    <t>8EUG2UJOB0C6TJBKJM</t>
  </si>
  <si>
    <t>8EUG2UJO</t>
  </si>
  <si>
    <t>29FJESUPB0D3RLN4Q7</t>
  </si>
  <si>
    <t>29FJESUP</t>
  </si>
  <si>
    <t>B0D3RLN4Q7</t>
  </si>
  <si>
    <t>AMZ992N111458SH0</t>
  </si>
  <si>
    <t>2JGC61CSB0D3RLN4Q7</t>
  </si>
  <si>
    <t>2JGC61CS</t>
  </si>
  <si>
    <t>3IXKAKFLB0D3RLN4Q7</t>
  </si>
  <si>
    <t>3IXKAKFL</t>
  </si>
  <si>
    <t>3KHJQVTXB0D3RLN4Q7</t>
  </si>
  <si>
    <t>3KHJQVTX</t>
  </si>
  <si>
    <t>3VVVICFMB0D3RLN4Q7</t>
  </si>
  <si>
    <t>3VVVICFM</t>
  </si>
  <si>
    <t>4OXPCF1SB0D3RLN4Q7</t>
  </si>
  <si>
    <t>4OXPCF1S</t>
  </si>
  <si>
    <t>4RF183SNB0D3RLN4Q7</t>
  </si>
  <si>
    <t>4RF183SN</t>
  </si>
  <si>
    <t>47IV6R4HB0D3RLP2YV</t>
  </si>
  <si>
    <t>47IV6R4H</t>
  </si>
  <si>
    <t>B0D3RLP2YV</t>
  </si>
  <si>
    <t>7EQ74UUFB0D3RLP2YV</t>
  </si>
  <si>
    <t>7EQ74UUF</t>
  </si>
  <si>
    <t>7KSGFRGRB0D3RLN4Q7</t>
  </si>
  <si>
    <t>7KSGFRGR</t>
  </si>
  <si>
    <t>7LV8B84AB0D3RLN4Q7</t>
  </si>
  <si>
    <t>7LV8B84A</t>
  </si>
  <si>
    <t>8MENC9IWB0D3RLN4Q7</t>
  </si>
  <si>
    <t>8MENC9IW</t>
  </si>
  <si>
    <t>8RXX5L3PB0D3RLN4Q7</t>
  </si>
  <si>
    <t>8RXX5L3P</t>
  </si>
  <si>
    <t>19EEHE9EB0D3RLP2YV</t>
  </si>
  <si>
    <t>19EEHE9E</t>
  </si>
  <si>
    <t>1LVI4AICB0D3RLP2YV</t>
  </si>
  <si>
    <t>1LVI4AIC</t>
  </si>
  <si>
    <t>1Y2TLEBXB0D3RLP2YV</t>
  </si>
  <si>
    <t>1Y2TLEBX</t>
  </si>
  <si>
    <t>41WI95ORB0D3RLP2YV</t>
  </si>
  <si>
    <t>41WI95OR</t>
  </si>
  <si>
    <t>62AC47PEB0D3RLP2YV</t>
  </si>
  <si>
    <t>62AC47PE</t>
  </si>
  <si>
    <t>672M6V3RB0D3RLP2YV</t>
  </si>
  <si>
    <t>672M6V3R</t>
  </si>
  <si>
    <t>6F37UVFFB0D3RLP2YV</t>
  </si>
  <si>
    <t>6F37UVFF</t>
  </si>
  <si>
    <t>6VFA63OHB0D3RLP2YV</t>
  </si>
  <si>
    <t>6VFA63OH</t>
  </si>
  <si>
    <t>7PKQIFTEB0D3RLP2YV</t>
  </si>
  <si>
    <t>7PKQIFTE</t>
  </si>
  <si>
    <t>7Z5BNRKEB0D3RLP2YV</t>
  </si>
  <si>
    <t>7Z5BNRKE</t>
  </si>
  <si>
    <t>85QSW9SRB0D3RLP2YV</t>
  </si>
  <si>
    <t>85QSW9SR</t>
  </si>
  <si>
    <t>8681I5JUB0D3RLP2YV</t>
  </si>
  <si>
    <t>8681I5JU</t>
  </si>
  <si>
    <t>8I8WJ62PB0D3RLP2YV</t>
  </si>
  <si>
    <t>8I8WJ62P</t>
  </si>
  <si>
    <t>1W82ZAGIB0D3RLN4Q7</t>
  </si>
  <si>
    <t>1W82ZAGI</t>
  </si>
  <si>
    <t>1HV7RACVB0D3RLP2YV</t>
  </si>
  <si>
    <t>1HV7RACV</t>
  </si>
  <si>
    <t>1RFRWM3VB0D3RLN4Q7</t>
  </si>
  <si>
    <t>1RFRWM3V</t>
  </si>
  <si>
    <t>62L48Z6HB0D3RLP2YV</t>
  </si>
  <si>
    <t>62L48Z6H</t>
  </si>
  <si>
    <t>6D2ZSOAQB0D3RLN4Q7</t>
  </si>
  <si>
    <t>6D2ZSOAQ</t>
  </si>
  <si>
    <t>7BJNF86UB0D3RLP2YV</t>
  </si>
  <si>
    <t>7BJNF86U</t>
  </si>
  <si>
    <t>8EOTS1MLB0D3RLP2YV</t>
  </si>
  <si>
    <t>8EOTS1ML</t>
  </si>
  <si>
    <t>8LMNLLBQB0D3RLN4Q7</t>
  </si>
  <si>
    <t>8LMNLLBQ</t>
  </si>
  <si>
    <t>8NHF7P6FB0D3RLN4Q7</t>
  </si>
  <si>
    <t>8NHF7P6F</t>
  </si>
  <si>
    <t>6JJPSRCPB0D3RLN4Q7</t>
  </si>
  <si>
    <t>6JJPSRCP</t>
  </si>
  <si>
    <t>4C9355MXB0D3RLP2YV</t>
  </si>
  <si>
    <t>4C9355MX</t>
  </si>
  <si>
    <t>4VTG1OUAB0D3RLP2YV</t>
  </si>
  <si>
    <t>4VTG1OUA</t>
  </si>
  <si>
    <t>68WDRYXGB0D3RLP2YV</t>
  </si>
  <si>
    <t>68WDRYXG</t>
  </si>
  <si>
    <t>6JUHXJSSB0D3RLP2YV</t>
  </si>
  <si>
    <t>6JUHXJSS</t>
  </si>
  <si>
    <t>6XA1R7JWB0D3RLP2YV</t>
  </si>
  <si>
    <t>6XA1R7JW</t>
  </si>
  <si>
    <t>18ND6JQWB0D3RLN4Q7</t>
  </si>
  <si>
    <t>18ND6JQW</t>
  </si>
  <si>
    <t>1ANK8QVLB0D3RLP2YV</t>
  </si>
  <si>
    <t>1ANK8QVL</t>
  </si>
  <si>
    <t>1FAEUBYYB0D3RLP2YV</t>
  </si>
  <si>
    <t>1FAEUBYY</t>
  </si>
  <si>
    <t>1FQMG7PBB0D3RLP2YV</t>
  </si>
  <si>
    <t>1FQMG7PB</t>
  </si>
  <si>
    <t>1G2EKZ6EB0D3RLP2YV</t>
  </si>
  <si>
    <t>1G2EKZ6E</t>
  </si>
  <si>
    <t>1H56GFTNB0D3RLP2YV</t>
  </si>
  <si>
    <t>1H56GFTN</t>
  </si>
  <si>
    <t>1JQWS7VIB0D3RLP2YV</t>
  </si>
  <si>
    <t>1JQWS7VI</t>
  </si>
  <si>
    <t>1YJZM3QYB0D3RLP2YV</t>
  </si>
  <si>
    <t>1YJZM3QY</t>
  </si>
  <si>
    <t>2DICIIRQB0D3RLN4Q7</t>
  </si>
  <si>
    <t>2DICIIRQ</t>
  </si>
  <si>
    <t>2J2MBUCJB0D3RLN4Q7</t>
  </si>
  <si>
    <t>2J2MBUCJ</t>
  </si>
  <si>
    <t>41M1TR8EB0D3RLP2YV</t>
  </si>
  <si>
    <t>41M1TR8E</t>
  </si>
  <si>
    <t>45X4BJUOB0D3RLP2YV</t>
  </si>
  <si>
    <t>45X4BJUO</t>
  </si>
  <si>
    <t>46EBWFLRB0D3RLN4Q7</t>
  </si>
  <si>
    <t>46EBWFLR</t>
  </si>
  <si>
    <t>4HCG2ZGDB0D3RLP2YV</t>
  </si>
  <si>
    <t>4HCG2ZGD</t>
  </si>
  <si>
    <t>4J77O4BSB0D3RLP2YV</t>
  </si>
  <si>
    <t>4J77O4BS</t>
  </si>
  <si>
    <t>51VR5NWJB0D3RLP2YV</t>
  </si>
  <si>
    <t>51VR5NWJ</t>
  </si>
  <si>
    <t>6A33HFWFB0D3RLP2YV</t>
  </si>
  <si>
    <t>6A33HFWF</t>
  </si>
  <si>
    <t>6ADUM8DIB0D3RLN4Q7</t>
  </si>
  <si>
    <t>6ADUM8DI</t>
  </si>
  <si>
    <t>6W4R9NWDB0D3RLN4Q7</t>
  </si>
  <si>
    <t>6W4R9NWD</t>
  </si>
  <si>
    <t>12HJ3N9XB0D3RLN4Q7</t>
  </si>
  <si>
    <t>12HJ3N9X</t>
  </si>
  <si>
    <t>16SLKFVHB0D3RLN4Q7</t>
  </si>
  <si>
    <t>16SLKFVH</t>
  </si>
  <si>
    <t>1AYCDJCOB0D3RLP2YV</t>
  </si>
  <si>
    <t>1AYCDJCO</t>
  </si>
  <si>
    <t>1E7MYVBPB0D3RLN4Q7</t>
  </si>
  <si>
    <t>1E7MYVBP</t>
  </si>
  <si>
    <t>1F536MSVB0D3RLP2YV</t>
  </si>
  <si>
    <t>1F536MSV</t>
  </si>
  <si>
    <t>1IYX2JOCB0D3RLN4Q7</t>
  </si>
  <si>
    <t>1IYX2JOC</t>
  </si>
  <si>
    <t>1KTONNJRB0D3RLP2YV</t>
  </si>
  <si>
    <t>1KTONNJR</t>
  </si>
  <si>
    <t>1LR4UF1XB0D3RLN4Q7</t>
  </si>
  <si>
    <t>1LR4UF1X</t>
  </si>
  <si>
    <t>1OONBYJVB0D3RLN4Q7</t>
  </si>
  <si>
    <t>1OONBYJV</t>
  </si>
  <si>
    <t>1OZFGQZYB0D3RLP2YV</t>
  </si>
  <si>
    <t>1OZFGQZY</t>
  </si>
  <si>
    <t>1RGQCFRTB0D3RLN4Q7</t>
  </si>
  <si>
    <t>1RGQCFRT</t>
  </si>
  <si>
    <t>1TGXEMWIB0D3RLP2YV</t>
  </si>
  <si>
    <t>1TGXEMWI</t>
  </si>
  <si>
    <t>1X6GLUMMB0D3RLP2YV</t>
  </si>
  <si>
    <t>1X6GLUMM</t>
  </si>
  <si>
    <t>2QRFV38UB0D3RLN4Q7</t>
  </si>
  <si>
    <t>2QRFV38U</t>
  </si>
  <si>
    <t>2SM7H73JB0D3RLN4Q7</t>
  </si>
  <si>
    <t>2SM7H73J</t>
  </si>
  <si>
    <t>45BK1YXIB0D3RLP2YV</t>
  </si>
  <si>
    <t>45BK1YXI</t>
  </si>
  <si>
    <t>4893IJGGB0D3RLP2YV</t>
  </si>
  <si>
    <t>4893IJGG</t>
  </si>
  <si>
    <t>4R2GOFHDB0D3RLP2YV</t>
  </si>
  <si>
    <t>4R2GOFHD</t>
  </si>
  <si>
    <t>4YB2MRMLB0D3RLP2YV</t>
  </si>
  <si>
    <t>4YB2MRML</t>
  </si>
  <si>
    <t>56DA3JTTB0D3RLP2YV</t>
  </si>
  <si>
    <t>56DA3JTT</t>
  </si>
  <si>
    <t>5F5UI8DNB0D3RLP2YV</t>
  </si>
  <si>
    <t>5F5UI8DN</t>
  </si>
  <si>
    <t>5JMDG4AXB0D3RLN4Q7</t>
  </si>
  <si>
    <t>5JMDG4AX</t>
  </si>
  <si>
    <t>61W2CCARB0D3RLN4Q7</t>
  </si>
  <si>
    <t>61W2CCAR</t>
  </si>
  <si>
    <t>6BWU3JRUB0D3RLP2YV</t>
  </si>
  <si>
    <t>6BWU3JRU</t>
  </si>
  <si>
    <t>6CZLXZFDB0D3RLP2YV</t>
  </si>
  <si>
    <t>6CZLXZFD</t>
  </si>
  <si>
    <t>6KPFI8BOB0D3RLP2YV</t>
  </si>
  <si>
    <t>6KPFI8BO</t>
  </si>
  <si>
    <t>6Q9PBJVHB0D3RLN4Q7</t>
  </si>
  <si>
    <t>6Q9PBJVH</t>
  </si>
  <si>
    <t>268DY3UU</t>
  </si>
  <si>
    <t>B0D9293QP9</t>
  </si>
  <si>
    <t>改SW</t>
  </si>
  <si>
    <t>2GLJ7N4MB0CLNJ68DC</t>
  </si>
  <si>
    <t>2GLJ7N4M</t>
  </si>
  <si>
    <r>
      <rPr>
        <sz val="10"/>
        <color rgb="FF000000"/>
        <rFont val="宋体"/>
        <charset val="134"/>
      </rPr>
      <t>改</t>
    </r>
    <r>
      <rPr>
        <sz val="10"/>
        <color rgb="FF000000"/>
        <rFont val="Arial"/>
        <charset val="134"/>
      </rPr>
      <t>SW</t>
    </r>
  </si>
  <si>
    <t>2LZDJVEFB0CLNJ68DC</t>
  </si>
  <si>
    <t>2LZDJVEF</t>
  </si>
  <si>
    <t>2X3X6JJRB0CLNJ68DC</t>
  </si>
  <si>
    <t>2X3X6JJR</t>
  </si>
  <si>
    <t>2HOB33RVB0CMXRB3Z3</t>
  </si>
  <si>
    <t>2HOB33RV</t>
  </si>
  <si>
    <t>B0CMXRB3Z3</t>
  </si>
  <si>
    <t>2SMF8NMHB0CMXRB3Z3</t>
  </si>
  <si>
    <t>2SMF8NMH</t>
  </si>
  <si>
    <t>2XPHG4GXB0CMXRB3Z3</t>
  </si>
  <si>
    <t>2XPHG4GX</t>
  </si>
  <si>
    <t>6XFKKJWWB0CMXRB3Z3</t>
  </si>
  <si>
    <t>6XFKKJWW</t>
  </si>
  <si>
    <t>23HRIRTLB0CLNJ68DC</t>
  </si>
  <si>
    <t>23HRIRTL</t>
  </si>
  <si>
    <t>69BQ1BBTB0D5R41NWS</t>
  </si>
  <si>
    <t>69BQ1BBT</t>
  </si>
  <si>
    <t>3NJVYR1EB0CGDSN856</t>
  </si>
  <si>
    <t>3NJVYR1E</t>
  </si>
  <si>
    <t>73S54H2TB09T3MMZZN</t>
  </si>
  <si>
    <t>73S54H2T</t>
  </si>
  <si>
    <t>工厂短装</t>
  </si>
  <si>
    <t>48IE473PB0BGKW7TLR</t>
  </si>
  <si>
    <t>48IE473P</t>
  </si>
  <si>
    <t>B0BGKW7TLR</t>
  </si>
  <si>
    <t>4PRRSQPAB0BGKW7TLR</t>
  </si>
  <si>
    <t>4PRRSQPA</t>
  </si>
  <si>
    <t>1U7QRTNCB0BGKW7TLR</t>
  </si>
  <si>
    <t>1U7QRTNC</t>
  </si>
  <si>
    <t>3B7V17DLB0BGKW7TLR</t>
  </si>
  <si>
    <t>3B7V17DL</t>
  </si>
  <si>
    <t>1OY94AJMB0BGKW7TLR</t>
  </si>
  <si>
    <t>1OY94AJM</t>
  </si>
  <si>
    <t>71NRYZZUB0BDFSP8PJ</t>
  </si>
  <si>
    <t>71NRYZZU</t>
  </si>
  <si>
    <t>B0BDFSP8PJ</t>
  </si>
  <si>
    <t>3EJHKCHCB0BDGB3YRZ</t>
  </si>
  <si>
    <t>3EJHKCHC</t>
  </si>
  <si>
    <t>3ZIEH4TRB0C4THS9YL</t>
  </si>
  <si>
    <t>3ZIEH4TR</t>
  </si>
  <si>
    <t>7KFYJGRYB0BDGB3YRZ</t>
  </si>
  <si>
    <t>7KFYJGRY</t>
  </si>
  <si>
    <t>36TO14LRB0C4THS9YL</t>
  </si>
  <si>
    <t>36TO14LR</t>
  </si>
  <si>
    <t>3A8F3JUSB0BDGB3YRZ</t>
  </si>
  <si>
    <t>3A8F3JUS</t>
  </si>
  <si>
    <t>75C4KSGFB0C4THS9YL</t>
  </si>
  <si>
    <t>75C4KSGF</t>
  </si>
  <si>
    <t>7J7R7WTPB0C4THS9YL</t>
  </si>
  <si>
    <t>7J7R7WTP</t>
  </si>
  <si>
    <t>3AJ78CBVB0BDGB3YRZ</t>
  </si>
  <si>
    <t>3AJ78CBV</t>
  </si>
  <si>
    <t>1SPKANSWB0C4THS9YL</t>
  </si>
  <si>
    <t>1SPKANSW</t>
  </si>
  <si>
    <t>77C7ULHXB0BC9TDQ8F</t>
  </si>
  <si>
    <t>77C7ULHX</t>
  </si>
  <si>
    <t>7VE3P1MKB0BC9TDQ8F</t>
  </si>
  <si>
    <t>7VE3P1MK</t>
  </si>
  <si>
    <t>7HT87OPDB0BC9TY2Z8</t>
  </si>
  <si>
    <t>7HT87OPD</t>
  </si>
  <si>
    <t>7SGK8H4MB0BC9TY2Z8</t>
  </si>
  <si>
    <t>7SGK8H4M</t>
  </si>
  <si>
    <t>8MNEDBESB0BC9TY2Z8</t>
  </si>
  <si>
    <t>8MNEDBES</t>
  </si>
  <si>
    <t>3LMQTZGHB0BC9TDQ8F</t>
  </si>
  <si>
    <t>3LMQTZGH</t>
  </si>
  <si>
    <t>7RDSD1GDB0BC9TDQ8F</t>
  </si>
  <si>
    <t>7RDSD1GD</t>
  </si>
  <si>
    <t>74K4U59ZB0BC9TY2Z8</t>
  </si>
  <si>
    <t>74K4U59Z</t>
  </si>
  <si>
    <t>3JRZ8VLSB0BC9TDQ8F</t>
  </si>
  <si>
    <t>3JRZ8VLS</t>
  </si>
  <si>
    <t>WGESUKDI0617-6/短装22件</t>
  </si>
  <si>
    <t>18QQZXNIB09T3MMZZN</t>
  </si>
  <si>
    <t>18QQZXNI</t>
  </si>
  <si>
    <t>31X7QF6MB09T3MMZZN</t>
  </si>
  <si>
    <t>31X7QF6M</t>
  </si>
  <si>
    <t>2Z5I6D3CB09T3MMZZN</t>
  </si>
  <si>
    <t>2Z5I6D3C</t>
  </si>
  <si>
    <t>528WEQ3MB09T3MMZZN</t>
  </si>
  <si>
    <t>528WEQ3M</t>
  </si>
  <si>
    <t>26X1HJEPB0C7841GJM</t>
  </si>
  <si>
    <t>26X1HJEP</t>
  </si>
  <si>
    <t>2BEJFFBZB0C7841GJM</t>
  </si>
  <si>
    <t>2BEJFFBZ</t>
  </si>
  <si>
    <t>2E1AR7DUB0C7841GJM</t>
  </si>
  <si>
    <t>2E1AR7DU</t>
  </si>
  <si>
    <t>2MI423GLB0C7841GJM</t>
  </si>
  <si>
    <t>2MI423GL</t>
  </si>
  <si>
    <t>2NKUWJ4UB0C7841GJM</t>
  </si>
  <si>
    <t>2NKUWJ4U</t>
  </si>
  <si>
    <t>4QTOACOXB0C7841GJM</t>
  </si>
  <si>
    <t>4QTOACOX</t>
  </si>
  <si>
    <t>4SOFVGJMB0C7841GJM</t>
  </si>
  <si>
    <t>4SOFVGJM</t>
  </si>
  <si>
    <t>78F7KLEXB09T3NLMTM</t>
  </si>
  <si>
    <t>78F7KLEX</t>
  </si>
  <si>
    <t>7WH3F1JKB09T3NLMTM</t>
  </si>
  <si>
    <t>7WH3F1JK</t>
  </si>
  <si>
    <t>27ZSCZ2YB0CM36WKCR</t>
  </si>
  <si>
    <t>27ZSCZ2Y</t>
  </si>
  <si>
    <t>4C1LGGTHB0CM36WKCR</t>
  </si>
  <si>
    <t>4C1LGGTH</t>
  </si>
  <si>
    <t>4XGPY4WZB0CM36WKCR</t>
  </si>
  <si>
    <t>4XGPY4WZ</t>
  </si>
  <si>
    <t>8G135XUCB0CM36WKCR</t>
  </si>
  <si>
    <t>8G135XUC</t>
  </si>
  <si>
    <t>61TET3FXB0CM36WKCR</t>
  </si>
  <si>
    <t>61TET3FX</t>
  </si>
  <si>
    <t>2JVCPBEQB0C5ZVVPXG</t>
  </si>
  <si>
    <t>2JVCPBEQ</t>
  </si>
  <si>
    <t>6L7IHNZQB09RJ37XRN</t>
  </si>
  <si>
    <t>6L7IHNZQ</t>
  </si>
  <si>
    <t>B09RJ37XRN</t>
  </si>
  <si>
    <t>6LYI8C7WB09RJ37XRN</t>
  </si>
  <si>
    <t>6LYI8C7W</t>
  </si>
  <si>
    <t>6S5CB8OVB09RJ37XRN</t>
  </si>
  <si>
    <t>6S5CB8OV</t>
  </si>
  <si>
    <t>6VTUIGEZB09RJ37XRN</t>
  </si>
  <si>
    <t>6VTUIGEZ</t>
  </si>
  <si>
    <t>8KS2FEGPB09RJ37XRN</t>
  </si>
  <si>
    <t>8KS2FEGP</t>
  </si>
  <si>
    <t>494POBZRB09RJ37XRN</t>
  </si>
  <si>
    <t>494POBZR</t>
  </si>
  <si>
    <t>1BYC42QWB0CLNHHVR3</t>
  </si>
  <si>
    <t>B0CLNHHVR3</t>
  </si>
  <si>
    <t>1BYC42QWB0CLNLC8SR</t>
  </si>
  <si>
    <t>B0CLNLC8SR</t>
  </si>
  <si>
    <t>311YVHHWB0CLNJ2R3Q</t>
  </si>
  <si>
    <t>B0CLNJ2R3Q</t>
  </si>
  <si>
    <t>51H7A78RB0CLNJ2R3Q</t>
  </si>
  <si>
    <t>1BYC42QWB0C4THS9YL</t>
  </si>
  <si>
    <t>2PVEZ5SSB0BCD5TRWW</t>
  </si>
  <si>
    <t>8I9W3POCB0BCF9HG98</t>
  </si>
  <si>
    <t>8I9W3POC</t>
  </si>
  <si>
    <t>8I9W3POCB0BDM3BDFS</t>
  </si>
  <si>
    <t>8I9W3POCB0BDM3LGF1</t>
  </si>
  <si>
    <t>2RFEGH7EB09Q39SJYK</t>
  </si>
  <si>
    <t>2RFEGH7E</t>
  </si>
  <si>
    <t>2RFEGH7EB09Q3CN4NF</t>
  </si>
  <si>
    <t>2RFEGH7EB0BDM3BDFS</t>
  </si>
  <si>
    <t>217YV5QZB0BCD5TRWW</t>
  </si>
  <si>
    <t>217YV5QZ</t>
  </si>
  <si>
    <t>2K1D21RWB0BCD5TRWW</t>
  </si>
  <si>
    <t>2K1D21RW</t>
  </si>
  <si>
    <t>2K1D21RWB0BCF9HG98</t>
  </si>
  <si>
    <t>4SCR1DJWB0BCF9HG98</t>
  </si>
  <si>
    <t>217YV5QZB0BDM3BDFS</t>
  </si>
  <si>
    <t>2K1D21RWB0BDM3BDFS</t>
  </si>
  <si>
    <t>4SCR1DJWB0BDM3BDFS</t>
  </si>
  <si>
    <t>217YV5QZB0BDM3LGF1</t>
  </si>
  <si>
    <t>2HORANKNB0BC9BC74P</t>
  </si>
  <si>
    <t>2HORANKN</t>
  </si>
  <si>
    <t>2Q6KKJNEB0BC9BC74P</t>
  </si>
  <si>
    <t>2Q6KKJNE</t>
  </si>
  <si>
    <t>3IH32QWOB0BC9BC74P</t>
  </si>
  <si>
    <t>3IH32QWO</t>
  </si>
  <si>
    <t>4T4VDOCFB0C6TJZTX8</t>
  </si>
  <si>
    <t>4T4VDOCF</t>
  </si>
  <si>
    <t>佳得顺-SH</t>
  </si>
  <si>
    <r>
      <rPr>
        <sz val="10"/>
        <color rgb="FFFF0000"/>
        <rFont val="Arial"/>
        <charset val="134"/>
      </rPr>
      <t>AMZ992N95982SH0</t>
    </r>
    <r>
      <rPr>
        <sz val="10"/>
        <color rgb="FFFF0000"/>
        <rFont val="宋体"/>
        <charset val="134"/>
      </rPr>
      <t>工厂短装</t>
    </r>
    <r>
      <rPr>
        <sz val="10"/>
        <color rgb="FFFF0000"/>
        <rFont val="Arial"/>
        <charset val="134"/>
      </rPr>
      <t>4</t>
    </r>
    <r>
      <rPr>
        <sz val="10"/>
        <color rgb="FFFF0000"/>
        <rFont val="宋体"/>
        <charset val="134"/>
      </rPr>
      <t>件</t>
    </r>
  </si>
  <si>
    <t>74X6SGSQB0CTTC177G</t>
  </si>
  <si>
    <t>74X6SGSQ</t>
  </si>
  <si>
    <t>2SDY9VHOB0C5ZVVPXG</t>
  </si>
  <si>
    <t>2SDY9VHO</t>
  </si>
  <si>
    <t>Booking ID</t>
  </si>
  <si>
    <r>
      <rPr>
        <b/>
        <sz val="10"/>
        <color rgb="FF000000"/>
        <rFont val="等线"/>
        <charset val="134"/>
      </rPr>
      <t>柜量</t>
    </r>
    <r>
      <rPr>
        <b/>
        <sz val="10"/>
        <color rgb="FF000000"/>
        <rFont val="Arial"/>
        <charset val="134"/>
      </rPr>
      <t>*</t>
    </r>
    <r>
      <rPr>
        <b/>
        <sz val="10"/>
        <color rgb="FF000000"/>
        <rFont val="等线"/>
        <charset val="134"/>
      </rPr>
      <t>柜型</t>
    </r>
  </si>
  <si>
    <r>
      <rPr>
        <b/>
        <sz val="10"/>
        <color rgb="FF000000"/>
        <rFont val="宋体"/>
        <charset val="134"/>
      </rPr>
      <t>工厂</t>
    </r>
  </si>
  <si>
    <t>订舱日</t>
  </si>
  <si>
    <t>SSCC</t>
  </si>
  <si>
    <t>SO</t>
  </si>
  <si>
    <t>目的港</t>
  </si>
  <si>
    <t>截单日</t>
  </si>
  <si>
    <t>ETD</t>
  </si>
  <si>
    <t>ETA</t>
  </si>
  <si>
    <t>BL#</t>
  </si>
  <si>
    <t>CLP/ESN</t>
  </si>
  <si>
    <t>VGM</t>
  </si>
  <si>
    <t>FCR</t>
  </si>
  <si>
    <t>VC INV</t>
  </si>
  <si>
    <t>BOL</t>
  </si>
  <si>
    <t>AN</t>
  </si>
  <si>
    <t>CI&amp;PL</t>
  </si>
  <si>
    <t>提柜时间</t>
  </si>
  <si>
    <t>还空时间</t>
  </si>
  <si>
    <t>其他备注</t>
  </si>
  <si>
    <t>/</t>
  </si>
  <si>
    <t>1*20S</t>
  </si>
  <si>
    <r>
      <rPr>
        <sz val="10"/>
        <color rgb="FF000000"/>
        <rFont val="宋体"/>
        <charset val="134"/>
      </rPr>
      <t>商贤</t>
    </r>
    <r>
      <rPr>
        <sz val="10"/>
        <color rgb="FF000000"/>
        <rFont val="Arial"/>
        <charset val="134"/>
      </rPr>
      <t>-YT</t>
    </r>
  </si>
  <si>
    <t>LOS ANGELES,CA</t>
  </si>
  <si>
    <t>MEDUKT763670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</si>
  <si>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</t>
    </r>
  </si>
  <si>
    <t>LONG BEACH,CA</t>
  </si>
  <si>
    <t>CMDUNGP2058886</t>
  </si>
  <si>
    <t>CMDUNGP2058823</t>
  </si>
  <si>
    <r>
      <rPr>
        <sz val="10"/>
        <color rgb="FF000000"/>
        <rFont val="宋体"/>
        <charset val="134"/>
      </rPr>
      <t>鑫鼎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</si>
  <si>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t>CMDUNGP2058826</t>
  </si>
  <si>
    <t>4*40H</t>
  </si>
  <si>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</t>
    </r>
  </si>
  <si>
    <t>NEW YORK,NY</t>
  </si>
  <si>
    <t>CMDUCHN1969271</t>
  </si>
  <si>
    <t>NORFOLK,VA</t>
  </si>
  <si>
    <t>CMDUNGP2010585</t>
  </si>
  <si>
    <t>CMDUNGP2010580</t>
  </si>
  <si>
    <t>CMDUCHN1970448</t>
  </si>
  <si>
    <t>1*40S</t>
  </si>
  <si>
    <r>
      <rPr>
        <sz val="10"/>
        <color rgb="FF000000"/>
        <rFont val="宋体"/>
        <charset val="134"/>
      </rPr>
      <t>鑫鼎</t>
    </r>
    <r>
      <rPr>
        <sz val="10"/>
        <color rgb="FF000000"/>
        <rFont val="Arial"/>
        <charset val="134"/>
      </rPr>
      <t>-NB</t>
    </r>
  </si>
  <si>
    <t>YMJAW232589472</t>
  </si>
  <si>
    <r>
      <rPr>
        <sz val="10"/>
        <color rgb="FF000000"/>
        <rFont val="宋体"/>
        <charset val="134"/>
      </rPr>
      <t>福得尔</t>
    </r>
    <r>
      <rPr>
        <sz val="10"/>
        <color rgb="FF000000"/>
        <rFont val="Arial"/>
        <charset val="134"/>
      </rPr>
      <t>-NB</t>
    </r>
  </si>
  <si>
    <t>YMJAW232589470</t>
  </si>
  <si>
    <t>1*40H+1*40S</t>
  </si>
  <si>
    <t>YMJAW232589474</t>
  </si>
  <si>
    <t>SAVANNAH,GA</t>
  </si>
  <si>
    <t>MAEU285234642</t>
  </si>
  <si>
    <t>2*40H+2*40S</t>
  </si>
  <si>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</t>
    </r>
  </si>
  <si>
    <t>MAEU720606519</t>
  </si>
  <si>
    <t>CMDUCHN1970466</t>
  </si>
  <si>
    <t>1*40H+1*20S</t>
  </si>
  <si>
    <t>HDMUHKGM87231100</t>
  </si>
  <si>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洲益</t>
    </r>
    <r>
      <rPr>
        <sz val="10"/>
        <color rgb="FF000000"/>
        <rFont val="Arial"/>
        <charset val="134"/>
      </rPr>
      <t>-NB</t>
    </r>
  </si>
  <si>
    <t>HOUSTON,TX</t>
  </si>
  <si>
    <t>CMDUCHN1980859</t>
  </si>
  <si>
    <t>HLCUNG12412VGZO0</t>
  </si>
  <si>
    <t>HLCUNG12412VGZN9</t>
  </si>
  <si>
    <t>HLCUNG12412VGZM8</t>
  </si>
  <si>
    <t>CMDUCHN1986771</t>
  </si>
  <si>
    <t>3*40S</t>
  </si>
  <si>
    <t>CMDUNGP2109706</t>
  </si>
  <si>
    <t>HLCUSZX2501BTCO9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</si>
  <si>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</t>
    </r>
  </si>
  <si>
    <t>YMJAW237016443</t>
  </si>
  <si>
    <t>HLCUSHA2502APWG4</t>
  </si>
  <si>
    <t>2*40H</t>
  </si>
  <si>
    <t>HLCUSHA250275540</t>
  </si>
  <si>
    <t>MAEU720679768</t>
  </si>
  <si>
    <t>HLCUNG12502UPNX8</t>
  </si>
  <si>
    <t>HLCUNG12502UPNU4</t>
  </si>
  <si>
    <t>HLCUNG12502UPNY9</t>
  </si>
  <si>
    <t>MAEU285561915</t>
  </si>
  <si>
    <t>HLCUNG12502UPTU7</t>
  </si>
  <si>
    <t>6*40H</t>
  </si>
  <si>
    <t>CMDUNGP2117662</t>
  </si>
  <si>
    <t>ZIMUSNH21097750</t>
  </si>
  <si>
    <t>CMDUNGP2118059</t>
  </si>
  <si>
    <t>CMDUNGP2118063</t>
  </si>
  <si>
    <t>CMDUNGP2118048</t>
  </si>
  <si>
    <t>HLCUNG12502URXO4</t>
  </si>
  <si>
    <r>
      <rPr>
        <sz val="10"/>
        <color rgb="FF000000"/>
        <rFont val="宋体"/>
        <charset val="134"/>
      </rPr>
      <t>洲益</t>
    </r>
    <r>
      <rPr>
        <sz val="10"/>
        <color rgb="FF000000"/>
        <rFont val="Arial"/>
        <charset val="134"/>
      </rPr>
      <t>-NB</t>
    </r>
  </si>
  <si>
    <t>CMDUNGP2118060</t>
  </si>
  <si>
    <t>TACOMA,WA</t>
  </si>
  <si>
    <t>CMDUNGP2126727</t>
  </si>
  <si>
    <t>SEATTLE,WA</t>
  </si>
  <si>
    <t>MEDUGQ709537</t>
  </si>
  <si>
    <t>HLCUNG12503UGFP1</t>
  </si>
  <si>
    <t>HLCUNG12503UGFQ2</t>
  </si>
  <si>
    <t>HLCUNG12503UGFM9</t>
  </si>
  <si>
    <t>CMDUNGP2167061</t>
  </si>
  <si>
    <t>CMDUNGP2167097</t>
  </si>
  <si>
    <t>CMDUNGP2167342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</si>
  <si>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纳斯特</t>
    </r>
    <r>
      <rPr>
        <sz val="10"/>
        <color rgb="FF000000"/>
        <rFont val="Arial"/>
        <charset val="134"/>
      </rPr>
      <t>-SH</t>
    </r>
  </si>
  <si>
    <t>YMJAE237008270</t>
  </si>
  <si>
    <t>HLCUNG12503UHHZ5</t>
  </si>
  <si>
    <t>2*40S</t>
  </si>
  <si>
    <t>HLCUNG12503UHID9</t>
  </si>
  <si>
    <t>HLCUNG12503UHIC8</t>
  </si>
  <si>
    <t>HLCUNG12503UHIB7</t>
  </si>
  <si>
    <t>NEWARK,NJ</t>
  </si>
  <si>
    <t>福得尔-NB</t>
  </si>
  <si>
    <t>HLCUNG12505VKDJ4</t>
  </si>
  <si>
    <t>HLCUNG12505VKGU1</t>
  </si>
  <si>
    <t>鑫鼎-NB</t>
  </si>
  <si>
    <t>HLCUNG12505VKEA0</t>
  </si>
  <si>
    <t>洲益-NB</t>
  </si>
  <si>
    <t>HLCUNG12505VJYH5</t>
  </si>
  <si>
    <t>船东高代平</t>
  </si>
  <si>
    <t>1*40HQ</t>
  </si>
  <si>
    <t>NBOZ0CR36900</t>
  </si>
  <si>
    <t>NBOZ0EJ33600</t>
  </si>
  <si>
    <t>工厂以高代平</t>
  </si>
  <si>
    <t>HLCUNG12504VCJR5</t>
  </si>
  <si>
    <t>HLCUNG12505VJYM0</t>
  </si>
  <si>
    <t>HLCUNG12505VJYK8</t>
  </si>
  <si>
    <t>HLCUNG12505VJYO2</t>
  </si>
  <si>
    <t>HLCUNG12505VJYI6</t>
  </si>
  <si>
    <t>HLCUNG12505VJYQ4</t>
  </si>
  <si>
    <t>177UTANGN16357A/MEDURV607672</t>
  </si>
  <si>
    <t>HLCUNG12505VKEC3</t>
  </si>
  <si>
    <t>HLCUNG12505VKEB2</t>
  </si>
  <si>
    <t>HLCUNG12505VKGV3</t>
  </si>
  <si>
    <t>HLCUNG12505VKYO5</t>
  </si>
  <si>
    <t>HLCUNG12505VKYM3</t>
  </si>
  <si>
    <t>HLCUNG12505VKYN4</t>
  </si>
  <si>
    <t>HLCUSHA250532909</t>
  </si>
  <si>
    <t>HLCUSHA250532891</t>
  </si>
  <si>
    <t>HLCUNG12505WEIE7</t>
  </si>
  <si>
    <t>立义-YT</t>
  </si>
  <si>
    <t>HLCUSZX2505EJAB1</t>
  </si>
  <si>
    <t>苏克-NB</t>
  </si>
  <si>
    <t>HLCUNG12505VOEO9</t>
  </si>
  <si>
    <t>HLCUNG12505VOES2</t>
  </si>
  <si>
    <t>HLCUNG12505WGQE1</t>
  </si>
  <si>
    <t>HLCUNG12505VOEQ0</t>
  </si>
  <si>
    <t>1*40GP</t>
  </si>
  <si>
    <t>HLCUNG12505VOBJ7</t>
  </si>
  <si>
    <t>NBOZP2979000</t>
  </si>
  <si>
    <t>NGP2453242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</si>
  <si>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大自然-</t>
    </r>
    <r>
      <rPr>
        <sz val="10"/>
        <color rgb="FF000000"/>
        <rFont val="Arial"/>
        <charset val="134"/>
      </rPr>
      <t>NB</t>
    </r>
  </si>
  <si>
    <t>HLCUNG12506WAOH2</t>
  </si>
  <si>
    <t>3*40H+2*40S</t>
  </si>
  <si>
    <t xml:space="preserve">LONG BEACH,CA </t>
  </si>
  <si>
    <t>CMDUNGP0854095</t>
  </si>
  <si>
    <t>CMDUNGP0869287</t>
  </si>
  <si>
    <t>尚莱-NB</t>
  </si>
  <si>
    <t>CMDUNGP0869347</t>
  </si>
  <si>
    <t>2*40H+4*40S</t>
  </si>
  <si>
    <t>CMDUNGP0869348</t>
  </si>
  <si>
    <t>MEDUET024332</t>
  </si>
  <si>
    <t>HLCUNG12401TZYU0</t>
  </si>
  <si>
    <t>MAEU235696528</t>
  </si>
  <si>
    <t>HLCUNG12402TYQB9</t>
  </si>
  <si>
    <t>CMDUNGP0837448</t>
  </si>
  <si>
    <t>奕特呈-SH</t>
  </si>
  <si>
    <t xml:space="preserve">SAVANNAH,GA </t>
  </si>
  <si>
    <t>MAEU235492379</t>
  </si>
  <si>
    <t>HLCUNG12401TZRV9</t>
  </si>
  <si>
    <t>2*40H+1*20S</t>
  </si>
  <si>
    <t>MEDUET342338</t>
  </si>
  <si>
    <r>
      <rPr>
        <sz val="10"/>
        <color rgb="FF000000"/>
        <rFont val="宋体"/>
        <charset val="134"/>
      </rPr>
      <t>尚莱</t>
    </r>
    <r>
      <rPr>
        <sz val="10"/>
        <color rgb="FF000000"/>
        <rFont val="Arial"/>
        <charset val="134"/>
      </rPr>
      <t>-NB</t>
    </r>
  </si>
  <si>
    <t>金源-NB</t>
  </si>
  <si>
    <t>MEDUET342510</t>
  </si>
  <si>
    <t>酷设-YT</t>
  </si>
  <si>
    <t>HDMUHKGM07969500</t>
  </si>
  <si>
    <t>商贤-YT</t>
  </si>
  <si>
    <t>MAEU235643590</t>
  </si>
  <si>
    <t>HLCUNG12402TYTM6</t>
  </si>
  <si>
    <t>HLCUNG12402TYTQ0</t>
  </si>
  <si>
    <t>MAEU235639065</t>
  </si>
  <si>
    <t>CMDUNGP0920892</t>
  </si>
  <si>
    <t>CMDUSHZ6044868</t>
  </si>
  <si>
    <t>HLCUNG12402TZII9</t>
  </si>
  <si>
    <t>11*40H+1*40S</t>
  </si>
  <si>
    <t>HLCUNG12403TYFE4</t>
  </si>
  <si>
    <t>3*40H</t>
  </si>
  <si>
    <t>CMDUNGP0930109</t>
  </si>
  <si>
    <t>CMDUNGP0954068</t>
  </si>
  <si>
    <t>HLCUNG12402TZKT0</t>
  </si>
  <si>
    <r>
      <rPr>
        <sz val="10"/>
        <color rgb="FF000000"/>
        <rFont val="宋体"/>
        <charset val="134"/>
      </rPr>
      <t>酷设</t>
    </r>
    <r>
      <rPr>
        <sz val="10"/>
        <color rgb="FF000000"/>
        <rFont val="Arial"/>
        <charset val="134"/>
      </rPr>
      <t>-YT</t>
    </r>
  </si>
  <si>
    <t>CMDUSHZ6073758</t>
  </si>
  <si>
    <t>HLCUNG12403TYFR7</t>
  </si>
  <si>
    <t>CMDUNGP1000253</t>
  </si>
  <si>
    <t>2*40S+1*20S</t>
  </si>
  <si>
    <t>HLCUNG12403TZCB8</t>
  </si>
  <si>
    <t>HLCUNG12402TZIU0</t>
  </si>
  <si>
    <t>AMZ992N176471SZ1</t>
  </si>
  <si>
    <t>EGLV149401689026</t>
  </si>
  <si>
    <t>船东缺平柜，以高代平</t>
  </si>
  <si>
    <t>CMDUSHZ6101579</t>
  </si>
  <si>
    <t>5*40H</t>
  </si>
  <si>
    <t>HLCUNG12403TYDI7</t>
  </si>
  <si>
    <r>
      <rPr>
        <sz val="10"/>
        <color rgb="FF000000"/>
        <rFont val="宋体"/>
        <charset val="134"/>
      </rPr>
      <t>奕特呈</t>
    </r>
    <r>
      <rPr>
        <sz val="10"/>
        <color rgb="FF000000"/>
        <rFont val="Arial"/>
        <charset val="134"/>
      </rPr>
      <t>-SH</t>
    </r>
  </si>
  <si>
    <t>HDMUSHAM48827800</t>
  </si>
  <si>
    <t>纳斯卡-SH</t>
  </si>
  <si>
    <t>HDMUSHAM56530900</t>
  </si>
  <si>
    <t>HLCUNG12404TXYW2</t>
  </si>
  <si>
    <t>HLCUNG12402TZJC9</t>
  </si>
  <si>
    <t>HLCUNG12402TZJS4</t>
  </si>
  <si>
    <t>HLCUNG12404TXYX3</t>
  </si>
  <si>
    <t>HLCUNG12403TZAO4</t>
  </si>
  <si>
    <t>HLCUNG12403TZBM3</t>
  </si>
  <si>
    <t>HLCUNG12403TYGY0</t>
  </si>
  <si>
    <t>HLCUNG12402TZKQ8</t>
  </si>
  <si>
    <t>MAEU720076545</t>
  </si>
  <si>
    <t>MAEU273573145</t>
  </si>
  <si>
    <t>HLCUNG12404TXXP0</t>
  </si>
  <si>
    <r>
      <rPr>
        <sz val="10"/>
        <color rgb="FF000000"/>
        <rFont val="宋体"/>
        <charset val="134"/>
      </rPr>
      <t>尚莱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金源</t>
    </r>
    <r>
      <rPr>
        <sz val="10"/>
        <color rgb="FF000000"/>
        <rFont val="Arial"/>
        <charset val="134"/>
      </rPr>
      <t>-NB</t>
    </r>
  </si>
  <si>
    <t>HLCUNG12403TYCY8</t>
  </si>
  <si>
    <t>HDMUNBOZ97532500</t>
  </si>
  <si>
    <t>1*40S+1*20S</t>
  </si>
  <si>
    <t>HLCUSHA2403AUHR0</t>
  </si>
  <si>
    <t>HLCUNG12404TXZM8</t>
  </si>
  <si>
    <t>HLCUNG12404TYAO0</t>
  </si>
  <si>
    <t>HLCUSHA2403BQBO6</t>
  </si>
  <si>
    <t>HLCUNG12401WLGP1</t>
  </si>
  <si>
    <t>1*40H+2*40S</t>
  </si>
  <si>
    <t>MAEU278529260</t>
  </si>
  <si>
    <t>MAEU278529267</t>
  </si>
  <si>
    <r>
      <rPr>
        <sz val="10"/>
        <color rgb="FF000000"/>
        <rFont val="宋体"/>
        <charset val="134"/>
      </rPr>
      <t>维格</t>
    </r>
    <r>
      <rPr>
        <sz val="10"/>
        <color rgb="FF000000"/>
        <rFont val="Arial"/>
        <charset val="134"/>
      </rPr>
      <t>-NB</t>
    </r>
  </si>
  <si>
    <t>CMDUNGP1227206</t>
  </si>
  <si>
    <t>HLCUSHA240455370</t>
  </si>
  <si>
    <t>MAEU278420033</t>
  </si>
  <si>
    <t>CMDUNGP1248418</t>
  </si>
  <si>
    <t>CMDUNGP1248454</t>
  </si>
  <si>
    <t>HLCUNG12404UDUF4</t>
  </si>
  <si>
    <t>2*40H+1*40S</t>
  </si>
  <si>
    <r>
      <rPr>
        <sz val="10"/>
        <color rgb="FF000000"/>
        <rFont val="宋体"/>
        <charset val="134"/>
      </rPr>
      <t>纳斯卡</t>
    </r>
    <r>
      <rPr>
        <sz val="10"/>
        <color rgb="FF000000"/>
        <rFont val="Arial"/>
        <charset val="134"/>
      </rPr>
      <t>-SH</t>
    </r>
  </si>
  <si>
    <t>HLCUSHA2405BLCF5</t>
  </si>
  <si>
    <t>HDMUNBOZ19122300</t>
  </si>
  <si>
    <t>HDMUNBOZ77455700</t>
  </si>
  <si>
    <t>MAEU278532075</t>
  </si>
  <si>
    <t>MAEU278532078</t>
  </si>
  <si>
    <t>MAEU278532079</t>
  </si>
  <si>
    <t>MAEU278532081</t>
  </si>
  <si>
    <t>MAEU278532084</t>
  </si>
  <si>
    <t>MAEU278532086</t>
  </si>
  <si>
    <t>MAEU278532087</t>
  </si>
  <si>
    <t>MAEU278532088</t>
  </si>
  <si>
    <t>12*40H</t>
  </si>
  <si>
    <t>CMDUCHN1332027</t>
  </si>
  <si>
    <t>CMDUCHN1337277</t>
  </si>
  <si>
    <t>CMDUCHN1337304</t>
  </si>
  <si>
    <t>YMJAW232560327</t>
  </si>
  <si>
    <t>YMJAW232560329</t>
  </si>
  <si>
    <t>YMJAW226548129</t>
  </si>
  <si>
    <t>MAEU720289061</t>
  </si>
  <si>
    <t>ZIMUNGB20311536</t>
  </si>
  <si>
    <t>8//27</t>
  </si>
  <si>
    <t>MEDUGI464553</t>
  </si>
  <si>
    <t>MEDUGI465535</t>
  </si>
  <si>
    <t>MEDUVP089497</t>
  </si>
  <si>
    <t>MEDUVP090099</t>
  </si>
  <si>
    <t>CMDUNGP1395536</t>
  </si>
  <si>
    <t>CMDUNGP1395543</t>
  </si>
  <si>
    <t>MAEU720261145</t>
  </si>
  <si>
    <t>HLCUSHA2406CNFR3</t>
  </si>
  <si>
    <t>7*40H</t>
  </si>
  <si>
    <t>MAEU720292649</t>
  </si>
  <si>
    <t>YMJAW232564880</t>
  </si>
  <si>
    <t>MAEU720334447</t>
  </si>
  <si>
    <t>MAEU278533510</t>
  </si>
  <si>
    <t>MEDUPY017915</t>
  </si>
  <si>
    <t>MEDUVP581063</t>
  </si>
  <si>
    <t>3*40H+1*20S</t>
  </si>
  <si>
    <t>MAEU720296314</t>
  </si>
  <si>
    <t>9*40H+2*40S</t>
  </si>
  <si>
    <t>YMJAW236933882</t>
  </si>
  <si>
    <t>YMJAW236933883</t>
  </si>
  <si>
    <t>HLCUNG12407USCK3</t>
  </si>
  <si>
    <t>MEDUXC371093</t>
  </si>
  <si>
    <t>MEDUXC371101</t>
  </si>
  <si>
    <t>YMJAW232565843</t>
  </si>
  <si>
    <t>MEDUXC371150</t>
  </si>
  <si>
    <t>MEDUPY636714</t>
  </si>
  <si>
    <t>MEDUPY643207</t>
  </si>
  <si>
    <t>MEDUXC846854</t>
  </si>
  <si>
    <t>YMJAE232222800</t>
  </si>
  <si>
    <t>YMJAE232222801</t>
  </si>
  <si>
    <t>YMJAE232222802</t>
  </si>
  <si>
    <r>
      <rPr>
        <sz val="10"/>
        <color rgb="FF000000"/>
        <rFont val="宋体"/>
        <charset val="134"/>
      </rPr>
      <t>立义</t>
    </r>
    <r>
      <rPr>
        <sz val="10"/>
        <color rgb="FF000000"/>
        <rFont val="Arial"/>
        <charset val="134"/>
      </rPr>
      <t>-YT</t>
    </r>
  </si>
  <si>
    <t>HDMUHKGM03098700</t>
  </si>
  <si>
    <t>MAEU278533099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</si>
  <si>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雅艺</t>
    </r>
    <r>
      <rPr>
        <sz val="10"/>
        <color rgb="FF000000"/>
        <rFont val="Arial"/>
        <charset val="134"/>
      </rPr>
      <t>-NB</t>
    </r>
  </si>
  <si>
    <t>MEDUXC649571</t>
  </si>
  <si>
    <t>HLCUSHA240868100</t>
  </si>
  <si>
    <t>YMJAE232223816</t>
  </si>
  <si>
    <t>CMDUCHN1516637</t>
  </si>
  <si>
    <t>纳斯卡-SH&amp;波利玛-NB</t>
  </si>
  <si>
    <t>MAEU720335009</t>
  </si>
  <si>
    <t>MAEU720337848</t>
  </si>
  <si>
    <t>MAEU720362079</t>
  </si>
  <si>
    <t>HLCUNG12407USVI6</t>
  </si>
  <si>
    <t>ZIMUNGB20312735</t>
  </si>
  <si>
    <t>MAEU278535478</t>
  </si>
  <si>
    <t>YMJAE232223820</t>
  </si>
  <si>
    <t>ZIMUNGB20312692</t>
  </si>
  <si>
    <t>MEDUVK426884</t>
  </si>
  <si>
    <t>MEDUVK427031</t>
  </si>
  <si>
    <t>HLCUNG12403UHOX2</t>
  </si>
  <si>
    <t>MAEU720350518</t>
  </si>
  <si>
    <t>MAEU720350705</t>
  </si>
  <si>
    <t>HLCUNG12407USPE4</t>
  </si>
  <si>
    <t>CMDUSHZ6588459</t>
  </si>
  <si>
    <t>CMDUCHN1622007</t>
  </si>
  <si>
    <t>MAEU720295176</t>
  </si>
  <si>
    <t>MAEU720300835</t>
  </si>
  <si>
    <t>MAEUA20300837</t>
  </si>
  <si>
    <r>
      <rPr>
        <sz val="10"/>
        <color rgb="FF000000"/>
        <rFont val="宋体"/>
        <charset val="134"/>
      </rPr>
      <t>柜号</t>
    </r>
    <r>
      <rPr>
        <sz val="10"/>
        <color rgb="FF000000"/>
        <rFont val="Arial"/>
        <charset val="134"/>
      </rPr>
      <t>:MRKU2063439</t>
    </r>
    <r>
      <rPr>
        <sz val="10"/>
        <color rgb="FF000000"/>
        <rFont val="宋体"/>
        <charset val="134"/>
      </rPr>
      <t>被单独拆分成一票</t>
    </r>
  </si>
  <si>
    <t>MAEU247077053</t>
  </si>
  <si>
    <r>
      <rPr>
        <sz val="10"/>
        <color rgb="FF000000"/>
        <rFont val="宋体"/>
        <charset val="134"/>
      </rPr>
      <t>柜号：</t>
    </r>
    <r>
      <rPr>
        <sz val="10"/>
        <color rgb="FF000000"/>
        <rFont val="Arial"/>
        <charset val="134"/>
      </rPr>
      <t>CAAU7054712</t>
    </r>
    <r>
      <rPr>
        <sz val="10"/>
        <color rgb="FF000000"/>
        <rFont val="宋体"/>
        <charset val="134"/>
      </rPr>
      <t>被单独拆分成一票</t>
    </r>
  </si>
  <si>
    <t>MAEU720338197</t>
  </si>
  <si>
    <t>YMJAE232224057</t>
  </si>
  <si>
    <t>YMJAE232224284</t>
  </si>
  <si>
    <t>CMDUSHZ6688220</t>
  </si>
  <si>
    <t>YMJAW236953009</t>
  </si>
  <si>
    <t>CMDUSHZ6588468</t>
  </si>
  <si>
    <r>
      <rPr>
        <sz val="10"/>
        <color rgb="FF000000"/>
        <rFont val="宋体"/>
        <charset val="134"/>
      </rPr>
      <t>海辉</t>
    </r>
    <r>
      <rPr>
        <sz val="10"/>
        <color rgb="FF000000"/>
        <rFont val="Arial"/>
        <charset val="134"/>
      </rPr>
      <t>-QD</t>
    </r>
  </si>
  <si>
    <t>MAEU720338357</t>
  </si>
  <si>
    <r>
      <rPr>
        <sz val="10"/>
        <color rgb="FF000000"/>
        <rFont val="宋体"/>
        <charset val="134"/>
      </rPr>
      <t>天运</t>
    </r>
    <r>
      <rPr>
        <sz val="10"/>
        <color rgb="FF000000"/>
        <rFont val="Arial"/>
        <charset val="134"/>
      </rPr>
      <t>-SH</t>
    </r>
  </si>
  <si>
    <t>MEDUVK641516</t>
  </si>
  <si>
    <t>MEDUVK641664</t>
  </si>
  <si>
    <t>MEDUVK795122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</si>
  <si>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洲益</t>
    </r>
    <r>
      <rPr>
        <sz val="10"/>
        <color rgb="FF000000"/>
        <rFont val="Arial"/>
        <charset val="134"/>
      </rPr>
      <t>-NB</t>
    </r>
  </si>
  <si>
    <t>HLCUSHA2408BREI0</t>
  </si>
  <si>
    <t>MAEU720440736</t>
  </si>
  <si>
    <t>CMDUCHN1649706</t>
  </si>
  <si>
    <t>CMDUCHN1649707</t>
  </si>
  <si>
    <r>
      <rPr>
        <sz val="10"/>
        <color rgb="FF000000"/>
        <rFont val="宋体"/>
        <charset val="134"/>
      </rPr>
      <t>福得尔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大自然</t>
    </r>
    <r>
      <rPr>
        <sz val="10"/>
        <color rgb="FF000000"/>
        <rFont val="Arial"/>
        <charset val="134"/>
      </rPr>
      <t>-NB</t>
    </r>
  </si>
  <si>
    <t>MEAU278535500</t>
  </si>
  <si>
    <t>MEAU278535505</t>
  </si>
  <si>
    <t>HLCUSZX2409BRJM0</t>
  </si>
  <si>
    <t>HLCUSHA2409AYIU0</t>
  </si>
  <si>
    <t>MEDUR1041827</t>
  </si>
  <si>
    <t>HLCUSHA2409ASYZ5</t>
  </si>
  <si>
    <t>HLCUSZX2410CFHS1</t>
  </si>
  <si>
    <t>高代平</t>
  </si>
  <si>
    <t>HDMUHKGM39204200</t>
  </si>
  <si>
    <t>威邦-NB</t>
  </si>
  <si>
    <t>HLCUNG12409UKST7</t>
  </si>
  <si>
    <t>HLCUNG12409UKQN0</t>
  </si>
  <si>
    <t>MAEU720413023</t>
  </si>
  <si>
    <t>CMDUCHN1720602</t>
  </si>
  <si>
    <t>CMDUNGP1741204</t>
  </si>
  <si>
    <t>CMDUCHN1704670</t>
  </si>
  <si>
    <r>
      <rPr>
        <sz val="10"/>
        <color rgb="FF000000"/>
        <rFont val="宋体"/>
        <charset val="134"/>
      </rPr>
      <t>漏装到</t>
    </r>
    <r>
      <rPr>
        <sz val="10"/>
        <color rgb="FF000000"/>
        <rFont val="Arial"/>
        <charset val="134"/>
      </rPr>
      <t>COSCO SHIPPING PEONY 031E</t>
    </r>
    <r>
      <rPr>
        <sz val="10"/>
        <color rgb="FF000000"/>
        <rFont val="宋体"/>
        <charset val="134"/>
      </rPr>
      <t>这水船</t>
    </r>
  </si>
  <si>
    <r>
      <rPr>
        <sz val="10"/>
        <color rgb="FF000000"/>
        <rFont val="宋体"/>
        <charset val="134"/>
      </rPr>
      <t>纳斯卡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&amp;</t>
    </r>
    <r>
      <rPr>
        <sz val="10"/>
        <color rgb="FF000000"/>
        <rFont val="宋体"/>
        <charset val="134"/>
      </rPr>
      <t>博浪</t>
    </r>
  </si>
  <si>
    <t>HDMUSHAM95220300</t>
  </si>
  <si>
    <t>HLCUNG12409UKTR0</t>
  </si>
  <si>
    <t>CMDUCHN1728849</t>
  </si>
  <si>
    <r>
      <rPr>
        <sz val="10"/>
        <color rgb="FF000000"/>
        <rFont val="宋体"/>
        <charset val="134"/>
      </rPr>
      <t>纳斯卡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</t>
    </r>
  </si>
  <si>
    <t>MAEU720491265</t>
  </si>
  <si>
    <r>
      <rPr>
        <sz val="10"/>
        <color rgb="FF000000"/>
        <rFont val="宋体"/>
        <charset val="134"/>
      </rPr>
      <t>商贤</t>
    </r>
    <r>
      <rPr>
        <sz val="10"/>
        <color rgb="FF000000"/>
        <rFont val="Arial"/>
        <charset val="134"/>
      </rPr>
      <t>-YT&amp;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</si>
  <si>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t>YMJAW226608560</t>
  </si>
  <si>
    <t>4*40H+6*40S</t>
  </si>
  <si>
    <t>MAEU720439647</t>
  </si>
  <si>
    <t>MAEU720459020</t>
  </si>
  <si>
    <t>HLCUSHA241083962</t>
  </si>
  <si>
    <t>MAEU285232242</t>
  </si>
  <si>
    <t>MAEU278538450</t>
  </si>
  <si>
    <r>
      <rPr>
        <sz val="10"/>
        <color rgb="FF000000"/>
        <rFont val="宋体"/>
        <charset val="134"/>
      </rPr>
      <t>纳斯特</t>
    </r>
    <r>
      <rPr>
        <sz val="10"/>
        <color rgb="FF000000"/>
        <rFont val="Arial"/>
        <charset val="134"/>
      </rPr>
      <t>-SH</t>
    </r>
  </si>
  <si>
    <t>YMJAE236338181</t>
  </si>
  <si>
    <r>
      <rPr>
        <sz val="10"/>
        <color rgb="FF000000"/>
        <rFont val="宋体"/>
        <charset val="134"/>
      </rPr>
      <t>大自然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鑫鼎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</si>
  <si>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t>HLCUNG12409UPPG4</t>
  </si>
  <si>
    <r>
      <rPr>
        <sz val="10"/>
        <color rgb="FF000000"/>
        <rFont val="宋体"/>
        <charset val="134"/>
      </rPr>
      <t>苏克</t>
    </r>
    <r>
      <rPr>
        <sz val="10"/>
        <color rgb="FF000000"/>
        <rFont val="Arial"/>
        <charset val="134"/>
      </rPr>
      <t>-NB&amp;</t>
    </r>
    <r>
      <rPr>
        <sz val="10"/>
        <color rgb="FF000000"/>
        <rFont val="宋体"/>
        <charset val="134"/>
      </rPr>
      <t>大自然</t>
    </r>
    <r>
      <rPr>
        <sz val="10"/>
        <color rgb="FF000000"/>
        <rFont val="Arial"/>
        <charset val="134"/>
      </rPr>
      <t>-NB</t>
    </r>
  </si>
  <si>
    <t>HDMUNBOZ22471700</t>
  </si>
  <si>
    <r>
      <rPr>
        <sz val="10"/>
        <color rgb="FF000000"/>
        <rFont val="宋体"/>
        <charset val="134"/>
      </rPr>
      <t>康思特</t>
    </r>
    <r>
      <rPr>
        <sz val="10"/>
        <color rgb="FF000000"/>
        <rFont val="Arial"/>
        <charset val="134"/>
      </rPr>
      <t>-SH&amp;</t>
    </r>
    <r>
      <rPr>
        <sz val="10"/>
        <color rgb="FF000000"/>
        <rFont val="宋体"/>
        <charset val="134"/>
      </rPr>
      <t>佳得顺</t>
    </r>
    <r>
      <rPr>
        <sz val="10"/>
        <color rgb="FF000000"/>
        <rFont val="Arial"/>
        <charset val="134"/>
      </rPr>
      <t>-SH</t>
    </r>
  </si>
  <si>
    <t>CMDUCHN1901296</t>
  </si>
  <si>
    <t>CMDUCHN1902036</t>
  </si>
  <si>
    <t>HLCUSHA241260790</t>
  </si>
  <si>
    <t>841</t>
  </si>
  <si>
    <t>WGEXD</t>
  </si>
  <si>
    <t>8TLF997G</t>
  </si>
  <si>
    <t>YOO1</t>
  </si>
  <si>
    <t>New Vendor</t>
  </si>
  <si>
    <t>AMA841N09057NB0</t>
  </si>
  <si>
    <t>TCKU6727019</t>
  </si>
  <si>
    <t>MRKU4649603</t>
  </si>
  <si>
    <t>BEAU5110501</t>
  </si>
  <si>
    <t>CAAU7615135</t>
  </si>
  <si>
    <t>8AS23D6J</t>
  </si>
  <si>
    <t>YGK1</t>
  </si>
  <si>
    <t>AMA841N09058NB0</t>
  </si>
  <si>
    <t>MRKU6392392</t>
  </si>
  <si>
    <t>5WPAR2HA</t>
  </si>
  <si>
    <t>YYC6</t>
  </si>
  <si>
    <t>WGEXE</t>
  </si>
  <si>
    <t>1XSBYEQE</t>
  </si>
  <si>
    <t>AMA841N11542SH0</t>
  </si>
  <si>
    <t>CAAU7180480</t>
  </si>
  <si>
    <t>MRSU0605940</t>
  </si>
  <si>
    <t>工厂</t>
  </si>
  <si>
    <t>AMAN01385SH025</t>
  </si>
  <si>
    <t>VANCOUVER,BC</t>
  </si>
  <si>
    <t>AMAN00992NB025</t>
  </si>
  <si>
    <t>AMAN00996NB025</t>
  </si>
  <si>
    <t>ASIN</t>
  </si>
  <si>
    <t>HTS CODE</t>
  </si>
  <si>
    <t>Product</t>
  </si>
  <si>
    <t>Manufacturer</t>
  </si>
  <si>
    <t xml:space="preserve">Case pack </t>
  </si>
  <si>
    <t>Carton V/cbm</t>
  </si>
  <si>
    <t>Carton N.W/kg</t>
  </si>
  <si>
    <t>Carton G.W/kg</t>
  </si>
  <si>
    <t>40HQ max qty</t>
  </si>
  <si>
    <t>40GP max qty</t>
  </si>
  <si>
    <t>20GP max qty</t>
  </si>
  <si>
    <t>POL</t>
  </si>
  <si>
    <t>外箱长</t>
  </si>
  <si>
    <t>外箱宽</t>
  </si>
  <si>
    <t>外箱高</t>
  </si>
  <si>
    <t>7321.81.5000</t>
  </si>
  <si>
    <t>Gas Heater</t>
  </si>
  <si>
    <r>
      <rPr>
        <sz val="10"/>
        <color theme="1"/>
        <rFont val="等线"/>
        <charset val="134"/>
      </rPr>
      <t>佳得顺</t>
    </r>
    <r>
      <rPr>
        <sz val="10"/>
        <color theme="1"/>
        <rFont val="Arial"/>
        <charset val="134"/>
      </rPr>
      <t>-SH</t>
    </r>
  </si>
  <si>
    <t>Shanghai</t>
  </si>
  <si>
    <t>B09RFZKZQF</t>
  </si>
  <si>
    <r>
      <rPr>
        <sz val="10"/>
        <color theme="1"/>
        <rFont val="等线"/>
        <charset val="134"/>
      </rPr>
      <t>康思特</t>
    </r>
    <r>
      <rPr>
        <sz val="10"/>
        <color theme="1"/>
        <rFont val="Arial"/>
        <charset val="134"/>
      </rPr>
      <t>-SH</t>
    </r>
  </si>
  <si>
    <t>B09RG23ZKJ</t>
  </si>
  <si>
    <t>B09RGRDT78</t>
  </si>
  <si>
    <t>6307.90.9800</t>
  </si>
  <si>
    <t>B09SXXBHT1</t>
  </si>
  <si>
    <t>B09SXZ3NSP</t>
  </si>
  <si>
    <t>Heater Covers</t>
  </si>
  <si>
    <t>Gas Patio Heater</t>
  </si>
  <si>
    <r>
      <rPr>
        <sz val="10"/>
        <rFont val="等线"/>
        <charset val="134"/>
      </rPr>
      <t>康思特</t>
    </r>
    <r>
      <rPr>
        <sz val="10"/>
        <rFont val="Arial"/>
        <charset val="134"/>
      </rPr>
      <t>-SH</t>
    </r>
  </si>
  <si>
    <t>B09RFVC6VN</t>
  </si>
  <si>
    <t>7604.21.0090</t>
  </si>
  <si>
    <t>Heater Reflector Shield</t>
  </si>
  <si>
    <t>B09RG4S33Q</t>
  </si>
  <si>
    <t>7322.90.0045</t>
  </si>
  <si>
    <t>Heater Sand Box</t>
  </si>
  <si>
    <t>B09RJ4QRDQ</t>
  </si>
  <si>
    <t>B09W335V1R</t>
  </si>
  <si>
    <t>8516.29.0090</t>
  </si>
  <si>
    <t>E Heater</t>
  </si>
  <si>
    <r>
      <rPr>
        <sz val="10"/>
        <color theme="1"/>
        <rFont val="等线"/>
        <charset val="134"/>
      </rPr>
      <t>亮迪</t>
    </r>
    <r>
      <rPr>
        <sz val="10"/>
        <color theme="1"/>
        <rFont val="Arial"/>
        <charset val="134"/>
      </rPr>
      <t>-SH</t>
    </r>
  </si>
  <si>
    <t>B09W33W2YZ</t>
  </si>
  <si>
    <t>B09W344S24</t>
  </si>
  <si>
    <t>B09W31RHPP</t>
  </si>
  <si>
    <t>B09W34F2L3</t>
  </si>
  <si>
    <t>B09W325QLR</t>
  </si>
  <si>
    <t>B09W34HDBH</t>
  </si>
  <si>
    <t>8516.29.0060</t>
  </si>
  <si>
    <t>B09W33GFQH</t>
  </si>
  <si>
    <t>B09W34DM1Z</t>
  </si>
  <si>
    <t>B09W34CFWD</t>
  </si>
  <si>
    <t>B09W33S13L</t>
  </si>
  <si>
    <t>B09VXKQ5FX</t>
  </si>
  <si>
    <t>9403.20.0050</t>
  </si>
  <si>
    <t>Gas Fire Table</t>
  </si>
  <si>
    <r>
      <rPr>
        <sz val="10"/>
        <color theme="1"/>
        <rFont val="等线"/>
        <charset val="134"/>
      </rPr>
      <t>商贤</t>
    </r>
    <r>
      <rPr>
        <sz val="10"/>
        <color theme="1"/>
        <rFont val="Arial"/>
        <charset val="134"/>
      </rPr>
      <t>-YT</t>
    </r>
  </si>
  <si>
    <t>1(2 case)</t>
  </si>
  <si>
    <t>Yantian</t>
  </si>
  <si>
    <t>B09VXFMH9V</t>
  </si>
  <si>
    <t>B09VXHZVV3</t>
  </si>
  <si>
    <t>B09VX8JL4V</t>
  </si>
  <si>
    <t>B09VXD1HSM</t>
  </si>
  <si>
    <t>B09VX3F92Y</t>
  </si>
  <si>
    <t>B09VXHJWFB</t>
  </si>
  <si>
    <t>B09VX1HJ89</t>
  </si>
  <si>
    <t>B09VX1PYZ3</t>
  </si>
  <si>
    <t xml:space="preserve">7321.81.5000 </t>
  </si>
  <si>
    <t>B09T3M6J7F</t>
  </si>
  <si>
    <t>7321.89.0050</t>
  </si>
  <si>
    <t>Pan Stove</t>
  </si>
  <si>
    <t>Ningbo</t>
  </si>
  <si>
    <t>B09T3N2YQF</t>
  </si>
  <si>
    <t>B09VL7MC62</t>
  </si>
  <si>
    <t>7323.93.0045</t>
  </si>
  <si>
    <t>B09VL8JC4D</t>
  </si>
  <si>
    <t>B09VL88ZWR</t>
  </si>
  <si>
    <t>9403.70.8015</t>
  </si>
  <si>
    <t>Deck Box</t>
  </si>
  <si>
    <r>
      <rPr>
        <sz val="10"/>
        <color theme="1"/>
        <rFont val="等线"/>
        <charset val="134"/>
      </rPr>
      <t>苏克</t>
    </r>
    <r>
      <rPr>
        <sz val="10"/>
        <color theme="1"/>
        <rFont val="Arial"/>
        <charset val="134"/>
      </rPr>
      <t>-NB</t>
    </r>
  </si>
  <si>
    <t>B0BCD93K3B</t>
  </si>
  <si>
    <t>B09M8DJ41Y</t>
  </si>
  <si>
    <t>6601.10.0000</t>
  </si>
  <si>
    <t>Patio Umbrella</t>
  </si>
  <si>
    <r>
      <rPr>
        <sz val="10"/>
        <color theme="1"/>
        <rFont val="等线"/>
        <charset val="134"/>
      </rPr>
      <t>泰基</t>
    </r>
    <r>
      <rPr>
        <sz val="10"/>
        <color theme="1"/>
        <rFont val="Arial"/>
        <charset val="134"/>
      </rPr>
      <t>-NB</t>
    </r>
  </si>
  <si>
    <t>B09MB7BRSS</t>
  </si>
  <si>
    <t>B0BDG7V877</t>
  </si>
  <si>
    <t>9403.20.0090</t>
  </si>
  <si>
    <t>Furniture Set</t>
  </si>
  <si>
    <r>
      <rPr>
        <sz val="10"/>
        <color theme="1"/>
        <rFont val="等线"/>
        <charset val="134"/>
      </rPr>
      <t>金源</t>
    </r>
    <r>
      <rPr>
        <sz val="10"/>
        <color theme="1"/>
        <rFont val="Arial"/>
        <charset val="134"/>
      </rPr>
      <t>-NB</t>
    </r>
  </si>
  <si>
    <t>B09MJK3LBH</t>
  </si>
  <si>
    <t>Furniture</t>
  </si>
  <si>
    <t>B09MJK7SJQ</t>
  </si>
  <si>
    <t>B0BC9D8MPD</t>
  </si>
  <si>
    <t>Pizza Oven</t>
  </si>
  <si>
    <t>洲益</t>
  </si>
  <si>
    <t>B0BC9HVTFZ</t>
  </si>
  <si>
    <t>B0BCGD4B77</t>
  </si>
  <si>
    <t>8507.60.0020</t>
  </si>
  <si>
    <t>Power Station</t>
  </si>
  <si>
    <r>
      <rPr>
        <sz val="10"/>
        <color theme="1"/>
        <rFont val="等线"/>
        <charset val="134"/>
      </rPr>
      <t>智赋</t>
    </r>
    <r>
      <rPr>
        <sz val="10"/>
        <color theme="1"/>
        <rFont val="Arial"/>
        <charset val="134"/>
      </rPr>
      <t>-YT</t>
    </r>
  </si>
  <si>
    <t>B0BDF3HYNH</t>
  </si>
  <si>
    <t>擎峰</t>
  </si>
  <si>
    <t>B0B9MKC9HD</t>
  </si>
  <si>
    <t>Umbrella Bases</t>
  </si>
  <si>
    <r>
      <rPr>
        <sz val="10"/>
        <color rgb="FF000000"/>
        <rFont val="等线"/>
        <charset val="134"/>
      </rPr>
      <t>维格</t>
    </r>
    <r>
      <rPr>
        <sz val="10"/>
        <color rgb="FF000000"/>
        <rFont val="Arial"/>
        <charset val="134"/>
      </rPr>
      <t>-NB</t>
    </r>
  </si>
  <si>
    <t>B0B9MNHF8C</t>
  </si>
  <si>
    <t>B0B9T39HPV</t>
  </si>
  <si>
    <t>B0B9T36L2L</t>
  </si>
  <si>
    <t>B0B9T11YZT</t>
  </si>
  <si>
    <t>B0B9T6FMP1</t>
  </si>
  <si>
    <t>B0B9LF9VL3</t>
  </si>
  <si>
    <t>B0B9LDCN26</t>
  </si>
  <si>
    <t>B0B9LDHQ5L</t>
  </si>
  <si>
    <t>B0B9MMD898</t>
  </si>
  <si>
    <t xml:space="preserve">8516.60.6000 </t>
  </si>
  <si>
    <r>
      <rPr>
        <sz val="10"/>
        <color rgb="FF000000"/>
        <rFont val="等线"/>
        <charset val="134"/>
      </rPr>
      <t>福得尔</t>
    </r>
    <r>
      <rPr>
        <sz val="10"/>
        <color rgb="FF000000"/>
        <rFont val="Arial"/>
        <charset val="134"/>
      </rPr>
      <t>-NB</t>
    </r>
  </si>
  <si>
    <t>Electric Smoker</t>
  </si>
  <si>
    <r>
      <rPr>
        <sz val="10"/>
        <color theme="1"/>
        <rFont val="等线"/>
        <charset val="134"/>
      </rPr>
      <t>福得尔</t>
    </r>
    <r>
      <rPr>
        <sz val="10"/>
        <color theme="1"/>
        <rFont val="Arial"/>
        <charset val="134"/>
      </rPr>
      <t>-NB</t>
    </r>
  </si>
  <si>
    <t>B0B9T5YF53</t>
  </si>
  <si>
    <t>Conversation Set</t>
  </si>
  <si>
    <r>
      <rPr>
        <sz val="10"/>
        <color theme="1"/>
        <rFont val="等线"/>
        <charset val="134"/>
      </rPr>
      <t>酷设</t>
    </r>
    <r>
      <rPr>
        <sz val="10"/>
        <color theme="1"/>
        <rFont val="Arial"/>
        <charset val="134"/>
      </rPr>
      <t>-YT</t>
    </r>
  </si>
  <si>
    <t>B0B9T46GWC</t>
  </si>
  <si>
    <t>Dining Set</t>
  </si>
  <si>
    <t>B0B9T45CCL</t>
  </si>
  <si>
    <t>B0B9SZKV5P</t>
  </si>
  <si>
    <t>B0B9T3ZNSP</t>
  </si>
  <si>
    <r>
      <rPr>
        <sz val="10"/>
        <color theme="1"/>
        <rFont val="Arial"/>
        <charset val="134"/>
      </rPr>
      <t>patio furniture-</t>
    </r>
    <r>
      <rPr>
        <sz val="10"/>
        <color theme="1"/>
        <rFont val="等线"/>
        <charset val="134"/>
      </rPr>
      <t>三件套棕色</t>
    </r>
  </si>
  <si>
    <t>yantian</t>
  </si>
  <si>
    <t>Chaise Lounge</t>
  </si>
  <si>
    <r>
      <rPr>
        <sz val="10"/>
        <color theme="1"/>
        <rFont val="等线"/>
        <charset val="134"/>
      </rPr>
      <t>尚莱</t>
    </r>
    <r>
      <rPr>
        <sz val="10"/>
        <color theme="1"/>
        <rFont val="Arial"/>
        <charset val="134"/>
      </rPr>
      <t>-NB</t>
    </r>
  </si>
  <si>
    <t>B0BC9BM22G</t>
  </si>
  <si>
    <t>Sofa</t>
  </si>
  <si>
    <t>B0B9MNNXVW</t>
  </si>
  <si>
    <t>Swing</t>
  </si>
  <si>
    <t>B0B9T53R47</t>
  </si>
  <si>
    <t>6306.22.9010</t>
  </si>
  <si>
    <t>Tent</t>
  </si>
  <si>
    <r>
      <rPr>
        <sz val="10"/>
        <color rgb="FF000000"/>
        <rFont val="等线"/>
        <charset val="134"/>
      </rPr>
      <t>纳斯特</t>
    </r>
    <r>
      <rPr>
        <sz val="10"/>
        <color rgb="FF000000"/>
        <rFont val="Arial"/>
        <charset val="134"/>
      </rPr>
      <t>-SH</t>
    </r>
  </si>
  <si>
    <t>B0BGKXZ919</t>
  </si>
  <si>
    <t>B0BDG2RTBH</t>
  </si>
  <si>
    <t>B0BDG4YW4J</t>
  </si>
  <si>
    <t>B0BGKXTMGJ</t>
  </si>
  <si>
    <t>B0BGKWJ67V</t>
  </si>
  <si>
    <t>B0BGKW86RV</t>
  </si>
  <si>
    <t>B0B9T5MH7X</t>
  </si>
  <si>
    <t>B0B9T6VX4Z</t>
  </si>
  <si>
    <t>B0BGKWHXVG</t>
  </si>
  <si>
    <t>B0BGKW58NG</t>
  </si>
  <si>
    <t>B0BGKWV596</t>
  </si>
  <si>
    <t>B0BGKXF9ZQ</t>
  </si>
  <si>
    <t>B0BGKWCNY9</t>
  </si>
  <si>
    <t>B0BC41KW3V</t>
  </si>
  <si>
    <t>B0BGKMDRY1</t>
  </si>
  <si>
    <t>B0BGKXW4DF</t>
  </si>
  <si>
    <t>B0BGKW1GS2</t>
  </si>
  <si>
    <t>B0BGKSB2S4</t>
  </si>
  <si>
    <t>B0BGKXGP7Z</t>
  </si>
  <si>
    <t>B0BGKVMS5P</t>
  </si>
  <si>
    <t>B0BGKY8C11</t>
  </si>
  <si>
    <t>B0BGKW1FVG</t>
  </si>
  <si>
    <t>B0BGKSKJ9G</t>
  </si>
  <si>
    <t>B0BC457RS7</t>
  </si>
  <si>
    <t>B0BGKRVS27</t>
  </si>
  <si>
    <t>B0BGKWHD9X</t>
  </si>
  <si>
    <t>B0BGKWG929</t>
  </si>
  <si>
    <t>智赋</t>
  </si>
  <si>
    <t>B0BC99N615</t>
  </si>
  <si>
    <t>7321.19.0040</t>
  </si>
  <si>
    <r>
      <rPr>
        <sz val="10"/>
        <color theme="1"/>
        <rFont val="等线"/>
        <charset val="134"/>
      </rPr>
      <t>方圆达</t>
    </r>
    <r>
      <rPr>
        <sz val="10"/>
        <color theme="1"/>
        <rFont val="Arial"/>
        <charset val="134"/>
      </rPr>
      <t>-XM</t>
    </r>
  </si>
  <si>
    <t>Xiamen</t>
  </si>
  <si>
    <t>Garden Bed</t>
  </si>
  <si>
    <r>
      <rPr>
        <sz val="10"/>
        <color theme="1"/>
        <rFont val="等线"/>
        <charset val="134"/>
      </rPr>
      <t>奕特呈</t>
    </r>
    <r>
      <rPr>
        <sz val="10"/>
        <color theme="1"/>
        <rFont val="Arial"/>
        <charset val="134"/>
      </rPr>
      <t>-SH</t>
    </r>
  </si>
  <si>
    <t>B0CBSFSX5G</t>
  </si>
  <si>
    <t>B0CBSFM7FF</t>
  </si>
  <si>
    <t>B0CBSFSDCL</t>
  </si>
  <si>
    <t>garden bed</t>
  </si>
  <si>
    <t xml:space="preserve">B0B9SLNDHS </t>
  </si>
  <si>
    <t>B0BDFHL3PD</t>
  </si>
  <si>
    <r>
      <rPr>
        <sz val="10"/>
        <color rgb="FF000000"/>
        <rFont val="等线"/>
        <charset val="134"/>
      </rPr>
      <t>尚莱</t>
    </r>
    <r>
      <rPr>
        <sz val="10"/>
        <color rgb="FF000000"/>
        <rFont val="Arial"/>
        <charset val="134"/>
      </rPr>
      <t>-NB</t>
    </r>
  </si>
  <si>
    <r>
      <rPr>
        <sz val="10"/>
        <color rgb="FF000000"/>
        <rFont val="等线"/>
        <charset val="134"/>
      </rPr>
      <t>金源</t>
    </r>
    <r>
      <rPr>
        <sz val="10"/>
        <color rgb="FF000000"/>
        <rFont val="Arial"/>
        <charset val="134"/>
      </rPr>
      <t>-NB</t>
    </r>
  </si>
  <si>
    <t>screen house</t>
  </si>
  <si>
    <r>
      <rPr>
        <sz val="10"/>
        <color rgb="FF000000"/>
        <rFont val="等线"/>
        <charset val="134"/>
      </rPr>
      <t>纳斯卡</t>
    </r>
    <r>
      <rPr>
        <sz val="10"/>
        <color rgb="FF000000"/>
        <rFont val="Arial"/>
        <charset val="134"/>
      </rPr>
      <t>-SH</t>
    </r>
  </si>
  <si>
    <t>shanghai</t>
  </si>
  <si>
    <t>B0BC9T92W8</t>
  </si>
  <si>
    <t>sofa</t>
  </si>
  <si>
    <t>B0CLNKD335</t>
  </si>
  <si>
    <t>B0CLNMQKTB</t>
  </si>
  <si>
    <r>
      <rPr>
        <sz val="10"/>
        <color rgb="FF000000"/>
        <rFont val="宋体"/>
        <charset val="134"/>
      </rPr>
      <t>立发</t>
    </r>
    <r>
      <rPr>
        <sz val="10"/>
        <color rgb="FF000000"/>
        <rFont val="Arial"/>
        <charset val="134"/>
      </rPr>
      <t>-NB</t>
    </r>
  </si>
  <si>
    <t>B0CLNH39PT</t>
  </si>
  <si>
    <t>B0CJTYCXGZ</t>
  </si>
  <si>
    <t>B0BDGBPRQP</t>
  </si>
  <si>
    <t>B0BDGFYM9C</t>
  </si>
  <si>
    <t>B0BDGBPQ9X</t>
  </si>
  <si>
    <t>B0CMXNCV14</t>
  </si>
  <si>
    <t>Bistro Set</t>
  </si>
  <si>
    <t>B0CMXNLZMZ</t>
  </si>
  <si>
    <t>B0CMXR1C5K</t>
  </si>
  <si>
    <t>B0CM9LBJT3</t>
  </si>
  <si>
    <t>B0CM9JL8CN</t>
  </si>
  <si>
    <t>B0CM9KCB5B</t>
  </si>
  <si>
    <t>B0CM9JV8PN</t>
  </si>
  <si>
    <t>B0CMXPC4HJ</t>
  </si>
  <si>
    <t>B0CLNJBTFD</t>
  </si>
  <si>
    <t>B0CLNHDVKK</t>
  </si>
  <si>
    <t>Camping Chair</t>
  </si>
  <si>
    <r>
      <rPr>
        <sz val="10"/>
        <color theme="1"/>
        <rFont val="等线"/>
        <charset val="134"/>
      </rPr>
      <t>威邦</t>
    </r>
    <r>
      <rPr>
        <sz val="10"/>
        <color theme="1"/>
        <rFont val="Arial"/>
        <charset val="134"/>
      </rPr>
      <t>-NB</t>
    </r>
  </si>
  <si>
    <t xml:space="preserve"> </t>
  </si>
  <si>
    <r>
      <rPr>
        <sz val="10"/>
        <color rgb="FF000000"/>
        <rFont val="宋体"/>
        <charset val="134"/>
      </rPr>
      <t>志捷</t>
    </r>
    <r>
      <rPr>
        <sz val="10"/>
        <color rgb="FF000000"/>
        <rFont val="Arial"/>
        <charset val="134"/>
      </rPr>
      <t>-YT</t>
    </r>
  </si>
  <si>
    <r>
      <rPr>
        <sz val="10"/>
        <color theme="1"/>
        <rFont val="等线"/>
        <charset val="134"/>
      </rPr>
      <t>洲益</t>
    </r>
    <r>
      <rPr>
        <sz val="10"/>
        <color theme="1"/>
        <rFont val="Arial"/>
        <charset val="134"/>
      </rPr>
      <t>-NB</t>
    </r>
  </si>
  <si>
    <r>
      <rPr>
        <sz val="10"/>
        <color rgb="FF000000"/>
        <rFont val="宋体"/>
        <charset val="134"/>
      </rPr>
      <t>雅艺</t>
    </r>
    <r>
      <rPr>
        <sz val="10"/>
        <color rgb="FF000000"/>
        <rFont val="Arial"/>
        <charset val="134"/>
      </rPr>
      <t>-NB</t>
    </r>
  </si>
  <si>
    <t>3924.10.4000</t>
  </si>
  <si>
    <t>PAN COOLER</t>
  </si>
  <si>
    <r>
      <rPr>
        <sz val="10"/>
        <color rgb="FF000000"/>
        <rFont val="宋体"/>
        <charset val="134"/>
      </rPr>
      <t>波利玛</t>
    </r>
    <r>
      <rPr>
        <sz val="10"/>
        <color rgb="FF000000"/>
        <rFont val="Arial"/>
        <charset val="134"/>
      </rPr>
      <t>-NB</t>
    </r>
  </si>
  <si>
    <t>pan stove</t>
  </si>
  <si>
    <r>
      <rPr>
        <sz val="10"/>
        <color theme="1"/>
        <rFont val="等线"/>
        <charset val="134"/>
      </rPr>
      <t>海辉</t>
    </r>
    <r>
      <rPr>
        <sz val="10"/>
        <color theme="1"/>
        <rFont val="Arial"/>
        <charset val="134"/>
      </rPr>
      <t>-QD</t>
    </r>
  </si>
  <si>
    <t>qingdao</t>
  </si>
  <si>
    <r>
      <rPr>
        <sz val="10"/>
        <color theme="1"/>
        <rFont val="等线"/>
        <charset val="134"/>
      </rPr>
      <t>大自然</t>
    </r>
    <r>
      <rPr>
        <sz val="10"/>
        <color theme="1"/>
        <rFont val="Arial"/>
        <charset val="134"/>
      </rPr>
      <t>-NB</t>
    </r>
  </si>
  <si>
    <t>3926.90.7500</t>
  </si>
  <si>
    <t>Floor</t>
  </si>
  <si>
    <t>Qingdao</t>
  </si>
  <si>
    <t>Screen House 6*6</t>
  </si>
  <si>
    <r>
      <rPr>
        <sz val="10"/>
        <color theme="1"/>
        <rFont val="等线"/>
        <charset val="134"/>
      </rPr>
      <t>纳斯特</t>
    </r>
    <r>
      <rPr>
        <sz val="10"/>
        <color theme="1"/>
        <rFont val="Arial"/>
        <charset val="134"/>
      </rPr>
      <t>-SH</t>
    </r>
  </si>
  <si>
    <r>
      <rPr>
        <sz val="10"/>
        <color rgb="FF000000"/>
        <rFont val="宋体"/>
        <charset val="134"/>
      </rPr>
      <t>博浪</t>
    </r>
    <r>
      <rPr>
        <sz val="10"/>
        <color rgb="FF000000"/>
        <rFont val="Arial"/>
        <charset val="134"/>
      </rPr>
      <t>-SZ</t>
    </r>
  </si>
  <si>
    <t>Screen House 4*4</t>
  </si>
  <si>
    <r>
      <rPr>
        <sz val="10"/>
        <color rgb="FF000000"/>
        <rFont val="宋体"/>
        <charset val="134"/>
      </rPr>
      <t>越朗</t>
    </r>
    <r>
      <rPr>
        <sz val="10"/>
        <color rgb="FF000000"/>
        <rFont val="Arial"/>
        <charset val="134"/>
      </rPr>
      <t>-NB</t>
    </r>
  </si>
  <si>
    <t>8516.60.6000</t>
  </si>
  <si>
    <t>Screen House 5*5</t>
  </si>
  <si>
    <t>E-heater</t>
  </si>
  <si>
    <r>
      <rPr>
        <sz val="10"/>
        <color rgb="FF000000"/>
        <rFont val="宋体"/>
        <charset val="134"/>
      </rPr>
      <t>信大</t>
    </r>
    <r>
      <rPr>
        <sz val="10"/>
        <color rgb="FF000000"/>
        <rFont val="Arial"/>
        <charset val="134"/>
      </rPr>
      <t>-SZ</t>
    </r>
  </si>
  <si>
    <t>Air Mattress</t>
  </si>
  <si>
    <t>大自然-NB</t>
  </si>
  <si>
    <t>stove</t>
  </si>
  <si>
    <t>天运-SH</t>
  </si>
  <si>
    <t>客户名</t>
  </si>
  <si>
    <t>地址</t>
  </si>
  <si>
    <t>英文名</t>
  </si>
  <si>
    <t>英文地址</t>
  </si>
  <si>
    <t>联系人</t>
  </si>
  <si>
    <t>联系人电话</t>
  </si>
  <si>
    <t>邮箱地址</t>
  </si>
  <si>
    <t>主要产品</t>
  </si>
  <si>
    <t>贸易条款</t>
  </si>
  <si>
    <t>出口拖车报关方式</t>
  </si>
  <si>
    <t>出货港口</t>
  </si>
  <si>
    <r>
      <rPr>
        <sz val="11"/>
        <color rgb="FF000000"/>
        <rFont val="宋体"/>
        <charset val="134"/>
      </rPr>
      <t>台州苏克科技有限公司</t>
    </r>
  </si>
  <si>
    <r>
      <rPr>
        <sz val="11"/>
        <color rgb="FF000000"/>
        <rFont val="宋体"/>
        <charset val="134"/>
      </rPr>
      <t>浙江省台州市黄岩区北洋镇恒兴路</t>
    </r>
    <r>
      <rPr>
        <sz val="11"/>
        <color rgb="FF000000"/>
        <rFont val="Arial"/>
        <charset val="134"/>
      </rPr>
      <t>8</t>
    </r>
    <r>
      <rPr>
        <sz val="11"/>
        <color rgb="FF000000"/>
        <rFont val="宋体"/>
        <charset val="134"/>
      </rPr>
      <t>号</t>
    </r>
  </si>
  <si>
    <t>TAIZHOU SUKK TECHNOLOGY CO.,LTD</t>
  </si>
  <si>
    <t>No.8,HengXing Road,Beiyang Town,Huangyan,Taizhou,Zhejiang,China</t>
  </si>
  <si>
    <r>
      <rPr>
        <sz val="11"/>
        <color rgb="FF000000"/>
        <rFont val="Arial"/>
        <charset val="134"/>
      </rPr>
      <t>Sunny(</t>
    </r>
    <r>
      <rPr>
        <sz val="11"/>
        <color rgb="FF000000"/>
        <rFont val="宋体"/>
        <charset val="134"/>
      </rPr>
      <t>物流经理）</t>
    </r>
  </si>
  <si>
    <t>logistics@sukk.com;logistic2@sukk.com;vicky@sukk.com</t>
  </si>
  <si>
    <r>
      <rPr>
        <sz val="11"/>
        <color rgb="FF000000"/>
        <rFont val="Arial"/>
        <charset val="134"/>
      </rPr>
      <t>PLASTIC STORAGE BOX</t>
    </r>
    <r>
      <rPr>
        <sz val="11"/>
        <color rgb="FF000000"/>
        <rFont val="宋体"/>
        <charset val="134"/>
      </rPr>
      <t>（塑料储物箱，</t>
    </r>
    <r>
      <rPr>
        <sz val="11"/>
        <color rgb="FF000000"/>
        <rFont val="Arial"/>
        <charset val="134"/>
      </rPr>
      <t>HSCODE: 3926909090</t>
    </r>
    <r>
      <rPr>
        <sz val="11"/>
        <color rgb="FF000000"/>
        <rFont val="宋体"/>
        <charset val="134"/>
      </rPr>
      <t>），</t>
    </r>
    <r>
      <rPr>
        <sz val="11"/>
        <color rgb="FF000000"/>
        <rFont val="Arial"/>
        <charset val="134"/>
      </rPr>
      <t>PLASTIC TRASH CAN(</t>
    </r>
    <r>
      <rPr>
        <sz val="11"/>
        <color rgb="FF000000"/>
        <rFont val="宋体"/>
        <charset val="134"/>
      </rPr>
      <t>垃圾桶</t>
    </r>
    <r>
      <rPr>
        <sz val="11"/>
        <color rgb="FF000000"/>
        <rFont val="Arial"/>
        <charset val="134"/>
      </rPr>
      <t xml:space="preserve">, </t>
    </r>
  </si>
  <si>
    <r>
      <rPr>
        <sz val="11"/>
        <color rgb="FF000000"/>
        <rFont val="宋体"/>
        <charset val="134"/>
      </rPr>
      <t>自拉自报</t>
    </r>
  </si>
  <si>
    <r>
      <rPr>
        <sz val="11"/>
        <color rgb="FF000000"/>
        <rFont val="宋体"/>
        <charset val="134"/>
      </rPr>
      <t>宁波</t>
    </r>
  </si>
  <si>
    <r>
      <rPr>
        <sz val="11"/>
        <color rgb="FF000000"/>
        <rFont val="宋体"/>
        <charset val="134"/>
      </rPr>
      <t>浙江福得尔电器有限公司</t>
    </r>
  </si>
  <si>
    <r>
      <rPr>
        <sz val="11"/>
        <color rgb="FF000000"/>
        <rFont val="宋体"/>
        <charset val="134"/>
      </rPr>
      <t>台州市经济开发区开发大道</t>
    </r>
    <r>
      <rPr>
        <sz val="11"/>
        <color rgb="FF000000"/>
        <rFont val="Arial"/>
        <charset val="134"/>
      </rPr>
      <t>286</t>
    </r>
    <r>
      <rPr>
        <sz val="11"/>
        <color rgb="FF000000"/>
        <rFont val="宋体"/>
        <charset val="134"/>
      </rPr>
      <t>号</t>
    </r>
  </si>
  <si>
    <t>Zhejiang Fudeer Electric Appliance Co., Ltd.</t>
  </si>
  <si>
    <t>No.286,Kaifa Avenue, Taizhou Economic Development Zone, Taizhou City, Zhejiang Province PC: 318000 P.R. China</t>
  </si>
  <si>
    <t>Sonnei Sun</t>
  </si>
  <si>
    <t>sonneisun@fordeary.com;jackyxin@fordeary.com</t>
  </si>
  <si>
    <r>
      <rPr>
        <sz val="11"/>
        <color rgb="FF000000"/>
        <rFont val="Arial"/>
        <charset val="134"/>
      </rPr>
      <t>ELECTRIC SMOKER</t>
    </r>
    <r>
      <rPr>
        <sz val="11"/>
        <color rgb="FF000000"/>
        <rFont val="宋体"/>
        <charset val="134"/>
      </rPr>
      <t>（烟熏炉，</t>
    </r>
    <r>
      <rPr>
        <sz val="11"/>
        <color rgb="FF000000"/>
        <rFont val="Arial"/>
        <charset val="134"/>
      </rPr>
      <t>HSCODE: 8516799000</t>
    </r>
    <r>
      <rPr>
        <sz val="11"/>
        <color rgb="FF000000"/>
        <rFont val="宋体"/>
        <charset val="134"/>
      </rPr>
      <t>）</t>
    </r>
  </si>
  <si>
    <t>EXW</t>
  </si>
  <si>
    <r>
      <rPr>
        <sz val="11"/>
        <color rgb="FF000000"/>
        <rFont val="Arial"/>
        <charset val="134"/>
      </rPr>
      <t>WGE</t>
    </r>
    <r>
      <rPr>
        <sz val="11"/>
        <color rgb="FF000000"/>
        <rFont val="宋体"/>
        <charset val="134"/>
      </rPr>
      <t>拖车报关</t>
    </r>
  </si>
  <si>
    <r>
      <rPr>
        <sz val="11"/>
        <color rgb="FF000000"/>
        <rFont val="宋体"/>
        <charset val="134"/>
      </rPr>
      <t>浙江洲益金属科技有限公司</t>
    </r>
  </si>
  <si>
    <t>浙江省丽水市缙云县壶镇镇杭川路 7 号</t>
  </si>
  <si>
    <t>Zhejiang Zhouyi Metal Technology Co., LTD</t>
  </si>
  <si>
    <t>No.7 Hangchuan Road, Huzhen Town, Jinyun County, Lishui City, Zhejiang Province</t>
  </si>
  <si>
    <t>Chen Shi</t>
  </si>
  <si>
    <t>chenshi@zhouyijs.com</t>
  </si>
  <si>
    <r>
      <rPr>
        <sz val="11"/>
        <color rgb="FF000000"/>
        <rFont val="Arial"/>
        <charset val="134"/>
      </rPr>
      <t>ELECTRIC SMOKER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charset val="134"/>
      </rPr>
      <t>Heater</t>
    </r>
    <r>
      <rPr>
        <sz val="11"/>
        <color rgb="FF000000"/>
        <rFont val="宋体"/>
        <charset val="134"/>
      </rPr>
      <t>（烟熏炉</t>
    </r>
    <r>
      <rPr>
        <sz val="11"/>
        <color rgb="FF000000"/>
        <rFont val="Arial"/>
        <charset val="134"/>
      </rPr>
      <t>HSCODE: 8516799000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宋体"/>
        <charset val="134"/>
      </rPr>
      <t>取暖器</t>
    </r>
    <r>
      <rPr>
        <sz val="11"/>
        <color rgb="FF000000"/>
        <rFont val="Arial"/>
        <charset val="134"/>
      </rPr>
      <t>HSCODE: 73218100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</si>
  <si>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浙江鑫鼎塑业股份有限公司</t>
    </r>
  </si>
  <si>
    <r>
      <rPr>
        <sz val="11"/>
        <color rgb="FF000000"/>
        <rFont val="宋体"/>
        <charset val="134"/>
      </rPr>
      <t>台州市椒江区洪家经中路</t>
    </r>
    <r>
      <rPr>
        <sz val="11"/>
        <color rgb="FF000000"/>
        <rFont val="Arial"/>
        <charset val="134"/>
      </rPr>
      <t>2267</t>
    </r>
    <r>
      <rPr>
        <sz val="11"/>
        <color rgb="FF000000"/>
        <rFont val="宋体"/>
        <charset val="134"/>
      </rPr>
      <t>号</t>
    </r>
  </si>
  <si>
    <t>ZHEJIANG XINDING PLASTIC CO.,LTD</t>
  </si>
  <si>
    <t>No 2267 Jingzhong Road , Hongjia , Jiaojiang , Taizhou , Zhejiang , China 318015</t>
  </si>
  <si>
    <t>Annie Yu</t>
  </si>
  <si>
    <t>doc5@xdpc.com</t>
  </si>
  <si>
    <r>
      <rPr>
        <sz val="11"/>
        <color rgb="FF000000"/>
        <rFont val="Arial"/>
        <charset val="134"/>
      </rPr>
      <t>PLASTIC COMPOST BIN</t>
    </r>
    <r>
      <rPr>
        <sz val="11"/>
        <color rgb="FF000000"/>
        <rFont val="宋体"/>
        <charset val="134"/>
      </rPr>
      <t>（堆肥桶</t>
    </r>
    <r>
      <rPr>
        <sz val="11"/>
        <color rgb="FF000000"/>
        <rFont val="Arial"/>
        <charset val="134"/>
      </rPr>
      <t>HSCODE: 39269090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</si>
  <si>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临海立发工艺品有限公司</t>
    </r>
  </si>
  <si>
    <r>
      <rPr>
        <sz val="11"/>
        <color rgb="FF000000"/>
        <rFont val="宋体"/>
        <charset val="134"/>
      </rPr>
      <t>临海市江南汇丰北路</t>
    </r>
    <r>
      <rPr>
        <sz val="11"/>
        <color rgb="FF000000"/>
        <rFont val="Arial"/>
        <charset val="134"/>
      </rPr>
      <t>6</t>
    </r>
    <r>
      <rPr>
        <sz val="11"/>
        <color rgb="FF000000"/>
        <rFont val="宋体"/>
        <charset val="134"/>
      </rPr>
      <t>号</t>
    </r>
  </si>
  <si>
    <t>LINHAI LIFA ARTWARE CO.,LTD</t>
  </si>
  <si>
    <t>NORTH HUIFENG RD, JIANGNAN FOREIGN ZONE LINHAI ZHEJIANG CHINA</t>
  </si>
  <si>
    <t>RAIN</t>
  </si>
  <si>
    <t>lifa39@holidaymaker.com.cn;may@holidaymaker.com.cn</t>
  </si>
  <si>
    <r>
      <rPr>
        <sz val="11"/>
        <color rgb="FF000000"/>
        <rFont val="Arial"/>
        <charset val="134"/>
      </rPr>
      <t xml:space="preserve">Sofa </t>
    </r>
    <r>
      <rPr>
        <sz val="11"/>
        <color rgb="FF000000"/>
        <rFont val="宋体"/>
        <charset val="134"/>
      </rPr>
      <t>（沙发</t>
    </r>
    <r>
      <rPr>
        <sz val="11"/>
        <color rgb="FF000000"/>
        <rFont val="Arial"/>
        <charset val="134"/>
      </rPr>
      <t>HSCODE: 9403200000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</si>
  <si>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常州康思特炉业有限公司</t>
    </r>
  </si>
  <si>
    <r>
      <rPr>
        <sz val="11"/>
        <color rgb="FF000000"/>
        <rFont val="宋体"/>
        <charset val="134"/>
      </rPr>
      <t>常州市武进区嘉泽镇夏溪村</t>
    </r>
  </si>
  <si>
    <t>CHANGZHOU CONSTANT FURNACE INDUSTRY CO.,LTD.</t>
  </si>
  <si>
    <t>No. 79 Liangchang Road, Jintan District, Changzhou</t>
  </si>
  <si>
    <t>Moxy</t>
  </si>
  <si>
    <t>moxy@constantheater.com</t>
  </si>
  <si>
    <r>
      <rPr>
        <sz val="11"/>
        <color rgb="FF000000"/>
        <rFont val="Arial"/>
        <charset val="134"/>
      </rPr>
      <t xml:space="preserve">GAS HEATER </t>
    </r>
    <r>
      <rPr>
        <sz val="11"/>
        <color rgb="FF000000"/>
        <rFont val="宋体"/>
        <charset val="134"/>
      </rPr>
      <t>（取暖器</t>
    </r>
    <r>
      <rPr>
        <sz val="11"/>
        <color rgb="FF000000"/>
        <rFont val="Arial"/>
        <charset val="134"/>
      </rPr>
      <t>HSCODE: 73218100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</si>
  <si>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宋体"/>
        <charset val="134"/>
      </rPr>
      <t>上海</t>
    </r>
  </si>
  <si>
    <r>
      <rPr>
        <sz val="11"/>
        <color rgb="FF000000"/>
        <rFont val="宋体"/>
        <charset val="134"/>
      </rPr>
      <t>扬州纳斯科户外用品有限公司</t>
    </r>
  </si>
  <si>
    <r>
      <rPr>
        <sz val="11"/>
        <color rgb="FF000000"/>
        <rFont val="宋体"/>
        <charset val="134"/>
      </rPr>
      <t>扬州市邗江区甘泉街道双塘工业园花庄路</t>
    </r>
    <r>
      <rPr>
        <sz val="11"/>
        <color rgb="FF000000"/>
        <rFont val="Arial"/>
        <charset val="134"/>
      </rPr>
      <t>40</t>
    </r>
    <r>
      <rPr>
        <sz val="11"/>
        <color rgb="FF000000"/>
        <rFont val="宋体"/>
        <charset val="134"/>
      </rPr>
      <t>号</t>
    </r>
  </si>
  <si>
    <t>YANGZHOU NASCO OUTDOOR PRODUCTS CO.,LTD</t>
  </si>
  <si>
    <t>NO.40 HUAZHUANG ROAD, SHUANGTANG INDUSTRY DISTRICT, YANGZHOU CITY 225000, JIANGSU PROVINCE, CHINA</t>
  </si>
  <si>
    <t>chenwei</t>
  </si>
  <si>
    <t>chenwei@yznasto.com</t>
  </si>
  <si>
    <r>
      <rPr>
        <sz val="11"/>
        <color rgb="FF000000"/>
        <rFont val="Arial"/>
        <charset val="134"/>
      </rPr>
      <t xml:space="preserve">Screen House </t>
    </r>
    <r>
      <rPr>
        <sz val="11"/>
        <color rgb="FF000000"/>
        <rFont val="宋体"/>
        <charset val="134"/>
      </rPr>
      <t>（屏风屋</t>
    </r>
    <r>
      <rPr>
        <sz val="11"/>
        <color rgb="FF000000"/>
        <rFont val="Arial"/>
        <charset val="134"/>
      </rPr>
      <t>HSCODE: 6306220000</t>
    </r>
    <r>
      <rPr>
        <sz val="11"/>
        <color rgb="FF000000"/>
        <rFont val="宋体"/>
        <charset val="134"/>
      </rPr>
      <t>）</t>
    </r>
  </si>
  <si>
    <t>临海市尚莱休闲用品有限公司</t>
  </si>
  <si>
    <t>临海市大田街道方家弄村大田初级中学对面</t>
  </si>
  <si>
    <t>LINHAI SUNRISE LEISURE PRODUCTS CO., LTD</t>
  </si>
  <si>
    <t>FANGJIANONG VILLAGE, DATIAN STREET, LINHAI CITY, ZHEJIANG PROVINCE 317000,CHINA</t>
  </si>
  <si>
    <t>Willing</t>
  </si>
  <si>
    <t>0576-85051555</t>
  </si>
  <si>
    <t>willing@sunrise-lh.com;tina.shen@sunrise-lh.com</t>
  </si>
  <si>
    <r>
      <rPr>
        <sz val="11"/>
        <color rgb="FF000000"/>
        <rFont val="Arial"/>
        <charset val="134"/>
      </rPr>
      <t>Sofa Set, Swing, Lounge</t>
    </r>
    <r>
      <rPr>
        <sz val="11"/>
        <color rgb="FF000000"/>
        <rFont val="宋体"/>
        <charset val="134"/>
      </rPr>
      <t>（沙发</t>
    </r>
    <r>
      <rPr>
        <sz val="11"/>
        <color rgb="FF000000"/>
        <rFont val="Arial"/>
        <charset val="134"/>
      </rPr>
      <t>HSCODE: 9403200000</t>
    </r>
    <r>
      <rPr>
        <sz val="11"/>
        <color rgb="FF000000"/>
        <rFont val="宋体"/>
        <charset val="134"/>
      </rPr>
      <t>，秋千</t>
    </r>
    <r>
      <rPr>
        <sz val="11"/>
        <color rgb="FF000000"/>
        <rFont val="Arial"/>
        <charset val="134"/>
      </rPr>
      <t>HSCODE: 9401790000</t>
    </r>
    <r>
      <rPr>
        <sz val="11"/>
        <color rgb="FF000000"/>
        <rFont val="宋体"/>
        <charset val="134"/>
      </rPr>
      <t>，躺床</t>
    </r>
    <r>
      <rPr>
        <sz val="11"/>
        <color rgb="FF000000"/>
        <rFont val="Arial"/>
        <charset val="134"/>
      </rPr>
      <t>HSCODE: 9401790000</t>
    </r>
    <r>
      <rPr>
        <sz val="11"/>
        <color rgb="FF000000"/>
        <rFont val="宋体"/>
        <charset val="134"/>
      </rPr>
      <t>）</t>
    </r>
  </si>
  <si>
    <t>浙江越朗户外科技用品有限公司</t>
  </si>
  <si>
    <t>浙江省衢州市衢江区霞飞中路2号</t>
  </si>
  <si>
    <t>yukee</t>
  </si>
  <si>
    <t>yukee@yuelangcamp.com</t>
  </si>
  <si>
    <r>
      <rPr>
        <sz val="11"/>
        <color rgb="FF000000"/>
        <rFont val="Arial"/>
        <charset val="134"/>
      </rPr>
      <t>Screen House</t>
    </r>
    <r>
      <rPr>
        <sz val="11"/>
        <color rgb="FF000000"/>
        <rFont val="宋体"/>
        <charset val="134"/>
      </rPr>
      <t>（屏风屋</t>
    </r>
    <r>
      <rPr>
        <sz val="11"/>
        <color rgb="FF000000"/>
        <rFont val="Arial"/>
        <charset val="134"/>
      </rPr>
      <t>HSCODE:6306220090</t>
    </r>
    <r>
      <rPr>
        <sz val="11"/>
        <color rgb="FF000000"/>
        <rFont val="宋体"/>
        <charset val="134"/>
      </rPr>
      <t>）</t>
    </r>
  </si>
  <si>
    <t>浙江大自然户外用品股份有限公司</t>
  </si>
  <si>
    <t>浙江省天台县平桥镇下曹村</t>
  </si>
  <si>
    <t>Zhejiang Natural Outdoor Goods INC.</t>
  </si>
  <si>
    <t>Xiacao Village,Pingqiao Town,Tiantai County,Zhejiang China</t>
  </si>
  <si>
    <t>Rain Xia</t>
  </si>
  <si>
    <t>xiayuhui@zjnature.com;judia@zjnature.com</t>
  </si>
  <si>
    <r>
      <rPr>
        <sz val="11"/>
        <color rgb="FF000000"/>
        <rFont val="Arial"/>
        <charset val="134"/>
      </rPr>
      <t>SLEEPING BED</t>
    </r>
    <r>
      <rPr>
        <sz val="11"/>
        <color rgb="FF000000"/>
        <rFont val="宋体"/>
        <charset val="134"/>
      </rPr>
      <t>（床垫</t>
    </r>
    <r>
      <rPr>
        <sz val="11"/>
        <color rgb="FF000000"/>
        <rFont val="Arial"/>
        <charset val="134"/>
      </rPr>
      <t>HSCODE: 6306402000</t>
    </r>
    <r>
      <rPr>
        <sz val="11"/>
        <color rgb="FF000000"/>
        <rFont val="宋体"/>
        <charset val="134"/>
      </rPr>
      <t>）</t>
    </r>
  </si>
  <si>
    <t>威邦/江嘉立德运动科技有限公司</t>
  </si>
  <si>
    <r>
      <rPr>
        <sz val="11"/>
        <color rgb="FF000000"/>
        <rFont val="Arial"/>
        <charset val="134"/>
      </rPr>
      <t>浙江省金华市金磐开发新区花台路</t>
    </r>
    <r>
      <rPr>
        <sz val="11"/>
        <color rgb="FF000000"/>
        <rFont val="Arial"/>
        <charset val="134"/>
      </rPr>
      <t>1288</t>
    </r>
    <r>
      <rPr>
        <sz val="11"/>
        <color rgb="FF000000"/>
        <rFont val="宋体"/>
        <charset val="134"/>
      </rPr>
      <t>号</t>
    </r>
  </si>
  <si>
    <t>Goleader Industries(Zhejiang) Co. Ltd. Jinhua Branch</t>
  </si>
  <si>
    <t>No. 1288 Huatai Road, Jinhua,321024,China</t>
  </si>
  <si>
    <t>Tina</t>
  </si>
  <si>
    <t>tina@goleadercorp.com</t>
  </si>
  <si>
    <r>
      <rPr>
        <sz val="11"/>
        <color rgb="FF000000"/>
        <rFont val="Arial"/>
        <charset val="134"/>
      </rPr>
      <t xml:space="preserve">Camping Chair </t>
    </r>
    <r>
      <rPr>
        <sz val="11"/>
        <color rgb="FF000000"/>
        <rFont val="宋体"/>
        <charset val="134"/>
      </rPr>
      <t>（露营椅</t>
    </r>
    <r>
      <rPr>
        <sz val="11"/>
        <color rgb="FF000000"/>
        <rFont val="Arial"/>
        <charset val="134"/>
      </rPr>
      <t>HSCODE: 9401790000</t>
    </r>
    <r>
      <rPr>
        <sz val="11"/>
        <color rgb="FF000000"/>
        <rFont val="宋体"/>
        <charset val="134"/>
      </rPr>
      <t>）</t>
    </r>
  </si>
  <si>
    <t>金源/浙江日日晴户外家具有限公司</t>
  </si>
  <si>
    <t>临海市大田街道法轮寺路横溪村</t>
  </si>
  <si>
    <t>Zhejiang Ririqing Outdoor Furniture Co., LTD</t>
  </si>
  <si>
    <t>Falunsi Road, Datian Street, Linhai City, Zhejiang Province, China</t>
  </si>
  <si>
    <t>Jenny</t>
  </si>
  <si>
    <t>Jenny@zjrrq.com;fanglw@hi-strong.com;star@zjrrq.com</t>
  </si>
  <si>
    <t>浙江雅艺金属科技股份有限公司</t>
  </si>
  <si>
    <t>浙江省武义县茭道镇二期工业区</t>
  </si>
  <si>
    <t>ZHEJIANG YAYI METAL TECHNOLOGY CO., LTD</t>
  </si>
  <si>
    <t>SECONDARY INDUSTRIAL AREA JIAODAO TOWN WUYI ZHEJIANG CHINA</t>
  </si>
  <si>
    <t>Kika Wu</t>
  </si>
  <si>
    <t>sales03@china-yayi.com</t>
  </si>
  <si>
    <r>
      <rPr>
        <sz val="11"/>
        <color rgb="FF000000"/>
        <rFont val="Arial"/>
        <charset val="134"/>
      </rPr>
      <t xml:space="preserve">Fire Pit </t>
    </r>
    <r>
      <rPr>
        <sz val="11"/>
        <color rgb="FF000000"/>
        <rFont val="宋体"/>
        <charset val="134"/>
      </rPr>
      <t>（火盆</t>
    </r>
    <r>
      <rPr>
        <sz val="11"/>
        <color rgb="FF000000"/>
        <rFont val="Arial"/>
        <charset val="134"/>
      </rPr>
      <t>HSCODE: 73218900</t>
    </r>
    <r>
      <rPr>
        <sz val="11"/>
        <color rgb="FF000000"/>
        <rFont val="宋体"/>
        <charset val="134"/>
      </rPr>
      <t>）</t>
    </r>
  </si>
  <si>
    <t>平湖市安博户外运动用品有限公司</t>
  </si>
  <si>
    <r>
      <rPr>
        <sz val="11"/>
        <color rgb="FF000000"/>
        <rFont val="Arial"/>
        <charset val="134"/>
      </rPr>
      <t>浙江省平湖市兴业路</t>
    </r>
    <r>
      <rPr>
        <sz val="11"/>
        <color rgb="FF000000"/>
        <rFont val="Arial"/>
        <charset val="134"/>
      </rPr>
      <t>358</t>
    </r>
    <r>
      <rPr>
        <sz val="11"/>
        <color rgb="FF000000"/>
        <rFont val="宋体"/>
        <charset val="134"/>
      </rPr>
      <t>号</t>
    </r>
  </si>
  <si>
    <t>Pinghu Firstclub Outdoor &amp; Sports Co.,Ltd.</t>
  </si>
  <si>
    <t>No.358 Xingye Rd,Pinghu Zhejiang,China 314200</t>
  </si>
  <si>
    <t>May</t>
  </si>
  <si>
    <t>may@firstclub.com.cn</t>
  </si>
  <si>
    <r>
      <rPr>
        <sz val="11"/>
        <color rgb="FF000000"/>
        <rFont val="Arial"/>
        <charset val="134"/>
      </rPr>
      <t xml:space="preserve">Cover </t>
    </r>
    <r>
      <rPr>
        <sz val="11"/>
        <color rgb="FF000000"/>
        <rFont val="宋体"/>
        <charset val="134"/>
      </rPr>
      <t>（罩子</t>
    </r>
    <r>
      <rPr>
        <sz val="11"/>
        <color rgb="FF000000"/>
        <rFont val="Arial"/>
        <charset val="134"/>
      </rPr>
      <t>HSCODE: 6307909000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</si>
  <si>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Arial"/>
        <charset val="134"/>
      </rPr>
      <t>宁波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上海</t>
    </r>
  </si>
  <si>
    <t>湖北波利玛环保科技有限公司</t>
  </si>
  <si>
    <t>湖北省咸宁市咸安区高新技术产业园区内双创路</t>
  </si>
  <si>
    <t>POLYMER ENTERPRISE LIMITED</t>
  </si>
  <si>
    <t>FLAT/RM E 10/F, REASON GROUP TOWER,403 CASTLE PEAK ROAD, KWAI CHUNG, HONGKONG</t>
  </si>
  <si>
    <t>Hongxia chen</t>
  </si>
  <si>
    <t>shipping02@polymerplast.com;xianghong.he@npsel.com</t>
  </si>
  <si>
    <r>
      <rPr>
        <sz val="11"/>
        <color rgb="FF000000"/>
        <rFont val="Arial"/>
        <charset val="134"/>
      </rPr>
      <t xml:space="preserve">PAN COOLER </t>
    </r>
    <r>
      <rPr>
        <sz val="11"/>
        <color rgb="FF000000"/>
        <rFont val="宋体"/>
        <charset val="134"/>
      </rPr>
      <t>（保温箱</t>
    </r>
    <r>
      <rPr>
        <sz val="11"/>
        <color rgb="FF000000"/>
        <rFont val="Arial"/>
        <charset val="134"/>
      </rPr>
      <t>HSCODE: 3923100090</t>
    </r>
    <r>
      <rPr>
        <sz val="11"/>
        <color rgb="FF000000"/>
        <rFont val="宋体"/>
        <charset val="134"/>
      </rPr>
      <t>）</t>
    </r>
  </si>
  <si>
    <t>宁波（武汉走铁路到宁波港口）</t>
  </si>
  <si>
    <t>江苏佳得顺热能设备有限公司</t>
  </si>
  <si>
    <t>江苏省常州市钟楼区邹区镇卜弋工业园区二号路一号</t>
  </si>
  <si>
    <t>JIANGSU GARDENSUN FURNACE CO.,LTD</t>
  </si>
  <si>
    <t>No.105th North Youyi road boyi Zouqu Town Zhonglou district Changzhou Jiangsu China</t>
  </si>
  <si>
    <t>Lucia</t>
  </si>
  <si>
    <t>lucia@jiadeshun.com;Lion@jiadeshun.com;simon@jiadeshun.com</t>
  </si>
  <si>
    <r>
      <rPr>
        <sz val="11"/>
        <color rgb="FF000000"/>
        <rFont val="Arial"/>
        <charset val="134"/>
      </rPr>
      <t xml:space="preserve">GAS PATIO HEATER </t>
    </r>
    <r>
      <rPr>
        <sz val="11"/>
        <color rgb="FF000000"/>
        <rFont val="宋体"/>
        <charset val="134"/>
      </rPr>
      <t>（取暖器</t>
    </r>
    <r>
      <rPr>
        <sz val="11"/>
        <color rgb="FF000000"/>
        <rFont val="Arial"/>
        <charset val="134"/>
      </rPr>
      <t>HSCODE: 73218100</t>
    </r>
    <r>
      <rPr>
        <sz val="11"/>
        <color rgb="FF000000"/>
        <rFont val="宋体"/>
        <charset val="134"/>
      </rPr>
      <t>）</t>
    </r>
  </si>
  <si>
    <t>浙江天运机电科技有限公司</t>
  </si>
  <si>
    <r>
      <rPr>
        <sz val="11"/>
        <color rgb="FF000000"/>
        <rFont val="Arial"/>
        <charset val="134"/>
      </rPr>
      <t>浙江省嘉兴市平湖市经济开发区永兴路</t>
    </r>
    <r>
      <rPr>
        <sz val="11"/>
        <color rgb="FF000000"/>
        <rFont val="Arial"/>
        <charset val="134"/>
      </rPr>
      <t>2088</t>
    </r>
    <r>
      <rPr>
        <sz val="11"/>
        <color rgb="FF000000"/>
        <rFont val="宋体"/>
        <charset val="134"/>
      </rPr>
      <t>号</t>
    </r>
  </si>
  <si>
    <t>Zhejiang Tianyun Electromechanical Technology Co., Ltd</t>
  </si>
  <si>
    <t>No. 2088 Yongxing Road, Pinghu City, Jiaxing City, Zhejiang, China</t>
  </si>
  <si>
    <t>shenzhentianxing@aliyun.com;jimly@gaoyigroup.com.cn;carrie@gaoyigroup.com.cn</t>
  </si>
  <si>
    <t>中山市商贤电器科技有限公司</t>
  </si>
  <si>
    <r>
      <rPr>
        <sz val="11"/>
        <color rgb="FF000000"/>
        <rFont val="Arial"/>
        <charset val="134"/>
      </rPr>
      <t>中山市横栏镇永谊三路</t>
    </r>
    <r>
      <rPr>
        <sz val="11"/>
        <color rgb="FF000000"/>
        <rFont val="Arial"/>
        <charset val="134"/>
      </rPr>
      <t>2</t>
    </r>
    <r>
      <rPr>
        <sz val="11"/>
        <color rgb="FF000000"/>
        <rFont val="宋体"/>
        <charset val="134"/>
      </rPr>
      <t>号厂房三楼之一</t>
    </r>
  </si>
  <si>
    <t>Zhongshan Sunshine Electrical Appliance Tech co.,LTD</t>
  </si>
  <si>
    <t>NO.2,Yongyi Road3,Yongxing Industrial Area,Henglan Town,Zhongshan,Guangdong,528478,China</t>
  </si>
  <si>
    <t>Chris Huang</t>
  </si>
  <si>
    <t>135 4986 8010</t>
  </si>
  <si>
    <t>logistics01@sunshine-manufacturing.com;sales03@hehan-trading.com</t>
  </si>
  <si>
    <r>
      <rPr>
        <sz val="11"/>
        <color rgb="FF000000"/>
        <rFont val="Arial"/>
        <charset val="134"/>
      </rPr>
      <t>GAS FIRE PIT TABLE</t>
    </r>
    <r>
      <rPr>
        <sz val="11"/>
        <color rgb="FF000000"/>
        <rFont val="宋体"/>
        <charset val="134"/>
      </rPr>
      <t>（燃气取暖炉，</t>
    </r>
    <r>
      <rPr>
        <sz val="11"/>
        <color rgb="FF000000"/>
        <rFont val="Arial"/>
        <charset val="134"/>
      </rPr>
      <t>HSCODE: 7321810000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</si>
  <si>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Arial"/>
        <charset val="134"/>
      </rPr>
      <t>盐田</t>
    </r>
    <r>
      <rPr>
        <sz val="11"/>
        <color rgb="FF000000"/>
        <rFont val="Arial"/>
        <charset val="134"/>
      </rPr>
      <t>/</t>
    </r>
    <r>
      <rPr>
        <sz val="11"/>
        <color rgb="FF000000"/>
        <rFont val="宋体"/>
        <charset val="134"/>
      </rPr>
      <t>蛇口</t>
    </r>
  </si>
  <si>
    <t>酷设/广州碧凯进出口有限公司</t>
  </si>
  <si>
    <r>
      <rPr>
        <sz val="11"/>
        <color rgb="FF000000"/>
        <rFont val="Arial"/>
        <charset val="134"/>
      </rPr>
      <t>广州市番禺区东环街金山谷创意十街</t>
    </r>
    <r>
      <rPr>
        <sz val="11"/>
        <color rgb="FF000000"/>
        <rFont val="Arial"/>
        <charset val="134"/>
      </rPr>
      <t>18</t>
    </r>
    <r>
      <rPr>
        <sz val="11"/>
        <color rgb="FF000000"/>
        <rFont val="宋体"/>
        <charset val="134"/>
      </rPr>
      <t>号</t>
    </r>
    <r>
      <rPr>
        <sz val="11"/>
        <color rgb="FF000000"/>
        <rFont val="Arial"/>
        <charset val="134"/>
      </rPr>
      <t>501</t>
    </r>
    <r>
      <rPr>
        <sz val="11"/>
        <color rgb="FF000000"/>
        <rFont val="宋体"/>
        <charset val="134"/>
      </rPr>
      <t>房</t>
    </r>
  </si>
  <si>
    <t>GUANGZHOU BKAI IMP &amp; EXP CORPORATION LTD</t>
  </si>
  <si>
    <t>RM.501 NO.18 CHUANGYISHIJIE,JINSHANGU, DONGHUANJIE,PANYU,GUANGZHOU,CHINA</t>
  </si>
  <si>
    <t>Alice</t>
  </si>
  <si>
    <t>177 2762 3875</t>
  </si>
  <si>
    <t>shipping2@uniquese.com;sales20@couturejardin.cn</t>
  </si>
  <si>
    <r>
      <rPr>
        <sz val="11"/>
        <color rgb="FF000000"/>
        <rFont val="Arial"/>
        <charset val="134"/>
      </rPr>
      <t xml:space="preserve">GARDEN FURNITURE </t>
    </r>
    <r>
      <rPr>
        <sz val="11"/>
        <color rgb="FF000000"/>
        <rFont val="宋体"/>
        <charset val="134"/>
      </rPr>
      <t>（家具，</t>
    </r>
    <r>
      <rPr>
        <sz val="11"/>
        <color rgb="FF000000"/>
        <rFont val="Arial"/>
        <charset val="134"/>
      </rPr>
      <t>HSCODE: 940171</t>
    </r>
    <r>
      <rPr>
        <sz val="11"/>
        <color rgb="FF000000"/>
        <rFont val="宋体"/>
        <charset val="134"/>
      </rPr>
      <t>）</t>
    </r>
  </si>
  <si>
    <t>广东伟经家居制品有限公司</t>
  </si>
  <si>
    <r>
      <rPr>
        <sz val="11"/>
        <color rgb="FF000000"/>
        <rFont val="Arial"/>
        <charset val="134"/>
      </rPr>
      <t>广东佛山市顺德区均安镇世友工业城智安北路</t>
    </r>
    <r>
      <rPr>
        <sz val="11"/>
        <color rgb="FF000000"/>
        <rFont val="Arial"/>
        <charset val="134"/>
      </rPr>
      <t>12</t>
    </r>
    <r>
      <rPr>
        <sz val="11"/>
        <color rgb="FF000000"/>
        <rFont val="宋体"/>
        <charset val="134"/>
      </rPr>
      <t>号</t>
    </r>
  </si>
  <si>
    <t>GUANGDONG WIREKING HOUSEHOLD PRODUCTS CO., LTD</t>
  </si>
  <si>
    <r>
      <rPr>
        <sz val="11"/>
        <color rgb="FF000000"/>
        <rFont val="Arial"/>
        <charset val="134"/>
      </rPr>
      <t>NO.12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charset val="134"/>
      </rPr>
      <t>ZHI'AN ROAD, JUN'AN TOWN, SHUNDE,FOSHAN,GUANGDONG,CHINA</t>
    </r>
  </si>
  <si>
    <t>Jade</t>
  </si>
  <si>
    <t>gardenship@wireking.com;garden@wireking.com</t>
  </si>
  <si>
    <r>
      <rPr>
        <sz val="11"/>
        <color rgb="FF000000"/>
        <rFont val="Arial"/>
        <charset val="134"/>
      </rPr>
      <t xml:space="preserve">Step Ladder </t>
    </r>
    <r>
      <rPr>
        <sz val="11"/>
        <color rgb="FF000000"/>
        <rFont val="宋体"/>
        <charset val="134"/>
      </rPr>
      <t>（铁梯，</t>
    </r>
    <r>
      <rPr>
        <sz val="11"/>
        <color rgb="FF000000"/>
        <rFont val="Arial"/>
        <charset val="134"/>
      </rPr>
      <t>HSCODE: 7616999000</t>
    </r>
    <r>
      <rPr>
        <sz val="11"/>
        <color rgb="FF000000"/>
        <rFont val="宋体"/>
        <charset val="134"/>
      </rPr>
      <t>）</t>
    </r>
  </si>
  <si>
    <t>江苏海辉塑胶制品有限公司</t>
  </si>
  <si>
    <r>
      <rPr>
        <sz val="11"/>
        <color rgb="FF000000"/>
        <rFont val="Arial"/>
        <charset val="134"/>
      </rPr>
      <t>江苏省泗阳县高渡镇发展大道</t>
    </r>
    <r>
      <rPr>
        <sz val="11"/>
        <color rgb="FF000000"/>
        <rFont val="Arial"/>
        <charset val="134"/>
      </rPr>
      <t xml:space="preserve"> 2 </t>
    </r>
    <r>
      <rPr>
        <sz val="11"/>
        <color rgb="FF000000"/>
        <rFont val="宋体"/>
        <charset val="134"/>
      </rPr>
      <t>号</t>
    </r>
  </si>
  <si>
    <t>Blue Sea Leisure and Sports Products Co.,Ltd</t>
  </si>
  <si>
    <t>No.2, Fazhan Road, Gaodu Town, Siyang County, Jiangsu Province, P.R. China</t>
  </si>
  <si>
    <t>Mary</t>
  </si>
  <si>
    <t>Mary@blue-sea.vip</t>
  </si>
  <si>
    <r>
      <rPr>
        <sz val="11"/>
        <color rgb="FF000000"/>
        <rFont val="Arial"/>
        <charset val="134"/>
      </rPr>
      <t xml:space="preserve">INFLATABLE FLOOR </t>
    </r>
    <r>
      <rPr>
        <sz val="11"/>
        <color rgb="FF000000"/>
        <rFont val="宋体"/>
        <charset val="134"/>
      </rPr>
      <t>（充气垫，</t>
    </r>
    <r>
      <rPr>
        <sz val="11"/>
        <color rgb="FF000000"/>
        <rFont val="Arial"/>
        <charset val="134"/>
      </rPr>
      <t>HSCODE: 3926909090</t>
    </r>
    <r>
      <rPr>
        <sz val="11"/>
        <color rgb="FF000000"/>
        <rFont val="宋体"/>
        <charset val="134"/>
      </rPr>
      <t>）</t>
    </r>
  </si>
  <si>
    <t>青岛</t>
  </si>
  <si>
    <t>立义</t>
  </si>
  <si>
    <t>lihuaping@gdliyi.com</t>
  </si>
  <si>
    <t>盐田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</si>
</sst>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m/d;@"/>
    <numFmt numFmtId="180" formatCode="m&quot;月&quot;d&quot;日&quot;;@"/>
    <numFmt numFmtId="181" formatCode="yyyy/m/d;@"/>
  </numFmts>
  <fonts count="53">
    <font>
      <sz val="10"/>
      <color theme="1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Arial"/>
      <charset val="134"/>
    </font>
    <font>
      <u/>
      <sz val="11"/>
      <color rgb="FF0000FF"/>
      <name val="Arial"/>
      <charset val="0"/>
    </font>
    <font>
      <u/>
      <sz val="11"/>
      <color rgb="FF0000FF"/>
      <name val="等线"/>
      <charset val="0"/>
      <scheme val="minor"/>
    </font>
    <font>
      <sz val="10"/>
      <name val="等线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等线"/>
      <charset val="134"/>
    </font>
    <font>
      <sz val="10"/>
      <name val="Arial"/>
      <charset val="134"/>
    </font>
    <font>
      <sz val="10"/>
      <name val="等线"/>
      <charset val="134"/>
    </font>
    <font>
      <sz val="10"/>
      <color rgb="FF000000"/>
      <name val="宋体"/>
      <charset val="134"/>
    </font>
    <font>
      <sz val="10"/>
      <color rgb="FF000000"/>
      <name val="等线"/>
      <charset val="134"/>
    </font>
    <font>
      <sz val="9.75"/>
      <color rgb="FF000000"/>
      <name val="等线"/>
      <charset val="134"/>
      <scheme val="minor"/>
    </font>
    <font>
      <sz val="10"/>
      <color rgb="FFA5A5A5"/>
      <name val="Arial"/>
      <charset val="134"/>
    </font>
    <font>
      <sz val="10"/>
      <color rgb="FFBFBFBF"/>
      <name val="Arial"/>
      <charset val="134"/>
    </font>
    <font>
      <sz val="9.75"/>
      <color rgb="FFA5A5A5"/>
      <name val="等线"/>
      <charset val="134"/>
      <scheme val="minor"/>
    </font>
    <font>
      <sz val="9.75"/>
      <color rgb="FFBFBFBF"/>
      <name val="等线"/>
      <charset val="134"/>
      <scheme val="minor"/>
    </font>
    <font>
      <sz val="9"/>
      <color theme="1"/>
      <name val="等线"/>
      <charset val="134"/>
    </font>
    <font>
      <b/>
      <sz val="10"/>
      <color rgb="FF000000"/>
      <name val="Arial"/>
      <charset val="134"/>
    </font>
    <font>
      <b/>
      <sz val="10"/>
      <color rgb="FF000000"/>
      <name val="等线"/>
      <charset val="134"/>
    </font>
    <font>
      <sz val="10"/>
      <color rgb="FFFF0000"/>
      <name val="Arial"/>
      <charset val="134"/>
    </font>
    <font>
      <sz val="9.75"/>
      <color rgb="FFFF0000"/>
      <name val="等线"/>
      <charset val="134"/>
      <scheme val="minor"/>
    </font>
    <font>
      <b/>
      <sz val="10"/>
      <color rgb="FFFFFFFF"/>
      <name val="Arial"/>
      <charset val="134"/>
    </font>
    <font>
      <b/>
      <sz val="10"/>
      <color rgb="FF000000"/>
      <name val="宋体"/>
      <charset val="134"/>
    </font>
    <font>
      <sz val="12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Arial"/>
      <charset val="0"/>
    </font>
    <font>
      <sz val="9.75"/>
      <color rgb="FF000000"/>
      <name val="Arial"/>
      <charset val="134"/>
    </font>
    <font>
      <sz val="10"/>
      <color rgb="FFFF0000"/>
      <name val="宋体"/>
      <charset val="134"/>
    </font>
    <font>
      <sz val="10"/>
      <color rgb="FFFF0000"/>
      <name val="Arial"/>
      <charset val="0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sz val="10"/>
      <name val="宋体"/>
      <charset val="0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dotted">
        <color rgb="FF99CC00"/>
      </left>
      <right style="dotted">
        <color rgb="FF99CC00"/>
      </right>
      <top style="dotted">
        <color rgb="FF99CC00"/>
      </top>
      <bottom style="dotted">
        <color rgb="FF99CC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dotted">
        <color indexed="50"/>
      </right>
      <top style="dotted">
        <color indexed="50"/>
      </top>
      <bottom style="dotted">
        <color indexed="50"/>
      </bottom>
      <diagonal/>
    </border>
    <border>
      <left style="dotted">
        <color indexed="50"/>
      </left>
      <right style="dotted">
        <color indexed="50"/>
      </right>
      <top style="dotted">
        <color indexed="50"/>
      </top>
      <bottom style="dotted">
        <color indexed="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10" borderId="5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1" borderId="8" applyNumberFormat="0" applyAlignment="0" applyProtection="0">
      <alignment vertical="center"/>
    </xf>
    <xf numFmtId="0" fontId="40" fillId="12" borderId="9" applyNumberFormat="0" applyAlignment="0" applyProtection="0">
      <alignment vertical="center"/>
    </xf>
    <xf numFmtId="0" fontId="41" fillId="12" borderId="8" applyNumberFormat="0" applyAlignment="0" applyProtection="0">
      <alignment vertical="center"/>
    </xf>
    <xf numFmtId="0" fontId="42" fillId="13" borderId="10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</cellStyleXfs>
  <cellXfs count="146">
    <xf numFmtId="0" fontId="0" fillId="0" borderId="0" xfId="0" applyAlignment="1">
      <alignment vertical="center"/>
    </xf>
    <xf numFmtId="0" fontId="1" fillId="2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3" fillId="0" borderId="0" xfId="6" applyFont="1" applyAlignment="1">
      <alignment horizontal="left" vertical="center"/>
    </xf>
    <xf numFmtId="0" fontId="4" fillId="0" borderId="0" xfId="6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176" fontId="6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176" fontId="9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177" fontId="6" fillId="0" borderId="0" xfId="0" applyNumberFormat="1" applyFont="1" applyAlignment="1">
      <alignment vertical="center"/>
    </xf>
    <xf numFmtId="0" fontId="15" fillId="0" borderId="0" xfId="0" applyFont="1" applyAlignment="1">
      <alignment horizontal="right" vertical="center"/>
    </xf>
    <xf numFmtId="178" fontId="13" fillId="0" borderId="0" xfId="0" applyNumberFormat="1" applyFont="1" applyAlignment="1">
      <alignment horizontal="center" vertical="center"/>
    </xf>
    <xf numFmtId="178" fontId="16" fillId="0" borderId="0" xfId="0" applyNumberFormat="1" applyFont="1" applyAlignment="1">
      <alignment vertical="center"/>
    </xf>
    <xf numFmtId="178" fontId="17" fillId="0" borderId="0" xfId="0" applyNumberFormat="1" applyFont="1" applyAlignment="1">
      <alignment vertical="center"/>
    </xf>
    <xf numFmtId="0" fontId="13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8" fillId="0" borderId="2" xfId="0" applyFont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179" fontId="6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79" fontId="13" fillId="0" borderId="0" xfId="0" applyNumberFormat="1" applyFont="1" applyAlignment="1">
      <alignment horizontal="left" vertical="center"/>
    </xf>
    <xf numFmtId="179" fontId="21" fillId="0" borderId="0" xfId="0" applyNumberFormat="1" applyFont="1" applyAlignment="1">
      <alignment horizontal="left" vertical="center"/>
    </xf>
    <xf numFmtId="179" fontId="22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180" fontId="6" fillId="0" borderId="0" xfId="0" applyNumberFormat="1" applyFont="1" applyAlignment="1">
      <alignment vertical="center"/>
    </xf>
    <xf numFmtId="180" fontId="6" fillId="6" borderId="0" xfId="0" applyNumberFormat="1" applyFont="1" applyFill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left" vertical="center"/>
    </xf>
    <xf numFmtId="0" fontId="24" fillId="4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58" fontId="6" fillId="0" borderId="0" xfId="0" applyNumberFormat="1" applyFont="1" applyAlignment="1">
      <alignment vertical="center"/>
    </xf>
    <xf numFmtId="0" fontId="11" fillId="6" borderId="0" xfId="0" applyFont="1" applyFill="1" applyAlignment="1">
      <alignment horizontal="right" vertical="center"/>
    </xf>
    <xf numFmtId="0" fontId="6" fillId="6" borderId="0" xfId="0" applyFont="1" applyFill="1" applyAlignment="1">
      <alignment horizontal="right" vertical="center"/>
    </xf>
    <xf numFmtId="58" fontId="6" fillId="6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25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179" fontId="6" fillId="0" borderId="0" xfId="0" applyNumberFormat="1" applyFont="1" applyFill="1" applyAlignment="1">
      <alignment horizontal="left" vertical="center"/>
    </xf>
    <xf numFmtId="179" fontId="6" fillId="8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179" fontId="6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0" fontId="21" fillId="0" borderId="0" xfId="0" applyNumberFormat="1" applyFont="1" applyFill="1" applyBorder="1" applyAlignment="1" applyProtection="1">
      <alignment horizontal="left" vertical="center"/>
    </xf>
    <xf numFmtId="0" fontId="7" fillId="9" borderId="0" xfId="0" applyFont="1" applyFill="1" applyAlignment="1">
      <alignment horizontal="left" vertical="center"/>
    </xf>
    <xf numFmtId="179" fontId="21" fillId="0" borderId="0" xfId="0" applyNumberFormat="1" applyFont="1" applyFill="1" applyBorder="1" applyAlignment="1" applyProtection="1">
      <alignment horizontal="left" vertical="center"/>
    </xf>
    <xf numFmtId="0" fontId="6" fillId="7" borderId="0" xfId="0" applyNumberFormat="1" applyFont="1" applyFill="1" applyBorder="1" applyAlignment="1" applyProtection="1">
      <alignment horizontal="left" vertical="center"/>
    </xf>
    <xf numFmtId="0" fontId="26" fillId="0" borderId="0" xfId="0" applyFont="1" applyAlignment="1">
      <alignment vertical="center"/>
    </xf>
    <xf numFmtId="179" fontId="7" fillId="0" borderId="0" xfId="0" applyNumberFormat="1" applyFont="1" applyFill="1" applyBorder="1" applyAlignment="1" applyProtection="1">
      <alignment horizontal="left" vertical="center"/>
    </xf>
    <xf numFmtId="179" fontId="9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179" fontId="11" fillId="0" borderId="0" xfId="0" applyNumberFormat="1" applyFont="1" applyFill="1" applyBorder="1" applyAlignment="1" applyProtection="1">
      <alignment horizontal="left" vertical="center"/>
    </xf>
    <xf numFmtId="179" fontId="6" fillId="9" borderId="0" xfId="0" applyNumberFormat="1" applyFont="1" applyFill="1" applyBorder="1" applyAlignment="1" applyProtection="1">
      <alignment horizontal="left" vertical="center"/>
    </xf>
    <xf numFmtId="0" fontId="0" fillId="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7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58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181" fontId="28" fillId="0" borderId="0" xfId="0" applyNumberFormat="1" applyFont="1" applyAlignment="1">
      <alignment vertical="center"/>
    </xf>
    <xf numFmtId="180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6" fillId="0" borderId="0" xfId="0" applyFont="1" applyFill="1" applyAlignment="1">
      <alignment vertical="center"/>
    </xf>
    <xf numFmtId="180" fontId="6" fillId="0" borderId="0" xfId="0" applyNumberFormat="1" applyFont="1" applyFill="1" applyAlignment="1">
      <alignment vertical="center"/>
    </xf>
    <xf numFmtId="0" fontId="21" fillId="0" borderId="0" xfId="0" applyFo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58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/>
    </xf>
    <xf numFmtId="181" fontId="28" fillId="0" borderId="0" xfId="0" applyNumberFormat="1" applyFont="1" applyFill="1" applyAlignment="1">
      <alignment vertical="center"/>
    </xf>
    <xf numFmtId="0" fontId="7" fillId="8" borderId="0" xfId="0" applyFont="1" applyFill="1"/>
    <xf numFmtId="58" fontId="6" fillId="0" borderId="0" xfId="0" applyNumberFormat="1" applyFont="1" applyAlignment="1">
      <alignment horizontal="left" vertical="center"/>
    </xf>
    <xf numFmtId="180" fontId="21" fillId="0" borderId="0" xfId="0" applyNumberFormat="1" applyFont="1" applyAlignment="1">
      <alignment vertical="center"/>
    </xf>
    <xf numFmtId="0" fontId="29" fillId="0" borderId="0" xfId="0" applyFont="1" applyAlignment="1">
      <alignment horizontal="left" vertical="center"/>
    </xf>
    <xf numFmtId="0" fontId="7" fillId="9" borderId="0" xfId="0" applyFont="1" applyFill="1"/>
    <xf numFmtId="180" fontId="6" fillId="9" borderId="0" xfId="0" applyNumberFormat="1" applyFont="1" applyFill="1" applyAlignment="1">
      <alignment vertical="center"/>
    </xf>
    <xf numFmtId="180" fontId="6" fillId="8" borderId="0" xfId="0" applyNumberFormat="1" applyFont="1" applyFill="1" applyAlignment="1">
      <alignment vertical="center"/>
    </xf>
    <xf numFmtId="0" fontId="6" fillId="9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58" fontId="6" fillId="9" borderId="0" xfId="0" applyNumberFormat="1" applyFont="1" applyFill="1" applyAlignment="1">
      <alignment horizontal="left" vertical="center"/>
    </xf>
    <xf numFmtId="181" fontId="28" fillId="9" borderId="0" xfId="0" applyNumberFormat="1" applyFont="1" applyFill="1" applyAlignment="1">
      <alignment vertical="center"/>
    </xf>
    <xf numFmtId="58" fontId="6" fillId="8" borderId="0" xfId="0" applyNumberFormat="1" applyFont="1" applyFill="1" applyAlignment="1">
      <alignment horizontal="left" vertical="center"/>
    </xf>
    <xf numFmtId="181" fontId="28" fillId="8" borderId="0" xfId="0" applyNumberFormat="1" applyFont="1" applyFill="1" applyAlignment="1">
      <alignment vertical="center"/>
    </xf>
    <xf numFmtId="0" fontId="27" fillId="0" borderId="0" xfId="0" applyNumberFormat="1" applyFont="1" applyFill="1" applyBorder="1" applyAlignment="1" applyProtection="1">
      <alignment vertical="center"/>
      <protection locked="0"/>
    </xf>
    <xf numFmtId="180" fontId="27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NumberFormat="1" applyFont="1" applyFill="1" applyBorder="1" applyAlignment="1" applyProtection="1">
      <alignment horizontal="right"/>
    </xf>
    <xf numFmtId="58" fontId="6" fillId="0" borderId="0" xfId="0" applyNumberFormat="1" applyFont="1" applyFill="1" applyBorder="1" applyAlignment="1" applyProtection="1">
      <alignment vertical="center"/>
    </xf>
    <xf numFmtId="0" fontId="30" fillId="0" borderId="0" xfId="0" applyNumberFormat="1" applyFont="1" applyFill="1" applyBorder="1" applyAlignment="1" applyProtection="1"/>
    <xf numFmtId="180" fontId="6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NumberFormat="1" applyFont="1" applyFill="1" applyBorder="1" applyAlignment="1" applyProtection="1">
      <alignment horizontal="left"/>
    </xf>
    <xf numFmtId="0" fontId="30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27" fillId="0" borderId="3" xfId="0" applyNumberFormat="1" applyFont="1" applyFill="1" applyBorder="1" applyAlignment="1" applyProtection="1">
      <alignment vertical="center"/>
      <protection locked="0"/>
    </xf>
    <xf numFmtId="0" fontId="27" fillId="0" borderId="4" xfId="0" applyNumberFormat="1" applyFont="1" applyFill="1" applyBorder="1" applyAlignment="1" applyProtection="1">
      <alignment vertical="center"/>
      <protection locked="0"/>
    </xf>
    <xf numFmtId="0" fontId="21" fillId="0" borderId="0" xfId="0" applyNumberFormat="1" applyFont="1" applyFill="1" applyBorder="1" applyAlignment="1" applyProtection="1">
      <alignment vertical="center"/>
    </xf>
    <xf numFmtId="58" fontId="6" fillId="0" borderId="0" xfId="0" applyNumberFormat="1" applyFont="1" applyFill="1" applyBorder="1" applyAlignment="1" applyProtection="1">
      <alignment horizontal="right" vertical="center"/>
    </xf>
    <xf numFmtId="0" fontId="2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180" fontId="6" fillId="0" borderId="0" xfId="0" applyNumberFormat="1" applyFont="1" applyFill="1" applyBorder="1" applyAlignment="1" applyProtection="1">
      <alignment vertical="center"/>
    </xf>
    <xf numFmtId="181" fontId="6" fillId="0" borderId="0" xfId="0" applyNumberFormat="1" applyFont="1" applyFill="1" applyBorder="1" applyAlignment="1" applyProtection="1">
      <alignment vertical="center"/>
    </xf>
    <xf numFmtId="181" fontId="25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81" fontId="27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right" vertical="center"/>
    </xf>
    <xf numFmtId="180" fontId="9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27" fillId="0" borderId="0" xfId="0" applyNumberFormat="1" applyFont="1" applyFill="1" applyBorder="1" applyAlignment="1" applyProtection="1">
      <alignment vertical="center"/>
    </xf>
    <xf numFmtId="176" fontId="6" fillId="0" borderId="0" xfId="0" applyNumberFormat="1" applyFont="1" applyFill="1" applyBorder="1" applyAlignment="1" applyProtection="1">
      <alignment vertical="center"/>
    </xf>
    <xf numFmtId="58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2F5496"/>
        </patternFill>
      </fill>
    </dxf>
    <dxf>
      <fill>
        <patternFill patternType="solid">
          <bgColor rgb="FF002060"/>
        </patternFill>
      </fill>
    </dxf>
  </dxfs>
  <tableStyles count="0" defaultTableStyle="TableStyleMedium2" defaultPivotStyle="PivotStyleLight16"/>
  <colors>
    <mruColors>
      <color rgb="00FFFF00"/>
      <color rgb="00FFFF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3/relationships/customStorage" Target="customStorage/customStorage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5.xml"/><Relationship Id="rId13" Type="http://schemas.openxmlformats.org/officeDocument/2006/relationships/externalLink" Target="externalLinks/externalLink4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Roaming\kingsoft\office6\backup\POItemExport_2025-03-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Roaming\kingsoft\office6\backup\2025%20WGE%20DI%20Booking%20Master%20Sheet%2020250331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Roaming\Foxmail7\Temp-23392-20250519142235\Attach\&#33329;&#21333;&#27169;&#26495;---HLCUSHA25053289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2025%20WGE%20DI%20Booking%20Master%20Sheet%20202505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&#39033;&#30446;\&#32593;&#39029;\2024 WGE DI Booking Master Sheet 202502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ne Items"/>
      <sheetName val="Instructions"/>
      <sheetName val="Reference Data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id-US"/>
      <sheetName val="汇总-US"/>
      <sheetName val="Grid-CA"/>
      <sheetName val="汇总-CA"/>
      <sheetName val="DI Info"/>
      <sheetName val="Sheet1"/>
    </sheetNames>
    <sheetDataSet>
      <sheetData sheetId="0"/>
      <sheetData sheetId="1"/>
      <sheetData sheetId="2"/>
      <sheetData sheetId="3"/>
      <sheetData sheetId="4">
        <row r="1">
          <cell r="A1" t="str">
            <v>ASIN</v>
          </cell>
          <cell r="B1" t="str">
            <v>HTS CODE</v>
          </cell>
          <cell r="C1" t="str">
            <v>Product</v>
          </cell>
          <cell r="D1" t="str">
            <v>Manufacturer</v>
          </cell>
          <cell r="E1" t="str">
            <v>Case pack </v>
          </cell>
          <cell r="F1" t="str">
            <v>Carton V/cbm</v>
          </cell>
          <cell r="G1" t="str">
            <v>Carton N.W/kg</v>
          </cell>
          <cell r="H1" t="str">
            <v>Carton G.W/kg</v>
          </cell>
          <cell r="I1" t="str">
            <v>40HQ max qty</v>
          </cell>
          <cell r="J1" t="str">
            <v>40GP max qty</v>
          </cell>
          <cell r="K1" t="str">
            <v>20GP max qty</v>
          </cell>
          <cell r="L1" t="str">
            <v>POL</v>
          </cell>
          <cell r="M1" t="str">
            <v>外箱长</v>
          </cell>
          <cell r="N1" t="str">
            <v>外箱宽</v>
          </cell>
          <cell r="O1" t="str">
            <v>外箱高</v>
          </cell>
        </row>
        <row r="2">
          <cell r="A2" t="str">
            <v>B09RGRDFS4</v>
          </cell>
          <cell r="B2" t="str">
            <v>7321.81.5000</v>
          </cell>
          <cell r="C2" t="str">
            <v>Gas Heater</v>
          </cell>
          <cell r="D2" t="str">
            <v>佳得顺-SH</v>
          </cell>
          <cell r="E2">
            <v>1</v>
          </cell>
          <cell r="F2">
            <v>0.192178</v>
          </cell>
          <cell r="G2">
            <v>17.6</v>
          </cell>
          <cell r="H2">
            <v>22.1</v>
          </cell>
          <cell r="I2">
            <v>324</v>
          </cell>
          <cell r="J2">
            <v>250</v>
          </cell>
          <cell r="K2">
            <v>145</v>
          </cell>
          <cell r="L2" t="str">
            <v>Shanghai</v>
          </cell>
          <cell r="M2">
            <v>53</v>
          </cell>
          <cell r="N2">
            <v>49</v>
          </cell>
          <cell r="O2">
            <v>74</v>
          </cell>
        </row>
        <row r="2"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A3" t="str">
            <v>B09RFZKZQF</v>
          </cell>
          <cell r="B3" t="str">
            <v>7321.81.5000</v>
          </cell>
          <cell r="C3" t="str">
            <v>Gas Heater</v>
          </cell>
          <cell r="D3" t="str">
            <v>康思特-SH</v>
          </cell>
          <cell r="E3">
            <v>1</v>
          </cell>
          <cell r="F3">
            <v>0.175628</v>
          </cell>
          <cell r="G3">
            <v>16</v>
          </cell>
          <cell r="H3">
            <v>19</v>
          </cell>
          <cell r="I3">
            <v>388</v>
          </cell>
          <cell r="J3">
            <v>335</v>
          </cell>
          <cell r="K3">
            <v>150</v>
          </cell>
          <cell r="L3" t="str">
            <v>Shanghai</v>
          </cell>
          <cell r="M3">
            <v>46</v>
          </cell>
          <cell r="N3">
            <v>46</v>
          </cell>
          <cell r="O3">
            <v>83</v>
          </cell>
        </row>
        <row r="3">
          <cell r="Q3">
            <v>0</v>
          </cell>
        </row>
        <row r="4">
          <cell r="A4" t="str">
            <v>B09RFYNJHN</v>
          </cell>
          <cell r="B4" t="str">
            <v>7321.81.5000</v>
          </cell>
          <cell r="C4" t="str">
            <v>Gas Heater</v>
          </cell>
          <cell r="D4" t="str">
            <v>康思特-SH</v>
          </cell>
          <cell r="E4">
            <v>1</v>
          </cell>
          <cell r="F4">
            <v>0.175628</v>
          </cell>
          <cell r="G4">
            <v>16</v>
          </cell>
          <cell r="H4">
            <v>19</v>
          </cell>
          <cell r="I4">
            <v>388</v>
          </cell>
          <cell r="J4">
            <v>335</v>
          </cell>
          <cell r="K4">
            <v>150</v>
          </cell>
          <cell r="L4" t="str">
            <v>Shanghai</v>
          </cell>
          <cell r="M4">
            <v>46</v>
          </cell>
          <cell r="N4">
            <v>46</v>
          </cell>
          <cell r="O4">
            <v>83</v>
          </cell>
        </row>
        <row r="4">
          <cell r="R4">
            <v>0</v>
          </cell>
          <cell r="S4">
            <v>0</v>
          </cell>
          <cell r="T4">
            <v>0</v>
          </cell>
        </row>
        <row r="5">
          <cell r="A5" t="str">
            <v>B09RFZMV7Z</v>
          </cell>
          <cell r="B5" t="str">
            <v>7321.81.5000</v>
          </cell>
          <cell r="C5" t="str">
            <v>Gas Heater</v>
          </cell>
          <cell r="D5" t="str">
            <v>康思特-SH</v>
          </cell>
          <cell r="E5">
            <v>1</v>
          </cell>
          <cell r="F5">
            <v>0.173512</v>
          </cell>
          <cell r="G5">
            <v>16.4</v>
          </cell>
          <cell r="H5">
            <v>20.4</v>
          </cell>
          <cell r="I5">
            <v>388</v>
          </cell>
          <cell r="J5">
            <v>335</v>
          </cell>
          <cell r="K5">
            <v>150</v>
          </cell>
          <cell r="L5" t="str">
            <v>Shanghai</v>
          </cell>
          <cell r="M5">
            <v>46</v>
          </cell>
          <cell r="N5">
            <v>46</v>
          </cell>
          <cell r="O5">
            <v>82</v>
          </cell>
        </row>
        <row r="5">
          <cell r="R5">
            <v>0</v>
          </cell>
          <cell r="S5">
            <v>0</v>
          </cell>
          <cell r="T5">
            <v>0</v>
          </cell>
        </row>
        <row r="6">
          <cell r="A6" t="str">
            <v>B09RG23ZKJ</v>
          </cell>
          <cell r="B6" t="str">
            <v>7321.81.5000</v>
          </cell>
          <cell r="C6" t="str">
            <v>Gas Heater</v>
          </cell>
          <cell r="D6" t="str">
            <v>康思特-SH</v>
          </cell>
          <cell r="E6">
            <v>1</v>
          </cell>
          <cell r="F6">
            <v>0.20904</v>
          </cell>
          <cell r="G6">
            <v>26</v>
          </cell>
          <cell r="H6">
            <v>30</v>
          </cell>
          <cell r="I6">
            <v>340</v>
          </cell>
          <cell r="J6">
            <v>280</v>
          </cell>
          <cell r="K6">
            <v>154</v>
          </cell>
          <cell r="L6" t="str">
            <v>Shanghai</v>
          </cell>
          <cell r="M6">
            <v>134</v>
          </cell>
          <cell r="N6">
            <v>78</v>
          </cell>
          <cell r="O6">
            <v>20</v>
          </cell>
        </row>
        <row r="6">
          <cell r="R6">
            <v>0</v>
          </cell>
          <cell r="S6">
            <v>0</v>
          </cell>
          <cell r="T6">
            <v>0</v>
          </cell>
        </row>
        <row r="7">
          <cell r="A7" t="str">
            <v>B09RGRDT78</v>
          </cell>
          <cell r="B7" t="str">
            <v>7321.81.5000</v>
          </cell>
          <cell r="C7" t="str">
            <v>Gas Heater</v>
          </cell>
          <cell r="D7" t="str">
            <v>康思特-SH</v>
          </cell>
          <cell r="E7">
            <v>1</v>
          </cell>
          <cell r="F7">
            <v>0.090972</v>
          </cell>
          <cell r="G7">
            <v>6.8</v>
          </cell>
          <cell r="H7">
            <v>8.8</v>
          </cell>
          <cell r="I7">
            <v>730</v>
          </cell>
          <cell r="J7">
            <v>640</v>
          </cell>
          <cell r="K7">
            <v>319</v>
          </cell>
          <cell r="L7" t="str">
            <v>Shanghai</v>
          </cell>
          <cell r="M7">
            <v>57</v>
          </cell>
          <cell r="N7">
            <v>57</v>
          </cell>
          <cell r="O7">
            <v>28</v>
          </cell>
        </row>
        <row r="7">
          <cell r="R7">
            <v>0</v>
          </cell>
          <cell r="S7">
            <v>0</v>
          </cell>
          <cell r="T7">
            <v>0</v>
          </cell>
        </row>
        <row r="8">
          <cell r="A8" t="str">
            <v>B0C6TJZTX8</v>
          </cell>
          <cell r="B8" t="str">
            <v>6307.90.9800</v>
          </cell>
          <cell r="C8" t="str">
            <v>Gas Heater</v>
          </cell>
          <cell r="D8" t="str">
            <v>佳得顺-SH</v>
          </cell>
          <cell r="E8">
            <v>1</v>
          </cell>
          <cell r="F8">
            <v>0.154468</v>
          </cell>
          <cell r="G8">
            <v>14.5</v>
          </cell>
          <cell r="H8">
            <v>19.1</v>
          </cell>
          <cell r="I8">
            <v>450</v>
          </cell>
          <cell r="J8">
            <v>375</v>
          </cell>
          <cell r="K8">
            <v>180</v>
          </cell>
          <cell r="L8" t="str">
            <v>Shanghai</v>
          </cell>
          <cell r="M8">
            <v>46</v>
          </cell>
          <cell r="N8">
            <v>46</v>
          </cell>
          <cell r="O8">
            <v>73</v>
          </cell>
        </row>
        <row r="8">
          <cell r="R8">
            <v>0</v>
          </cell>
          <cell r="S8">
            <v>0</v>
          </cell>
          <cell r="T8">
            <v>0</v>
          </cell>
        </row>
        <row r="9">
          <cell r="A9" t="str">
            <v>B09SXXBHT1</v>
          </cell>
          <cell r="B9" t="str">
            <v>7321.81.5000</v>
          </cell>
          <cell r="C9" t="str">
            <v>Gas Heater</v>
          </cell>
          <cell r="D9" t="str">
            <v>康思特-SH</v>
          </cell>
          <cell r="E9">
            <v>1</v>
          </cell>
          <cell r="F9">
            <v>0.090972</v>
          </cell>
          <cell r="G9">
            <v>6.8</v>
          </cell>
          <cell r="H9">
            <v>8.8</v>
          </cell>
          <cell r="I9">
            <v>730</v>
          </cell>
          <cell r="J9">
            <v>640</v>
          </cell>
          <cell r="K9">
            <v>319</v>
          </cell>
          <cell r="L9" t="str">
            <v>Shanghai</v>
          </cell>
          <cell r="M9">
            <v>57</v>
          </cell>
          <cell r="N9">
            <v>57</v>
          </cell>
          <cell r="O9">
            <v>28</v>
          </cell>
        </row>
        <row r="9">
          <cell r="R9">
            <v>0</v>
          </cell>
          <cell r="S9">
            <v>0</v>
          </cell>
          <cell r="T9">
            <v>0</v>
          </cell>
        </row>
        <row r="10">
          <cell r="A10" t="str">
            <v>B09SXZ3NSP</v>
          </cell>
          <cell r="B10" t="str">
            <v>7321.81.5000</v>
          </cell>
          <cell r="C10" t="str">
            <v>Gas Heater</v>
          </cell>
          <cell r="D10" t="str">
            <v>康思特-SH</v>
          </cell>
          <cell r="E10">
            <v>1</v>
          </cell>
          <cell r="F10">
            <v>0.090972</v>
          </cell>
          <cell r="G10">
            <v>6.8</v>
          </cell>
          <cell r="H10">
            <v>8.8</v>
          </cell>
          <cell r="I10">
            <v>730</v>
          </cell>
          <cell r="J10">
            <v>640</v>
          </cell>
          <cell r="K10">
            <v>319</v>
          </cell>
          <cell r="L10" t="str">
            <v>Shanghai</v>
          </cell>
          <cell r="M10">
            <v>57</v>
          </cell>
          <cell r="N10">
            <v>57</v>
          </cell>
          <cell r="O10">
            <v>28</v>
          </cell>
        </row>
        <row r="10">
          <cell r="R10">
            <v>0</v>
          </cell>
          <cell r="S10">
            <v>0</v>
          </cell>
          <cell r="T10">
            <v>0</v>
          </cell>
        </row>
        <row r="11">
          <cell r="A11" t="str">
            <v>B09RJ1X26G</v>
          </cell>
          <cell r="B11" t="str">
            <v>6307.90.9800</v>
          </cell>
          <cell r="C11" t="str">
            <v>Heater Covers</v>
          </cell>
          <cell r="D11" t="str">
            <v>康思特-SH</v>
          </cell>
          <cell r="E11">
            <v>1</v>
          </cell>
          <cell r="F11">
            <v>0.002793</v>
          </cell>
          <cell r="G11">
            <v>0.7</v>
          </cell>
          <cell r="H11">
            <v>1</v>
          </cell>
          <cell r="I11">
            <v>23000</v>
          </cell>
          <cell r="J11">
            <v>19600</v>
          </cell>
          <cell r="K11">
            <v>9600</v>
          </cell>
          <cell r="L11" t="str">
            <v>Shanghai</v>
          </cell>
          <cell r="M11">
            <v>24.5</v>
          </cell>
          <cell r="N11">
            <v>28.5</v>
          </cell>
          <cell r="O11">
            <v>4</v>
          </cell>
        </row>
        <row r="11">
          <cell r="R11">
            <v>0</v>
          </cell>
          <cell r="S11">
            <v>0</v>
          </cell>
          <cell r="T11">
            <v>0</v>
          </cell>
        </row>
        <row r="12">
          <cell r="A12" t="str">
            <v>B09RJ3JKPP</v>
          </cell>
          <cell r="B12" t="str">
            <v>6307.90.9800</v>
          </cell>
          <cell r="C12" t="str">
            <v>Heater Covers</v>
          </cell>
          <cell r="D12" t="str">
            <v>康思特-SH</v>
          </cell>
          <cell r="E12">
            <v>1</v>
          </cell>
          <cell r="F12">
            <v>0.002793</v>
          </cell>
          <cell r="G12">
            <v>0.7</v>
          </cell>
          <cell r="H12">
            <v>1</v>
          </cell>
          <cell r="I12">
            <v>23000</v>
          </cell>
          <cell r="J12">
            <v>19600</v>
          </cell>
          <cell r="K12">
            <v>9600</v>
          </cell>
          <cell r="L12" t="str">
            <v>Shanghai</v>
          </cell>
          <cell r="M12">
            <v>24.5</v>
          </cell>
          <cell r="N12">
            <v>28.5</v>
          </cell>
          <cell r="O12">
            <v>4</v>
          </cell>
        </row>
        <row r="12">
          <cell r="R12">
            <v>0</v>
          </cell>
          <cell r="S12">
            <v>0</v>
          </cell>
          <cell r="T12">
            <v>0</v>
          </cell>
        </row>
        <row r="13">
          <cell r="A13" t="str">
            <v>B09SHCBW3L</v>
          </cell>
          <cell r="B13" t="str">
            <v>6307.90.9800</v>
          </cell>
          <cell r="C13" t="str">
            <v>Heater Covers</v>
          </cell>
          <cell r="D13" t="str">
            <v>康思特-SH</v>
          </cell>
          <cell r="E13">
            <v>1</v>
          </cell>
          <cell r="F13">
            <v>0.002793</v>
          </cell>
          <cell r="G13">
            <v>0.7</v>
          </cell>
          <cell r="H13">
            <v>1</v>
          </cell>
          <cell r="I13">
            <v>23000</v>
          </cell>
          <cell r="J13">
            <v>19600</v>
          </cell>
          <cell r="K13">
            <v>9600</v>
          </cell>
          <cell r="L13" t="str">
            <v>Shanghai</v>
          </cell>
          <cell r="M13">
            <v>24.5</v>
          </cell>
          <cell r="N13">
            <v>28.5</v>
          </cell>
          <cell r="O13">
            <v>4</v>
          </cell>
        </row>
        <row r="13">
          <cell r="R13">
            <v>0</v>
          </cell>
          <cell r="S13">
            <v>0</v>
          </cell>
          <cell r="T13">
            <v>0</v>
          </cell>
        </row>
        <row r="14">
          <cell r="A14" t="str">
            <v>B099NTY7WL</v>
          </cell>
          <cell r="B14" t="str">
            <v>7321.81.5000</v>
          </cell>
          <cell r="C14" t="str">
            <v>Gas Heater</v>
          </cell>
          <cell r="D14" t="str">
            <v>佳得顺-SH</v>
          </cell>
          <cell r="E14">
            <v>1</v>
          </cell>
          <cell r="F14">
            <v>0.192178</v>
          </cell>
          <cell r="G14">
            <v>17.6</v>
          </cell>
          <cell r="H14">
            <v>22.1</v>
          </cell>
          <cell r="I14">
            <v>324</v>
          </cell>
          <cell r="J14">
            <v>275</v>
          </cell>
          <cell r="K14">
            <v>145</v>
          </cell>
          <cell r="L14" t="str">
            <v>Shanghai</v>
          </cell>
          <cell r="M14">
            <v>53</v>
          </cell>
          <cell r="N14">
            <v>49</v>
          </cell>
          <cell r="O14">
            <v>74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A15" t="str">
            <v>B09RFVC6VN</v>
          </cell>
          <cell r="B15" t="str">
            <v>7604.21.0090</v>
          </cell>
          <cell r="C15" t="str">
            <v>Heater Reflector Shield</v>
          </cell>
          <cell r="D15" t="str">
            <v>康思特-SH</v>
          </cell>
          <cell r="E15">
            <v>1</v>
          </cell>
          <cell r="F15">
            <v>0.006</v>
          </cell>
          <cell r="G15">
            <v>0.8</v>
          </cell>
          <cell r="H15">
            <v>0.9</v>
          </cell>
          <cell r="I15">
            <v>6900</v>
          </cell>
          <cell r="J15">
            <v>5600</v>
          </cell>
          <cell r="K15">
            <v>4800</v>
          </cell>
          <cell r="L15" t="str">
            <v>Shanghai</v>
          </cell>
          <cell r="M15">
            <v>30</v>
          </cell>
          <cell r="N15">
            <v>40</v>
          </cell>
          <cell r="O15">
            <v>5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A16" t="str">
            <v>B09RG4S33Q</v>
          </cell>
          <cell r="B16" t="str">
            <v>7322.90.0045</v>
          </cell>
          <cell r="C16" t="str">
            <v>Heater Sand Box</v>
          </cell>
          <cell r="D16" t="str">
            <v>康思特-SH</v>
          </cell>
          <cell r="E16">
            <v>1</v>
          </cell>
          <cell r="F16">
            <v>0.0116365</v>
          </cell>
          <cell r="G16">
            <v>0.73</v>
          </cell>
          <cell r="H16">
            <v>0.9</v>
          </cell>
          <cell r="I16">
            <v>5750</v>
          </cell>
          <cell r="J16">
            <v>4900</v>
          </cell>
          <cell r="K16">
            <v>2416</v>
          </cell>
          <cell r="L16" t="str">
            <v>Shanghai</v>
          </cell>
          <cell r="M16">
            <v>37</v>
          </cell>
          <cell r="N16">
            <v>37</v>
          </cell>
          <cell r="O16">
            <v>8.5</v>
          </cell>
        </row>
        <row r="16">
          <cell r="R16">
            <v>0</v>
          </cell>
          <cell r="S16">
            <v>0</v>
          </cell>
          <cell r="T16">
            <v>0</v>
          </cell>
        </row>
        <row r="17">
          <cell r="A17" t="str">
            <v>B09RJ37XRN</v>
          </cell>
          <cell r="B17" t="str">
            <v>6307.90.9800</v>
          </cell>
          <cell r="C17" t="str">
            <v>Heater Covers</v>
          </cell>
          <cell r="D17" t="str">
            <v>康思特-SH</v>
          </cell>
          <cell r="E17">
            <v>1</v>
          </cell>
          <cell r="F17">
            <v>0.006</v>
          </cell>
          <cell r="G17">
            <v>1.42</v>
          </cell>
          <cell r="H17">
            <v>2</v>
          </cell>
          <cell r="I17">
            <v>11500</v>
          </cell>
          <cell r="J17">
            <v>9800</v>
          </cell>
          <cell r="K17">
            <v>4800</v>
          </cell>
          <cell r="L17" t="str">
            <v>Shanghai</v>
          </cell>
          <cell r="M17">
            <v>25</v>
          </cell>
          <cell r="N17">
            <v>30</v>
          </cell>
          <cell r="O17">
            <v>8</v>
          </cell>
        </row>
        <row r="17">
          <cell r="R17">
            <v>0</v>
          </cell>
          <cell r="S17">
            <v>0</v>
          </cell>
          <cell r="T17">
            <v>0</v>
          </cell>
        </row>
        <row r="18">
          <cell r="A18" t="str">
            <v>B09RJ4QRDQ</v>
          </cell>
          <cell r="B18" t="str">
            <v>6307.90.9800</v>
          </cell>
          <cell r="C18" t="str">
            <v>Heater Covers</v>
          </cell>
          <cell r="D18" t="str">
            <v>康思特-SH</v>
          </cell>
          <cell r="E18">
            <v>1</v>
          </cell>
          <cell r="F18">
            <v>0.006</v>
          </cell>
          <cell r="G18">
            <v>1.42</v>
          </cell>
          <cell r="H18">
            <v>2</v>
          </cell>
          <cell r="I18">
            <v>11500</v>
          </cell>
          <cell r="J18">
            <v>9800</v>
          </cell>
          <cell r="K18">
            <v>4800</v>
          </cell>
          <cell r="L18" t="str">
            <v>Shanghai</v>
          </cell>
          <cell r="M18">
            <v>25</v>
          </cell>
          <cell r="N18">
            <v>30</v>
          </cell>
          <cell r="O18">
            <v>8</v>
          </cell>
        </row>
        <row r="18">
          <cell r="R18">
            <v>0</v>
          </cell>
          <cell r="S18">
            <v>0</v>
          </cell>
          <cell r="T18">
            <v>0</v>
          </cell>
        </row>
        <row r="19">
          <cell r="A19" t="str">
            <v>B0C6TJBKJM</v>
          </cell>
          <cell r="B19" t="str">
            <v>6307.90.9800</v>
          </cell>
          <cell r="C19" t="str">
            <v>Gas Heater</v>
          </cell>
          <cell r="D19" t="str">
            <v>康思特-SH</v>
          </cell>
          <cell r="E19">
            <v>1</v>
          </cell>
          <cell r="F19">
            <v>0.154468</v>
          </cell>
          <cell r="G19">
            <v>14.5</v>
          </cell>
          <cell r="H19">
            <v>19.1</v>
          </cell>
          <cell r="I19">
            <v>450</v>
          </cell>
          <cell r="J19">
            <v>375</v>
          </cell>
          <cell r="K19">
            <v>180</v>
          </cell>
          <cell r="L19" t="str">
            <v>Shanghai</v>
          </cell>
          <cell r="M19">
            <v>46</v>
          </cell>
          <cell r="N19">
            <v>46</v>
          </cell>
          <cell r="O19">
            <v>73</v>
          </cell>
        </row>
        <row r="19">
          <cell r="R19">
            <v>0</v>
          </cell>
          <cell r="S19">
            <v>0</v>
          </cell>
          <cell r="T19">
            <v>0</v>
          </cell>
        </row>
        <row r="20">
          <cell r="A20" t="str">
            <v>B0CC9KQMXT</v>
          </cell>
          <cell r="B20" t="str">
            <v>6307.90.9800</v>
          </cell>
          <cell r="C20" t="str">
            <v>Gas Heater</v>
          </cell>
          <cell r="D20" t="str">
            <v>康思特-SH</v>
          </cell>
          <cell r="E20">
            <v>1</v>
          </cell>
          <cell r="F20">
            <v>0.154468</v>
          </cell>
          <cell r="G20">
            <v>14.5</v>
          </cell>
          <cell r="H20">
            <v>19.1</v>
          </cell>
          <cell r="I20">
            <v>450</v>
          </cell>
          <cell r="J20">
            <v>375</v>
          </cell>
          <cell r="K20">
            <v>180</v>
          </cell>
          <cell r="L20" t="str">
            <v>Shanghai</v>
          </cell>
          <cell r="M20">
            <v>46</v>
          </cell>
          <cell r="N20">
            <v>46</v>
          </cell>
          <cell r="O20">
            <v>73</v>
          </cell>
        </row>
        <row r="20">
          <cell r="R20">
            <v>0</v>
          </cell>
          <cell r="S20">
            <v>0</v>
          </cell>
          <cell r="T20">
            <v>0</v>
          </cell>
        </row>
        <row r="21">
          <cell r="A21" t="str">
            <v>B0C6TJHNKX</v>
          </cell>
          <cell r="B21" t="str">
            <v>6307.90.9800</v>
          </cell>
          <cell r="C21" t="str">
            <v>Gas Heater</v>
          </cell>
          <cell r="D21" t="str">
            <v>佳得顺-SH</v>
          </cell>
          <cell r="E21">
            <v>1</v>
          </cell>
          <cell r="F21">
            <v>0.192178</v>
          </cell>
          <cell r="G21">
            <v>17.6</v>
          </cell>
          <cell r="H21">
            <v>22.1</v>
          </cell>
          <cell r="I21">
            <v>324</v>
          </cell>
          <cell r="J21">
            <v>276</v>
          </cell>
        </row>
        <row r="21">
          <cell r="L21" t="str">
            <v>Shanghai</v>
          </cell>
          <cell r="M21">
            <v>53</v>
          </cell>
          <cell r="N21">
            <v>49</v>
          </cell>
          <cell r="O21">
            <v>74</v>
          </cell>
        </row>
        <row r="21">
          <cell r="R21">
            <v>0</v>
          </cell>
          <cell r="S21">
            <v>0</v>
          </cell>
          <cell r="T21" t="e">
            <v>#DIV/0!</v>
          </cell>
        </row>
        <row r="22">
          <cell r="A22" t="str">
            <v>B0C6TKJ3H7</v>
          </cell>
          <cell r="B22" t="str">
            <v>6307.90.9800</v>
          </cell>
          <cell r="C22" t="str">
            <v>Gas Patio Heater</v>
          </cell>
          <cell r="D22" t="str">
            <v>佳得顺-SH</v>
          </cell>
          <cell r="E22">
            <v>1</v>
          </cell>
          <cell r="F22">
            <v>0.21098</v>
          </cell>
          <cell r="G22">
            <v>26</v>
          </cell>
          <cell r="H22">
            <v>30</v>
          </cell>
          <cell r="I22">
            <v>305</v>
          </cell>
          <cell r="J22">
            <v>270</v>
          </cell>
          <cell r="K22">
            <v>132</v>
          </cell>
          <cell r="L22" t="str">
            <v>Shanghai</v>
          </cell>
          <cell r="M22">
            <v>137</v>
          </cell>
          <cell r="N22">
            <v>20</v>
          </cell>
          <cell r="O22">
            <v>77</v>
          </cell>
        </row>
        <row r="22">
          <cell r="R22">
            <v>0</v>
          </cell>
          <cell r="S22">
            <v>0</v>
          </cell>
          <cell r="T22">
            <v>0</v>
          </cell>
        </row>
        <row r="23">
          <cell r="A23" t="str">
            <v>B0C6TJ8FJK</v>
          </cell>
          <cell r="B23" t="str">
            <v>6307.90.9800</v>
          </cell>
          <cell r="C23" t="str">
            <v>Gas Patio Heater</v>
          </cell>
          <cell r="D23" t="str">
            <v>佳得顺-SH</v>
          </cell>
          <cell r="E23">
            <v>1</v>
          </cell>
          <cell r="F23">
            <v>0.21098</v>
          </cell>
          <cell r="G23">
            <v>26</v>
          </cell>
          <cell r="H23">
            <v>30</v>
          </cell>
          <cell r="I23">
            <v>305</v>
          </cell>
          <cell r="J23">
            <v>270</v>
          </cell>
          <cell r="K23">
            <v>132</v>
          </cell>
          <cell r="L23" t="str">
            <v>Shanghai</v>
          </cell>
          <cell r="M23">
            <v>137</v>
          </cell>
          <cell r="N23">
            <v>20</v>
          </cell>
          <cell r="O23">
            <v>77</v>
          </cell>
        </row>
        <row r="23">
          <cell r="R23">
            <v>0</v>
          </cell>
          <cell r="S23">
            <v>0</v>
          </cell>
          <cell r="T23">
            <v>0</v>
          </cell>
        </row>
        <row r="24">
          <cell r="A24" t="str">
            <v>B0C6TH952K</v>
          </cell>
          <cell r="B24" t="str">
            <v>6307.90.9800</v>
          </cell>
          <cell r="C24" t="str">
            <v>Gas Patio Heater</v>
          </cell>
          <cell r="D24" t="str">
            <v>佳得顺-SH</v>
          </cell>
          <cell r="E24">
            <v>1</v>
          </cell>
          <cell r="F24">
            <v>0.21098</v>
          </cell>
          <cell r="G24">
            <v>26</v>
          </cell>
          <cell r="H24">
            <v>30</v>
          </cell>
          <cell r="I24">
            <v>305</v>
          </cell>
          <cell r="J24">
            <v>270</v>
          </cell>
          <cell r="K24">
            <v>132</v>
          </cell>
          <cell r="L24" t="str">
            <v>Shanghai</v>
          </cell>
          <cell r="M24">
            <v>137</v>
          </cell>
          <cell r="N24">
            <v>20</v>
          </cell>
          <cell r="O24">
            <v>77</v>
          </cell>
        </row>
        <row r="24">
          <cell r="R24">
            <v>0</v>
          </cell>
          <cell r="S24">
            <v>0</v>
          </cell>
          <cell r="T24">
            <v>0</v>
          </cell>
        </row>
        <row r="25">
          <cell r="A25" t="str">
            <v>B0C6TK5P5Q</v>
          </cell>
          <cell r="B25" t="str">
            <v>6307.90.9800</v>
          </cell>
          <cell r="C25" t="str">
            <v>Gas Patio Heater</v>
          </cell>
          <cell r="D25" t="str">
            <v>佳得顺-SH</v>
          </cell>
          <cell r="E25">
            <v>1</v>
          </cell>
          <cell r="F25">
            <v>0.090972</v>
          </cell>
          <cell r="G25">
            <v>6.7</v>
          </cell>
          <cell r="H25">
            <v>9.15</v>
          </cell>
          <cell r="I25">
            <v>720</v>
          </cell>
        </row>
        <row r="25">
          <cell r="L25" t="str">
            <v>Shanghai</v>
          </cell>
          <cell r="M25">
            <v>57</v>
          </cell>
          <cell r="N25">
            <v>28</v>
          </cell>
          <cell r="O25">
            <v>57</v>
          </cell>
        </row>
        <row r="25">
          <cell r="R25">
            <v>0</v>
          </cell>
          <cell r="S25" t="e">
            <v>#DIV/0!</v>
          </cell>
          <cell r="T25" t="e">
            <v>#DIV/0!</v>
          </cell>
        </row>
        <row r="26">
          <cell r="A26" t="str">
            <v>B0C6THVMTS</v>
          </cell>
          <cell r="B26" t="str">
            <v>6307.90.9800</v>
          </cell>
          <cell r="C26" t="str">
            <v>Gas Patio Heater</v>
          </cell>
          <cell r="D26" t="str">
            <v>佳得顺-SH</v>
          </cell>
          <cell r="E26">
            <v>1</v>
          </cell>
          <cell r="F26">
            <v>0.090972</v>
          </cell>
          <cell r="G26">
            <v>6.7</v>
          </cell>
          <cell r="H26">
            <v>9.15</v>
          </cell>
          <cell r="I26">
            <v>720</v>
          </cell>
          <cell r="J26">
            <v>600</v>
          </cell>
        </row>
        <row r="26">
          <cell r="L26" t="str">
            <v>Shanghai</v>
          </cell>
          <cell r="M26">
            <v>57</v>
          </cell>
          <cell r="N26">
            <v>28</v>
          </cell>
          <cell r="O26">
            <v>57</v>
          </cell>
        </row>
        <row r="26">
          <cell r="R26">
            <v>0</v>
          </cell>
          <cell r="S26">
            <v>0</v>
          </cell>
          <cell r="T26" t="e">
            <v>#DIV/0!</v>
          </cell>
        </row>
        <row r="27">
          <cell r="A27" t="str">
            <v>B09W335V1R</v>
          </cell>
          <cell r="B27" t="str">
            <v>8516.29.0090</v>
          </cell>
          <cell r="C27" t="str">
            <v>E Heater</v>
          </cell>
          <cell r="D27" t="str">
            <v>亮迪-SH</v>
          </cell>
          <cell r="E27">
            <v>1</v>
          </cell>
          <cell r="F27">
            <v>0.147258</v>
          </cell>
          <cell r="G27">
            <v>12.86</v>
          </cell>
          <cell r="H27">
            <v>16</v>
          </cell>
          <cell r="I27">
            <v>503</v>
          </cell>
          <cell r="J27">
            <v>400</v>
          </cell>
          <cell r="K27">
            <v>190</v>
          </cell>
          <cell r="L27" t="str">
            <v>Shanghai</v>
          </cell>
          <cell r="M27">
            <v>101</v>
          </cell>
          <cell r="N27">
            <v>54</v>
          </cell>
          <cell r="O27">
            <v>27</v>
          </cell>
        </row>
        <row r="27">
          <cell r="R27">
            <v>0</v>
          </cell>
          <cell r="S27">
            <v>0</v>
          </cell>
          <cell r="T27">
            <v>0</v>
          </cell>
        </row>
        <row r="28">
          <cell r="A28" t="str">
            <v>B09W33W2YZ</v>
          </cell>
          <cell r="B28" t="str">
            <v>8516.29.0090</v>
          </cell>
          <cell r="C28" t="str">
            <v>E Heater</v>
          </cell>
          <cell r="D28" t="str">
            <v>亮迪-SH</v>
          </cell>
          <cell r="E28">
            <v>1</v>
          </cell>
          <cell r="F28">
            <v>0.08208</v>
          </cell>
          <cell r="G28">
            <v>3.8</v>
          </cell>
          <cell r="H28">
            <v>5.7</v>
          </cell>
          <cell r="I28">
            <v>790</v>
          </cell>
          <cell r="J28">
            <v>690</v>
          </cell>
          <cell r="K28">
            <v>350</v>
          </cell>
          <cell r="L28" t="str">
            <v>Shanghai</v>
          </cell>
          <cell r="M28">
            <v>95</v>
          </cell>
          <cell r="N28">
            <v>32</v>
          </cell>
          <cell r="O28">
            <v>27</v>
          </cell>
        </row>
        <row r="28">
          <cell r="R28">
            <v>0</v>
          </cell>
          <cell r="S28">
            <v>0</v>
          </cell>
          <cell r="T28">
            <v>0</v>
          </cell>
        </row>
        <row r="29">
          <cell r="A29" t="str">
            <v>B09W344S24</v>
          </cell>
          <cell r="B29" t="str">
            <v>8516.29.0090</v>
          </cell>
          <cell r="C29" t="str">
            <v>E Heater</v>
          </cell>
          <cell r="D29" t="str">
            <v>亮迪-SH</v>
          </cell>
          <cell r="E29">
            <v>1</v>
          </cell>
          <cell r="F29">
            <v>0.05984</v>
          </cell>
          <cell r="G29">
            <v>6.5</v>
          </cell>
          <cell r="H29">
            <v>8.3</v>
          </cell>
          <cell r="I29">
            <v>1130</v>
          </cell>
          <cell r="J29">
            <v>980</v>
          </cell>
          <cell r="K29">
            <v>490</v>
          </cell>
          <cell r="L29" t="str">
            <v>Shanghai</v>
          </cell>
          <cell r="M29">
            <v>80</v>
          </cell>
          <cell r="N29">
            <v>22</v>
          </cell>
          <cell r="O29">
            <v>34</v>
          </cell>
        </row>
        <row r="29">
          <cell r="R29">
            <v>0</v>
          </cell>
          <cell r="S29">
            <v>0</v>
          </cell>
          <cell r="T29">
            <v>0</v>
          </cell>
        </row>
        <row r="30">
          <cell r="A30" t="str">
            <v>B09W31RHPP</v>
          </cell>
          <cell r="B30" t="str">
            <v>8516.29.0090</v>
          </cell>
          <cell r="C30" t="str">
            <v>E Heater</v>
          </cell>
          <cell r="D30" t="str">
            <v>亮迪-SH</v>
          </cell>
          <cell r="E30">
            <v>1</v>
          </cell>
          <cell r="F30">
            <v>0.11</v>
          </cell>
          <cell r="G30">
            <v>9.9</v>
          </cell>
          <cell r="H30">
            <v>13</v>
          </cell>
          <cell r="I30">
            <v>606</v>
          </cell>
          <cell r="J30">
            <v>520</v>
          </cell>
          <cell r="K30">
            <v>260</v>
          </cell>
          <cell r="L30" t="str">
            <v>Shanghai</v>
          </cell>
          <cell r="M30">
            <v>100</v>
          </cell>
          <cell r="N30">
            <v>25</v>
          </cell>
          <cell r="O30">
            <v>44</v>
          </cell>
        </row>
        <row r="30">
          <cell r="R30">
            <v>0</v>
          </cell>
          <cell r="S30">
            <v>0</v>
          </cell>
          <cell r="T30">
            <v>0</v>
          </cell>
        </row>
        <row r="31">
          <cell r="A31" t="str">
            <v>B09W34F2L3</v>
          </cell>
          <cell r="B31" t="str">
            <v>8516.29.0090</v>
          </cell>
          <cell r="C31" t="str">
            <v>E Heater</v>
          </cell>
          <cell r="D31" t="str">
            <v>亮迪-SH</v>
          </cell>
          <cell r="E31">
            <v>1</v>
          </cell>
          <cell r="F31">
            <v>0.0969105</v>
          </cell>
          <cell r="G31">
            <v>6.3</v>
          </cell>
          <cell r="H31">
            <v>7.7</v>
          </cell>
          <cell r="I31">
            <v>700</v>
          </cell>
          <cell r="J31">
            <v>540</v>
          </cell>
          <cell r="K31">
            <v>250</v>
          </cell>
          <cell r="L31" t="str">
            <v>Shanghai</v>
          </cell>
          <cell r="M31">
            <v>53</v>
          </cell>
          <cell r="N31">
            <v>53</v>
          </cell>
          <cell r="O31">
            <v>34.5</v>
          </cell>
        </row>
        <row r="31">
          <cell r="R31">
            <v>0</v>
          </cell>
          <cell r="S31">
            <v>0</v>
          </cell>
          <cell r="T31">
            <v>0</v>
          </cell>
        </row>
        <row r="32">
          <cell r="A32" t="str">
            <v>B09W325QLR</v>
          </cell>
          <cell r="B32" t="str">
            <v>8516.29.0090</v>
          </cell>
          <cell r="C32" t="str">
            <v>E Heater</v>
          </cell>
          <cell r="D32" t="str">
            <v>亮迪-SH</v>
          </cell>
          <cell r="E32">
            <v>1</v>
          </cell>
          <cell r="F32">
            <v>0.099144</v>
          </cell>
          <cell r="G32">
            <v>3.3</v>
          </cell>
          <cell r="H32">
            <v>4.8</v>
          </cell>
          <cell r="I32">
            <v>700</v>
          </cell>
          <cell r="J32">
            <v>540</v>
          </cell>
          <cell r="K32">
            <v>250</v>
          </cell>
          <cell r="L32" t="str">
            <v>Shanghai</v>
          </cell>
          <cell r="M32">
            <v>54</v>
          </cell>
          <cell r="N32">
            <v>54</v>
          </cell>
          <cell r="O32">
            <v>34</v>
          </cell>
        </row>
        <row r="32">
          <cell r="R32">
            <v>0</v>
          </cell>
          <cell r="S32">
            <v>0</v>
          </cell>
          <cell r="T32">
            <v>0</v>
          </cell>
        </row>
        <row r="33">
          <cell r="A33" t="str">
            <v>B09W34HDBH</v>
          </cell>
          <cell r="B33" t="str">
            <v>8516.29.0060</v>
          </cell>
          <cell r="C33" t="str">
            <v>E Heater</v>
          </cell>
          <cell r="D33" t="str">
            <v>亮迪-SH</v>
          </cell>
          <cell r="E33">
            <v>1</v>
          </cell>
          <cell r="F33">
            <v>0.086751</v>
          </cell>
          <cell r="G33">
            <v>4.7</v>
          </cell>
          <cell r="H33">
            <v>6.35</v>
          </cell>
          <cell r="I33">
            <v>730</v>
          </cell>
          <cell r="J33">
            <v>650</v>
          </cell>
          <cell r="K33">
            <v>326</v>
          </cell>
          <cell r="L33" t="str">
            <v>Shanghai</v>
          </cell>
          <cell r="M33">
            <v>119</v>
          </cell>
          <cell r="N33">
            <v>27</v>
          </cell>
          <cell r="O33">
            <v>27</v>
          </cell>
        </row>
        <row r="33">
          <cell r="R33">
            <v>0</v>
          </cell>
          <cell r="S33">
            <v>0</v>
          </cell>
          <cell r="T33">
            <v>0</v>
          </cell>
        </row>
        <row r="34">
          <cell r="A34" t="str">
            <v>B09W33GFQH</v>
          </cell>
          <cell r="B34" t="str">
            <v>8516.29.0060</v>
          </cell>
          <cell r="C34" t="str">
            <v>E Heater</v>
          </cell>
          <cell r="D34" t="str">
            <v>亮迪-SH</v>
          </cell>
          <cell r="E34">
            <v>1</v>
          </cell>
          <cell r="F34">
            <v>0.088938</v>
          </cell>
          <cell r="G34">
            <v>4.7</v>
          </cell>
          <cell r="H34">
            <v>6.43</v>
          </cell>
          <cell r="I34">
            <v>730</v>
          </cell>
          <cell r="J34">
            <v>636</v>
          </cell>
          <cell r="K34">
            <v>320</v>
          </cell>
          <cell r="L34" t="str">
            <v>Shanghai</v>
          </cell>
          <cell r="M34">
            <v>122</v>
          </cell>
          <cell r="N34">
            <v>27</v>
          </cell>
          <cell r="O34">
            <v>27</v>
          </cell>
        </row>
        <row r="34">
          <cell r="R34">
            <v>0</v>
          </cell>
          <cell r="S34">
            <v>0</v>
          </cell>
          <cell r="T34">
            <v>0</v>
          </cell>
        </row>
        <row r="35">
          <cell r="A35" t="str">
            <v>B09W34DM1Z</v>
          </cell>
          <cell r="B35" t="str">
            <v>8516.29.0090</v>
          </cell>
          <cell r="C35" t="str">
            <v>E Heater</v>
          </cell>
          <cell r="D35" t="str">
            <v>亮迪-SH</v>
          </cell>
          <cell r="E35">
            <v>1</v>
          </cell>
          <cell r="F35">
            <v>0.1434375</v>
          </cell>
          <cell r="G35">
            <v>10.7</v>
          </cell>
          <cell r="H35">
            <v>14.4</v>
          </cell>
          <cell r="I35">
            <v>450</v>
          </cell>
          <cell r="J35">
            <v>385</v>
          </cell>
          <cell r="K35">
            <v>195</v>
          </cell>
          <cell r="L35" t="str">
            <v>Shanghai</v>
          </cell>
          <cell r="M35">
            <v>102</v>
          </cell>
          <cell r="N35">
            <v>37.5</v>
          </cell>
          <cell r="O35">
            <v>37.5</v>
          </cell>
        </row>
        <row r="35">
          <cell r="R35">
            <v>0</v>
          </cell>
          <cell r="S35">
            <v>0</v>
          </cell>
          <cell r="T35">
            <v>0</v>
          </cell>
        </row>
        <row r="36">
          <cell r="A36" t="str">
            <v>B09W34CFWD</v>
          </cell>
          <cell r="B36" t="str">
            <v>8516.29.0090</v>
          </cell>
          <cell r="C36" t="str">
            <v>E Heater</v>
          </cell>
          <cell r="D36" t="str">
            <v>亮迪-SH</v>
          </cell>
          <cell r="E36">
            <v>1</v>
          </cell>
          <cell r="F36">
            <v>0.174464</v>
          </cell>
          <cell r="G36">
            <v>21</v>
          </cell>
          <cell r="H36">
            <v>25.6</v>
          </cell>
          <cell r="I36">
            <v>375</v>
          </cell>
          <cell r="J36">
            <v>310</v>
          </cell>
          <cell r="K36">
            <v>160</v>
          </cell>
          <cell r="L36" t="str">
            <v>Shanghai</v>
          </cell>
          <cell r="M36">
            <v>94</v>
          </cell>
          <cell r="N36">
            <v>58</v>
          </cell>
          <cell r="O36">
            <v>32</v>
          </cell>
        </row>
        <row r="36">
          <cell r="R36">
            <v>0</v>
          </cell>
          <cell r="S36">
            <v>0</v>
          </cell>
          <cell r="T36">
            <v>0</v>
          </cell>
        </row>
        <row r="37">
          <cell r="A37" t="str">
            <v>B09W33S13L</v>
          </cell>
          <cell r="B37" t="str">
            <v>8516.29.0060</v>
          </cell>
          <cell r="C37" t="str">
            <v>E Heater</v>
          </cell>
          <cell r="D37" t="str">
            <v>亮迪-SH</v>
          </cell>
          <cell r="E37">
            <v>1</v>
          </cell>
          <cell r="F37">
            <v>0.664125</v>
          </cell>
          <cell r="G37">
            <v>53.42</v>
          </cell>
          <cell r="H37">
            <v>92.42</v>
          </cell>
          <cell r="I37">
            <v>80</v>
          </cell>
          <cell r="J37">
            <v>80</v>
          </cell>
          <cell r="K37">
            <v>160</v>
          </cell>
          <cell r="L37" t="str">
            <v>Shanghai</v>
          </cell>
          <cell r="M37">
            <v>125</v>
          </cell>
          <cell r="N37">
            <v>77</v>
          </cell>
          <cell r="O37">
            <v>69</v>
          </cell>
        </row>
        <row r="37">
          <cell r="R37">
            <v>0</v>
          </cell>
          <cell r="S37">
            <v>0</v>
          </cell>
          <cell r="T37">
            <v>0</v>
          </cell>
        </row>
        <row r="38">
          <cell r="A38" t="str">
            <v>B09VXKQ5FX</v>
          </cell>
          <cell r="B38" t="str">
            <v>9403.20.0050</v>
          </cell>
          <cell r="C38" t="str">
            <v>Gas Fire Table</v>
          </cell>
          <cell r="D38" t="str">
            <v>商贤-YT</v>
          </cell>
          <cell r="E38" t="str">
            <v>1(2 case)</v>
          </cell>
          <cell r="F38">
            <v>0</v>
          </cell>
          <cell r="G38">
            <v>28.1</v>
          </cell>
          <cell r="H38">
            <v>39.1</v>
          </cell>
          <cell r="I38">
            <v>205</v>
          </cell>
          <cell r="J38">
            <v>180</v>
          </cell>
          <cell r="K38">
            <v>39</v>
          </cell>
          <cell r="L38" t="str">
            <v>Yantian</v>
          </cell>
        </row>
        <row r="38">
          <cell r="R38">
            <v>0</v>
          </cell>
          <cell r="S38">
            <v>0</v>
          </cell>
          <cell r="T38">
            <v>0</v>
          </cell>
        </row>
        <row r="39">
          <cell r="A39" t="str">
            <v>B09VXFMH9V</v>
          </cell>
          <cell r="B39" t="str">
            <v>9403.20.0050</v>
          </cell>
          <cell r="C39" t="str">
            <v>Gas Fire Table</v>
          </cell>
          <cell r="D39" t="str">
            <v>商贤-YT</v>
          </cell>
          <cell r="E39" t="str">
            <v>1(2 case)</v>
          </cell>
          <cell r="F39">
            <v>0.27365625</v>
          </cell>
          <cell r="G39">
            <v>23.2</v>
          </cell>
          <cell r="H39">
            <v>33</v>
          </cell>
          <cell r="I39">
            <v>228</v>
          </cell>
          <cell r="J39">
            <v>210</v>
          </cell>
          <cell r="K39">
            <v>101</v>
          </cell>
          <cell r="L39" t="str">
            <v>Yantian</v>
          </cell>
          <cell r="M39">
            <v>157.5</v>
          </cell>
          <cell r="N39">
            <v>69.5</v>
          </cell>
          <cell r="O39">
            <v>25</v>
          </cell>
        </row>
        <row r="39">
          <cell r="R39">
            <v>0</v>
          </cell>
          <cell r="S39">
            <v>0</v>
          </cell>
          <cell r="T39">
            <v>0</v>
          </cell>
        </row>
        <row r="40">
          <cell r="A40" t="str">
            <v>B09VXHZVV3</v>
          </cell>
          <cell r="B40" t="str">
            <v>9403.20.0050</v>
          </cell>
          <cell r="C40" t="str">
            <v>Gas Fire Table</v>
          </cell>
          <cell r="D40" t="str">
            <v>商贤-YT</v>
          </cell>
          <cell r="E40" t="str">
            <v>1(2 case)</v>
          </cell>
          <cell r="F40">
            <v>0</v>
          </cell>
          <cell r="G40">
            <v>28.1</v>
          </cell>
          <cell r="H40">
            <v>39.1</v>
          </cell>
          <cell r="I40">
            <v>205</v>
          </cell>
          <cell r="J40">
            <v>180</v>
          </cell>
          <cell r="K40">
            <v>101</v>
          </cell>
          <cell r="L40" t="str">
            <v>Yantian</v>
          </cell>
        </row>
        <row r="40">
          <cell r="R40">
            <v>0</v>
          </cell>
          <cell r="S40">
            <v>0</v>
          </cell>
          <cell r="T40">
            <v>0</v>
          </cell>
        </row>
        <row r="41">
          <cell r="A41" t="str">
            <v>B09VX8JL4V</v>
          </cell>
          <cell r="B41" t="str">
            <v>9403.20.0050</v>
          </cell>
          <cell r="C41" t="str">
            <v>Gas Fire Table</v>
          </cell>
          <cell r="D41" t="str">
            <v>商贤-YT</v>
          </cell>
          <cell r="E41" t="str">
            <v>1(2 case)</v>
          </cell>
          <cell r="F41">
            <v>0.3480775</v>
          </cell>
          <cell r="G41">
            <v>24.6</v>
          </cell>
          <cell r="H41">
            <v>39.8</v>
          </cell>
          <cell r="I41">
            <v>176</v>
          </cell>
          <cell r="J41">
            <v>154</v>
          </cell>
          <cell r="K41">
            <v>76</v>
          </cell>
          <cell r="L41" t="str">
            <v>Yantian</v>
          </cell>
          <cell r="M41">
            <v>142</v>
          </cell>
          <cell r="N41">
            <v>92.5</v>
          </cell>
          <cell r="O41">
            <v>26.5</v>
          </cell>
        </row>
        <row r="41">
          <cell r="R41">
            <v>0</v>
          </cell>
          <cell r="S41">
            <v>0</v>
          </cell>
          <cell r="T41">
            <v>0</v>
          </cell>
        </row>
        <row r="42">
          <cell r="A42" t="str">
            <v>B09VXD1HSM</v>
          </cell>
          <cell r="B42" t="str">
            <v>9403.20.0050</v>
          </cell>
          <cell r="C42" t="str">
            <v>Gas Fire Table</v>
          </cell>
          <cell r="D42" t="str">
            <v>商贤-YT</v>
          </cell>
          <cell r="E42" t="str">
            <v>1(2 case)</v>
          </cell>
          <cell r="F42">
            <v>0.27365625</v>
          </cell>
          <cell r="G42">
            <v>23.2</v>
          </cell>
          <cell r="H42">
            <v>33</v>
          </cell>
          <cell r="I42">
            <v>228</v>
          </cell>
          <cell r="J42">
            <v>210</v>
          </cell>
          <cell r="K42">
            <v>101</v>
          </cell>
          <cell r="L42" t="str">
            <v>Yantian</v>
          </cell>
          <cell r="M42">
            <v>157.5</v>
          </cell>
          <cell r="N42">
            <v>69.5</v>
          </cell>
          <cell r="O42">
            <v>25</v>
          </cell>
        </row>
        <row r="42">
          <cell r="R42">
            <v>0</v>
          </cell>
          <cell r="S42">
            <v>0</v>
          </cell>
          <cell r="T42">
            <v>0</v>
          </cell>
        </row>
        <row r="43">
          <cell r="A43" t="str">
            <v>B09VX3F92Y</v>
          </cell>
          <cell r="B43" t="str">
            <v>9403.20.0050</v>
          </cell>
          <cell r="C43" t="str">
            <v>Gas Fire Table</v>
          </cell>
          <cell r="D43" t="str">
            <v>商贤-YT</v>
          </cell>
          <cell r="E43" t="str">
            <v>1(2 case)</v>
          </cell>
          <cell r="F43">
            <v>0</v>
          </cell>
          <cell r="G43">
            <v>28.1</v>
          </cell>
          <cell r="H43">
            <v>39.1</v>
          </cell>
          <cell r="I43">
            <v>205</v>
          </cell>
          <cell r="J43">
            <v>180</v>
          </cell>
          <cell r="K43">
            <v>84</v>
          </cell>
          <cell r="L43" t="str">
            <v>Yantian</v>
          </cell>
        </row>
        <row r="43">
          <cell r="R43">
            <v>0</v>
          </cell>
          <cell r="S43">
            <v>0</v>
          </cell>
          <cell r="T43">
            <v>0</v>
          </cell>
        </row>
        <row r="44">
          <cell r="A44" t="str">
            <v>B09VXHJWFB</v>
          </cell>
          <cell r="B44" t="str">
            <v>9403.20.0050</v>
          </cell>
          <cell r="C44" t="str">
            <v>Gas Fire Table</v>
          </cell>
          <cell r="D44" t="str">
            <v>商贤-YT</v>
          </cell>
          <cell r="E44" t="str">
            <v>1(2 case)</v>
          </cell>
          <cell r="F44">
            <v>0.3480775</v>
          </cell>
          <cell r="G44">
            <v>24.6</v>
          </cell>
          <cell r="H44">
            <v>39.8</v>
          </cell>
          <cell r="I44">
            <v>176</v>
          </cell>
          <cell r="J44">
            <v>154</v>
          </cell>
          <cell r="K44">
            <v>76</v>
          </cell>
          <cell r="L44" t="str">
            <v>Yantian</v>
          </cell>
          <cell r="M44">
            <v>142</v>
          </cell>
          <cell r="N44">
            <v>92.5</v>
          </cell>
          <cell r="O44">
            <v>26.5</v>
          </cell>
        </row>
        <row r="44">
          <cell r="R44">
            <v>0</v>
          </cell>
          <cell r="S44">
            <v>0</v>
          </cell>
          <cell r="T44">
            <v>0</v>
          </cell>
        </row>
        <row r="45">
          <cell r="A45" t="str">
            <v>B09VX1HJ89</v>
          </cell>
          <cell r="B45" t="str">
            <v>9403.20.0050</v>
          </cell>
          <cell r="C45" t="str">
            <v>Gas Fire Table</v>
          </cell>
          <cell r="D45" t="str">
            <v>商贤-YT</v>
          </cell>
          <cell r="E45" t="str">
            <v>1(2 case)</v>
          </cell>
          <cell r="F45">
            <v>0.27365625</v>
          </cell>
          <cell r="G45">
            <v>23.2</v>
          </cell>
          <cell r="H45">
            <v>33</v>
          </cell>
          <cell r="I45">
            <v>228</v>
          </cell>
          <cell r="J45">
            <v>154</v>
          </cell>
          <cell r="K45">
            <v>101</v>
          </cell>
          <cell r="L45" t="str">
            <v>Yantian</v>
          </cell>
          <cell r="M45">
            <v>157.5</v>
          </cell>
          <cell r="N45">
            <v>69.5</v>
          </cell>
          <cell r="O45">
            <v>25</v>
          </cell>
        </row>
        <row r="45">
          <cell r="R45">
            <v>0</v>
          </cell>
          <cell r="S45">
            <v>0</v>
          </cell>
          <cell r="T45">
            <v>0</v>
          </cell>
        </row>
        <row r="46">
          <cell r="A46" t="str">
            <v>B09VX1PYZ3</v>
          </cell>
          <cell r="B46" t="str">
            <v>9403.20.0050</v>
          </cell>
          <cell r="C46" t="str">
            <v>Gas Fire Table</v>
          </cell>
          <cell r="D46" t="str">
            <v>商贤-YT</v>
          </cell>
          <cell r="E46" t="str">
            <v>1(2 case)</v>
          </cell>
          <cell r="F46">
            <v>0.3480775</v>
          </cell>
          <cell r="G46">
            <v>24.6</v>
          </cell>
          <cell r="H46">
            <v>39.8</v>
          </cell>
          <cell r="I46">
            <v>176</v>
          </cell>
          <cell r="J46">
            <v>154</v>
          </cell>
          <cell r="K46">
            <v>76</v>
          </cell>
          <cell r="L46" t="str">
            <v>Yantian</v>
          </cell>
          <cell r="M46">
            <v>142</v>
          </cell>
          <cell r="N46">
            <v>92.5</v>
          </cell>
          <cell r="O46">
            <v>26.5</v>
          </cell>
        </row>
        <row r="46">
          <cell r="R46">
            <v>0</v>
          </cell>
          <cell r="S46">
            <v>0</v>
          </cell>
          <cell r="T46">
            <v>0</v>
          </cell>
        </row>
        <row r="47">
          <cell r="A47" t="str">
            <v>B0C7CNTM2Y</v>
          </cell>
          <cell r="B47" t="str">
            <v>9403.20.0050</v>
          </cell>
          <cell r="C47" t="str">
            <v>Gas Fire Table</v>
          </cell>
          <cell r="D47" t="str">
            <v>商贤-YT</v>
          </cell>
          <cell r="E47">
            <v>1</v>
          </cell>
          <cell r="F47">
            <v>0.17418125</v>
          </cell>
          <cell r="G47">
            <v>20.05</v>
          </cell>
          <cell r="H47">
            <v>26.3</v>
          </cell>
          <cell r="I47">
            <v>410</v>
          </cell>
          <cell r="J47">
            <v>366</v>
          </cell>
          <cell r="K47">
            <v>180</v>
          </cell>
          <cell r="L47" t="str">
            <v>Yantian</v>
          </cell>
          <cell r="M47">
            <v>77.5</v>
          </cell>
          <cell r="N47">
            <v>77.5</v>
          </cell>
          <cell r="O47">
            <v>29</v>
          </cell>
        </row>
        <row r="47">
          <cell r="R47">
            <v>0</v>
          </cell>
          <cell r="S47">
            <v>0</v>
          </cell>
          <cell r="T47">
            <v>0</v>
          </cell>
        </row>
        <row r="48">
          <cell r="A48" t="str">
            <v>B0C7CM31CP</v>
          </cell>
          <cell r="B48" t="str">
            <v>9403.20.0050</v>
          </cell>
          <cell r="C48" t="str">
            <v>Gas Fire Table</v>
          </cell>
          <cell r="D48" t="str">
            <v>商贤-YT</v>
          </cell>
          <cell r="E48">
            <v>1</v>
          </cell>
          <cell r="F48">
            <v>0.17418125</v>
          </cell>
          <cell r="G48">
            <v>20.05</v>
          </cell>
          <cell r="H48">
            <v>26.3</v>
          </cell>
          <cell r="I48">
            <v>410</v>
          </cell>
          <cell r="J48">
            <v>366</v>
          </cell>
          <cell r="K48">
            <v>180</v>
          </cell>
          <cell r="L48" t="str">
            <v>Yantian</v>
          </cell>
          <cell r="M48">
            <v>77.5</v>
          </cell>
          <cell r="N48">
            <v>77.5</v>
          </cell>
          <cell r="O48">
            <v>29</v>
          </cell>
        </row>
        <row r="48">
          <cell r="R48">
            <v>0</v>
          </cell>
          <cell r="S48">
            <v>0</v>
          </cell>
          <cell r="T48">
            <v>0</v>
          </cell>
        </row>
        <row r="49">
          <cell r="A49" t="str">
            <v>B0C7CNCV32</v>
          </cell>
          <cell r="B49" t="str">
            <v>9403.20.0050</v>
          </cell>
          <cell r="C49" t="str">
            <v>Gas Fire Table</v>
          </cell>
          <cell r="D49" t="str">
            <v>商贤-YT</v>
          </cell>
          <cell r="E49">
            <v>1</v>
          </cell>
          <cell r="F49">
            <v>0.22713525</v>
          </cell>
          <cell r="G49">
            <v>21.5</v>
          </cell>
          <cell r="H49">
            <v>28.7</v>
          </cell>
          <cell r="I49">
            <v>315</v>
          </cell>
          <cell r="J49">
            <v>238</v>
          </cell>
          <cell r="K49">
            <v>112</v>
          </cell>
          <cell r="L49" t="str">
            <v>Yantian</v>
          </cell>
          <cell r="M49">
            <v>88.5</v>
          </cell>
          <cell r="N49">
            <v>88.5</v>
          </cell>
          <cell r="O49">
            <v>29</v>
          </cell>
        </row>
        <row r="49">
          <cell r="R49">
            <v>0</v>
          </cell>
          <cell r="S49">
            <v>0</v>
          </cell>
          <cell r="T49">
            <v>0</v>
          </cell>
        </row>
        <row r="50">
          <cell r="A50" t="str">
            <v>B0C7CQNZXB</v>
          </cell>
          <cell r="B50" t="str">
            <v>9403.20.0050</v>
          </cell>
          <cell r="C50" t="str">
            <v>Gas Fire Table</v>
          </cell>
          <cell r="D50" t="str">
            <v>商贤-YT</v>
          </cell>
          <cell r="E50">
            <v>1</v>
          </cell>
          <cell r="F50">
            <v>0.22713525</v>
          </cell>
          <cell r="G50">
            <v>21.5</v>
          </cell>
          <cell r="H50">
            <v>28.7</v>
          </cell>
          <cell r="I50">
            <v>305</v>
          </cell>
          <cell r="J50">
            <v>238</v>
          </cell>
          <cell r="K50">
            <v>112</v>
          </cell>
          <cell r="L50" t="str">
            <v>Yantian</v>
          </cell>
          <cell r="M50">
            <v>88.5</v>
          </cell>
          <cell r="N50">
            <v>88.5</v>
          </cell>
          <cell r="O50">
            <v>29</v>
          </cell>
        </row>
        <row r="50">
          <cell r="R50">
            <v>0</v>
          </cell>
          <cell r="S50">
            <v>0</v>
          </cell>
          <cell r="T50">
            <v>0</v>
          </cell>
        </row>
        <row r="51">
          <cell r="A51" t="str">
            <v>B0CC98TY5C</v>
          </cell>
          <cell r="B51" t="str">
            <v>7321.81.5000 </v>
          </cell>
          <cell r="C51" t="str">
            <v>Gas Fire Table</v>
          </cell>
          <cell r="D51" t="str">
            <v>商贤-YT</v>
          </cell>
          <cell r="E51">
            <v>1</v>
          </cell>
          <cell r="F51">
            <v>0.17418125</v>
          </cell>
          <cell r="G51">
            <v>20.05</v>
          </cell>
          <cell r="H51">
            <v>26.3</v>
          </cell>
          <cell r="I51">
            <v>410</v>
          </cell>
          <cell r="J51">
            <v>366</v>
          </cell>
          <cell r="K51">
            <v>180</v>
          </cell>
          <cell r="L51" t="str">
            <v>Yantian</v>
          </cell>
          <cell r="M51">
            <v>77.5</v>
          </cell>
          <cell r="N51">
            <v>77.5</v>
          </cell>
          <cell r="O51">
            <v>29</v>
          </cell>
        </row>
        <row r="51">
          <cell r="R51">
            <v>0</v>
          </cell>
          <cell r="S51">
            <v>0</v>
          </cell>
          <cell r="T51">
            <v>0</v>
          </cell>
        </row>
        <row r="52">
          <cell r="A52" t="str">
            <v>B09T3M6J7F</v>
          </cell>
          <cell r="B52" t="str">
            <v>7321.89.0050</v>
          </cell>
          <cell r="C52" t="str">
            <v>Pan Stove</v>
          </cell>
          <cell r="D52" t="str">
            <v>天运-SH</v>
          </cell>
          <cell r="E52">
            <v>1</v>
          </cell>
          <cell r="F52">
            <v>0.366134125</v>
          </cell>
          <cell r="G52">
            <v>18.33</v>
          </cell>
          <cell r="H52">
            <v>24.86</v>
          </cell>
          <cell r="I52">
            <v>170</v>
          </cell>
          <cell r="J52">
            <v>144</v>
          </cell>
          <cell r="K52">
            <v>70</v>
          </cell>
          <cell r="L52" t="str">
            <v>Ningbo</v>
          </cell>
          <cell r="M52">
            <v>80.5</v>
          </cell>
          <cell r="N52">
            <v>80.5</v>
          </cell>
          <cell r="O52">
            <v>56.5</v>
          </cell>
        </row>
        <row r="52">
          <cell r="R52">
            <v>0</v>
          </cell>
          <cell r="S52">
            <v>0</v>
          </cell>
          <cell r="T52">
            <v>0</v>
          </cell>
        </row>
        <row r="53">
          <cell r="A53" t="str">
            <v>B09T3N2YQF</v>
          </cell>
          <cell r="B53" t="str">
            <v>7321.89.0050</v>
          </cell>
          <cell r="C53" t="str">
            <v>Pan Stove</v>
          </cell>
          <cell r="D53" t="str">
            <v>天运-SH</v>
          </cell>
          <cell r="E53">
            <v>1</v>
          </cell>
          <cell r="F53">
            <v>0.366134125</v>
          </cell>
          <cell r="G53">
            <v>18.33</v>
          </cell>
          <cell r="H53">
            <v>24.86</v>
          </cell>
          <cell r="I53">
            <v>170</v>
          </cell>
          <cell r="J53">
            <v>144</v>
          </cell>
          <cell r="K53">
            <v>70</v>
          </cell>
          <cell r="L53" t="str">
            <v>Ningbo</v>
          </cell>
          <cell r="M53">
            <v>80.5</v>
          </cell>
          <cell r="N53">
            <v>80.5</v>
          </cell>
          <cell r="O53">
            <v>56.5</v>
          </cell>
        </row>
        <row r="53">
          <cell r="R53">
            <v>0</v>
          </cell>
          <cell r="S53">
            <v>0</v>
          </cell>
          <cell r="T53">
            <v>0</v>
          </cell>
        </row>
        <row r="54">
          <cell r="A54" t="str">
            <v>B09VL7MC62</v>
          </cell>
          <cell r="B54" t="str">
            <v>7323.93.0045</v>
          </cell>
          <cell r="C54" t="str">
            <v>Pan Stove</v>
          </cell>
          <cell r="D54" t="str">
            <v>天运-SH</v>
          </cell>
          <cell r="E54">
            <v>1</v>
          </cell>
          <cell r="F54">
            <v>0.0136515</v>
          </cell>
          <cell r="G54">
            <v>0.85</v>
          </cell>
          <cell r="H54">
            <v>1.6</v>
          </cell>
          <cell r="I54">
            <v>2700</v>
          </cell>
          <cell r="J54">
            <v>2263</v>
          </cell>
          <cell r="K54">
            <v>996</v>
          </cell>
          <cell r="L54" t="str">
            <v>Ningbo</v>
          </cell>
          <cell r="M54">
            <v>47.9</v>
          </cell>
          <cell r="N54">
            <v>47.5</v>
          </cell>
          <cell r="O54">
            <v>6</v>
          </cell>
        </row>
        <row r="54">
          <cell r="R54">
            <v>0</v>
          </cell>
          <cell r="S54">
            <v>0</v>
          </cell>
          <cell r="T54">
            <v>0</v>
          </cell>
        </row>
        <row r="55">
          <cell r="A55" t="str">
            <v>B09VL8JC4D</v>
          </cell>
          <cell r="B55" t="str">
            <v>7323.93.0045</v>
          </cell>
          <cell r="C55" t="str">
            <v>Pan Stove</v>
          </cell>
          <cell r="D55" t="str">
            <v>天运-SH</v>
          </cell>
          <cell r="E55">
            <v>1</v>
          </cell>
          <cell r="F55">
            <v>0.020079</v>
          </cell>
          <cell r="G55">
            <v>1.2</v>
          </cell>
          <cell r="H55">
            <v>2</v>
          </cell>
          <cell r="I55">
            <v>1800</v>
          </cell>
          <cell r="J55">
            <v>1500</v>
          </cell>
          <cell r="K55">
            <v>677</v>
          </cell>
          <cell r="L55" t="str">
            <v>Ningbo</v>
          </cell>
          <cell r="M55">
            <v>58.2</v>
          </cell>
          <cell r="N55">
            <v>57.5</v>
          </cell>
          <cell r="O55">
            <v>6</v>
          </cell>
        </row>
        <row r="55">
          <cell r="R55">
            <v>0</v>
          </cell>
          <cell r="S55">
            <v>0</v>
          </cell>
          <cell r="T55">
            <v>0</v>
          </cell>
        </row>
        <row r="56">
          <cell r="A56" t="str">
            <v>B09VL88ZWR</v>
          </cell>
          <cell r="B56" t="str">
            <v>7323.93.0045</v>
          </cell>
          <cell r="C56" t="str">
            <v>Pan Stove</v>
          </cell>
          <cell r="D56" t="str">
            <v>天运-SH</v>
          </cell>
          <cell r="E56">
            <v>1</v>
          </cell>
          <cell r="F56">
            <v>0.03650376</v>
          </cell>
          <cell r="G56">
            <v>2</v>
          </cell>
          <cell r="H56">
            <v>3.9</v>
          </cell>
          <cell r="I56">
            <v>1000</v>
          </cell>
          <cell r="J56">
            <v>840</v>
          </cell>
          <cell r="K56">
            <v>371</v>
          </cell>
          <cell r="L56" t="str">
            <v>Ningbo</v>
          </cell>
          <cell r="M56">
            <v>78.2</v>
          </cell>
          <cell r="N56">
            <v>77.8</v>
          </cell>
          <cell r="O56">
            <v>6</v>
          </cell>
        </row>
        <row r="56">
          <cell r="R56">
            <v>0</v>
          </cell>
          <cell r="S56">
            <v>0</v>
          </cell>
          <cell r="T56">
            <v>0</v>
          </cell>
        </row>
        <row r="57">
          <cell r="A57" t="str">
            <v>B09T3NLMTM</v>
          </cell>
          <cell r="B57" t="str">
            <v>7323.93.0045</v>
          </cell>
          <cell r="C57" t="str">
            <v>Pan Stove</v>
          </cell>
          <cell r="D57" t="str">
            <v>天运-SH</v>
          </cell>
          <cell r="E57">
            <v>1</v>
          </cell>
          <cell r="F57">
            <v>0.1830125</v>
          </cell>
          <cell r="G57">
            <v>9</v>
          </cell>
          <cell r="H57">
            <v>12.8</v>
          </cell>
          <cell r="I57">
            <v>376</v>
          </cell>
          <cell r="J57">
            <v>321</v>
          </cell>
          <cell r="K57">
            <v>153</v>
          </cell>
          <cell r="L57" t="str">
            <v>Ningbo</v>
          </cell>
          <cell r="M57">
            <v>60.5</v>
          </cell>
          <cell r="N57">
            <v>60.5</v>
          </cell>
          <cell r="O57">
            <v>50</v>
          </cell>
        </row>
        <row r="57">
          <cell r="R57">
            <v>0</v>
          </cell>
          <cell r="S57">
            <v>0</v>
          </cell>
          <cell r="T57">
            <v>0</v>
          </cell>
        </row>
        <row r="58">
          <cell r="A58" t="str">
            <v>B0BDM3LGF1</v>
          </cell>
          <cell r="B58" t="str">
            <v>9403.70.8015</v>
          </cell>
          <cell r="C58" t="str">
            <v>Deck Box</v>
          </cell>
          <cell r="D58" t="str">
            <v>苏克-NB</v>
          </cell>
          <cell r="E58">
            <v>1</v>
          </cell>
          <cell r="F58">
            <v>0.081098</v>
          </cell>
          <cell r="G58">
            <v>5.7</v>
          </cell>
          <cell r="H58">
            <v>7.3</v>
          </cell>
          <cell r="I58">
            <v>871</v>
          </cell>
          <cell r="J58">
            <v>760</v>
          </cell>
          <cell r="K58">
            <v>358</v>
          </cell>
          <cell r="L58" t="str">
            <v>Ningbo</v>
          </cell>
          <cell r="M58">
            <v>86</v>
          </cell>
          <cell r="N58">
            <v>46</v>
          </cell>
          <cell r="O58">
            <v>20.5</v>
          </cell>
        </row>
        <row r="58">
          <cell r="R58">
            <v>0</v>
          </cell>
          <cell r="S58">
            <v>0</v>
          </cell>
          <cell r="T58">
            <v>0</v>
          </cell>
        </row>
        <row r="59">
          <cell r="A59" t="str">
            <v>B09Q39ZY44</v>
          </cell>
          <cell r="B59" t="str">
            <v>9403.70.8015</v>
          </cell>
          <cell r="C59" t="str">
            <v>Deck Box</v>
          </cell>
          <cell r="D59" t="str">
            <v>苏克-NB</v>
          </cell>
          <cell r="E59">
            <v>1</v>
          </cell>
          <cell r="F59">
            <v>0.03500175</v>
          </cell>
          <cell r="G59">
            <v>4.1</v>
          </cell>
          <cell r="H59">
            <v>5.1</v>
          </cell>
          <cell r="I59">
            <v>2060</v>
          </cell>
          <cell r="J59">
            <v>1650</v>
          </cell>
          <cell r="K59">
            <v>830</v>
          </cell>
          <cell r="L59" t="str">
            <v>Ningbo</v>
          </cell>
          <cell r="M59">
            <v>59</v>
          </cell>
          <cell r="N59">
            <v>10.5</v>
          </cell>
          <cell r="O59">
            <v>56.5</v>
          </cell>
        </row>
        <row r="59">
          <cell r="R59">
            <v>0</v>
          </cell>
          <cell r="S59">
            <v>0</v>
          </cell>
          <cell r="T59">
            <v>0</v>
          </cell>
        </row>
        <row r="60">
          <cell r="A60" t="str">
            <v>B0BCF9HG98</v>
          </cell>
          <cell r="B60" t="str">
            <v>9403.70.8015</v>
          </cell>
          <cell r="C60" t="str">
            <v>Deck Box</v>
          </cell>
          <cell r="D60" t="str">
            <v>苏克-NB</v>
          </cell>
          <cell r="E60">
            <v>1</v>
          </cell>
          <cell r="F60">
            <v>0.087024</v>
          </cell>
          <cell r="G60">
            <v>7.3</v>
          </cell>
          <cell r="H60">
            <v>9.3</v>
          </cell>
          <cell r="I60">
            <v>840</v>
          </cell>
          <cell r="J60">
            <v>700</v>
          </cell>
          <cell r="K60">
            <v>338</v>
          </cell>
          <cell r="L60" t="str">
            <v>Ningbo</v>
          </cell>
          <cell r="M60">
            <v>111</v>
          </cell>
          <cell r="N60">
            <v>14</v>
          </cell>
          <cell r="O60">
            <v>56</v>
          </cell>
        </row>
        <row r="60">
          <cell r="Q60">
            <v>694</v>
          </cell>
          <cell r="R60">
            <v>0.826190476190476</v>
          </cell>
          <cell r="S60">
            <v>0.991428571428571</v>
          </cell>
          <cell r="T60">
            <v>2.05325443786982</v>
          </cell>
        </row>
        <row r="61">
          <cell r="A61" t="str">
            <v>B0BCD93K3B</v>
          </cell>
          <cell r="B61" t="str">
            <v>9403.70.8015</v>
          </cell>
          <cell r="C61" t="str">
            <v>Deck Box</v>
          </cell>
          <cell r="D61" t="str">
            <v>苏克-NB</v>
          </cell>
          <cell r="E61">
            <v>1</v>
          </cell>
          <cell r="F61">
            <v>0.2567</v>
          </cell>
          <cell r="G61">
            <v>19.4</v>
          </cell>
          <cell r="H61">
            <v>24.3</v>
          </cell>
          <cell r="I61">
            <v>280</v>
          </cell>
          <cell r="J61">
            <v>236</v>
          </cell>
          <cell r="K61">
            <v>110</v>
          </cell>
          <cell r="L61" t="str">
            <v>Ningbo</v>
          </cell>
          <cell r="M61">
            <v>85</v>
          </cell>
          <cell r="N61">
            <v>75.5</v>
          </cell>
          <cell r="O61">
            <v>40</v>
          </cell>
        </row>
        <row r="61">
          <cell r="R61">
            <v>0</v>
          </cell>
          <cell r="S61">
            <v>0</v>
          </cell>
          <cell r="T61">
            <v>0</v>
          </cell>
        </row>
        <row r="62">
          <cell r="A62" t="str">
            <v>B09Q3CN4NF</v>
          </cell>
          <cell r="B62" t="str">
            <v>9403.70.8015</v>
          </cell>
          <cell r="C62" t="str">
            <v>Deck Box</v>
          </cell>
          <cell r="D62" t="str">
            <v>苏克-NB</v>
          </cell>
          <cell r="E62">
            <v>1</v>
          </cell>
          <cell r="F62">
            <v>0.1196975</v>
          </cell>
          <cell r="G62">
            <v>12.5</v>
          </cell>
          <cell r="H62">
            <v>15.5</v>
          </cell>
          <cell r="I62">
            <v>580</v>
          </cell>
          <cell r="J62">
            <v>470</v>
          </cell>
          <cell r="K62">
            <v>210</v>
          </cell>
          <cell r="L62" t="str">
            <v>Ningbo</v>
          </cell>
          <cell r="M62">
            <v>127</v>
          </cell>
          <cell r="N62">
            <v>14.5</v>
          </cell>
          <cell r="O62">
            <v>65</v>
          </cell>
        </row>
        <row r="62">
          <cell r="R62">
            <v>0</v>
          </cell>
          <cell r="S62">
            <v>0</v>
          </cell>
          <cell r="T62">
            <v>0</v>
          </cell>
        </row>
        <row r="63">
          <cell r="A63" t="str">
            <v>B0BCDW2VBK</v>
          </cell>
          <cell r="B63" t="str">
            <v>9403.70.8015</v>
          </cell>
          <cell r="C63" t="str">
            <v>Deck Box</v>
          </cell>
          <cell r="D63" t="str">
            <v>苏克-NB</v>
          </cell>
          <cell r="E63">
            <v>1</v>
          </cell>
          <cell r="F63">
            <v>0.269739</v>
          </cell>
          <cell r="G63">
            <v>19.4</v>
          </cell>
          <cell r="H63">
            <v>24.3</v>
          </cell>
          <cell r="I63">
            <v>252</v>
          </cell>
          <cell r="J63">
            <v>236</v>
          </cell>
          <cell r="K63">
            <v>100</v>
          </cell>
          <cell r="L63" t="str">
            <v>Ningbo</v>
          </cell>
          <cell r="M63">
            <v>86</v>
          </cell>
          <cell r="N63">
            <v>76.5</v>
          </cell>
          <cell r="O63">
            <v>41</v>
          </cell>
        </row>
        <row r="63">
          <cell r="R63">
            <v>0</v>
          </cell>
          <cell r="S63">
            <v>0</v>
          </cell>
          <cell r="T63">
            <v>0</v>
          </cell>
        </row>
        <row r="64">
          <cell r="A64" t="str">
            <v>B09Q39SJYK</v>
          </cell>
          <cell r="B64" t="str">
            <v>9403.70.8015</v>
          </cell>
          <cell r="C64" t="str">
            <v>Deck Box</v>
          </cell>
          <cell r="D64" t="str">
            <v>苏克-NB</v>
          </cell>
          <cell r="E64">
            <v>1</v>
          </cell>
          <cell r="F64">
            <v>0.168192</v>
          </cell>
          <cell r="G64">
            <v>15.6</v>
          </cell>
          <cell r="H64">
            <v>19.3</v>
          </cell>
          <cell r="I64">
            <v>411</v>
          </cell>
          <cell r="J64">
            <v>340</v>
          </cell>
          <cell r="K64">
            <v>175</v>
          </cell>
          <cell r="L64" t="str">
            <v>Ningbo</v>
          </cell>
          <cell r="M64">
            <v>146</v>
          </cell>
          <cell r="N64">
            <v>72</v>
          </cell>
          <cell r="O64">
            <v>16</v>
          </cell>
        </row>
        <row r="64">
          <cell r="R64">
            <v>0</v>
          </cell>
          <cell r="S64">
            <v>0</v>
          </cell>
          <cell r="T64">
            <v>0</v>
          </cell>
        </row>
        <row r="65">
          <cell r="A65" t="str">
            <v>B0BDM3BDFS</v>
          </cell>
          <cell r="B65" t="str">
            <v>9403.70.8015</v>
          </cell>
          <cell r="C65" t="str">
            <v>Deck Box</v>
          </cell>
          <cell r="D65" t="str">
            <v>苏克-NB</v>
          </cell>
          <cell r="E65">
            <v>1</v>
          </cell>
          <cell r="F65">
            <v>0.102856</v>
          </cell>
          <cell r="G65">
            <v>9.5</v>
          </cell>
          <cell r="H65">
            <v>11.3</v>
          </cell>
          <cell r="I65">
            <v>615</v>
          </cell>
          <cell r="J65">
            <v>550</v>
          </cell>
          <cell r="K65">
            <v>260</v>
          </cell>
          <cell r="L65" t="str">
            <v>Ningbo</v>
          </cell>
          <cell r="M65">
            <v>86</v>
          </cell>
          <cell r="N65">
            <v>46</v>
          </cell>
          <cell r="O65">
            <v>26</v>
          </cell>
        </row>
        <row r="65">
          <cell r="R65">
            <v>0</v>
          </cell>
          <cell r="S65">
            <v>0</v>
          </cell>
          <cell r="T65">
            <v>0</v>
          </cell>
        </row>
        <row r="66">
          <cell r="A66" t="str">
            <v>B0BCD5TRWW</v>
          </cell>
          <cell r="B66" t="str">
            <v>9403.70.8015</v>
          </cell>
          <cell r="C66" t="str">
            <v>Deck Box</v>
          </cell>
          <cell r="D66" t="str">
            <v>苏克-NB</v>
          </cell>
          <cell r="E66">
            <v>1</v>
          </cell>
          <cell r="F66">
            <v>0.266441625</v>
          </cell>
          <cell r="G66">
            <v>25.5</v>
          </cell>
          <cell r="H66">
            <v>30.5</v>
          </cell>
          <cell r="I66">
            <v>258</v>
          </cell>
          <cell r="J66">
            <v>225</v>
          </cell>
          <cell r="K66">
            <v>100</v>
          </cell>
          <cell r="L66" t="str">
            <v>Ningbo</v>
          </cell>
          <cell r="M66">
            <v>166.5</v>
          </cell>
          <cell r="N66">
            <v>86.5</v>
          </cell>
          <cell r="O66">
            <v>18.5</v>
          </cell>
        </row>
        <row r="66">
          <cell r="R66">
            <v>0</v>
          </cell>
          <cell r="S66">
            <v>0</v>
          </cell>
          <cell r="T66">
            <v>0</v>
          </cell>
        </row>
        <row r="67">
          <cell r="A67" t="str">
            <v>B0CGDSN856</v>
          </cell>
          <cell r="B67" t="str">
            <v>9403.70.8015</v>
          </cell>
          <cell r="C67" t="str">
            <v>Deck Box</v>
          </cell>
          <cell r="D67" t="str">
            <v>苏克-NB</v>
          </cell>
          <cell r="E67">
            <v>1</v>
          </cell>
          <cell r="F67">
            <v>0.10701</v>
          </cell>
          <cell r="G67">
            <v>11</v>
          </cell>
          <cell r="H67">
            <v>13.2</v>
          </cell>
          <cell r="I67">
            <v>610</v>
          </cell>
          <cell r="J67">
            <v>510</v>
          </cell>
          <cell r="K67">
            <v>240</v>
          </cell>
          <cell r="L67" t="str">
            <v>Ningbo</v>
          </cell>
          <cell r="M67">
            <v>123</v>
          </cell>
          <cell r="N67">
            <v>14.5</v>
          </cell>
          <cell r="O67">
            <v>60</v>
          </cell>
        </row>
        <row r="67">
          <cell r="R67">
            <v>0</v>
          </cell>
          <cell r="S67">
            <v>0</v>
          </cell>
          <cell r="T67">
            <v>0</v>
          </cell>
        </row>
        <row r="68">
          <cell r="A68" t="str">
            <v>B09M8DJ41Y</v>
          </cell>
          <cell r="B68" t="str">
            <v>6601.10.0000</v>
          </cell>
          <cell r="C68" t="str">
            <v>Patio Umbrella</v>
          </cell>
          <cell r="D68" t="str">
            <v>泰基-NB</v>
          </cell>
          <cell r="E68">
            <v>1</v>
          </cell>
          <cell r="F68">
            <v>0.09849</v>
          </cell>
          <cell r="G68">
            <v>17</v>
          </cell>
          <cell r="H68">
            <v>8</v>
          </cell>
          <cell r="I68">
            <v>1775</v>
          </cell>
          <cell r="J68">
            <v>1550</v>
          </cell>
          <cell r="K68">
            <v>730</v>
          </cell>
          <cell r="L68" t="str">
            <v>Ningbo</v>
          </cell>
          <cell r="M68">
            <v>196</v>
          </cell>
          <cell r="N68">
            <v>33.5</v>
          </cell>
          <cell r="O68">
            <v>15</v>
          </cell>
        </row>
        <row r="68">
          <cell r="R68">
            <v>0</v>
          </cell>
          <cell r="S68">
            <v>0</v>
          </cell>
          <cell r="T68">
            <v>0</v>
          </cell>
        </row>
        <row r="69">
          <cell r="A69" t="str">
            <v>B09MB7BRSS</v>
          </cell>
          <cell r="B69" t="str">
            <v>6601.10.0000</v>
          </cell>
          <cell r="C69" t="str">
            <v>Patio Umbrella</v>
          </cell>
          <cell r="D69" t="str">
            <v>泰基-NB</v>
          </cell>
          <cell r="E69">
            <v>1</v>
          </cell>
          <cell r="F69">
            <v>0.035436875</v>
          </cell>
          <cell r="G69">
            <v>7</v>
          </cell>
          <cell r="H69">
            <v>8</v>
          </cell>
          <cell r="I69">
            <v>756</v>
          </cell>
          <cell r="J69">
            <v>672</v>
          </cell>
          <cell r="K69">
            <v>336</v>
          </cell>
          <cell r="L69" t="str">
            <v>Ningbo</v>
          </cell>
          <cell r="M69">
            <v>147.5</v>
          </cell>
          <cell r="N69">
            <v>15.5</v>
          </cell>
          <cell r="O69">
            <v>15.5</v>
          </cell>
        </row>
        <row r="69">
          <cell r="R69">
            <v>0</v>
          </cell>
          <cell r="S69">
            <v>0</v>
          </cell>
          <cell r="T69">
            <v>0</v>
          </cell>
        </row>
        <row r="70">
          <cell r="A70" t="str">
            <v>B0BDG7V877</v>
          </cell>
          <cell r="B70" t="str">
            <v>9403.20.0090</v>
          </cell>
          <cell r="C70" t="str">
            <v>Furniture Set</v>
          </cell>
          <cell r="D70" t="str">
            <v>金源-NB</v>
          </cell>
          <cell r="E70">
            <v>1</v>
          </cell>
          <cell r="F70">
            <v>0.66044</v>
          </cell>
          <cell r="G70">
            <v>54.5</v>
          </cell>
          <cell r="H70">
            <v>62</v>
          </cell>
          <cell r="I70">
            <v>103</v>
          </cell>
          <cell r="J70">
            <v>89</v>
          </cell>
          <cell r="K70">
            <v>44</v>
          </cell>
          <cell r="L70" t="str">
            <v>Ningbo</v>
          </cell>
          <cell r="M70">
            <v>158</v>
          </cell>
          <cell r="N70">
            <v>55</v>
          </cell>
          <cell r="O70">
            <v>76</v>
          </cell>
        </row>
        <row r="70">
          <cell r="R70">
            <v>0</v>
          </cell>
          <cell r="S70">
            <v>0</v>
          </cell>
          <cell r="T70">
            <v>0</v>
          </cell>
        </row>
        <row r="71">
          <cell r="A71" t="str">
            <v>B09MJK3LBH</v>
          </cell>
          <cell r="B71" t="str">
            <v>9403.20.0090</v>
          </cell>
          <cell r="C71" t="str">
            <v>Furniture</v>
          </cell>
          <cell r="D71" t="str">
            <v>金源-NB</v>
          </cell>
          <cell r="E71">
            <v>1</v>
          </cell>
          <cell r="F71">
            <v>0.66044</v>
          </cell>
          <cell r="G71">
            <v>54.5</v>
          </cell>
          <cell r="H71">
            <v>62</v>
          </cell>
          <cell r="I71">
            <v>103</v>
          </cell>
          <cell r="J71">
            <v>89</v>
          </cell>
          <cell r="K71">
            <v>44</v>
          </cell>
          <cell r="L71" t="str">
            <v>Ningbo</v>
          </cell>
          <cell r="M71">
            <v>158</v>
          </cell>
          <cell r="N71">
            <v>55</v>
          </cell>
          <cell r="O71">
            <v>76</v>
          </cell>
        </row>
        <row r="71">
          <cell r="R71">
            <v>0</v>
          </cell>
          <cell r="S71">
            <v>0</v>
          </cell>
          <cell r="T71">
            <v>0</v>
          </cell>
        </row>
        <row r="72">
          <cell r="A72" t="str">
            <v>B0BDGDFLSH</v>
          </cell>
          <cell r="B72" t="str">
            <v>9403.20.0090</v>
          </cell>
          <cell r="C72" t="str">
            <v>Furniture Set</v>
          </cell>
          <cell r="D72" t="str">
            <v>金源-NB</v>
          </cell>
          <cell r="E72">
            <v>1</v>
          </cell>
          <cell r="F72">
            <v>0.66044</v>
          </cell>
          <cell r="G72">
            <v>54.5</v>
          </cell>
          <cell r="H72">
            <v>62</v>
          </cell>
          <cell r="I72">
            <v>103</v>
          </cell>
          <cell r="J72">
            <v>89</v>
          </cell>
          <cell r="K72">
            <v>44</v>
          </cell>
          <cell r="L72" t="str">
            <v>Ningbo</v>
          </cell>
          <cell r="M72">
            <v>158</v>
          </cell>
          <cell r="N72">
            <v>55</v>
          </cell>
          <cell r="O72">
            <v>76</v>
          </cell>
        </row>
        <row r="72">
          <cell r="R72">
            <v>0</v>
          </cell>
          <cell r="S72">
            <v>0</v>
          </cell>
          <cell r="T72">
            <v>0</v>
          </cell>
        </row>
        <row r="73">
          <cell r="A73" t="str">
            <v>B09MJK7SJQ</v>
          </cell>
          <cell r="B73" t="str">
            <v>9403.20.0090</v>
          </cell>
          <cell r="C73" t="str">
            <v>Furniture</v>
          </cell>
          <cell r="D73" t="str">
            <v>金源-NB</v>
          </cell>
          <cell r="E73">
            <v>1</v>
          </cell>
          <cell r="F73">
            <v>0.275776</v>
          </cell>
          <cell r="G73">
            <v>20.95</v>
          </cell>
          <cell r="H73">
            <v>24.5</v>
          </cell>
          <cell r="I73">
            <v>228</v>
          </cell>
          <cell r="J73">
            <v>171</v>
          </cell>
          <cell r="K73">
            <v>81</v>
          </cell>
          <cell r="L73" t="str">
            <v>Ningbo</v>
          </cell>
          <cell r="M73">
            <v>64</v>
          </cell>
          <cell r="N73">
            <v>62</v>
          </cell>
          <cell r="O73">
            <v>69.5</v>
          </cell>
        </row>
        <row r="73">
          <cell r="R73">
            <v>0</v>
          </cell>
          <cell r="S73">
            <v>0</v>
          </cell>
          <cell r="T73">
            <v>0</v>
          </cell>
        </row>
        <row r="74">
          <cell r="A74" t="str">
            <v>B0BDGB3YRZ</v>
          </cell>
          <cell r="B74" t="str">
            <v>9403.20.0090</v>
          </cell>
          <cell r="C74" t="str">
            <v>Furniture Set</v>
          </cell>
          <cell r="D74" t="str">
            <v>金源-NB</v>
          </cell>
          <cell r="E74">
            <v>1</v>
          </cell>
          <cell r="F74">
            <v>0.66044</v>
          </cell>
          <cell r="G74">
            <v>54.5</v>
          </cell>
          <cell r="H74">
            <v>62</v>
          </cell>
          <cell r="I74">
            <v>103</v>
          </cell>
          <cell r="J74">
            <v>89</v>
          </cell>
          <cell r="K74">
            <v>44</v>
          </cell>
          <cell r="L74" t="str">
            <v>Ningbo</v>
          </cell>
          <cell r="M74">
            <v>158</v>
          </cell>
          <cell r="N74">
            <v>55</v>
          </cell>
          <cell r="O74">
            <v>76</v>
          </cell>
        </row>
        <row r="74">
          <cell r="R74">
            <v>0</v>
          </cell>
          <cell r="S74">
            <v>0</v>
          </cell>
          <cell r="T74">
            <v>0</v>
          </cell>
        </row>
        <row r="75">
          <cell r="A75" t="str">
            <v>B0BC9D8MPD</v>
          </cell>
        </row>
        <row r="75">
          <cell r="C75" t="str">
            <v>Pizza Oven</v>
          </cell>
          <cell r="D75" t="str">
            <v>洲益</v>
          </cell>
          <cell r="E75">
            <v>1</v>
          </cell>
          <cell r="F75">
            <v>0</v>
          </cell>
        </row>
        <row r="75">
          <cell r="R75" t="e">
            <v>#DIV/0!</v>
          </cell>
          <cell r="S75" t="e">
            <v>#DIV/0!</v>
          </cell>
          <cell r="T75" t="e">
            <v>#DIV/0!</v>
          </cell>
        </row>
        <row r="76">
          <cell r="A76" t="str">
            <v>B0BC9HVTFZ</v>
          </cell>
        </row>
        <row r="76">
          <cell r="C76" t="str">
            <v>Pizza Oven</v>
          </cell>
          <cell r="D76" t="str">
            <v>洲益</v>
          </cell>
          <cell r="E76">
            <v>1</v>
          </cell>
          <cell r="F76">
            <v>0</v>
          </cell>
        </row>
        <row r="76">
          <cell r="R76" t="e">
            <v>#DIV/0!</v>
          </cell>
          <cell r="S76" t="e">
            <v>#DIV/0!</v>
          </cell>
          <cell r="T76" t="e">
            <v>#DIV/0!</v>
          </cell>
        </row>
        <row r="77">
          <cell r="A77" t="str">
            <v>B0BCGD4B77</v>
          </cell>
          <cell r="B77" t="str">
            <v>8507.60.0020</v>
          </cell>
          <cell r="C77" t="str">
            <v>Power Station</v>
          </cell>
          <cell r="D77" t="str">
            <v>智赋-YT</v>
          </cell>
          <cell r="E77">
            <v>1</v>
          </cell>
          <cell r="F77">
            <v>0.017528836</v>
          </cell>
          <cell r="G77">
            <v>3.7</v>
          </cell>
          <cell r="H77">
            <v>4.74</v>
          </cell>
        </row>
        <row r="77">
          <cell r="K77">
            <v>1000</v>
          </cell>
        </row>
        <row r="77">
          <cell r="M77">
            <v>31.6</v>
          </cell>
          <cell r="N77">
            <v>22.1</v>
          </cell>
          <cell r="O77">
            <v>25.1</v>
          </cell>
        </row>
        <row r="77">
          <cell r="R77" t="e">
            <v>#DIV/0!</v>
          </cell>
          <cell r="S77" t="e">
            <v>#DIV/0!</v>
          </cell>
          <cell r="T77">
            <v>0</v>
          </cell>
        </row>
        <row r="78">
          <cell r="A78" t="str">
            <v>B0BDF3HYNH</v>
          </cell>
        </row>
        <row r="78">
          <cell r="C78" t="str">
            <v>Pizza Oven</v>
          </cell>
          <cell r="D78" t="str">
            <v>擎峰</v>
          </cell>
          <cell r="E78">
            <v>1</v>
          </cell>
          <cell r="F78">
            <v>0</v>
          </cell>
        </row>
        <row r="78">
          <cell r="R78" t="e">
            <v>#DIV/0!</v>
          </cell>
          <cell r="S78" t="e">
            <v>#DIV/0!</v>
          </cell>
          <cell r="T78" t="e">
            <v>#DIV/0!</v>
          </cell>
        </row>
        <row r="79">
          <cell r="A79" t="str">
            <v>B0B9MKC9HD</v>
          </cell>
          <cell r="B79" t="str">
            <v>6601.10.0000</v>
          </cell>
          <cell r="C79" t="str">
            <v>Umbrella Bases</v>
          </cell>
          <cell r="D79" t="str">
            <v>维格-NB</v>
          </cell>
          <cell r="E79">
            <v>1</v>
          </cell>
          <cell r="F79">
            <v>0.173901</v>
          </cell>
          <cell r="G79">
            <v>25</v>
          </cell>
          <cell r="H79">
            <v>33.5</v>
          </cell>
          <cell r="I79">
            <v>220</v>
          </cell>
        </row>
        <row r="79">
          <cell r="L79" t="str">
            <v>Ningbo</v>
          </cell>
          <cell r="M79">
            <v>91</v>
          </cell>
          <cell r="N79">
            <v>21</v>
          </cell>
          <cell r="O79">
            <v>91</v>
          </cell>
        </row>
        <row r="79">
          <cell r="R79">
            <v>0</v>
          </cell>
          <cell r="S79" t="e">
            <v>#DIV/0!</v>
          </cell>
          <cell r="T79" t="e">
            <v>#DIV/0!</v>
          </cell>
        </row>
        <row r="80">
          <cell r="A80" t="str">
            <v>B0B9MNHF8C</v>
          </cell>
          <cell r="B80" t="str">
            <v>6601.10.0000</v>
          </cell>
          <cell r="C80" t="str">
            <v>Umbrella Bases</v>
          </cell>
          <cell r="D80" t="str">
            <v>维格-NB</v>
          </cell>
          <cell r="E80">
            <v>1</v>
          </cell>
          <cell r="F80">
            <v>0.163154</v>
          </cell>
          <cell r="G80">
            <v>10</v>
          </cell>
          <cell r="H80">
            <v>13.8</v>
          </cell>
          <cell r="I80">
            <v>260</v>
          </cell>
          <cell r="J80">
            <v>220</v>
          </cell>
        </row>
        <row r="80">
          <cell r="L80" t="str">
            <v>Ningbo</v>
          </cell>
          <cell r="M80">
            <v>97</v>
          </cell>
          <cell r="N80">
            <v>58</v>
          </cell>
          <cell r="O80">
            <v>29</v>
          </cell>
        </row>
        <row r="80">
          <cell r="R80">
            <v>0</v>
          </cell>
          <cell r="S80">
            <v>0</v>
          </cell>
          <cell r="T80" t="e">
            <v>#DIV/0!</v>
          </cell>
        </row>
        <row r="81">
          <cell r="A81" t="str">
            <v>B0B9T39HPV</v>
          </cell>
          <cell r="B81" t="str">
            <v>6601.10.0000</v>
          </cell>
        </row>
        <row r="81">
          <cell r="D81" t="str">
            <v>维格-NB</v>
          </cell>
          <cell r="E81">
            <v>1</v>
          </cell>
          <cell r="F81">
            <v>0.0429165</v>
          </cell>
          <cell r="G81">
            <v>7.19</v>
          </cell>
          <cell r="H81">
            <v>8.43</v>
          </cell>
          <cell r="I81">
            <v>1560</v>
          </cell>
        </row>
        <row r="81">
          <cell r="L81" t="str">
            <v>Ningbo</v>
          </cell>
          <cell r="M81">
            <v>148.5</v>
          </cell>
          <cell r="N81">
            <v>17</v>
          </cell>
          <cell r="O81">
            <v>17</v>
          </cell>
        </row>
        <row r="81">
          <cell r="R81">
            <v>0</v>
          </cell>
          <cell r="S81" t="e">
            <v>#DIV/0!</v>
          </cell>
          <cell r="T81" t="e">
            <v>#DIV/0!</v>
          </cell>
        </row>
        <row r="82">
          <cell r="A82" t="str">
            <v>B0B9T36L2L</v>
          </cell>
          <cell r="B82" t="str">
            <v>6601.10.0000</v>
          </cell>
        </row>
        <row r="82">
          <cell r="D82" t="str">
            <v>维格-NB</v>
          </cell>
          <cell r="E82">
            <v>1</v>
          </cell>
          <cell r="F82">
            <v>0.0429165</v>
          </cell>
          <cell r="G82">
            <v>7.19</v>
          </cell>
          <cell r="H82">
            <v>8.43</v>
          </cell>
          <cell r="I82">
            <v>1560</v>
          </cell>
        </row>
        <row r="82">
          <cell r="L82" t="str">
            <v>Ningbo</v>
          </cell>
          <cell r="M82">
            <v>148.5</v>
          </cell>
          <cell r="N82">
            <v>17</v>
          </cell>
          <cell r="O82">
            <v>17</v>
          </cell>
        </row>
        <row r="82">
          <cell r="R82">
            <v>0</v>
          </cell>
          <cell r="S82" t="e">
            <v>#DIV/0!</v>
          </cell>
          <cell r="T82" t="e">
            <v>#DIV/0!</v>
          </cell>
        </row>
        <row r="83">
          <cell r="A83" t="str">
            <v>B0B9T11YZT</v>
          </cell>
          <cell r="B83" t="str">
            <v>6601.10.0000</v>
          </cell>
        </row>
        <row r="83">
          <cell r="D83" t="str">
            <v>维格-NB</v>
          </cell>
          <cell r="E83">
            <v>1</v>
          </cell>
          <cell r="F83">
            <v>0.0429165</v>
          </cell>
          <cell r="G83">
            <v>7.19</v>
          </cell>
          <cell r="H83">
            <v>8.43</v>
          </cell>
          <cell r="I83">
            <v>1560</v>
          </cell>
        </row>
        <row r="83">
          <cell r="L83" t="str">
            <v>Ningbo</v>
          </cell>
          <cell r="M83">
            <v>148.5</v>
          </cell>
          <cell r="N83">
            <v>17</v>
          </cell>
          <cell r="O83">
            <v>17</v>
          </cell>
        </row>
        <row r="83">
          <cell r="R83">
            <v>0</v>
          </cell>
          <cell r="S83" t="e">
            <v>#DIV/0!</v>
          </cell>
          <cell r="T83" t="e">
            <v>#DIV/0!</v>
          </cell>
        </row>
        <row r="84">
          <cell r="A84" t="str">
            <v>B0B9T6FMP1</v>
          </cell>
          <cell r="B84" t="str">
            <v>6601.10.0000</v>
          </cell>
        </row>
        <row r="84">
          <cell r="D84" t="str">
            <v>维格-NB</v>
          </cell>
          <cell r="E84">
            <v>1</v>
          </cell>
          <cell r="F84">
            <v>0.0429165</v>
          </cell>
          <cell r="G84">
            <v>7.19</v>
          </cell>
          <cell r="H84">
            <v>0</v>
          </cell>
          <cell r="I84">
            <v>1560</v>
          </cell>
        </row>
        <row r="84">
          <cell r="L84" t="str">
            <v>Ningbo</v>
          </cell>
          <cell r="M84">
            <v>148.5</v>
          </cell>
          <cell r="N84">
            <v>17</v>
          </cell>
          <cell r="O84">
            <v>17</v>
          </cell>
        </row>
        <row r="84">
          <cell r="R84">
            <v>0</v>
          </cell>
          <cell r="S84" t="e">
            <v>#DIV/0!</v>
          </cell>
          <cell r="T84" t="e">
            <v>#DIV/0!</v>
          </cell>
        </row>
        <row r="85">
          <cell r="A85" t="str">
            <v>B0B9LF9VL3</v>
          </cell>
          <cell r="B85" t="str">
            <v>6601.10.0000</v>
          </cell>
        </row>
        <row r="85">
          <cell r="D85" t="str">
            <v>维格-NB</v>
          </cell>
          <cell r="E85">
            <v>1</v>
          </cell>
          <cell r="F85">
            <v>0.147798</v>
          </cell>
          <cell r="G85">
            <v>17.07</v>
          </cell>
          <cell r="H85">
            <v>18.57</v>
          </cell>
          <cell r="I85">
            <v>450</v>
          </cell>
        </row>
        <row r="85">
          <cell r="L85" t="str">
            <v>Ningbo</v>
          </cell>
          <cell r="M85">
            <v>207</v>
          </cell>
          <cell r="N85">
            <v>42</v>
          </cell>
          <cell r="O85">
            <v>17</v>
          </cell>
        </row>
        <row r="85">
          <cell r="R85">
            <v>0</v>
          </cell>
          <cell r="S85" t="e">
            <v>#DIV/0!</v>
          </cell>
          <cell r="T85" t="e">
            <v>#DIV/0!</v>
          </cell>
        </row>
        <row r="86">
          <cell r="A86" t="str">
            <v>B0B9LF7VFX</v>
          </cell>
          <cell r="B86" t="str">
            <v>6601.10.0000</v>
          </cell>
        </row>
        <row r="86">
          <cell r="D86" t="str">
            <v>维格-NB</v>
          </cell>
          <cell r="E86">
            <v>1</v>
          </cell>
          <cell r="F86">
            <v>0.147798</v>
          </cell>
          <cell r="G86">
            <v>17.07</v>
          </cell>
          <cell r="H86">
            <v>18.57</v>
          </cell>
          <cell r="I86">
            <v>450</v>
          </cell>
        </row>
        <row r="86">
          <cell r="K86">
            <v>200</v>
          </cell>
          <cell r="L86" t="str">
            <v>Ningbo</v>
          </cell>
          <cell r="M86">
            <v>207</v>
          </cell>
          <cell r="N86">
            <v>42</v>
          </cell>
          <cell r="O86">
            <v>17</v>
          </cell>
        </row>
        <row r="86">
          <cell r="R86">
            <v>0</v>
          </cell>
          <cell r="S86" t="e">
            <v>#DIV/0!</v>
          </cell>
          <cell r="T86">
            <v>0</v>
          </cell>
        </row>
        <row r="87">
          <cell r="A87" t="str">
            <v>B0B9LDCN26</v>
          </cell>
          <cell r="B87" t="str">
            <v>6601.10.0000</v>
          </cell>
        </row>
        <row r="87">
          <cell r="D87" t="str">
            <v>维格-NB</v>
          </cell>
          <cell r="E87">
            <v>1</v>
          </cell>
          <cell r="F87">
            <v>0.147798</v>
          </cell>
          <cell r="G87">
            <v>17.07</v>
          </cell>
          <cell r="H87">
            <v>18.57</v>
          </cell>
          <cell r="I87">
            <v>450</v>
          </cell>
        </row>
        <row r="87">
          <cell r="L87" t="str">
            <v>Ningbo</v>
          </cell>
          <cell r="M87">
            <v>207</v>
          </cell>
          <cell r="N87">
            <v>42</v>
          </cell>
          <cell r="O87">
            <v>17</v>
          </cell>
        </row>
        <row r="87">
          <cell r="R87">
            <v>0</v>
          </cell>
          <cell r="S87" t="e">
            <v>#DIV/0!</v>
          </cell>
          <cell r="T87" t="e">
            <v>#DIV/0!</v>
          </cell>
        </row>
        <row r="88">
          <cell r="A88" t="str">
            <v>B0B9LDHQ5L</v>
          </cell>
          <cell r="B88" t="str">
            <v>6601.10.0000</v>
          </cell>
        </row>
        <row r="88">
          <cell r="D88" t="str">
            <v>维格-NB</v>
          </cell>
          <cell r="E88">
            <v>1</v>
          </cell>
          <cell r="F88">
            <v>0.147798</v>
          </cell>
          <cell r="G88">
            <v>17.07</v>
          </cell>
          <cell r="H88">
            <v>18.57</v>
          </cell>
          <cell r="I88">
            <v>450</v>
          </cell>
        </row>
        <row r="88">
          <cell r="L88" t="str">
            <v>Ningbo</v>
          </cell>
          <cell r="M88">
            <v>207</v>
          </cell>
          <cell r="N88">
            <v>42</v>
          </cell>
          <cell r="O88">
            <v>17</v>
          </cell>
        </row>
        <row r="88">
          <cell r="R88">
            <v>0</v>
          </cell>
          <cell r="S88" t="e">
            <v>#DIV/0!</v>
          </cell>
          <cell r="T88" t="e">
            <v>#DIV/0!</v>
          </cell>
        </row>
        <row r="89">
          <cell r="A89" t="str">
            <v>B0B9MMD898</v>
          </cell>
          <cell r="B89" t="str">
            <v>6601.10.0000</v>
          </cell>
        </row>
        <row r="89">
          <cell r="D89" t="str">
            <v>维格-NB</v>
          </cell>
          <cell r="E89">
            <v>1</v>
          </cell>
          <cell r="F89">
            <v>0.050673</v>
          </cell>
        </row>
        <row r="89">
          <cell r="L89" t="str">
            <v>Ningbo</v>
          </cell>
          <cell r="M89">
            <v>63.5</v>
          </cell>
          <cell r="N89">
            <v>14</v>
          </cell>
          <cell r="O89">
            <v>57</v>
          </cell>
        </row>
        <row r="89">
          <cell r="R89" t="e">
            <v>#DIV/0!</v>
          </cell>
          <cell r="S89" t="e">
            <v>#DIV/0!</v>
          </cell>
          <cell r="T89" t="e">
            <v>#DIV/0!</v>
          </cell>
        </row>
        <row r="90">
          <cell r="A90" t="str">
            <v>B0BDDHHK3B</v>
          </cell>
          <cell r="B90" t="str">
            <v>8516.60.6000 </v>
          </cell>
        </row>
        <row r="90">
          <cell r="D90" t="str">
            <v>福得尔-NB</v>
          </cell>
          <cell r="E90">
            <v>1</v>
          </cell>
          <cell r="F90">
            <v>0.206006625</v>
          </cell>
          <cell r="G90">
            <v>24</v>
          </cell>
          <cell r="H90">
            <v>26</v>
          </cell>
          <cell r="I90">
            <v>341</v>
          </cell>
          <cell r="J90">
            <v>285</v>
          </cell>
          <cell r="K90">
            <v>139</v>
          </cell>
          <cell r="L90" t="str">
            <v>Ningbo</v>
          </cell>
          <cell r="M90">
            <v>49.5</v>
          </cell>
          <cell r="N90">
            <v>46.5</v>
          </cell>
          <cell r="O90">
            <v>89.5</v>
          </cell>
        </row>
        <row r="90">
          <cell r="R90">
            <v>0</v>
          </cell>
          <cell r="S90">
            <v>0</v>
          </cell>
          <cell r="T90">
            <v>0</v>
          </cell>
        </row>
        <row r="91">
          <cell r="A91" t="str">
            <v>B0BCFK9R8V</v>
          </cell>
          <cell r="B91" t="str">
            <v>8516.60.6000 </v>
          </cell>
          <cell r="C91" t="str">
            <v>Electric Smoker</v>
          </cell>
          <cell r="D91" t="str">
            <v>福得尔-NB</v>
          </cell>
          <cell r="E91">
            <v>1</v>
          </cell>
          <cell r="F91">
            <v>0.206006625</v>
          </cell>
          <cell r="G91">
            <v>22.5</v>
          </cell>
          <cell r="H91">
            <v>25</v>
          </cell>
          <cell r="I91">
            <v>341</v>
          </cell>
          <cell r="J91">
            <v>285</v>
          </cell>
          <cell r="K91">
            <v>139</v>
          </cell>
          <cell r="L91" t="str">
            <v>Ningbo</v>
          </cell>
          <cell r="M91">
            <v>49.5</v>
          </cell>
          <cell r="N91">
            <v>46.5</v>
          </cell>
          <cell r="O91">
            <v>89.5</v>
          </cell>
        </row>
        <row r="91">
          <cell r="Q91">
            <v>300</v>
          </cell>
          <cell r="R91">
            <v>0.879765395894428</v>
          </cell>
          <cell r="S91">
            <v>1.05263157894737</v>
          </cell>
          <cell r="T91">
            <v>2.15827338129496</v>
          </cell>
        </row>
        <row r="92">
          <cell r="A92" t="str">
            <v>B0B9T5YF53</v>
          </cell>
          <cell r="B92" t="str">
            <v>9403.20.0090</v>
          </cell>
          <cell r="C92" t="str">
            <v>Conversation Set</v>
          </cell>
          <cell r="D92" t="str">
            <v>酷设-YT</v>
          </cell>
          <cell r="E92">
            <v>1</v>
          </cell>
          <cell r="F92">
            <v>1.563912</v>
          </cell>
          <cell r="G92">
            <v>73.1</v>
          </cell>
          <cell r="H92">
            <v>102.2</v>
          </cell>
          <cell r="I92">
            <v>39</v>
          </cell>
          <cell r="J92">
            <v>33</v>
          </cell>
          <cell r="K92">
            <v>16</v>
          </cell>
          <cell r="L92" t="str">
            <v>Yantian</v>
          </cell>
          <cell r="M92">
            <v>214</v>
          </cell>
          <cell r="N92">
            <v>84</v>
          </cell>
          <cell r="O92">
            <v>87</v>
          </cell>
        </row>
        <row r="92">
          <cell r="R92">
            <v>0</v>
          </cell>
          <cell r="S92">
            <v>0</v>
          </cell>
          <cell r="T92">
            <v>0</v>
          </cell>
        </row>
        <row r="93">
          <cell r="A93" t="str">
            <v>B0B9T46GWC</v>
          </cell>
          <cell r="B93" t="str">
            <v>9403.20.0090</v>
          </cell>
          <cell r="C93" t="str">
            <v>Conversation Set</v>
          </cell>
          <cell r="D93" t="str">
            <v>酷设-YT</v>
          </cell>
          <cell r="E93">
            <v>1</v>
          </cell>
          <cell r="F93">
            <v>1.563912</v>
          </cell>
          <cell r="G93">
            <v>73.1</v>
          </cell>
          <cell r="H93">
            <v>102.2</v>
          </cell>
          <cell r="I93">
            <v>39</v>
          </cell>
          <cell r="J93">
            <v>33</v>
          </cell>
          <cell r="K93">
            <v>16</v>
          </cell>
          <cell r="L93" t="str">
            <v>Yantian</v>
          </cell>
          <cell r="M93">
            <v>214</v>
          </cell>
          <cell r="N93">
            <v>84</v>
          </cell>
          <cell r="O93">
            <v>87</v>
          </cell>
        </row>
        <row r="93">
          <cell r="R93">
            <v>0</v>
          </cell>
          <cell r="S93">
            <v>0</v>
          </cell>
          <cell r="T93">
            <v>0</v>
          </cell>
        </row>
        <row r="94">
          <cell r="A94" t="str">
            <v>B0B9T14MPK</v>
          </cell>
          <cell r="B94" t="str">
            <v>9403.20.0090</v>
          </cell>
          <cell r="C94" t="str">
            <v>Dining Set</v>
          </cell>
          <cell r="D94" t="str">
            <v>酷设-YT</v>
          </cell>
          <cell r="E94">
            <v>1</v>
          </cell>
          <cell r="F94">
            <v>1.41934</v>
          </cell>
          <cell r="G94">
            <v>58.5</v>
          </cell>
          <cell r="H94">
            <v>108.6</v>
          </cell>
          <cell r="I94">
            <v>44</v>
          </cell>
          <cell r="J94">
            <v>38</v>
          </cell>
          <cell r="K94">
            <v>18</v>
          </cell>
          <cell r="L94" t="str">
            <v>Yantian</v>
          </cell>
          <cell r="M94">
            <v>206</v>
          </cell>
          <cell r="N94">
            <v>106</v>
          </cell>
          <cell r="O94">
            <v>65</v>
          </cell>
        </row>
        <row r="94">
          <cell r="R94">
            <v>0</v>
          </cell>
          <cell r="S94">
            <v>0</v>
          </cell>
          <cell r="T94">
            <v>0</v>
          </cell>
        </row>
        <row r="95">
          <cell r="A95" t="str">
            <v>B0B9T45CCL</v>
          </cell>
          <cell r="B95" t="str">
            <v>9403.20.0090</v>
          </cell>
          <cell r="C95" t="str">
            <v>Conversation Set</v>
          </cell>
          <cell r="D95" t="str">
            <v>酷设-YT</v>
          </cell>
          <cell r="E95">
            <v>1</v>
          </cell>
          <cell r="F95">
            <v>0.757218</v>
          </cell>
          <cell r="G95">
            <v>41</v>
          </cell>
          <cell r="H95">
            <v>46.2</v>
          </cell>
          <cell r="I95">
            <v>90</v>
          </cell>
          <cell r="J95">
            <v>77</v>
          </cell>
          <cell r="K95">
            <v>36</v>
          </cell>
          <cell r="L95" t="str">
            <v>Yantian</v>
          </cell>
          <cell r="M95">
            <v>149</v>
          </cell>
          <cell r="N95">
            <v>77</v>
          </cell>
          <cell r="O95">
            <v>66</v>
          </cell>
        </row>
        <row r="95">
          <cell r="R95">
            <v>0</v>
          </cell>
          <cell r="S95">
            <v>0</v>
          </cell>
          <cell r="T95">
            <v>0</v>
          </cell>
        </row>
        <row r="96">
          <cell r="A96" t="str">
            <v>B0B9SZKV5P</v>
          </cell>
          <cell r="B96" t="str">
            <v>9403.20.0090</v>
          </cell>
          <cell r="C96" t="str">
            <v>Conversation Set</v>
          </cell>
          <cell r="D96" t="str">
            <v>酷设-YT</v>
          </cell>
          <cell r="E96">
            <v>1</v>
          </cell>
          <cell r="F96">
            <v>1.627335</v>
          </cell>
          <cell r="G96">
            <v>73.1</v>
          </cell>
          <cell r="H96">
            <v>102.2</v>
          </cell>
          <cell r="I96">
            <v>39</v>
          </cell>
          <cell r="J96">
            <v>33</v>
          </cell>
          <cell r="K96">
            <v>16</v>
          </cell>
          <cell r="L96" t="str">
            <v>Yantian</v>
          </cell>
          <cell r="M96">
            <v>215</v>
          </cell>
          <cell r="N96">
            <v>87</v>
          </cell>
          <cell r="O96">
            <v>87</v>
          </cell>
        </row>
        <row r="96">
          <cell r="R96">
            <v>0</v>
          </cell>
          <cell r="S96">
            <v>0</v>
          </cell>
          <cell r="T96">
            <v>0</v>
          </cell>
        </row>
        <row r="97">
          <cell r="A97" t="str">
            <v>B0B9T3ZNSP</v>
          </cell>
          <cell r="B97" t="str">
            <v>9403.20.0090</v>
          </cell>
          <cell r="C97" t="str">
            <v>Dining Set</v>
          </cell>
          <cell r="D97" t="str">
            <v>酷设-YT</v>
          </cell>
          <cell r="E97">
            <v>1</v>
          </cell>
          <cell r="F97">
            <v>0.640395</v>
          </cell>
          <cell r="G97">
            <v>38.2</v>
          </cell>
          <cell r="H97">
            <v>51.5</v>
          </cell>
          <cell r="I97">
            <v>110</v>
          </cell>
          <cell r="J97">
            <v>94</v>
          </cell>
          <cell r="K97">
            <v>44</v>
          </cell>
          <cell r="L97" t="str">
            <v>Yantian</v>
          </cell>
          <cell r="M97">
            <v>105</v>
          </cell>
          <cell r="N97">
            <v>107</v>
          </cell>
          <cell r="O97">
            <v>57</v>
          </cell>
        </row>
        <row r="97">
          <cell r="R97">
            <v>0</v>
          </cell>
          <cell r="S97">
            <v>0</v>
          </cell>
          <cell r="T97">
            <v>0</v>
          </cell>
        </row>
        <row r="98">
          <cell r="A98" t="str">
            <v>B0B9T5SHRY</v>
          </cell>
          <cell r="B98" t="str">
            <v>9403.20.0090</v>
          </cell>
          <cell r="C98" t="str">
            <v>Conversation Set</v>
          </cell>
          <cell r="D98" t="str">
            <v>酷设-YT</v>
          </cell>
          <cell r="E98">
            <v>1</v>
          </cell>
          <cell r="F98">
            <v>0.768892</v>
          </cell>
          <cell r="G98">
            <v>41</v>
          </cell>
          <cell r="H98">
            <v>46.2</v>
          </cell>
          <cell r="I98">
            <v>90</v>
          </cell>
          <cell r="J98">
            <v>77</v>
          </cell>
          <cell r="K98">
            <v>36</v>
          </cell>
          <cell r="L98" t="str">
            <v>Yantian</v>
          </cell>
          <cell r="M98">
            <v>151</v>
          </cell>
          <cell r="N98">
            <v>76</v>
          </cell>
          <cell r="O98">
            <v>67</v>
          </cell>
        </row>
        <row r="98">
          <cell r="R98">
            <v>0</v>
          </cell>
          <cell r="S98">
            <v>0</v>
          </cell>
          <cell r="T98">
            <v>0</v>
          </cell>
        </row>
        <row r="99">
          <cell r="A99" t="str">
            <v>B0B9T6FF18</v>
          </cell>
          <cell r="B99" t="str">
            <v>9403.20.0090</v>
          </cell>
          <cell r="C99" t="str">
            <v>patio furniture-三件套棕色</v>
          </cell>
          <cell r="D99" t="str">
            <v>酷设-YT</v>
          </cell>
          <cell r="E99">
            <v>1</v>
          </cell>
          <cell r="F99">
            <v>0.757218</v>
          </cell>
          <cell r="G99">
            <v>41</v>
          </cell>
          <cell r="H99">
            <v>46.2</v>
          </cell>
          <cell r="I99">
            <v>90</v>
          </cell>
          <cell r="J99">
            <v>77</v>
          </cell>
          <cell r="K99">
            <v>36</v>
          </cell>
          <cell r="L99" t="str">
            <v>yantian</v>
          </cell>
          <cell r="M99">
            <v>149</v>
          </cell>
          <cell r="N99">
            <v>77</v>
          </cell>
          <cell r="O99">
            <v>66</v>
          </cell>
        </row>
        <row r="99"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B0B9MPY9T7</v>
          </cell>
          <cell r="B100" t="str">
            <v>9403.20.0090</v>
          </cell>
          <cell r="C100" t="str">
            <v>Chaise Lounge</v>
          </cell>
          <cell r="D100" t="str">
            <v>尚莱-NB</v>
          </cell>
          <cell r="E100">
            <v>1</v>
          </cell>
          <cell r="F100">
            <v>0.238203</v>
          </cell>
          <cell r="G100">
            <v>20.8</v>
          </cell>
          <cell r="H100">
            <v>25.8</v>
          </cell>
          <cell r="I100">
            <v>284</v>
          </cell>
          <cell r="J100">
            <v>246</v>
          </cell>
          <cell r="K100">
            <v>104</v>
          </cell>
          <cell r="L100" t="str">
            <v>Ningbo</v>
          </cell>
          <cell r="M100">
            <v>199</v>
          </cell>
          <cell r="N100">
            <v>66.5</v>
          </cell>
          <cell r="O100">
            <v>18</v>
          </cell>
        </row>
        <row r="100"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B0BC9TY2Z8</v>
          </cell>
          <cell r="B101" t="str">
            <v>9403.20.0090</v>
          </cell>
          <cell r="C101" t="str">
            <v>Conversation Set</v>
          </cell>
          <cell r="D101" t="str">
            <v>尚莱-NB</v>
          </cell>
          <cell r="E101">
            <v>1</v>
          </cell>
          <cell r="F101">
            <v>1.331885</v>
          </cell>
          <cell r="G101">
            <v>75.4</v>
          </cell>
          <cell r="H101">
            <v>90.6</v>
          </cell>
          <cell r="I101">
            <v>45</v>
          </cell>
          <cell r="J101">
            <v>39</v>
          </cell>
          <cell r="K101">
            <v>18</v>
          </cell>
          <cell r="L101" t="str">
            <v>Ningbo</v>
          </cell>
          <cell r="M101">
            <v>205</v>
          </cell>
          <cell r="N101">
            <v>89</v>
          </cell>
          <cell r="O101">
            <v>73</v>
          </cell>
        </row>
        <row r="101"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B0BC9BM22G</v>
          </cell>
          <cell r="B102" t="str">
            <v>9403.20.0090</v>
          </cell>
          <cell r="C102" t="str">
            <v>Sofa</v>
          </cell>
          <cell r="D102" t="str">
            <v>尚莱-NB</v>
          </cell>
          <cell r="E102">
            <v>1</v>
          </cell>
          <cell r="F102">
            <v>1.1587625</v>
          </cell>
          <cell r="G102">
            <v>36.8</v>
          </cell>
          <cell r="H102">
            <v>50</v>
          </cell>
          <cell r="I102">
            <v>51</v>
          </cell>
          <cell r="J102">
            <v>45</v>
          </cell>
          <cell r="K102">
            <v>20</v>
          </cell>
          <cell r="L102" t="str">
            <v>Ningbo</v>
          </cell>
          <cell r="M102">
            <v>205</v>
          </cell>
          <cell r="N102">
            <v>85</v>
          </cell>
          <cell r="O102">
            <v>66.5</v>
          </cell>
        </row>
        <row r="102"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B0BC9YM2SF</v>
          </cell>
          <cell r="B103" t="str">
            <v>9403.20.0090</v>
          </cell>
          <cell r="C103" t="str">
            <v>Conversation Set</v>
          </cell>
          <cell r="D103" t="str">
            <v>尚莱-NB</v>
          </cell>
          <cell r="E103">
            <v>1</v>
          </cell>
          <cell r="F103">
            <v>1.331885</v>
          </cell>
          <cell r="G103">
            <v>75.4</v>
          </cell>
          <cell r="H103">
            <v>90.6</v>
          </cell>
          <cell r="I103">
            <v>45</v>
          </cell>
          <cell r="J103">
            <v>39</v>
          </cell>
          <cell r="K103">
            <v>18</v>
          </cell>
          <cell r="L103" t="str">
            <v>Ningbo</v>
          </cell>
          <cell r="M103">
            <v>205</v>
          </cell>
          <cell r="N103">
            <v>89</v>
          </cell>
          <cell r="O103">
            <v>73</v>
          </cell>
        </row>
        <row r="103"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B0BC951PXL</v>
          </cell>
          <cell r="B104" t="str">
            <v>9403.20.0090</v>
          </cell>
          <cell r="C104" t="str">
            <v>Sofa</v>
          </cell>
          <cell r="D104" t="str">
            <v>尚莱-NB</v>
          </cell>
          <cell r="E104">
            <v>1</v>
          </cell>
          <cell r="F104">
            <v>0.77273</v>
          </cell>
          <cell r="G104">
            <v>26.6</v>
          </cell>
          <cell r="H104">
            <v>36.7</v>
          </cell>
          <cell r="I104">
            <v>75</v>
          </cell>
          <cell r="J104">
            <v>68</v>
          </cell>
          <cell r="K104">
            <v>32</v>
          </cell>
          <cell r="L104" t="str">
            <v>Ningbo</v>
          </cell>
          <cell r="M104">
            <v>140</v>
          </cell>
          <cell r="N104">
            <v>83</v>
          </cell>
          <cell r="O104">
            <v>66.5</v>
          </cell>
        </row>
        <row r="104"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B0BC98BGTV</v>
          </cell>
          <cell r="B105" t="str">
            <v>9403.20.0090</v>
          </cell>
          <cell r="C105" t="str">
            <v>Sofa</v>
          </cell>
          <cell r="D105" t="str">
            <v>尚莱-NB</v>
          </cell>
          <cell r="E105">
            <v>1</v>
          </cell>
          <cell r="F105">
            <v>0.77273</v>
          </cell>
          <cell r="G105">
            <v>26.6</v>
          </cell>
          <cell r="H105">
            <v>36.7</v>
          </cell>
          <cell r="I105">
            <v>75</v>
          </cell>
          <cell r="J105">
            <v>68</v>
          </cell>
          <cell r="K105">
            <v>32</v>
          </cell>
          <cell r="L105" t="str">
            <v>Ningbo</v>
          </cell>
          <cell r="M105">
            <v>140</v>
          </cell>
          <cell r="N105">
            <v>83</v>
          </cell>
          <cell r="O105">
            <v>66.5</v>
          </cell>
        </row>
        <row r="105"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B0B9MNNXVW</v>
          </cell>
          <cell r="B106" t="str">
            <v>9403.20.0090</v>
          </cell>
          <cell r="C106" t="str">
            <v>Chaise Lounge</v>
          </cell>
          <cell r="D106" t="str">
            <v>尚莱-NB</v>
          </cell>
          <cell r="E106">
            <v>1</v>
          </cell>
          <cell r="F106">
            <v>0.2121</v>
          </cell>
          <cell r="G106">
            <v>15.9</v>
          </cell>
          <cell r="H106">
            <v>21.1</v>
          </cell>
          <cell r="I106">
            <v>307</v>
          </cell>
          <cell r="J106">
            <v>280</v>
          </cell>
          <cell r="K106">
            <v>136</v>
          </cell>
          <cell r="L106" t="str">
            <v>Ningbo</v>
          </cell>
          <cell r="M106">
            <v>202</v>
          </cell>
          <cell r="N106">
            <v>70</v>
          </cell>
          <cell r="O106">
            <v>15</v>
          </cell>
        </row>
        <row r="106"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B0B9SRMCS9</v>
          </cell>
          <cell r="B107" t="str">
            <v>9403.20.0090</v>
          </cell>
          <cell r="C107" t="str">
            <v>Swing</v>
          </cell>
          <cell r="D107" t="str">
            <v>尚莱-NB</v>
          </cell>
          <cell r="E107">
            <v>1</v>
          </cell>
          <cell r="F107">
            <v>0.182448</v>
          </cell>
          <cell r="G107">
            <v>41</v>
          </cell>
          <cell r="H107">
            <v>47</v>
          </cell>
          <cell r="I107">
            <v>357</v>
          </cell>
          <cell r="J107">
            <v>310</v>
          </cell>
          <cell r="K107">
            <v>145</v>
          </cell>
          <cell r="L107" t="str">
            <v>Ningbo</v>
          </cell>
          <cell r="M107">
            <v>181</v>
          </cell>
          <cell r="N107">
            <v>63</v>
          </cell>
          <cell r="O107">
            <v>16</v>
          </cell>
        </row>
        <row r="107"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B0B9T53R47</v>
          </cell>
          <cell r="B108" t="str">
            <v>6306.22.9010</v>
          </cell>
          <cell r="C108" t="str">
            <v>Tent</v>
          </cell>
          <cell r="D108" t="str">
            <v>纳斯特-SH</v>
          </cell>
          <cell r="E108">
            <v>1</v>
          </cell>
          <cell r="F108">
            <v>0.182448</v>
          </cell>
          <cell r="G108">
            <v>4.85</v>
          </cell>
          <cell r="H108">
            <v>6.2</v>
          </cell>
        </row>
        <row r="108">
          <cell r="L108" t="str">
            <v>Shanghai</v>
          </cell>
          <cell r="M108">
            <v>181</v>
          </cell>
          <cell r="N108">
            <v>63</v>
          </cell>
          <cell r="O108">
            <v>16</v>
          </cell>
        </row>
        <row r="108">
          <cell r="R108" t="e">
            <v>#DIV/0!</v>
          </cell>
          <cell r="S108" t="e">
            <v>#DIV/0!</v>
          </cell>
          <cell r="T108" t="e">
            <v>#DIV/0!</v>
          </cell>
        </row>
        <row r="109">
          <cell r="A109" t="str">
            <v>B0BGKXZ919</v>
          </cell>
          <cell r="B109" t="str">
            <v>6306.22.9010</v>
          </cell>
          <cell r="C109" t="str">
            <v>Tent</v>
          </cell>
          <cell r="D109" t="str">
            <v>纳斯特-SH</v>
          </cell>
          <cell r="E109">
            <v>1</v>
          </cell>
          <cell r="F109">
            <v>0.216657</v>
          </cell>
          <cell r="G109">
            <v>4.85</v>
          </cell>
          <cell r="H109">
            <v>6.2</v>
          </cell>
        </row>
        <row r="109">
          <cell r="L109" t="str">
            <v>Shanghai</v>
          </cell>
          <cell r="M109">
            <v>181</v>
          </cell>
          <cell r="N109">
            <v>63</v>
          </cell>
          <cell r="O109">
            <v>19</v>
          </cell>
        </row>
        <row r="109">
          <cell r="R109" t="e">
            <v>#DIV/0!</v>
          </cell>
          <cell r="S109" t="e">
            <v>#DIV/0!</v>
          </cell>
          <cell r="T109" t="e">
            <v>#DIV/0!</v>
          </cell>
        </row>
        <row r="110">
          <cell r="A110" t="str">
            <v>B0BDG2RTBH</v>
          </cell>
          <cell r="B110" t="str">
            <v>6306.22.9010</v>
          </cell>
          <cell r="C110" t="str">
            <v>Tent</v>
          </cell>
          <cell r="D110" t="str">
            <v>纳斯特-SH</v>
          </cell>
          <cell r="E110">
            <v>1</v>
          </cell>
          <cell r="F110">
            <v>0.216657</v>
          </cell>
          <cell r="G110">
            <v>6.3</v>
          </cell>
          <cell r="H110">
            <v>7.8</v>
          </cell>
        </row>
        <row r="110">
          <cell r="L110" t="str">
            <v>Shanghai</v>
          </cell>
          <cell r="M110">
            <v>181</v>
          </cell>
          <cell r="N110">
            <v>63</v>
          </cell>
          <cell r="O110">
            <v>19</v>
          </cell>
        </row>
        <row r="110">
          <cell r="R110" t="e">
            <v>#DIV/0!</v>
          </cell>
          <cell r="S110" t="e">
            <v>#DIV/0!</v>
          </cell>
          <cell r="T110" t="e">
            <v>#DIV/0!</v>
          </cell>
        </row>
        <row r="111">
          <cell r="A111" t="str">
            <v>B0BDG4YW4J</v>
          </cell>
          <cell r="B111" t="str">
            <v>6306.22.9010</v>
          </cell>
          <cell r="C111" t="str">
            <v>Tent</v>
          </cell>
          <cell r="D111" t="str">
            <v>纳斯特-SH</v>
          </cell>
          <cell r="E111">
            <v>1</v>
          </cell>
          <cell r="F111">
            <v>0.040824</v>
          </cell>
          <cell r="G111">
            <v>6.3</v>
          </cell>
          <cell r="H111">
            <v>7.8</v>
          </cell>
        </row>
        <row r="111">
          <cell r="L111" t="str">
            <v>Shanghai</v>
          </cell>
          <cell r="M111">
            <v>126</v>
          </cell>
          <cell r="N111">
            <v>18</v>
          </cell>
          <cell r="O111">
            <v>18</v>
          </cell>
        </row>
        <row r="111">
          <cell r="R111" t="e">
            <v>#DIV/0!</v>
          </cell>
          <cell r="S111" t="e">
            <v>#DIV/0!</v>
          </cell>
          <cell r="T111" t="e">
            <v>#DIV/0!</v>
          </cell>
        </row>
        <row r="112">
          <cell r="A112" t="str">
            <v>B0BGKXTMGJ</v>
          </cell>
          <cell r="B112" t="str">
            <v>6306.22.9010</v>
          </cell>
          <cell r="C112" t="str">
            <v>Tent</v>
          </cell>
          <cell r="D112" t="str">
            <v>纳斯特-SH</v>
          </cell>
          <cell r="E112">
            <v>1</v>
          </cell>
          <cell r="F112">
            <v>0.040824</v>
          </cell>
          <cell r="G112">
            <v>6.3</v>
          </cell>
          <cell r="H112">
            <v>7.8</v>
          </cell>
        </row>
        <row r="112">
          <cell r="L112" t="str">
            <v>Shanghai</v>
          </cell>
          <cell r="M112">
            <v>126</v>
          </cell>
          <cell r="N112">
            <v>18</v>
          </cell>
          <cell r="O112">
            <v>18</v>
          </cell>
        </row>
        <row r="112">
          <cell r="R112" t="e">
            <v>#DIV/0!</v>
          </cell>
          <cell r="S112" t="e">
            <v>#DIV/0!</v>
          </cell>
          <cell r="T112" t="e">
            <v>#DIV/0!</v>
          </cell>
        </row>
        <row r="113">
          <cell r="A113" t="str">
            <v>B0BGKWJ67V</v>
          </cell>
        </row>
        <row r="113">
          <cell r="C113" t="str">
            <v>Tent</v>
          </cell>
          <cell r="D113" t="str">
            <v>纳斯特-SH</v>
          </cell>
          <cell r="E113">
            <v>1</v>
          </cell>
          <cell r="F113">
            <v>0.032</v>
          </cell>
          <cell r="G113">
            <v>4.85</v>
          </cell>
          <cell r="H113">
            <v>6.2</v>
          </cell>
        </row>
        <row r="113">
          <cell r="L113" t="str">
            <v>Shanghai</v>
          </cell>
          <cell r="M113">
            <v>125</v>
          </cell>
          <cell r="N113">
            <v>16</v>
          </cell>
          <cell r="O113">
            <v>16</v>
          </cell>
        </row>
        <row r="113">
          <cell r="R113" t="e">
            <v>#DIV/0!</v>
          </cell>
          <cell r="S113" t="e">
            <v>#DIV/0!</v>
          </cell>
          <cell r="T113" t="e">
            <v>#DIV/0!</v>
          </cell>
        </row>
        <row r="114">
          <cell r="A114" t="str">
            <v>B0BGKW86RV</v>
          </cell>
          <cell r="B114" t="str">
            <v>6306.22.9010</v>
          </cell>
          <cell r="C114" t="str">
            <v>Tent</v>
          </cell>
          <cell r="D114" t="str">
            <v>纳斯特-SH</v>
          </cell>
          <cell r="E114">
            <v>1</v>
          </cell>
          <cell r="F114">
            <v>0.040824</v>
          </cell>
          <cell r="G114">
            <v>6.3</v>
          </cell>
          <cell r="H114">
            <v>7.8</v>
          </cell>
        </row>
        <row r="114">
          <cell r="L114" t="str">
            <v>Shanghai</v>
          </cell>
          <cell r="M114">
            <v>126</v>
          </cell>
          <cell r="N114">
            <v>18</v>
          </cell>
          <cell r="O114">
            <v>18</v>
          </cell>
        </row>
        <row r="114">
          <cell r="R114" t="e">
            <v>#DIV/0!</v>
          </cell>
          <cell r="S114" t="e">
            <v>#DIV/0!</v>
          </cell>
          <cell r="T114" t="e">
            <v>#DIV/0!</v>
          </cell>
        </row>
        <row r="115">
          <cell r="A115" t="str">
            <v>B0B9T5MH7X</v>
          </cell>
        </row>
        <row r="115">
          <cell r="C115" t="str">
            <v>Tent</v>
          </cell>
          <cell r="D115" t="str">
            <v>纳斯特-SH</v>
          </cell>
          <cell r="E115">
            <v>1</v>
          </cell>
          <cell r="F115">
            <v>0.032</v>
          </cell>
          <cell r="G115">
            <v>4.85</v>
          </cell>
          <cell r="H115">
            <v>6.2</v>
          </cell>
        </row>
        <row r="115">
          <cell r="L115" t="str">
            <v>Shanghai</v>
          </cell>
          <cell r="M115">
            <v>125</v>
          </cell>
          <cell r="N115">
            <v>16</v>
          </cell>
          <cell r="O115">
            <v>16</v>
          </cell>
        </row>
        <row r="115">
          <cell r="R115" t="e">
            <v>#DIV/0!</v>
          </cell>
          <cell r="S115" t="e">
            <v>#DIV/0!</v>
          </cell>
          <cell r="T115" t="e">
            <v>#DIV/0!</v>
          </cell>
        </row>
        <row r="116">
          <cell r="A116" t="str">
            <v>B0B9T6VX4Z</v>
          </cell>
        </row>
        <row r="116">
          <cell r="C116" t="str">
            <v>Tent</v>
          </cell>
          <cell r="D116" t="str">
            <v>纳斯特-SH</v>
          </cell>
          <cell r="E116">
            <v>1</v>
          </cell>
          <cell r="F116">
            <v>0.074277625</v>
          </cell>
          <cell r="G116">
            <v>12.65</v>
          </cell>
          <cell r="H116">
            <v>17.9</v>
          </cell>
          <cell r="I116">
            <v>806</v>
          </cell>
          <cell r="J116">
            <v>706</v>
          </cell>
          <cell r="K116">
            <v>340</v>
          </cell>
          <cell r="L116" t="str">
            <v>Shanghai</v>
          </cell>
          <cell r="M116">
            <v>134.5</v>
          </cell>
          <cell r="N116">
            <v>23.5</v>
          </cell>
          <cell r="O116">
            <v>23.5</v>
          </cell>
        </row>
        <row r="116"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B0BGKWHXVG</v>
          </cell>
        </row>
        <row r="117">
          <cell r="C117" t="str">
            <v>Tent</v>
          </cell>
          <cell r="D117" t="str">
            <v>纳斯特-SH</v>
          </cell>
          <cell r="E117">
            <v>1</v>
          </cell>
          <cell r="F117">
            <v>0.074277625</v>
          </cell>
          <cell r="G117">
            <v>12.65</v>
          </cell>
          <cell r="H117">
            <v>17.9</v>
          </cell>
          <cell r="I117">
            <v>806</v>
          </cell>
          <cell r="J117">
            <v>706</v>
          </cell>
          <cell r="K117">
            <v>340</v>
          </cell>
          <cell r="L117" t="str">
            <v>Shanghai</v>
          </cell>
          <cell r="M117">
            <v>134.5</v>
          </cell>
          <cell r="N117">
            <v>23.5</v>
          </cell>
          <cell r="O117">
            <v>23.5</v>
          </cell>
        </row>
        <row r="117"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B0BGLCBWHZ</v>
          </cell>
        </row>
        <row r="118">
          <cell r="C118" t="str">
            <v>Tent</v>
          </cell>
          <cell r="D118" t="str">
            <v>纳斯特-SH</v>
          </cell>
          <cell r="E118">
            <v>1</v>
          </cell>
          <cell r="F118">
            <v>0.074277625</v>
          </cell>
          <cell r="G118">
            <v>12.65</v>
          </cell>
          <cell r="H118">
            <v>17.9</v>
          </cell>
          <cell r="I118">
            <v>806</v>
          </cell>
          <cell r="J118">
            <v>706</v>
          </cell>
          <cell r="K118">
            <v>340</v>
          </cell>
          <cell r="L118" t="str">
            <v>Shanghai</v>
          </cell>
          <cell r="M118">
            <v>134.5</v>
          </cell>
          <cell r="N118">
            <v>23.5</v>
          </cell>
          <cell r="O118">
            <v>23.5</v>
          </cell>
        </row>
        <row r="118"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B0BGKW58NG</v>
          </cell>
        </row>
        <row r="119">
          <cell r="C119" t="str">
            <v>Tent</v>
          </cell>
          <cell r="D119" t="str">
            <v>纳斯特-SH</v>
          </cell>
          <cell r="E119">
            <v>1</v>
          </cell>
          <cell r="F119">
            <v>0.074277625</v>
          </cell>
          <cell r="G119">
            <v>12.65</v>
          </cell>
          <cell r="H119">
            <v>17.9</v>
          </cell>
          <cell r="I119">
            <v>806</v>
          </cell>
          <cell r="J119">
            <v>706</v>
          </cell>
          <cell r="K119">
            <v>340</v>
          </cell>
          <cell r="L119" t="str">
            <v>Shanghai</v>
          </cell>
          <cell r="M119">
            <v>134.5</v>
          </cell>
          <cell r="N119">
            <v>23.5</v>
          </cell>
          <cell r="O119">
            <v>23.5</v>
          </cell>
        </row>
        <row r="119"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B0BGKWV596</v>
          </cell>
        </row>
        <row r="120">
          <cell r="C120" t="str">
            <v>Tent</v>
          </cell>
          <cell r="D120" t="str">
            <v>纳斯特-SH</v>
          </cell>
          <cell r="E120">
            <v>1</v>
          </cell>
          <cell r="F120">
            <v>0.074277625</v>
          </cell>
          <cell r="G120">
            <v>12.65</v>
          </cell>
          <cell r="H120">
            <v>17.9</v>
          </cell>
          <cell r="I120">
            <v>806</v>
          </cell>
          <cell r="J120">
            <v>706</v>
          </cell>
          <cell r="K120">
            <v>340</v>
          </cell>
          <cell r="L120" t="str">
            <v>Shanghai</v>
          </cell>
          <cell r="M120">
            <v>134.5</v>
          </cell>
          <cell r="N120">
            <v>23.5</v>
          </cell>
          <cell r="O120">
            <v>23.5</v>
          </cell>
        </row>
        <row r="120"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B0BGKXF9ZQ</v>
          </cell>
        </row>
        <row r="121">
          <cell r="C121" t="str">
            <v>Tent</v>
          </cell>
          <cell r="D121" t="str">
            <v>纳斯特-SH</v>
          </cell>
          <cell r="E121">
            <v>1</v>
          </cell>
          <cell r="F121">
            <v>0.074277625</v>
          </cell>
          <cell r="G121">
            <v>12.65</v>
          </cell>
          <cell r="H121">
            <v>17.9</v>
          </cell>
          <cell r="I121">
            <v>806</v>
          </cell>
          <cell r="J121">
            <v>706</v>
          </cell>
          <cell r="K121">
            <v>340</v>
          </cell>
          <cell r="L121" t="str">
            <v>Shanghai</v>
          </cell>
          <cell r="M121">
            <v>134.5</v>
          </cell>
          <cell r="N121">
            <v>23.5</v>
          </cell>
          <cell r="O121">
            <v>23.5</v>
          </cell>
        </row>
        <row r="121"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B0BGKWCNY9</v>
          </cell>
        </row>
        <row r="122">
          <cell r="C122" t="str">
            <v>Tent</v>
          </cell>
          <cell r="D122" t="str">
            <v>纳斯特-SH</v>
          </cell>
          <cell r="E122">
            <v>1</v>
          </cell>
          <cell r="F122">
            <v>0.074277625</v>
          </cell>
          <cell r="G122">
            <v>12.65</v>
          </cell>
          <cell r="H122">
            <v>17.9</v>
          </cell>
          <cell r="I122">
            <v>806</v>
          </cell>
          <cell r="J122">
            <v>706</v>
          </cell>
          <cell r="K122">
            <v>340</v>
          </cell>
          <cell r="L122" t="str">
            <v>Shanghai</v>
          </cell>
          <cell r="M122">
            <v>134.5</v>
          </cell>
          <cell r="N122">
            <v>23.5</v>
          </cell>
          <cell r="O122">
            <v>23.5</v>
          </cell>
        </row>
        <row r="122"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B0BC41KW3V</v>
          </cell>
        </row>
        <row r="123">
          <cell r="C123" t="str">
            <v>Tent</v>
          </cell>
          <cell r="D123" t="str">
            <v>纳斯特-SH</v>
          </cell>
          <cell r="E123">
            <v>1</v>
          </cell>
          <cell r="F123">
            <v>0.074277625</v>
          </cell>
          <cell r="G123">
            <v>12.65</v>
          </cell>
          <cell r="H123">
            <v>17.9</v>
          </cell>
          <cell r="I123">
            <v>806</v>
          </cell>
          <cell r="J123">
            <v>706</v>
          </cell>
          <cell r="K123">
            <v>340</v>
          </cell>
          <cell r="L123" t="str">
            <v>Shanghai</v>
          </cell>
          <cell r="M123">
            <v>134.5</v>
          </cell>
          <cell r="N123">
            <v>23.5</v>
          </cell>
          <cell r="O123">
            <v>23.5</v>
          </cell>
        </row>
        <row r="123"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B0BGKMDRY1</v>
          </cell>
        </row>
        <row r="124">
          <cell r="C124" t="str">
            <v>Tent</v>
          </cell>
          <cell r="D124" t="str">
            <v>纳斯特-SH</v>
          </cell>
          <cell r="E124">
            <v>1</v>
          </cell>
          <cell r="F124">
            <v>0.074277625</v>
          </cell>
          <cell r="G124">
            <v>12.65</v>
          </cell>
          <cell r="H124">
            <v>17.9</v>
          </cell>
          <cell r="I124">
            <v>806</v>
          </cell>
          <cell r="J124">
            <v>706</v>
          </cell>
          <cell r="K124">
            <v>340</v>
          </cell>
          <cell r="L124" t="str">
            <v>Shanghai</v>
          </cell>
          <cell r="M124">
            <v>134.5</v>
          </cell>
          <cell r="N124">
            <v>23.5</v>
          </cell>
          <cell r="O124">
            <v>23.5</v>
          </cell>
        </row>
        <row r="124"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B0BGKW7TLR</v>
          </cell>
        </row>
        <row r="125">
          <cell r="C125" t="str">
            <v>Tent</v>
          </cell>
          <cell r="D125" t="str">
            <v>纳斯特-SH</v>
          </cell>
          <cell r="E125">
            <v>1</v>
          </cell>
          <cell r="F125">
            <v>0.074277625</v>
          </cell>
          <cell r="G125">
            <v>12.65</v>
          </cell>
          <cell r="H125">
            <v>17.9</v>
          </cell>
          <cell r="I125">
            <v>806</v>
          </cell>
          <cell r="J125">
            <v>706</v>
          </cell>
          <cell r="K125">
            <v>340</v>
          </cell>
          <cell r="L125" t="str">
            <v>Shanghai</v>
          </cell>
          <cell r="M125">
            <v>134.5</v>
          </cell>
          <cell r="N125">
            <v>23.5</v>
          </cell>
          <cell r="O125">
            <v>23.5</v>
          </cell>
        </row>
        <row r="125"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B0BGKXW4DF</v>
          </cell>
        </row>
        <row r="126">
          <cell r="C126" t="str">
            <v>Tent</v>
          </cell>
          <cell r="D126" t="str">
            <v>纳斯特-SH</v>
          </cell>
          <cell r="E126">
            <v>1</v>
          </cell>
          <cell r="F126">
            <v>0.074277625</v>
          </cell>
          <cell r="G126">
            <v>12.65</v>
          </cell>
          <cell r="H126">
            <v>17.9</v>
          </cell>
          <cell r="I126">
            <v>806</v>
          </cell>
          <cell r="J126">
            <v>706</v>
          </cell>
          <cell r="K126">
            <v>340</v>
          </cell>
          <cell r="L126" t="str">
            <v>Shanghai</v>
          </cell>
          <cell r="M126">
            <v>134.5</v>
          </cell>
          <cell r="N126">
            <v>23.5</v>
          </cell>
          <cell r="O126">
            <v>23.5</v>
          </cell>
        </row>
        <row r="126"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B0BGKW1GS2</v>
          </cell>
        </row>
        <row r="127">
          <cell r="C127" t="str">
            <v>Tent</v>
          </cell>
          <cell r="D127" t="str">
            <v>纳斯特-SH</v>
          </cell>
          <cell r="E127">
            <v>1</v>
          </cell>
          <cell r="F127">
            <v>0.074277625</v>
          </cell>
          <cell r="G127">
            <v>12.65</v>
          </cell>
          <cell r="H127">
            <v>17.9</v>
          </cell>
          <cell r="I127">
            <v>806</v>
          </cell>
          <cell r="J127">
            <v>706</v>
          </cell>
          <cell r="K127">
            <v>340</v>
          </cell>
          <cell r="L127" t="str">
            <v>Shanghai</v>
          </cell>
          <cell r="M127">
            <v>134.5</v>
          </cell>
          <cell r="N127">
            <v>23.5</v>
          </cell>
          <cell r="O127">
            <v>23.5</v>
          </cell>
        </row>
        <row r="127"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B0BGKSB2S4</v>
          </cell>
        </row>
        <row r="128">
          <cell r="C128" t="str">
            <v>Tent</v>
          </cell>
          <cell r="D128" t="str">
            <v>纳斯特-SH</v>
          </cell>
          <cell r="E128">
            <v>1</v>
          </cell>
          <cell r="F128">
            <v>0.128741625</v>
          </cell>
          <cell r="G128">
            <v>17.6</v>
          </cell>
          <cell r="H128">
            <v>25.99</v>
          </cell>
          <cell r="I128">
            <v>578</v>
          </cell>
          <cell r="J128">
            <v>505</v>
          </cell>
          <cell r="K128">
            <v>244</v>
          </cell>
          <cell r="L128" t="str">
            <v>Shanghai</v>
          </cell>
          <cell r="M128">
            <v>158.5</v>
          </cell>
          <cell r="N128">
            <v>28.5</v>
          </cell>
          <cell r="O128">
            <v>28.5</v>
          </cell>
        </row>
        <row r="128"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B0B9T5JP7Q</v>
          </cell>
        </row>
        <row r="129">
          <cell r="C129" t="str">
            <v>Tent</v>
          </cell>
          <cell r="D129" t="str">
            <v>纳斯特-SH</v>
          </cell>
          <cell r="E129">
            <v>1</v>
          </cell>
          <cell r="F129">
            <v>0.128741625</v>
          </cell>
          <cell r="G129">
            <v>17.6</v>
          </cell>
          <cell r="H129">
            <v>25.99</v>
          </cell>
          <cell r="I129">
            <v>578</v>
          </cell>
          <cell r="J129">
            <v>505</v>
          </cell>
          <cell r="K129">
            <v>244</v>
          </cell>
          <cell r="L129" t="str">
            <v>Shanghai</v>
          </cell>
          <cell r="M129">
            <v>158.5</v>
          </cell>
          <cell r="N129">
            <v>28.5</v>
          </cell>
          <cell r="O129">
            <v>28.5</v>
          </cell>
        </row>
        <row r="129"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B0BGKXGP7Z</v>
          </cell>
        </row>
        <row r="130">
          <cell r="C130" t="str">
            <v>Tent</v>
          </cell>
          <cell r="D130" t="str">
            <v>纳斯特-SH</v>
          </cell>
          <cell r="E130">
            <v>1</v>
          </cell>
          <cell r="F130">
            <v>0.128741625</v>
          </cell>
          <cell r="G130">
            <v>17.6</v>
          </cell>
          <cell r="H130">
            <v>25.99</v>
          </cell>
          <cell r="I130">
            <v>578</v>
          </cell>
          <cell r="J130">
            <v>505</v>
          </cell>
          <cell r="K130">
            <v>244</v>
          </cell>
          <cell r="L130" t="str">
            <v>Shanghai</v>
          </cell>
          <cell r="M130">
            <v>158.5</v>
          </cell>
          <cell r="N130">
            <v>28.5</v>
          </cell>
          <cell r="O130">
            <v>28.5</v>
          </cell>
        </row>
        <row r="130"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B0BGKVMS5P</v>
          </cell>
        </row>
        <row r="131">
          <cell r="C131" t="str">
            <v>Tent</v>
          </cell>
          <cell r="D131" t="str">
            <v>纳斯特-SH</v>
          </cell>
          <cell r="E131">
            <v>1</v>
          </cell>
          <cell r="F131">
            <v>0.128741625</v>
          </cell>
          <cell r="G131">
            <v>17.6</v>
          </cell>
          <cell r="H131">
            <v>25.99</v>
          </cell>
          <cell r="I131">
            <v>578</v>
          </cell>
          <cell r="J131">
            <v>505</v>
          </cell>
          <cell r="K131">
            <v>244</v>
          </cell>
          <cell r="L131" t="str">
            <v>Shanghai</v>
          </cell>
          <cell r="M131">
            <v>158.5</v>
          </cell>
          <cell r="N131">
            <v>28.5</v>
          </cell>
          <cell r="O131">
            <v>28.5</v>
          </cell>
        </row>
        <row r="131"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B0BGKY8C11</v>
          </cell>
        </row>
        <row r="132">
          <cell r="C132" t="str">
            <v>Tent</v>
          </cell>
          <cell r="D132" t="str">
            <v>纳斯特-SH</v>
          </cell>
          <cell r="E132">
            <v>1</v>
          </cell>
          <cell r="F132">
            <v>0.128741625</v>
          </cell>
          <cell r="G132">
            <v>17.6</v>
          </cell>
          <cell r="H132">
            <v>25.99</v>
          </cell>
          <cell r="I132">
            <v>578</v>
          </cell>
          <cell r="J132">
            <v>505</v>
          </cell>
          <cell r="K132">
            <v>244</v>
          </cell>
          <cell r="L132" t="str">
            <v>Shanghai</v>
          </cell>
          <cell r="M132">
            <v>158.5</v>
          </cell>
          <cell r="N132">
            <v>28.5</v>
          </cell>
          <cell r="O132">
            <v>28.5</v>
          </cell>
        </row>
        <row r="132"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B0BGKW1FVG</v>
          </cell>
        </row>
        <row r="133">
          <cell r="C133" t="str">
            <v>Tent</v>
          </cell>
          <cell r="D133" t="str">
            <v>纳斯特-SH</v>
          </cell>
          <cell r="E133">
            <v>1</v>
          </cell>
          <cell r="F133">
            <v>0.128741625</v>
          </cell>
          <cell r="G133">
            <v>17.6</v>
          </cell>
          <cell r="H133">
            <v>25.99</v>
          </cell>
          <cell r="I133">
            <v>578</v>
          </cell>
          <cell r="J133">
            <v>505</v>
          </cell>
          <cell r="K133">
            <v>244</v>
          </cell>
          <cell r="L133" t="str">
            <v>Shanghai</v>
          </cell>
          <cell r="M133">
            <v>158.5</v>
          </cell>
          <cell r="N133">
            <v>28.5</v>
          </cell>
          <cell r="O133">
            <v>28.5</v>
          </cell>
        </row>
        <row r="133"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B0BGKSKJ9G</v>
          </cell>
        </row>
        <row r="134">
          <cell r="C134" t="str">
            <v>Tent</v>
          </cell>
          <cell r="D134" t="str">
            <v>纳斯特-SH</v>
          </cell>
          <cell r="E134">
            <v>1</v>
          </cell>
          <cell r="F134">
            <v>0.128741625</v>
          </cell>
          <cell r="G134">
            <v>17.6</v>
          </cell>
          <cell r="H134">
            <v>25.99</v>
          </cell>
          <cell r="I134">
            <v>578</v>
          </cell>
          <cell r="J134">
            <v>505</v>
          </cell>
          <cell r="K134">
            <v>244</v>
          </cell>
          <cell r="L134" t="str">
            <v>Shanghai</v>
          </cell>
          <cell r="M134">
            <v>158.5</v>
          </cell>
          <cell r="N134">
            <v>28.5</v>
          </cell>
          <cell r="O134">
            <v>28.5</v>
          </cell>
        </row>
        <row r="134"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B0BC457RS7</v>
          </cell>
        </row>
        <row r="135">
          <cell r="C135" t="str">
            <v>Tent</v>
          </cell>
          <cell r="D135" t="str">
            <v>纳斯特-SH</v>
          </cell>
          <cell r="E135">
            <v>1</v>
          </cell>
          <cell r="F135">
            <v>0.128741625</v>
          </cell>
          <cell r="G135">
            <v>17.6</v>
          </cell>
          <cell r="H135">
            <v>25.99</v>
          </cell>
          <cell r="I135">
            <v>578</v>
          </cell>
          <cell r="J135">
            <v>505</v>
          </cell>
          <cell r="K135">
            <v>244</v>
          </cell>
          <cell r="L135" t="str">
            <v>Shanghai</v>
          </cell>
          <cell r="M135">
            <v>158.5</v>
          </cell>
          <cell r="N135">
            <v>28.5</v>
          </cell>
          <cell r="O135">
            <v>28.5</v>
          </cell>
        </row>
        <row r="135"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B0BGKRVS27</v>
          </cell>
        </row>
        <row r="136">
          <cell r="C136" t="str">
            <v>Tent</v>
          </cell>
          <cell r="D136" t="str">
            <v>纳斯特-SH</v>
          </cell>
          <cell r="E136">
            <v>1</v>
          </cell>
          <cell r="F136">
            <v>0.128741625</v>
          </cell>
          <cell r="G136">
            <v>17.6</v>
          </cell>
          <cell r="H136">
            <v>25.99</v>
          </cell>
          <cell r="I136">
            <v>578</v>
          </cell>
          <cell r="J136">
            <v>505</v>
          </cell>
          <cell r="K136">
            <v>244</v>
          </cell>
          <cell r="L136" t="str">
            <v>Shanghai</v>
          </cell>
          <cell r="M136">
            <v>158.5</v>
          </cell>
          <cell r="N136">
            <v>28.5</v>
          </cell>
          <cell r="O136">
            <v>28.5</v>
          </cell>
        </row>
        <row r="136"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B0BGKWHD9X</v>
          </cell>
        </row>
        <row r="137">
          <cell r="C137" t="str">
            <v>Tent</v>
          </cell>
          <cell r="D137" t="str">
            <v>纳斯特-SH</v>
          </cell>
          <cell r="E137">
            <v>1</v>
          </cell>
          <cell r="F137">
            <v>0.128741625</v>
          </cell>
          <cell r="G137">
            <v>17.6</v>
          </cell>
          <cell r="H137">
            <v>25.99</v>
          </cell>
          <cell r="I137">
            <v>578</v>
          </cell>
          <cell r="J137">
            <v>505</v>
          </cell>
          <cell r="K137">
            <v>244</v>
          </cell>
          <cell r="L137" t="str">
            <v>Shanghai</v>
          </cell>
          <cell r="M137">
            <v>158.5</v>
          </cell>
          <cell r="N137">
            <v>28.5</v>
          </cell>
          <cell r="O137">
            <v>28.5</v>
          </cell>
        </row>
        <row r="137"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B0BGKWG929</v>
          </cell>
        </row>
        <row r="138">
          <cell r="C138" t="str">
            <v>Tent</v>
          </cell>
          <cell r="D138" t="str">
            <v>纳斯特-SH</v>
          </cell>
          <cell r="E138">
            <v>1</v>
          </cell>
          <cell r="F138">
            <v>0.128741625</v>
          </cell>
          <cell r="G138">
            <v>17.6</v>
          </cell>
          <cell r="H138">
            <v>25.99</v>
          </cell>
          <cell r="I138">
            <v>578</v>
          </cell>
          <cell r="J138">
            <v>505</v>
          </cell>
          <cell r="K138">
            <v>244</v>
          </cell>
          <cell r="L138" t="str">
            <v>Shanghai</v>
          </cell>
          <cell r="M138">
            <v>158.5</v>
          </cell>
          <cell r="N138">
            <v>28.5</v>
          </cell>
          <cell r="O138">
            <v>28.5</v>
          </cell>
        </row>
        <row r="138"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B0BGKTGR3L</v>
          </cell>
        </row>
        <row r="139">
          <cell r="C139" t="str">
            <v>Tent</v>
          </cell>
          <cell r="D139" t="str">
            <v>纳斯特-SH</v>
          </cell>
          <cell r="E139">
            <v>1</v>
          </cell>
          <cell r="F139">
            <v>0.128741625</v>
          </cell>
          <cell r="G139">
            <v>17.6</v>
          </cell>
          <cell r="H139">
            <v>25.99</v>
          </cell>
          <cell r="I139">
            <v>578</v>
          </cell>
          <cell r="J139">
            <v>505</v>
          </cell>
          <cell r="K139">
            <v>244</v>
          </cell>
          <cell r="L139" t="str">
            <v>Shanghai</v>
          </cell>
          <cell r="M139">
            <v>158.5</v>
          </cell>
          <cell r="N139">
            <v>28.5</v>
          </cell>
          <cell r="O139">
            <v>28.5</v>
          </cell>
        </row>
        <row r="139"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B0B9T53R47</v>
          </cell>
        </row>
        <row r="140">
          <cell r="C140" t="str">
            <v>Tent</v>
          </cell>
          <cell r="D140" t="str">
            <v>纳斯特-SH</v>
          </cell>
          <cell r="E140">
            <v>1</v>
          </cell>
          <cell r="F140">
            <v>0.032</v>
          </cell>
          <cell r="G140">
            <v>4.85</v>
          </cell>
          <cell r="H140">
            <v>6.2</v>
          </cell>
        </row>
        <row r="140">
          <cell r="L140" t="str">
            <v>Shanghai</v>
          </cell>
          <cell r="M140">
            <v>125</v>
          </cell>
          <cell r="N140">
            <v>16</v>
          </cell>
          <cell r="O140">
            <v>16</v>
          </cell>
        </row>
        <row r="140">
          <cell r="R140" t="e">
            <v>#DIV/0!</v>
          </cell>
          <cell r="S140" t="e">
            <v>#DIV/0!</v>
          </cell>
          <cell r="T140" t="e">
            <v>#DIV/0!</v>
          </cell>
        </row>
        <row r="141">
          <cell r="A141" t="str">
            <v>B0B9T5MH7X</v>
          </cell>
        </row>
        <row r="141">
          <cell r="C141" t="str">
            <v>Tent</v>
          </cell>
          <cell r="D141" t="str">
            <v>纳斯特-SH</v>
          </cell>
          <cell r="E141">
            <v>1</v>
          </cell>
          <cell r="F141">
            <v>0.032</v>
          </cell>
          <cell r="G141">
            <v>4.85</v>
          </cell>
          <cell r="H141">
            <v>6.2</v>
          </cell>
        </row>
        <row r="141">
          <cell r="L141" t="str">
            <v>Shanghai</v>
          </cell>
          <cell r="M141">
            <v>125</v>
          </cell>
          <cell r="N141">
            <v>16</v>
          </cell>
          <cell r="O141">
            <v>16</v>
          </cell>
        </row>
        <row r="141">
          <cell r="R141" t="e">
            <v>#DIV/0!</v>
          </cell>
          <cell r="S141" t="e">
            <v>#DIV/0!</v>
          </cell>
          <cell r="T141" t="e">
            <v>#DIV/0!</v>
          </cell>
        </row>
        <row r="142">
          <cell r="A142" t="str">
            <v>B0BGKXZ919</v>
          </cell>
        </row>
        <row r="142">
          <cell r="C142" t="str">
            <v>Tent</v>
          </cell>
          <cell r="D142" t="str">
            <v>纳斯特-SH</v>
          </cell>
          <cell r="E142">
            <v>1</v>
          </cell>
          <cell r="F142">
            <v>0.032</v>
          </cell>
          <cell r="G142">
            <v>4.85</v>
          </cell>
          <cell r="H142">
            <v>6.2</v>
          </cell>
        </row>
        <row r="142">
          <cell r="L142" t="str">
            <v>Shanghai</v>
          </cell>
          <cell r="M142">
            <v>125</v>
          </cell>
          <cell r="N142">
            <v>16</v>
          </cell>
          <cell r="O142">
            <v>16</v>
          </cell>
        </row>
        <row r="142">
          <cell r="R142" t="e">
            <v>#DIV/0!</v>
          </cell>
          <cell r="S142" t="e">
            <v>#DIV/0!</v>
          </cell>
          <cell r="T142" t="e">
            <v>#DIV/0!</v>
          </cell>
        </row>
        <row r="143">
          <cell r="A143" t="str">
            <v>B0BGKWJ67V</v>
          </cell>
        </row>
        <row r="143">
          <cell r="C143" t="str">
            <v>Tent</v>
          </cell>
          <cell r="D143" t="str">
            <v>纳斯特-SH</v>
          </cell>
          <cell r="E143">
            <v>1</v>
          </cell>
          <cell r="F143">
            <v>0.032</v>
          </cell>
          <cell r="G143">
            <v>4.85</v>
          </cell>
          <cell r="H143">
            <v>6.2</v>
          </cell>
        </row>
        <row r="143">
          <cell r="L143" t="str">
            <v>Shanghai</v>
          </cell>
          <cell r="M143">
            <v>125</v>
          </cell>
          <cell r="N143">
            <v>16</v>
          </cell>
          <cell r="O143">
            <v>16</v>
          </cell>
        </row>
        <row r="143">
          <cell r="R143" t="e">
            <v>#DIV/0!</v>
          </cell>
          <cell r="S143" t="e">
            <v>#DIV/0!</v>
          </cell>
          <cell r="T143" t="e">
            <v>#DIV/0!</v>
          </cell>
        </row>
        <row r="144">
          <cell r="A144" t="str">
            <v>B0BDG2RTBH</v>
          </cell>
        </row>
        <row r="144">
          <cell r="C144" t="str">
            <v>Tent</v>
          </cell>
          <cell r="D144" t="str">
            <v>纳斯特-SH</v>
          </cell>
          <cell r="E144">
            <v>1</v>
          </cell>
          <cell r="F144">
            <v>0.040824</v>
          </cell>
          <cell r="G144">
            <v>6.3</v>
          </cell>
          <cell r="H144">
            <v>7.8</v>
          </cell>
        </row>
        <row r="144">
          <cell r="L144" t="str">
            <v>Shanghai</v>
          </cell>
          <cell r="M144">
            <v>126</v>
          </cell>
          <cell r="N144">
            <v>18</v>
          </cell>
          <cell r="O144">
            <v>18</v>
          </cell>
        </row>
        <row r="144">
          <cell r="R144" t="e">
            <v>#DIV/0!</v>
          </cell>
          <cell r="S144" t="e">
            <v>#DIV/0!</v>
          </cell>
          <cell r="T144" t="e">
            <v>#DIV/0!</v>
          </cell>
        </row>
        <row r="145">
          <cell r="A145" t="str">
            <v>B0BDG4YW4J</v>
          </cell>
        </row>
        <row r="145">
          <cell r="C145" t="str">
            <v>Tent</v>
          </cell>
          <cell r="D145" t="str">
            <v>纳斯特-SH</v>
          </cell>
          <cell r="E145">
            <v>1</v>
          </cell>
          <cell r="F145">
            <v>0.040824</v>
          </cell>
          <cell r="G145">
            <v>6.3</v>
          </cell>
          <cell r="H145">
            <v>7.8</v>
          </cell>
        </row>
        <row r="145">
          <cell r="L145" t="str">
            <v>Shanghai</v>
          </cell>
          <cell r="M145">
            <v>126</v>
          </cell>
          <cell r="N145">
            <v>18</v>
          </cell>
          <cell r="O145">
            <v>18</v>
          </cell>
        </row>
        <row r="145">
          <cell r="R145" t="e">
            <v>#DIV/0!</v>
          </cell>
          <cell r="S145" t="e">
            <v>#DIV/0!</v>
          </cell>
          <cell r="T145" t="e">
            <v>#DIV/0!</v>
          </cell>
        </row>
        <row r="146">
          <cell r="A146" t="str">
            <v>B0BGKW86RV</v>
          </cell>
        </row>
        <row r="146">
          <cell r="C146" t="str">
            <v>Tent</v>
          </cell>
          <cell r="D146" t="str">
            <v>纳斯特-SH</v>
          </cell>
          <cell r="E146">
            <v>1</v>
          </cell>
          <cell r="F146">
            <v>0.040824</v>
          </cell>
          <cell r="G146">
            <v>6.3</v>
          </cell>
          <cell r="H146">
            <v>7.8</v>
          </cell>
        </row>
        <row r="146">
          <cell r="L146" t="str">
            <v>Shanghai</v>
          </cell>
          <cell r="M146">
            <v>126</v>
          </cell>
          <cell r="N146">
            <v>18</v>
          </cell>
          <cell r="O146">
            <v>18</v>
          </cell>
        </row>
        <row r="146">
          <cell r="R146" t="e">
            <v>#DIV/0!</v>
          </cell>
          <cell r="S146" t="e">
            <v>#DIV/0!</v>
          </cell>
          <cell r="T146" t="e">
            <v>#DIV/0!</v>
          </cell>
        </row>
        <row r="147">
          <cell r="A147" t="str">
            <v>B0BGKXTMGJ</v>
          </cell>
        </row>
        <row r="147">
          <cell r="C147" t="str">
            <v>Tent</v>
          </cell>
          <cell r="D147" t="str">
            <v>纳斯特-SH</v>
          </cell>
          <cell r="E147">
            <v>1</v>
          </cell>
          <cell r="F147">
            <v>0.040824</v>
          </cell>
          <cell r="G147">
            <v>6.3</v>
          </cell>
          <cell r="H147">
            <v>7.8</v>
          </cell>
        </row>
        <row r="147">
          <cell r="L147" t="str">
            <v>Shanghai</v>
          </cell>
          <cell r="M147">
            <v>126</v>
          </cell>
          <cell r="N147">
            <v>18</v>
          </cell>
          <cell r="O147">
            <v>18</v>
          </cell>
        </row>
        <row r="147">
          <cell r="R147" t="e">
            <v>#DIV/0!</v>
          </cell>
          <cell r="S147" t="e">
            <v>#DIV/0!</v>
          </cell>
          <cell r="T147" t="e">
            <v>#DIV/0!</v>
          </cell>
        </row>
        <row r="148">
          <cell r="A148" t="str">
            <v>B0BCGD4B77</v>
          </cell>
          <cell r="B148" t="str">
            <v>8507.60.0020</v>
          </cell>
          <cell r="C148" t="str">
            <v>Power Station</v>
          </cell>
          <cell r="D148" t="str">
            <v>智赋</v>
          </cell>
          <cell r="E148">
            <v>1</v>
          </cell>
          <cell r="F148">
            <v>0.017528836</v>
          </cell>
          <cell r="G148">
            <v>3.7</v>
          </cell>
          <cell r="H148">
            <v>4.74</v>
          </cell>
        </row>
        <row r="148">
          <cell r="K148">
            <v>1000</v>
          </cell>
          <cell r="L148" t="str">
            <v>Yantian</v>
          </cell>
          <cell r="M148">
            <v>31.6</v>
          </cell>
          <cell r="N148">
            <v>22.1</v>
          </cell>
          <cell r="O148">
            <v>25.1</v>
          </cell>
        </row>
        <row r="148">
          <cell r="R148" t="e">
            <v>#DIV/0!</v>
          </cell>
          <cell r="S148" t="e">
            <v>#DIV/0!</v>
          </cell>
          <cell r="T148">
            <v>0</v>
          </cell>
        </row>
        <row r="149">
          <cell r="A149" t="str">
            <v>B0BC99N615</v>
          </cell>
          <cell r="B149" t="str">
            <v>7321.19.0040</v>
          </cell>
          <cell r="C149" t="str">
            <v>Pizza Oven</v>
          </cell>
          <cell r="D149" t="str">
            <v>方圆达-XM</v>
          </cell>
          <cell r="E149">
            <v>1</v>
          </cell>
          <cell r="F149">
            <v>0.16284</v>
          </cell>
          <cell r="G149">
            <v>21.4</v>
          </cell>
          <cell r="H149">
            <v>25.42</v>
          </cell>
          <cell r="I149">
            <v>342</v>
          </cell>
        </row>
        <row r="149">
          <cell r="L149" t="str">
            <v>Xiamen</v>
          </cell>
          <cell r="M149">
            <v>59</v>
          </cell>
          <cell r="N149">
            <v>60</v>
          </cell>
          <cell r="O149">
            <v>46</v>
          </cell>
        </row>
        <row r="149">
          <cell r="R149">
            <v>0</v>
          </cell>
          <cell r="S149" t="e">
            <v>#DIV/0!</v>
          </cell>
          <cell r="T149" t="e">
            <v>#DIV/0!</v>
          </cell>
        </row>
        <row r="150">
          <cell r="A150" t="str">
            <v>B0CBSFBT64</v>
          </cell>
        </row>
        <row r="150">
          <cell r="C150" t="str">
            <v>Garden Bed</v>
          </cell>
          <cell r="D150" t="str">
            <v>奕特呈-SH</v>
          </cell>
          <cell r="E150">
            <v>1</v>
          </cell>
          <cell r="F150">
            <v>0.04554</v>
          </cell>
          <cell r="G150">
            <v>7.95</v>
          </cell>
          <cell r="H150">
            <v>9.45</v>
          </cell>
        </row>
        <row r="150">
          <cell r="L150" t="str">
            <v>Shanghai</v>
          </cell>
          <cell r="M150">
            <v>69</v>
          </cell>
          <cell r="N150">
            <v>33</v>
          </cell>
          <cell r="O150">
            <v>20</v>
          </cell>
        </row>
        <row r="150">
          <cell r="R150" t="e">
            <v>#DIV/0!</v>
          </cell>
          <cell r="S150" t="e">
            <v>#DIV/0!</v>
          </cell>
          <cell r="T150" t="e">
            <v>#DIV/0!</v>
          </cell>
        </row>
        <row r="151">
          <cell r="A151" t="str">
            <v>B0CBSFSX5G</v>
          </cell>
        </row>
        <row r="151">
          <cell r="C151" t="str">
            <v>Garden Bed</v>
          </cell>
          <cell r="D151" t="str">
            <v>奕特呈-SH</v>
          </cell>
          <cell r="E151">
            <v>1</v>
          </cell>
          <cell r="F151">
            <v>0.04554</v>
          </cell>
          <cell r="G151">
            <v>7.95</v>
          </cell>
          <cell r="H151">
            <v>9.45</v>
          </cell>
        </row>
        <row r="151">
          <cell r="L151" t="str">
            <v>Shanghai</v>
          </cell>
          <cell r="M151">
            <v>69</v>
          </cell>
          <cell r="N151">
            <v>33</v>
          </cell>
          <cell r="O151">
            <v>20</v>
          </cell>
        </row>
        <row r="151">
          <cell r="R151" t="e">
            <v>#DIV/0!</v>
          </cell>
          <cell r="S151" t="e">
            <v>#DIV/0!</v>
          </cell>
          <cell r="T151" t="e">
            <v>#DIV/0!</v>
          </cell>
        </row>
        <row r="152">
          <cell r="A152" t="str">
            <v>B0CBSFQX8S</v>
          </cell>
        </row>
        <row r="152">
          <cell r="C152" t="str">
            <v>Garden Bed</v>
          </cell>
          <cell r="D152" t="str">
            <v>奕特呈-SH</v>
          </cell>
          <cell r="E152">
            <v>1</v>
          </cell>
          <cell r="F152">
            <v>0.047817</v>
          </cell>
          <cell r="G152">
            <v>10.75</v>
          </cell>
          <cell r="H152">
            <v>12.3</v>
          </cell>
        </row>
        <row r="152">
          <cell r="L152" t="str">
            <v>Shanghai</v>
          </cell>
          <cell r="M152">
            <v>69</v>
          </cell>
          <cell r="N152">
            <v>33</v>
          </cell>
          <cell r="O152">
            <v>21</v>
          </cell>
        </row>
        <row r="152">
          <cell r="R152" t="e">
            <v>#DIV/0!</v>
          </cell>
          <cell r="S152" t="e">
            <v>#DIV/0!</v>
          </cell>
          <cell r="T152" t="e">
            <v>#DIV/0!</v>
          </cell>
        </row>
        <row r="153">
          <cell r="A153" t="str">
            <v>B0CBSFM7FF</v>
          </cell>
        </row>
        <row r="153">
          <cell r="C153" t="str">
            <v>Garden Bed</v>
          </cell>
          <cell r="D153" t="str">
            <v>奕特呈-SH</v>
          </cell>
          <cell r="E153">
            <v>1</v>
          </cell>
          <cell r="F153">
            <v>0.047817</v>
          </cell>
          <cell r="G153">
            <v>10.75</v>
          </cell>
          <cell r="H153">
            <v>12.3</v>
          </cell>
        </row>
        <row r="153">
          <cell r="L153" t="str">
            <v>Shanghai</v>
          </cell>
          <cell r="M153">
            <v>69</v>
          </cell>
          <cell r="N153">
            <v>33</v>
          </cell>
          <cell r="O153">
            <v>21</v>
          </cell>
        </row>
        <row r="153">
          <cell r="R153" t="e">
            <v>#DIV/0!</v>
          </cell>
          <cell r="S153" t="e">
            <v>#DIV/0!</v>
          </cell>
          <cell r="T153" t="e">
            <v>#DIV/0!</v>
          </cell>
        </row>
        <row r="154">
          <cell r="A154" t="str">
            <v>B0CBSDGKFS</v>
          </cell>
        </row>
        <row r="154">
          <cell r="C154" t="str">
            <v>Garden Bed</v>
          </cell>
          <cell r="D154" t="str">
            <v>奕特呈-SH</v>
          </cell>
          <cell r="E154">
            <v>1</v>
          </cell>
          <cell r="F154">
            <v>0.047817</v>
          </cell>
          <cell r="G154">
            <v>10.75</v>
          </cell>
          <cell r="H154">
            <v>12.3</v>
          </cell>
        </row>
        <row r="154">
          <cell r="L154" t="str">
            <v>Shanghai</v>
          </cell>
          <cell r="M154">
            <v>69</v>
          </cell>
          <cell r="N154">
            <v>33</v>
          </cell>
          <cell r="O154">
            <v>21</v>
          </cell>
        </row>
        <row r="154">
          <cell r="R154" t="e">
            <v>#DIV/0!</v>
          </cell>
          <cell r="S154" t="e">
            <v>#DIV/0!</v>
          </cell>
          <cell r="T154" t="e">
            <v>#DIV/0!</v>
          </cell>
        </row>
        <row r="155">
          <cell r="A155" t="str">
            <v>B0CBSGVTVZ</v>
          </cell>
        </row>
        <row r="155">
          <cell r="C155" t="str">
            <v>Garden Bed</v>
          </cell>
          <cell r="D155" t="str">
            <v>奕特呈-SH</v>
          </cell>
          <cell r="E155">
            <v>1</v>
          </cell>
          <cell r="F155">
            <v>0.047817</v>
          </cell>
          <cell r="G155">
            <v>13.4</v>
          </cell>
          <cell r="H155">
            <v>15.1</v>
          </cell>
        </row>
        <row r="155">
          <cell r="L155" t="str">
            <v>Shanghai</v>
          </cell>
          <cell r="M155">
            <v>69</v>
          </cell>
          <cell r="N155">
            <v>33</v>
          </cell>
          <cell r="O155">
            <v>21</v>
          </cell>
        </row>
        <row r="155">
          <cell r="R155" t="e">
            <v>#DIV/0!</v>
          </cell>
          <cell r="S155" t="e">
            <v>#DIV/0!</v>
          </cell>
          <cell r="T155" t="e">
            <v>#DIV/0!</v>
          </cell>
        </row>
        <row r="156">
          <cell r="A156" t="str">
            <v>B0CBSF4XF9</v>
          </cell>
        </row>
        <row r="156">
          <cell r="C156" t="str">
            <v>Garden Bed</v>
          </cell>
          <cell r="D156" t="str">
            <v>奕特呈-SH</v>
          </cell>
          <cell r="E156">
            <v>1</v>
          </cell>
          <cell r="F156">
            <v>0.047817</v>
          </cell>
          <cell r="G156">
            <v>13.4</v>
          </cell>
          <cell r="H156">
            <v>15.1</v>
          </cell>
        </row>
        <row r="156">
          <cell r="L156" t="str">
            <v>Shanghai</v>
          </cell>
          <cell r="M156">
            <v>69</v>
          </cell>
          <cell r="N156">
            <v>33</v>
          </cell>
          <cell r="O156">
            <v>21</v>
          </cell>
        </row>
        <row r="156">
          <cell r="R156" t="e">
            <v>#DIV/0!</v>
          </cell>
          <cell r="S156" t="e">
            <v>#DIV/0!</v>
          </cell>
          <cell r="T156" t="e">
            <v>#DIV/0!</v>
          </cell>
        </row>
        <row r="157">
          <cell r="A157" t="str">
            <v>B0CBSFSDCL</v>
          </cell>
        </row>
        <row r="157">
          <cell r="C157" t="str">
            <v>Garden Bed</v>
          </cell>
          <cell r="D157" t="str">
            <v>奕特呈-SH</v>
          </cell>
          <cell r="E157">
            <v>1</v>
          </cell>
          <cell r="F157">
            <v>0.047817</v>
          </cell>
          <cell r="G157">
            <v>13.4</v>
          </cell>
          <cell r="H157">
            <v>15.1</v>
          </cell>
        </row>
        <row r="157">
          <cell r="L157" t="str">
            <v>Shanghai</v>
          </cell>
          <cell r="M157">
            <v>69</v>
          </cell>
          <cell r="N157">
            <v>33</v>
          </cell>
          <cell r="O157">
            <v>21</v>
          </cell>
        </row>
        <row r="157">
          <cell r="R157" t="e">
            <v>#DIV/0!</v>
          </cell>
          <cell r="S157" t="e">
            <v>#DIV/0!</v>
          </cell>
          <cell r="T157" t="e">
            <v>#DIV/0!</v>
          </cell>
        </row>
        <row r="158">
          <cell r="A158" t="str">
            <v>B09T3NLMTM</v>
          </cell>
          <cell r="B158" t="str">
            <v>7321.89.0050</v>
          </cell>
          <cell r="C158" t="str">
            <v>Garden Bed</v>
          </cell>
          <cell r="D158" t="str">
            <v>奕特呈-SH</v>
          </cell>
          <cell r="E158">
            <v>1</v>
          </cell>
          <cell r="F158">
            <v>0.1728</v>
          </cell>
          <cell r="G158">
            <v>9.2</v>
          </cell>
          <cell r="H158">
            <v>12.7</v>
          </cell>
          <cell r="I158">
            <v>390</v>
          </cell>
          <cell r="J158">
            <v>342</v>
          </cell>
          <cell r="K158">
            <v>160</v>
          </cell>
          <cell r="L158" t="str">
            <v>Shanghai</v>
          </cell>
          <cell r="M158">
            <v>60</v>
          </cell>
          <cell r="N158">
            <v>60</v>
          </cell>
          <cell r="O158">
            <v>48</v>
          </cell>
        </row>
        <row r="158"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B0CBSDW6GD</v>
          </cell>
        </row>
        <row r="159">
          <cell r="C159" t="str">
            <v>garden bed</v>
          </cell>
          <cell r="D159" t="str">
            <v>奕特呈-SH</v>
          </cell>
          <cell r="E159">
            <v>1</v>
          </cell>
          <cell r="F159">
            <v>0.04554</v>
          </cell>
          <cell r="G159">
            <v>7.95</v>
          </cell>
          <cell r="H159">
            <v>9.45</v>
          </cell>
          <cell r="I159">
            <v>0</v>
          </cell>
        </row>
        <row r="159">
          <cell r="L159" t="str">
            <v>Shanghai</v>
          </cell>
          <cell r="M159">
            <v>69</v>
          </cell>
          <cell r="N159">
            <v>33</v>
          </cell>
          <cell r="O159">
            <v>20</v>
          </cell>
        </row>
        <row r="159">
          <cell r="R159" t="e">
            <v>#DIV/0!</v>
          </cell>
          <cell r="S159" t="e">
            <v>#DIV/0!</v>
          </cell>
          <cell r="T159" t="e">
            <v>#DIV/0!</v>
          </cell>
        </row>
        <row r="160">
          <cell r="A160" t="str">
            <v>B0C4THS9YL</v>
          </cell>
          <cell r="B160" t="str">
            <v>9403.20.0090</v>
          </cell>
          <cell r="C160" t="str">
            <v>Furniture</v>
          </cell>
          <cell r="D160" t="str">
            <v>金源-NB</v>
          </cell>
          <cell r="E160">
            <v>1</v>
          </cell>
          <cell r="F160">
            <v>0.67782</v>
          </cell>
          <cell r="G160">
            <v>54.5</v>
          </cell>
          <cell r="H160">
            <v>62</v>
          </cell>
          <cell r="I160">
            <v>103</v>
          </cell>
          <cell r="J160">
            <v>89</v>
          </cell>
          <cell r="K160">
            <v>44</v>
          </cell>
          <cell r="L160" t="str">
            <v>Ningbo</v>
          </cell>
          <cell r="M160">
            <v>158</v>
          </cell>
          <cell r="N160">
            <v>55</v>
          </cell>
          <cell r="O160">
            <v>78</v>
          </cell>
        </row>
        <row r="160"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B0BDFM6HG1</v>
          </cell>
          <cell r="B161" t="str">
            <v>9403.20.0090</v>
          </cell>
          <cell r="C161" t="str">
            <v>Swing</v>
          </cell>
          <cell r="D161" t="str">
            <v>尚莱-NB</v>
          </cell>
          <cell r="E161">
            <v>1</v>
          </cell>
          <cell r="F161">
            <v>0.1767465</v>
          </cell>
          <cell r="G161">
            <v>26</v>
          </cell>
          <cell r="H161">
            <v>47</v>
          </cell>
          <cell r="I161">
            <v>357</v>
          </cell>
          <cell r="J161">
            <v>310</v>
          </cell>
          <cell r="K161">
            <v>145</v>
          </cell>
          <cell r="L161" t="str">
            <v>Ningbo</v>
          </cell>
          <cell r="M161">
            <v>181</v>
          </cell>
          <cell r="N161">
            <v>63</v>
          </cell>
          <cell r="O161">
            <v>15.5</v>
          </cell>
        </row>
        <row r="161"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B0B9SLNDHS </v>
          </cell>
          <cell r="B162" t="str">
            <v>9403.20.0090</v>
          </cell>
          <cell r="C162" t="str">
            <v>Swing</v>
          </cell>
          <cell r="D162" t="str">
            <v>尚莱-NB</v>
          </cell>
          <cell r="E162">
            <v>1</v>
          </cell>
          <cell r="F162">
            <v>0.21546</v>
          </cell>
          <cell r="G162">
            <v>37</v>
          </cell>
          <cell r="H162">
            <v>45.5</v>
          </cell>
          <cell r="I162">
            <v>305</v>
          </cell>
          <cell r="J162">
            <v>252</v>
          </cell>
          <cell r="K162">
            <v>128</v>
          </cell>
          <cell r="L162" t="str">
            <v>Ningbo</v>
          </cell>
          <cell r="M162">
            <v>180</v>
          </cell>
          <cell r="N162">
            <v>63</v>
          </cell>
          <cell r="O162">
            <v>19</v>
          </cell>
        </row>
        <row r="162"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B0BDFHL3PD</v>
          </cell>
          <cell r="B163" t="str">
            <v>9403.20.0090</v>
          </cell>
          <cell r="C163" t="str">
            <v>Swing</v>
          </cell>
          <cell r="D163" t="str">
            <v>尚莱-NB</v>
          </cell>
          <cell r="E163">
            <v>1</v>
          </cell>
          <cell r="F163">
            <v>0.21546</v>
          </cell>
          <cell r="G163">
            <v>37</v>
          </cell>
          <cell r="H163">
            <v>45.5</v>
          </cell>
          <cell r="I163">
            <v>305</v>
          </cell>
          <cell r="J163">
            <v>252</v>
          </cell>
          <cell r="K163">
            <v>128</v>
          </cell>
          <cell r="L163" t="str">
            <v>Ningbo</v>
          </cell>
          <cell r="M163">
            <v>180</v>
          </cell>
          <cell r="N163">
            <v>63</v>
          </cell>
          <cell r="O163">
            <v>19</v>
          </cell>
        </row>
        <row r="163"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B0CLNGT2BM</v>
          </cell>
        </row>
        <row r="164">
          <cell r="C164" t="str">
            <v>Furniture</v>
          </cell>
          <cell r="D164" t="str">
            <v>尚莱-NB</v>
          </cell>
          <cell r="E164">
            <v>1</v>
          </cell>
          <cell r="F164">
            <v>0.42636</v>
          </cell>
          <cell r="G164">
            <v>30</v>
          </cell>
          <cell r="H164">
            <v>33</v>
          </cell>
          <cell r="I164">
            <v>210</v>
          </cell>
          <cell r="J164">
            <v>140</v>
          </cell>
        </row>
        <row r="164">
          <cell r="L164" t="str">
            <v>Ningbo</v>
          </cell>
          <cell r="M164">
            <v>114</v>
          </cell>
          <cell r="N164">
            <v>85</v>
          </cell>
          <cell r="O164">
            <v>44</v>
          </cell>
        </row>
        <row r="164">
          <cell r="R164">
            <v>0</v>
          </cell>
          <cell r="S164">
            <v>0</v>
          </cell>
          <cell r="T164" t="e">
            <v>#DIV/0!</v>
          </cell>
        </row>
        <row r="165">
          <cell r="A165" t="str">
            <v>B0CLNHB2F9</v>
          </cell>
        </row>
        <row r="165">
          <cell r="C165" t="str">
            <v>Furniture</v>
          </cell>
          <cell r="D165" t="str">
            <v>尚莱-NB</v>
          </cell>
          <cell r="E165">
            <v>1</v>
          </cell>
          <cell r="F165">
            <v>0.705024</v>
          </cell>
          <cell r="G165">
            <v>48.5</v>
          </cell>
          <cell r="H165">
            <v>51.3</v>
          </cell>
          <cell r="I165">
            <v>92</v>
          </cell>
          <cell r="J165">
            <v>74</v>
          </cell>
          <cell r="K165">
            <v>35</v>
          </cell>
          <cell r="L165" t="str">
            <v>Ningbo</v>
          </cell>
          <cell r="M165">
            <v>136</v>
          </cell>
          <cell r="N165">
            <v>81</v>
          </cell>
          <cell r="O165">
            <v>64</v>
          </cell>
        </row>
        <row r="165"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B0CLNHHVR3</v>
          </cell>
        </row>
        <row r="166">
          <cell r="C166" t="str">
            <v>Furniture</v>
          </cell>
          <cell r="D166" t="str">
            <v>金源-NB</v>
          </cell>
          <cell r="E166">
            <v>1</v>
          </cell>
          <cell r="F166">
            <v>0.71214</v>
          </cell>
          <cell r="G166">
            <v>57.5</v>
          </cell>
          <cell r="H166">
            <v>65</v>
          </cell>
          <cell r="I166">
            <v>93</v>
          </cell>
          <cell r="J166">
            <v>77</v>
          </cell>
          <cell r="K166">
            <v>38</v>
          </cell>
          <cell r="L166" t="str">
            <v>Ningbo</v>
          </cell>
          <cell r="M166">
            <v>132</v>
          </cell>
          <cell r="N166">
            <v>83</v>
          </cell>
          <cell r="O166">
            <v>65</v>
          </cell>
        </row>
        <row r="166"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B0CLNJ2R3Q</v>
          </cell>
        </row>
        <row r="167">
          <cell r="C167" t="str">
            <v>Furniture</v>
          </cell>
          <cell r="D167" t="str">
            <v>金源-NB</v>
          </cell>
          <cell r="E167">
            <v>1</v>
          </cell>
          <cell r="F167">
            <v>0.71214</v>
          </cell>
          <cell r="G167">
            <v>57.5</v>
          </cell>
          <cell r="H167">
            <v>65</v>
          </cell>
          <cell r="I167">
            <v>93</v>
          </cell>
          <cell r="J167">
            <v>77</v>
          </cell>
          <cell r="K167">
            <v>38</v>
          </cell>
          <cell r="L167" t="str">
            <v>Ningbo</v>
          </cell>
          <cell r="M167">
            <v>132</v>
          </cell>
          <cell r="N167">
            <v>83</v>
          </cell>
          <cell r="O167">
            <v>65</v>
          </cell>
        </row>
        <row r="167"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B0CLNJ7CDK</v>
          </cell>
        </row>
        <row r="168">
          <cell r="C168" t="str">
            <v>Furniture</v>
          </cell>
          <cell r="D168" t="str">
            <v>尚莱-NB</v>
          </cell>
          <cell r="E168">
            <v>1</v>
          </cell>
          <cell r="F168">
            <v>0.42636</v>
          </cell>
          <cell r="G168">
            <v>30</v>
          </cell>
          <cell r="H168">
            <v>33</v>
          </cell>
          <cell r="I168">
            <v>210</v>
          </cell>
          <cell r="J168">
            <v>140</v>
          </cell>
        </row>
        <row r="168">
          <cell r="L168" t="str">
            <v>Ningbo</v>
          </cell>
          <cell r="M168">
            <v>114</v>
          </cell>
          <cell r="N168">
            <v>85</v>
          </cell>
          <cell r="O168">
            <v>44</v>
          </cell>
        </row>
        <row r="168">
          <cell r="R168">
            <v>0</v>
          </cell>
          <cell r="S168">
            <v>0</v>
          </cell>
          <cell r="T168" t="e">
            <v>#DIV/0!</v>
          </cell>
        </row>
        <row r="169">
          <cell r="A169" t="str">
            <v>B0CLNJ96B6</v>
          </cell>
        </row>
        <row r="169">
          <cell r="C169" t="str">
            <v>Furniture</v>
          </cell>
          <cell r="D169" t="str">
            <v>尚莱-NB</v>
          </cell>
          <cell r="E169">
            <v>1</v>
          </cell>
          <cell r="F169">
            <v>0.655914</v>
          </cell>
          <cell r="G169">
            <v>36.9</v>
          </cell>
          <cell r="H169">
            <v>41.9</v>
          </cell>
          <cell r="I169">
            <v>82</v>
          </cell>
          <cell r="J169">
            <v>66</v>
          </cell>
          <cell r="K169">
            <v>32</v>
          </cell>
          <cell r="L169" t="str">
            <v>Ningbo</v>
          </cell>
          <cell r="M169">
            <v>138</v>
          </cell>
          <cell r="N169">
            <v>97</v>
          </cell>
          <cell r="O169">
            <v>49</v>
          </cell>
        </row>
        <row r="169"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B0CLNKG96P</v>
          </cell>
        </row>
        <row r="170">
          <cell r="C170" t="str">
            <v>Furniture</v>
          </cell>
          <cell r="D170" t="str">
            <v>尚莱-NB</v>
          </cell>
          <cell r="E170">
            <v>1</v>
          </cell>
          <cell r="F170">
            <v>0.705024</v>
          </cell>
          <cell r="G170">
            <v>48.5</v>
          </cell>
          <cell r="H170">
            <v>51.3</v>
          </cell>
          <cell r="I170">
            <v>92</v>
          </cell>
          <cell r="J170">
            <v>74</v>
          </cell>
          <cell r="K170">
            <v>35</v>
          </cell>
          <cell r="L170" t="str">
            <v>Ningbo</v>
          </cell>
          <cell r="M170">
            <v>136</v>
          </cell>
          <cell r="N170">
            <v>81</v>
          </cell>
          <cell r="O170">
            <v>64</v>
          </cell>
        </row>
        <row r="170"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B0CLNKGMCQ</v>
          </cell>
        </row>
        <row r="171">
          <cell r="C171" t="str">
            <v>Furniture</v>
          </cell>
          <cell r="D171" t="str">
            <v>尚莱-NB</v>
          </cell>
          <cell r="E171">
            <v>1</v>
          </cell>
          <cell r="F171">
            <v>0.655914</v>
          </cell>
          <cell r="G171">
            <v>36.9</v>
          </cell>
          <cell r="H171">
            <v>41.9</v>
          </cell>
          <cell r="I171">
            <v>82</v>
          </cell>
          <cell r="J171">
            <v>66</v>
          </cell>
          <cell r="K171">
            <v>32</v>
          </cell>
          <cell r="L171" t="str">
            <v>Ningbo</v>
          </cell>
          <cell r="M171">
            <v>138</v>
          </cell>
          <cell r="N171">
            <v>97</v>
          </cell>
          <cell r="O171">
            <v>49</v>
          </cell>
        </row>
        <row r="171"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B0CLNKS66B</v>
          </cell>
        </row>
        <row r="172">
          <cell r="C172" t="str">
            <v>Furniture</v>
          </cell>
          <cell r="D172" t="str">
            <v>尚莱-NB</v>
          </cell>
          <cell r="E172">
            <v>1</v>
          </cell>
          <cell r="F172">
            <v>0.655914</v>
          </cell>
          <cell r="G172">
            <v>36.9</v>
          </cell>
          <cell r="H172">
            <v>41.9</v>
          </cell>
          <cell r="I172">
            <v>82</v>
          </cell>
          <cell r="J172">
            <v>66</v>
          </cell>
          <cell r="K172">
            <v>32</v>
          </cell>
          <cell r="L172" t="str">
            <v>Ningbo</v>
          </cell>
          <cell r="M172">
            <v>138</v>
          </cell>
          <cell r="N172">
            <v>97</v>
          </cell>
          <cell r="O172">
            <v>49</v>
          </cell>
        </row>
        <row r="172"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B0CLNLC8SR</v>
          </cell>
        </row>
        <row r="173">
          <cell r="C173" t="str">
            <v>Furniture</v>
          </cell>
          <cell r="D173" t="str">
            <v>金源-NB</v>
          </cell>
          <cell r="E173">
            <v>1</v>
          </cell>
          <cell r="F173">
            <v>0.71214</v>
          </cell>
          <cell r="G173">
            <v>57.5</v>
          </cell>
          <cell r="H173">
            <v>65</v>
          </cell>
          <cell r="I173">
            <v>93</v>
          </cell>
          <cell r="J173">
            <v>77</v>
          </cell>
          <cell r="K173">
            <v>38</v>
          </cell>
          <cell r="L173" t="str">
            <v>Ningbo</v>
          </cell>
          <cell r="M173">
            <v>132</v>
          </cell>
          <cell r="N173">
            <v>83</v>
          </cell>
          <cell r="O173">
            <v>65</v>
          </cell>
        </row>
        <row r="173"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B0B9LCR8V1</v>
          </cell>
        </row>
        <row r="174">
          <cell r="C174" t="str">
            <v>screen house</v>
          </cell>
          <cell r="D174" t="str">
            <v>纳斯卡-SH</v>
          </cell>
          <cell r="E174">
            <v>1</v>
          </cell>
          <cell r="F174">
            <v>0.064703625</v>
          </cell>
          <cell r="G174">
            <v>10.7</v>
          </cell>
          <cell r="H174">
            <v>12.2</v>
          </cell>
          <cell r="I174">
            <v>1035</v>
          </cell>
          <cell r="J174">
            <v>720</v>
          </cell>
          <cell r="K174">
            <v>340</v>
          </cell>
          <cell r="L174" t="str">
            <v>shanghai</v>
          </cell>
          <cell r="M174">
            <v>78.5</v>
          </cell>
          <cell r="N174">
            <v>10.5</v>
          </cell>
          <cell r="O174">
            <v>78.5</v>
          </cell>
        </row>
        <row r="174"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B0BC963G33</v>
          </cell>
        </row>
        <row r="175">
          <cell r="C175" t="str">
            <v>Sofa</v>
          </cell>
          <cell r="D175" t="str">
            <v>尚莱-NB</v>
          </cell>
          <cell r="E175">
            <v>1</v>
          </cell>
          <cell r="F175">
            <v>1.1587625</v>
          </cell>
          <cell r="G175">
            <v>36.8</v>
          </cell>
          <cell r="H175">
            <v>50</v>
          </cell>
          <cell r="I175">
            <v>51</v>
          </cell>
          <cell r="J175">
            <v>45</v>
          </cell>
          <cell r="K175">
            <v>20</v>
          </cell>
          <cell r="L175" t="str">
            <v>Ningbo</v>
          </cell>
          <cell r="M175">
            <v>205</v>
          </cell>
          <cell r="N175">
            <v>85</v>
          </cell>
          <cell r="O175">
            <v>66.5</v>
          </cell>
        </row>
        <row r="175"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B0BC98SM3T</v>
          </cell>
        </row>
        <row r="176">
          <cell r="C176" t="str">
            <v>Sofa</v>
          </cell>
          <cell r="D176" t="str">
            <v>尚莱-NB</v>
          </cell>
          <cell r="E176">
            <v>1</v>
          </cell>
          <cell r="F176">
            <v>0.51392</v>
          </cell>
          <cell r="G176">
            <v>35.6</v>
          </cell>
          <cell r="H176">
            <v>45</v>
          </cell>
          <cell r="I176">
            <v>126</v>
          </cell>
          <cell r="J176">
            <v>106</v>
          </cell>
          <cell r="K176">
            <v>50</v>
          </cell>
          <cell r="L176" t="str">
            <v>Ningbo</v>
          </cell>
          <cell r="M176">
            <v>88</v>
          </cell>
          <cell r="N176">
            <v>80</v>
          </cell>
          <cell r="O176">
            <v>73</v>
          </cell>
        </row>
        <row r="176"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B0BC9BC74P</v>
          </cell>
        </row>
        <row r="177">
          <cell r="C177" t="str">
            <v>Sofa</v>
          </cell>
          <cell r="D177" t="str">
            <v>尚莱-NB</v>
          </cell>
          <cell r="E177">
            <v>1</v>
          </cell>
          <cell r="F177">
            <v>0.51392</v>
          </cell>
          <cell r="G177">
            <v>35.6</v>
          </cell>
          <cell r="H177">
            <v>45</v>
          </cell>
          <cell r="I177">
            <v>126</v>
          </cell>
          <cell r="J177">
            <v>106</v>
          </cell>
          <cell r="K177">
            <v>50</v>
          </cell>
          <cell r="L177" t="str">
            <v>Ningbo</v>
          </cell>
          <cell r="M177">
            <v>88</v>
          </cell>
          <cell r="N177">
            <v>80</v>
          </cell>
          <cell r="O177">
            <v>73</v>
          </cell>
        </row>
        <row r="177"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B0BC9TDQ8F</v>
          </cell>
        </row>
        <row r="178">
          <cell r="C178" t="str">
            <v>Sofa</v>
          </cell>
          <cell r="D178" t="str">
            <v>尚莱-NB</v>
          </cell>
          <cell r="E178">
            <v>1</v>
          </cell>
          <cell r="F178">
            <v>1.34134</v>
          </cell>
          <cell r="G178">
            <v>63.1</v>
          </cell>
          <cell r="H178">
            <v>82.6</v>
          </cell>
          <cell r="I178">
            <v>47</v>
          </cell>
          <cell r="J178">
            <v>43</v>
          </cell>
          <cell r="K178">
            <v>20</v>
          </cell>
          <cell r="L178" t="str">
            <v>Ningbo</v>
          </cell>
          <cell r="M178">
            <v>220</v>
          </cell>
          <cell r="N178">
            <v>91</v>
          </cell>
          <cell r="O178">
            <v>67</v>
          </cell>
        </row>
        <row r="178"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B0BC9T92W8</v>
          </cell>
        </row>
        <row r="179">
          <cell r="C179" t="str">
            <v>Sofa</v>
          </cell>
          <cell r="D179" t="str">
            <v>尚莱-NB</v>
          </cell>
          <cell r="E179">
            <v>1</v>
          </cell>
          <cell r="F179">
            <v>1.34134</v>
          </cell>
          <cell r="G179">
            <v>63.1</v>
          </cell>
          <cell r="H179">
            <v>82.6</v>
          </cell>
          <cell r="I179">
            <v>47</v>
          </cell>
          <cell r="J179">
            <v>43</v>
          </cell>
          <cell r="K179">
            <v>20</v>
          </cell>
          <cell r="L179" t="str">
            <v>Ningbo</v>
          </cell>
          <cell r="M179">
            <v>220</v>
          </cell>
          <cell r="N179">
            <v>91</v>
          </cell>
          <cell r="O179">
            <v>67</v>
          </cell>
        </row>
        <row r="179"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B0BC9VQSHM</v>
          </cell>
        </row>
        <row r="180">
          <cell r="C180" t="str">
            <v>Sofa</v>
          </cell>
          <cell r="D180" t="str">
            <v>尚莱-NB</v>
          </cell>
          <cell r="E180">
            <v>1</v>
          </cell>
          <cell r="F180">
            <v>1.1587625</v>
          </cell>
          <cell r="G180">
            <v>48.3</v>
          </cell>
          <cell r="H180">
            <v>60</v>
          </cell>
          <cell r="I180">
            <v>51</v>
          </cell>
          <cell r="J180">
            <v>45</v>
          </cell>
          <cell r="K180">
            <v>20</v>
          </cell>
          <cell r="L180" t="str">
            <v>Ningbo</v>
          </cell>
          <cell r="M180">
            <v>205</v>
          </cell>
          <cell r="N180">
            <v>85</v>
          </cell>
          <cell r="O180">
            <v>66.5</v>
          </cell>
        </row>
        <row r="180"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B0BC9YHSGK</v>
          </cell>
        </row>
        <row r="181">
          <cell r="C181" t="str">
            <v>Sofa</v>
          </cell>
          <cell r="D181" t="str">
            <v>尚莱-NB</v>
          </cell>
          <cell r="E181">
            <v>1</v>
          </cell>
          <cell r="F181">
            <v>1.1587625</v>
          </cell>
          <cell r="G181">
            <v>48.3</v>
          </cell>
          <cell r="H181">
            <v>60</v>
          </cell>
          <cell r="I181">
            <v>51</v>
          </cell>
          <cell r="J181">
            <v>45</v>
          </cell>
          <cell r="K181">
            <v>20</v>
          </cell>
          <cell r="L181" t="str">
            <v>Ningbo</v>
          </cell>
          <cell r="M181">
            <v>205</v>
          </cell>
          <cell r="N181">
            <v>85</v>
          </cell>
          <cell r="O181">
            <v>66.5</v>
          </cell>
        </row>
        <row r="181"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B0CCMV7VJL</v>
          </cell>
          <cell r="B182" t="str">
            <v>9403.20.0090</v>
          </cell>
          <cell r="C182" t="str">
            <v>sofa</v>
          </cell>
          <cell r="D182" t="str">
            <v>金源-NB</v>
          </cell>
          <cell r="E182">
            <v>1</v>
          </cell>
          <cell r="F182">
            <v>0.275776</v>
          </cell>
          <cell r="G182">
            <v>20.95</v>
          </cell>
          <cell r="H182">
            <v>24.5</v>
          </cell>
          <cell r="I182">
            <v>228</v>
          </cell>
          <cell r="J182">
            <v>171</v>
          </cell>
          <cell r="K182">
            <v>81</v>
          </cell>
          <cell r="L182" t="str">
            <v>Ningbo</v>
          </cell>
          <cell r="M182">
            <v>64</v>
          </cell>
          <cell r="N182">
            <v>62</v>
          </cell>
          <cell r="O182">
            <v>69.5</v>
          </cell>
        </row>
        <row r="182"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B0CLXMGMGH</v>
          </cell>
        </row>
        <row r="183">
          <cell r="C183" t="str">
            <v>Sofa</v>
          </cell>
          <cell r="D183" t="str">
            <v>金源-NB</v>
          </cell>
          <cell r="E183">
            <v>1</v>
          </cell>
          <cell r="F183">
            <v>0.656095</v>
          </cell>
          <cell r="G183">
            <v>54.5</v>
          </cell>
          <cell r="H183">
            <v>62</v>
          </cell>
          <cell r="I183">
            <v>103</v>
          </cell>
          <cell r="J183">
            <v>89</v>
          </cell>
          <cell r="K183">
            <v>44</v>
          </cell>
          <cell r="L183" t="str">
            <v>Ningbo</v>
          </cell>
          <cell r="M183">
            <v>158</v>
          </cell>
          <cell r="N183">
            <v>55</v>
          </cell>
          <cell r="O183">
            <v>75.5</v>
          </cell>
        </row>
        <row r="183"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B0CLXQ42P4</v>
          </cell>
        </row>
        <row r="184">
          <cell r="C184" t="str">
            <v>sofa</v>
          </cell>
          <cell r="D184" t="str">
            <v>金源-NB</v>
          </cell>
          <cell r="E184">
            <v>1</v>
          </cell>
          <cell r="F184">
            <v>0.656095</v>
          </cell>
          <cell r="G184">
            <v>54.5</v>
          </cell>
          <cell r="H184">
            <v>62</v>
          </cell>
          <cell r="I184">
            <v>103</v>
          </cell>
          <cell r="J184">
            <v>89</v>
          </cell>
          <cell r="K184">
            <v>44</v>
          </cell>
          <cell r="L184" t="str">
            <v>Ningbo</v>
          </cell>
          <cell r="M184">
            <v>158</v>
          </cell>
          <cell r="N184">
            <v>55</v>
          </cell>
          <cell r="O184">
            <v>75.5</v>
          </cell>
        </row>
        <row r="184"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B0BC9B6DT9</v>
          </cell>
        </row>
        <row r="185">
          <cell r="C185" t="str">
            <v>Sofa</v>
          </cell>
          <cell r="D185" t="str">
            <v>尚莱-NB</v>
          </cell>
          <cell r="E185">
            <v>1</v>
          </cell>
          <cell r="F185">
            <v>0.970024</v>
          </cell>
          <cell r="G185">
            <v>62.2</v>
          </cell>
          <cell r="H185">
            <v>73.1</v>
          </cell>
          <cell r="I185">
            <v>67</v>
          </cell>
          <cell r="J185">
            <v>54</v>
          </cell>
          <cell r="K185">
            <v>25</v>
          </cell>
          <cell r="L185" t="str">
            <v>Ningbo</v>
          </cell>
          <cell r="M185">
            <v>151</v>
          </cell>
          <cell r="N185">
            <v>88</v>
          </cell>
          <cell r="O185">
            <v>73</v>
          </cell>
        </row>
        <row r="185"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B0BC99NM5L</v>
          </cell>
        </row>
        <row r="186">
          <cell r="C186" t="str">
            <v>Sofa</v>
          </cell>
          <cell r="D186" t="str">
            <v>尚莱-NB</v>
          </cell>
          <cell r="E186">
            <v>1</v>
          </cell>
          <cell r="F186">
            <v>0.970024</v>
          </cell>
          <cell r="G186">
            <v>62.2</v>
          </cell>
          <cell r="H186">
            <v>73.1</v>
          </cell>
          <cell r="I186">
            <v>67</v>
          </cell>
          <cell r="J186">
            <v>54</v>
          </cell>
          <cell r="K186">
            <v>25</v>
          </cell>
          <cell r="L186" t="str">
            <v>Ningbo</v>
          </cell>
          <cell r="M186">
            <v>151</v>
          </cell>
          <cell r="N186">
            <v>88</v>
          </cell>
          <cell r="O186">
            <v>73</v>
          </cell>
        </row>
        <row r="186"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B0CLNGT26N</v>
          </cell>
          <cell r="B187" t="str">
            <v>7321.81.5000</v>
          </cell>
          <cell r="C187" t="str">
            <v>Gas Patio Heater</v>
          </cell>
          <cell r="D187" t="str">
            <v>佳得顺-SH</v>
          </cell>
          <cell r="E187">
            <v>1</v>
          </cell>
          <cell r="F187">
            <v>0.21098</v>
          </cell>
          <cell r="G187">
            <v>26</v>
          </cell>
          <cell r="H187">
            <v>30</v>
          </cell>
          <cell r="I187">
            <v>305</v>
          </cell>
          <cell r="J187">
            <v>270</v>
          </cell>
          <cell r="K187">
            <v>132</v>
          </cell>
          <cell r="L187" t="str">
            <v>shanghai</v>
          </cell>
          <cell r="M187">
            <v>137</v>
          </cell>
          <cell r="N187">
            <v>20</v>
          </cell>
          <cell r="O187">
            <v>77</v>
          </cell>
        </row>
        <row r="187"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B0CLNKD335</v>
          </cell>
        </row>
        <row r="188">
          <cell r="C188" t="str">
            <v>sofa</v>
          </cell>
          <cell r="D188" t="str">
            <v>金源-NB</v>
          </cell>
          <cell r="E188">
            <v>1</v>
          </cell>
          <cell r="F188">
            <v>1.186976</v>
          </cell>
          <cell r="G188">
            <v>76.5</v>
          </cell>
          <cell r="H188">
            <v>93.85</v>
          </cell>
          <cell r="I188">
            <v>54</v>
          </cell>
          <cell r="J188">
            <v>54</v>
          </cell>
          <cell r="K188">
            <v>22</v>
          </cell>
          <cell r="L188" t="str">
            <v>Ningbo</v>
          </cell>
          <cell r="M188">
            <v>196</v>
          </cell>
          <cell r="N188">
            <v>80</v>
          </cell>
          <cell r="O188">
            <v>75.7</v>
          </cell>
        </row>
        <row r="188"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B0CLNMQKTB</v>
          </cell>
        </row>
        <row r="189">
          <cell r="C189" t="str">
            <v>sofa</v>
          </cell>
          <cell r="D189" t="str">
            <v>金源-NB</v>
          </cell>
          <cell r="E189">
            <v>1</v>
          </cell>
          <cell r="F189">
            <v>1.186976</v>
          </cell>
          <cell r="G189">
            <v>76.5</v>
          </cell>
          <cell r="H189">
            <v>93.85</v>
          </cell>
          <cell r="I189">
            <v>54</v>
          </cell>
          <cell r="J189">
            <v>54</v>
          </cell>
          <cell r="K189">
            <v>22</v>
          </cell>
          <cell r="L189" t="str">
            <v>Ningbo</v>
          </cell>
          <cell r="M189">
            <v>196</v>
          </cell>
          <cell r="N189">
            <v>80</v>
          </cell>
          <cell r="O189">
            <v>75.7</v>
          </cell>
        </row>
        <row r="189"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B0CLNJ68DC</v>
          </cell>
        </row>
        <row r="190">
          <cell r="C190" t="str">
            <v>sofa</v>
          </cell>
          <cell r="D190" t="str">
            <v>立发-NB</v>
          </cell>
          <cell r="E190">
            <v>1</v>
          </cell>
          <cell r="F190">
            <v>0.72912</v>
          </cell>
          <cell r="G190">
            <v>48</v>
          </cell>
          <cell r="H190">
            <v>63.1</v>
          </cell>
          <cell r="I190">
            <v>90</v>
          </cell>
          <cell r="J190">
            <v>76</v>
          </cell>
          <cell r="K190">
            <v>36</v>
          </cell>
          <cell r="L190" t="str">
            <v>Ningbo</v>
          </cell>
          <cell r="M190">
            <v>155</v>
          </cell>
          <cell r="N190">
            <v>84</v>
          </cell>
          <cell r="O190">
            <v>56</v>
          </cell>
        </row>
        <row r="190">
          <cell r="Q190">
            <v>82</v>
          </cell>
          <cell r="R190">
            <v>0.911111111111111</v>
          </cell>
          <cell r="S190">
            <v>1.07894736842105</v>
          </cell>
          <cell r="T190">
            <v>2.27777777777778</v>
          </cell>
        </row>
        <row r="191">
          <cell r="A191" t="str">
            <v>B0CLNH39PT</v>
          </cell>
        </row>
        <row r="191">
          <cell r="C191" t="str">
            <v>sofa</v>
          </cell>
          <cell r="D191" t="str">
            <v>金源-NB</v>
          </cell>
          <cell r="E191">
            <v>1</v>
          </cell>
          <cell r="F191">
            <v>0.849758</v>
          </cell>
          <cell r="G191">
            <v>48</v>
          </cell>
          <cell r="H191">
            <v>63.1</v>
          </cell>
          <cell r="I191">
            <v>74</v>
          </cell>
          <cell r="J191">
            <v>64</v>
          </cell>
          <cell r="K191">
            <v>31</v>
          </cell>
          <cell r="L191" t="str">
            <v>Ningbo</v>
          </cell>
          <cell r="M191">
            <v>161</v>
          </cell>
          <cell r="N191">
            <v>91</v>
          </cell>
          <cell r="O191">
            <v>58</v>
          </cell>
        </row>
        <row r="191"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B0CJTYCXGZ</v>
          </cell>
          <cell r="B192" t="str">
            <v>9403.20.0090</v>
          </cell>
          <cell r="C192" t="str">
            <v>sofa</v>
          </cell>
          <cell r="D192" t="str">
            <v>金源-NB</v>
          </cell>
          <cell r="E192">
            <v>1</v>
          </cell>
          <cell r="F192">
            <v>0.275776</v>
          </cell>
          <cell r="G192">
            <v>20.95</v>
          </cell>
          <cell r="H192">
            <v>24.5</v>
          </cell>
          <cell r="I192">
            <v>228</v>
          </cell>
          <cell r="J192">
            <v>171</v>
          </cell>
          <cell r="K192">
            <v>81</v>
          </cell>
          <cell r="L192" t="str">
            <v>Ningbo</v>
          </cell>
          <cell r="M192">
            <v>64</v>
          </cell>
          <cell r="N192">
            <v>62</v>
          </cell>
          <cell r="O192">
            <v>69.5</v>
          </cell>
        </row>
        <row r="192"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B0BDGBPRQP</v>
          </cell>
        </row>
        <row r="193">
          <cell r="C193" t="str">
            <v>sofa</v>
          </cell>
          <cell r="D193" t="str">
            <v>金源-NB</v>
          </cell>
          <cell r="E193">
            <v>1</v>
          </cell>
          <cell r="F193">
            <v>0.275776</v>
          </cell>
          <cell r="G193">
            <v>20.95</v>
          </cell>
          <cell r="H193">
            <v>24.5</v>
          </cell>
          <cell r="I193">
            <v>228</v>
          </cell>
          <cell r="J193">
            <v>171</v>
          </cell>
          <cell r="K193">
            <v>81</v>
          </cell>
          <cell r="L193" t="str">
            <v>Ningbo</v>
          </cell>
          <cell r="M193">
            <v>64</v>
          </cell>
          <cell r="N193">
            <v>62</v>
          </cell>
          <cell r="O193">
            <v>69.5</v>
          </cell>
        </row>
        <row r="193"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B0BDGFYM9C</v>
          </cell>
        </row>
        <row r="194">
          <cell r="C194" t="str">
            <v>sofa</v>
          </cell>
          <cell r="D194" t="str">
            <v>金源-NB</v>
          </cell>
          <cell r="E194">
            <v>1</v>
          </cell>
          <cell r="F194">
            <v>0.275776</v>
          </cell>
          <cell r="G194">
            <v>20.95</v>
          </cell>
          <cell r="H194">
            <v>24.5</v>
          </cell>
          <cell r="I194">
            <v>228</v>
          </cell>
          <cell r="J194">
            <v>171</v>
          </cell>
          <cell r="K194">
            <v>81</v>
          </cell>
          <cell r="L194" t="str">
            <v>Ningbo</v>
          </cell>
          <cell r="M194">
            <v>64</v>
          </cell>
          <cell r="N194">
            <v>62</v>
          </cell>
          <cell r="O194">
            <v>69.5</v>
          </cell>
        </row>
        <row r="194"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B0BDGBPQ9X</v>
          </cell>
        </row>
        <row r="195">
          <cell r="C195" t="str">
            <v>sofa</v>
          </cell>
          <cell r="D195" t="str">
            <v>金源-NB</v>
          </cell>
          <cell r="E195">
            <v>1</v>
          </cell>
          <cell r="F195">
            <v>0.275776</v>
          </cell>
          <cell r="G195">
            <v>20.95</v>
          </cell>
          <cell r="H195">
            <v>24.5</v>
          </cell>
          <cell r="I195">
            <v>228</v>
          </cell>
          <cell r="J195">
            <v>171</v>
          </cell>
          <cell r="K195">
            <v>81</v>
          </cell>
          <cell r="L195" t="str">
            <v>Ningbo</v>
          </cell>
          <cell r="M195">
            <v>64</v>
          </cell>
          <cell r="N195">
            <v>62</v>
          </cell>
          <cell r="O195">
            <v>69.5</v>
          </cell>
        </row>
        <row r="195"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B0CMXNCV14</v>
          </cell>
        </row>
        <row r="196">
          <cell r="C196" t="str">
            <v>Bistro Set</v>
          </cell>
          <cell r="D196" t="str">
            <v>尚莱-NB</v>
          </cell>
          <cell r="E196">
            <v>1</v>
          </cell>
          <cell r="F196">
            <v>0.442494</v>
          </cell>
        </row>
        <row r="196">
          <cell r="H196">
            <v>27</v>
          </cell>
          <cell r="I196">
            <v>144</v>
          </cell>
          <cell r="J196">
            <v>120</v>
          </cell>
          <cell r="K196">
            <v>56</v>
          </cell>
          <cell r="L196" t="str">
            <v>Ningbo</v>
          </cell>
          <cell r="M196">
            <v>93</v>
          </cell>
          <cell r="N196">
            <v>78</v>
          </cell>
          <cell r="O196">
            <v>61</v>
          </cell>
        </row>
        <row r="196"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B0CMXNLZMZ</v>
          </cell>
        </row>
        <row r="197">
          <cell r="C197" t="str">
            <v>Bistro Set</v>
          </cell>
          <cell r="D197" t="str">
            <v>尚莱-NB</v>
          </cell>
          <cell r="E197">
            <v>1</v>
          </cell>
          <cell r="F197">
            <v>0.442494</v>
          </cell>
        </row>
        <row r="197">
          <cell r="H197">
            <v>27</v>
          </cell>
          <cell r="I197">
            <v>144</v>
          </cell>
          <cell r="J197">
            <v>120</v>
          </cell>
          <cell r="K197">
            <v>56</v>
          </cell>
          <cell r="L197" t="str">
            <v>Ningbo</v>
          </cell>
          <cell r="M197">
            <v>93</v>
          </cell>
          <cell r="N197">
            <v>78</v>
          </cell>
          <cell r="O197">
            <v>61</v>
          </cell>
        </row>
        <row r="197"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B0CMXR1C5K</v>
          </cell>
        </row>
        <row r="198">
          <cell r="C198" t="str">
            <v>Bistro Set</v>
          </cell>
          <cell r="D198" t="str">
            <v>尚莱-NB</v>
          </cell>
          <cell r="E198">
            <v>1</v>
          </cell>
          <cell r="F198">
            <v>0.442494</v>
          </cell>
        </row>
        <row r="198">
          <cell r="H198">
            <v>27</v>
          </cell>
          <cell r="I198">
            <v>144</v>
          </cell>
          <cell r="J198">
            <v>120</v>
          </cell>
          <cell r="K198">
            <v>56</v>
          </cell>
          <cell r="L198" t="str">
            <v>Ningbo</v>
          </cell>
          <cell r="M198">
            <v>93</v>
          </cell>
          <cell r="N198">
            <v>78</v>
          </cell>
          <cell r="O198">
            <v>61</v>
          </cell>
        </row>
        <row r="198"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B0CM9LBJT3</v>
          </cell>
        </row>
        <row r="199">
          <cell r="C199" t="str">
            <v>Swing</v>
          </cell>
          <cell r="D199" t="str">
            <v>尚莱-NB</v>
          </cell>
          <cell r="E199">
            <v>1</v>
          </cell>
          <cell r="F199">
            <v>0.216657</v>
          </cell>
          <cell r="G199">
            <v>37</v>
          </cell>
          <cell r="H199">
            <v>45.5</v>
          </cell>
          <cell r="I199">
            <v>305</v>
          </cell>
          <cell r="J199">
            <v>252</v>
          </cell>
          <cell r="K199">
            <v>128</v>
          </cell>
          <cell r="L199" t="str">
            <v>Ningbo</v>
          </cell>
          <cell r="M199">
            <v>181</v>
          </cell>
          <cell r="N199">
            <v>63</v>
          </cell>
          <cell r="O199">
            <v>19</v>
          </cell>
        </row>
        <row r="199"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B0CM9JL8CN</v>
          </cell>
          <cell r="B200" t="str">
            <v>9403.20.0090</v>
          </cell>
          <cell r="C200" t="str">
            <v>Swing</v>
          </cell>
          <cell r="D200" t="str">
            <v>尚莱-NB</v>
          </cell>
          <cell r="E200">
            <v>1</v>
          </cell>
          <cell r="F200">
            <v>0.216657</v>
          </cell>
          <cell r="G200">
            <v>37</v>
          </cell>
          <cell r="H200">
            <v>45.5</v>
          </cell>
          <cell r="I200">
            <v>305</v>
          </cell>
          <cell r="J200">
            <v>252</v>
          </cell>
          <cell r="K200">
            <v>128</v>
          </cell>
          <cell r="L200" t="str">
            <v>Ningbo</v>
          </cell>
          <cell r="M200">
            <v>181</v>
          </cell>
          <cell r="N200">
            <v>63</v>
          </cell>
          <cell r="O200">
            <v>19</v>
          </cell>
        </row>
        <row r="200"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B0CM9KCB5B</v>
          </cell>
          <cell r="B201" t="str">
            <v>9403.20.0090</v>
          </cell>
          <cell r="C201" t="str">
            <v>Swing</v>
          </cell>
          <cell r="D201" t="str">
            <v>尚莱-NB</v>
          </cell>
          <cell r="E201">
            <v>1</v>
          </cell>
          <cell r="F201">
            <v>0.182448</v>
          </cell>
          <cell r="G201">
            <v>41</v>
          </cell>
          <cell r="H201">
            <v>47</v>
          </cell>
          <cell r="I201">
            <v>357</v>
          </cell>
          <cell r="J201">
            <v>310</v>
          </cell>
          <cell r="K201">
            <v>145</v>
          </cell>
          <cell r="L201" t="str">
            <v>Ningbo</v>
          </cell>
          <cell r="M201">
            <v>181</v>
          </cell>
          <cell r="N201">
            <v>63</v>
          </cell>
          <cell r="O201">
            <v>16</v>
          </cell>
        </row>
        <row r="201"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B0CM9JV8PN</v>
          </cell>
        </row>
        <row r="202">
          <cell r="C202" t="str">
            <v>Swing</v>
          </cell>
          <cell r="D202" t="str">
            <v>尚莱-NB</v>
          </cell>
          <cell r="E202">
            <v>1</v>
          </cell>
          <cell r="F202">
            <v>0.182448</v>
          </cell>
          <cell r="G202">
            <v>41</v>
          </cell>
          <cell r="H202">
            <v>47</v>
          </cell>
          <cell r="I202">
            <v>357</v>
          </cell>
          <cell r="J202">
            <v>310</v>
          </cell>
          <cell r="K202">
            <v>145</v>
          </cell>
          <cell r="L202" t="str">
            <v>Ningbo</v>
          </cell>
          <cell r="M202">
            <v>181</v>
          </cell>
          <cell r="N202">
            <v>63</v>
          </cell>
          <cell r="O202">
            <v>16</v>
          </cell>
        </row>
        <row r="202"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B0CMXPC4HJ</v>
          </cell>
        </row>
        <row r="203">
          <cell r="C203" t="str">
            <v>Bistro Set</v>
          </cell>
          <cell r="D203" t="str">
            <v>尚莱-NB</v>
          </cell>
          <cell r="E203">
            <v>1</v>
          </cell>
          <cell r="F203">
            <v>0.354816</v>
          </cell>
        </row>
        <row r="203">
          <cell r="H203">
            <v>29.2</v>
          </cell>
          <cell r="I203">
            <v>185</v>
          </cell>
          <cell r="J203">
            <v>150</v>
          </cell>
          <cell r="K203">
            <v>69</v>
          </cell>
          <cell r="L203" t="str">
            <v>Ningbo</v>
          </cell>
          <cell r="M203">
            <v>77</v>
          </cell>
          <cell r="N203">
            <v>72</v>
          </cell>
          <cell r="O203">
            <v>64</v>
          </cell>
        </row>
        <row r="203"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B0CMXRB3Z3</v>
          </cell>
        </row>
        <row r="204">
          <cell r="C204" t="str">
            <v>Bistro Set</v>
          </cell>
          <cell r="D204" t="str">
            <v>尚莱-NB</v>
          </cell>
          <cell r="E204">
            <v>1</v>
          </cell>
          <cell r="F204">
            <v>0.354816</v>
          </cell>
          <cell r="G204">
            <v>23</v>
          </cell>
          <cell r="H204">
            <v>29.2</v>
          </cell>
          <cell r="I204">
            <v>185</v>
          </cell>
          <cell r="J204">
            <v>150</v>
          </cell>
          <cell r="K204">
            <v>69</v>
          </cell>
          <cell r="L204" t="str">
            <v>Ningbo</v>
          </cell>
          <cell r="M204">
            <v>77</v>
          </cell>
          <cell r="N204">
            <v>72</v>
          </cell>
          <cell r="O204">
            <v>64</v>
          </cell>
        </row>
        <row r="204"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B0CLNJBTFD</v>
          </cell>
        </row>
        <row r="205">
          <cell r="C205" t="str">
            <v>Sofa</v>
          </cell>
          <cell r="D205" t="str">
            <v>尚莱-NB</v>
          </cell>
          <cell r="E205">
            <v>1</v>
          </cell>
          <cell r="F205">
            <v>0.655578</v>
          </cell>
        </row>
        <row r="205">
          <cell r="H205">
            <v>67.5</v>
          </cell>
          <cell r="I205">
            <v>108</v>
          </cell>
          <cell r="J205">
            <v>81</v>
          </cell>
          <cell r="K205">
            <v>36</v>
          </cell>
          <cell r="L205" t="str">
            <v>Ningbo</v>
          </cell>
          <cell r="M205">
            <v>129</v>
          </cell>
          <cell r="N205">
            <v>77</v>
          </cell>
          <cell r="O205">
            <v>66</v>
          </cell>
        </row>
        <row r="205"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B0CLNHDVKK</v>
          </cell>
        </row>
        <row r="206">
          <cell r="C206" t="str">
            <v>Sofa</v>
          </cell>
          <cell r="D206" t="str">
            <v>尚莱-NB</v>
          </cell>
          <cell r="E206">
            <v>1</v>
          </cell>
          <cell r="F206">
            <v>0.655578</v>
          </cell>
        </row>
        <row r="206">
          <cell r="H206">
            <v>67.5</v>
          </cell>
          <cell r="I206">
            <v>108</v>
          </cell>
          <cell r="J206">
            <v>81</v>
          </cell>
          <cell r="K206">
            <v>36</v>
          </cell>
          <cell r="L206" t="str">
            <v>Ningbo</v>
          </cell>
          <cell r="M206">
            <v>129</v>
          </cell>
          <cell r="N206">
            <v>77</v>
          </cell>
          <cell r="O206">
            <v>66</v>
          </cell>
        </row>
        <row r="206"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B0CN31YNVX</v>
          </cell>
        </row>
        <row r="207">
          <cell r="C207" t="str">
            <v>Camping Chair</v>
          </cell>
          <cell r="D207" t="str">
            <v>威邦-NB</v>
          </cell>
          <cell r="E207">
            <v>1</v>
          </cell>
          <cell r="F207">
            <v>0.0472625</v>
          </cell>
          <cell r="G207">
            <v>5.8</v>
          </cell>
          <cell r="H207">
            <v>6.74</v>
          </cell>
          <cell r="I207">
            <v>868</v>
          </cell>
        </row>
        <row r="207">
          <cell r="L207" t="str">
            <v>Ningbo</v>
          </cell>
          <cell r="M207">
            <v>25</v>
          </cell>
          <cell r="N207">
            <v>19</v>
          </cell>
          <cell r="O207">
            <v>99.5</v>
          </cell>
        </row>
        <row r="207">
          <cell r="R207">
            <v>0</v>
          </cell>
          <cell r="S207" t="e">
            <v>#DIV/0!</v>
          </cell>
          <cell r="T207" t="e">
            <v>#DIV/0!</v>
          </cell>
        </row>
        <row r="208">
          <cell r="A208" t="str">
            <v>B0CC9H9L1Y</v>
          </cell>
        </row>
        <row r="208">
          <cell r="C208" t="str">
            <v> </v>
          </cell>
          <cell r="D208" t="str">
            <v>康思特-SH</v>
          </cell>
          <cell r="E208">
            <v>1</v>
          </cell>
          <cell r="F208">
            <v>0.011352</v>
          </cell>
          <cell r="G208">
            <v>1.05</v>
          </cell>
          <cell r="H208">
            <v>1.4</v>
          </cell>
          <cell r="I208">
            <v>5900</v>
          </cell>
          <cell r="J208">
            <v>4500</v>
          </cell>
          <cell r="K208">
            <v>2400</v>
          </cell>
          <cell r="L208" t="str">
            <v>shanghai</v>
          </cell>
          <cell r="M208">
            <v>33</v>
          </cell>
          <cell r="N208">
            <v>8</v>
          </cell>
          <cell r="O208">
            <v>43</v>
          </cell>
        </row>
        <row r="208">
          <cell r="Q208">
            <v>388</v>
          </cell>
          <cell r="R208">
            <v>0.0657627118644068</v>
          </cell>
          <cell r="S208">
            <v>0.0862222222222222</v>
          </cell>
          <cell r="T208">
            <v>0.161666666666667</v>
          </cell>
        </row>
        <row r="209">
          <cell r="A209" t="str">
            <v>B0CTTC177G</v>
          </cell>
        </row>
        <row r="209">
          <cell r="C209" t="str">
            <v>screen house</v>
          </cell>
          <cell r="D209" t="str">
            <v>纳斯卡-SH</v>
          </cell>
          <cell r="E209">
            <v>1</v>
          </cell>
          <cell r="F209">
            <v>0.0512</v>
          </cell>
          <cell r="G209">
            <v>6.3</v>
          </cell>
          <cell r="H209">
            <v>7.3</v>
          </cell>
          <cell r="I209">
            <v>1299</v>
          </cell>
          <cell r="J209">
            <v>885</v>
          </cell>
          <cell r="K209">
            <v>413</v>
          </cell>
          <cell r="L209" t="str">
            <v>shanghai</v>
          </cell>
          <cell r="M209">
            <v>80</v>
          </cell>
          <cell r="N209">
            <v>8</v>
          </cell>
          <cell r="O209">
            <v>80</v>
          </cell>
        </row>
        <row r="209"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B0C5ZVVPXG</v>
          </cell>
        </row>
        <row r="210">
          <cell r="D210" t="str">
            <v>志捷-YT</v>
          </cell>
          <cell r="E210">
            <v>10</v>
          </cell>
          <cell r="F210">
            <v>0.0306</v>
          </cell>
          <cell r="G210">
            <v>7</v>
          </cell>
          <cell r="H210">
            <v>7.5</v>
          </cell>
        </row>
        <row r="210">
          <cell r="L210" t="str">
            <v>Yantian</v>
          </cell>
          <cell r="M210">
            <v>34</v>
          </cell>
          <cell r="N210">
            <v>30</v>
          </cell>
          <cell r="O210">
            <v>30</v>
          </cell>
        </row>
        <row r="210">
          <cell r="R210" t="e">
            <v>#DIV/0!</v>
          </cell>
          <cell r="S210" t="e">
            <v>#DIV/0!</v>
          </cell>
          <cell r="T210" t="e">
            <v>#DIV/0!</v>
          </cell>
        </row>
        <row r="211">
          <cell r="A211" t="str">
            <v>B0BND6WKG1</v>
          </cell>
        </row>
        <row r="211">
          <cell r="D211" t="str">
            <v>商贤-YT</v>
          </cell>
          <cell r="E211">
            <v>1</v>
          </cell>
          <cell r="F211">
            <v>0.3480775</v>
          </cell>
          <cell r="G211">
            <v>24.3</v>
          </cell>
          <cell r="H211">
            <v>39.24</v>
          </cell>
          <cell r="I211">
            <v>176</v>
          </cell>
          <cell r="J211">
            <v>154</v>
          </cell>
          <cell r="K211">
            <v>76</v>
          </cell>
          <cell r="L211" t="str">
            <v>Yantian</v>
          </cell>
          <cell r="M211">
            <v>142</v>
          </cell>
          <cell r="N211">
            <v>92.5</v>
          </cell>
          <cell r="O211">
            <v>26.5</v>
          </cell>
        </row>
        <row r="211"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B0CNBZPJM4</v>
          </cell>
        </row>
        <row r="212">
          <cell r="D212" t="str">
            <v>洲益-NB</v>
          </cell>
          <cell r="E212">
            <v>1</v>
          </cell>
          <cell r="F212">
            <v>0.154468</v>
          </cell>
          <cell r="G212">
            <v>14.5</v>
          </cell>
          <cell r="H212">
            <v>19.1</v>
          </cell>
          <cell r="I212">
            <v>450</v>
          </cell>
          <cell r="J212">
            <v>375</v>
          </cell>
          <cell r="K212">
            <v>180</v>
          </cell>
          <cell r="L212" t="str">
            <v>Ningbo</v>
          </cell>
          <cell r="M212">
            <v>46</v>
          </cell>
          <cell r="N212">
            <v>46</v>
          </cell>
          <cell r="O212">
            <v>73</v>
          </cell>
        </row>
        <row r="212"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B0CM36WKCR</v>
          </cell>
        </row>
        <row r="213">
          <cell r="D213" t="str">
            <v>立义-YT</v>
          </cell>
          <cell r="E213">
            <v>1</v>
          </cell>
          <cell r="F213">
            <v>0.0325377</v>
          </cell>
          <cell r="G213">
            <v>4.58</v>
          </cell>
          <cell r="H213">
            <v>6</v>
          </cell>
          <cell r="I213">
            <v>2096</v>
          </cell>
          <cell r="J213">
            <v>1848</v>
          </cell>
          <cell r="K213">
            <v>872</v>
          </cell>
          <cell r="L213" t="str">
            <v>Yantian</v>
          </cell>
          <cell r="M213">
            <v>54</v>
          </cell>
          <cell r="N213">
            <v>10.3</v>
          </cell>
          <cell r="O213">
            <v>58.5</v>
          </cell>
        </row>
        <row r="213"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B0C7841GJM</v>
          </cell>
        </row>
        <row r="214">
          <cell r="D214" t="str">
            <v>雅艺-NB</v>
          </cell>
          <cell r="E214">
            <v>4</v>
          </cell>
          <cell r="F214">
            <v>0.135375</v>
          </cell>
          <cell r="G214">
            <v>12.12</v>
          </cell>
          <cell r="H214">
            <v>13.32</v>
          </cell>
        </row>
        <row r="214">
          <cell r="L214" t="str">
            <v>Ningbo</v>
          </cell>
          <cell r="M214">
            <v>47.5</v>
          </cell>
          <cell r="N214">
            <v>47.5</v>
          </cell>
          <cell r="O214">
            <v>60</v>
          </cell>
        </row>
        <row r="214">
          <cell r="R214" t="e">
            <v>#DIV/0!</v>
          </cell>
          <cell r="S214" t="e">
            <v>#DIV/0!</v>
          </cell>
          <cell r="T214" t="e">
            <v>#DIV/0!</v>
          </cell>
        </row>
        <row r="215">
          <cell r="A215" t="str">
            <v>B0BD9YMB91</v>
          </cell>
          <cell r="B215" t="str">
            <v>3924.10.4000</v>
          </cell>
          <cell r="C215" t="str">
            <v>PAN COOLER</v>
          </cell>
          <cell r="D215" t="str">
            <v>波利玛-NB</v>
          </cell>
          <cell r="E215">
            <v>1</v>
          </cell>
          <cell r="F215">
            <v>0.13122</v>
          </cell>
          <cell r="G215">
            <v>8</v>
          </cell>
          <cell r="H215">
            <v>10</v>
          </cell>
        </row>
        <row r="215">
          <cell r="L215" t="str">
            <v>Ningbo</v>
          </cell>
          <cell r="M215">
            <v>54</v>
          </cell>
          <cell r="N215">
            <v>54</v>
          </cell>
          <cell r="O215">
            <v>45</v>
          </cell>
        </row>
        <row r="215">
          <cell r="R215" t="e">
            <v>#DIV/0!</v>
          </cell>
          <cell r="S215" t="e">
            <v>#DIV/0!</v>
          </cell>
          <cell r="T215" t="e">
            <v>#DIV/0!</v>
          </cell>
        </row>
        <row r="216">
          <cell r="A216" t="str">
            <v>B09T3MMZZN</v>
          </cell>
          <cell r="B216" t="str">
            <v>7321.89.0050</v>
          </cell>
          <cell r="C216" t="str">
            <v>pan stove</v>
          </cell>
          <cell r="D216" t="str">
            <v>天运-SH</v>
          </cell>
          <cell r="E216">
            <v>1</v>
          </cell>
          <cell r="F216">
            <v>0.1830125</v>
          </cell>
          <cell r="G216">
            <v>9</v>
          </cell>
          <cell r="H216">
            <v>12.8</v>
          </cell>
          <cell r="I216">
            <v>376</v>
          </cell>
          <cell r="J216">
            <v>321</v>
          </cell>
          <cell r="K216">
            <v>153</v>
          </cell>
          <cell r="L216" t="str">
            <v>Ningbo</v>
          </cell>
          <cell r="M216">
            <v>60.5</v>
          </cell>
          <cell r="N216">
            <v>60.5</v>
          </cell>
          <cell r="O216">
            <v>50</v>
          </cell>
        </row>
        <row r="216"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B09T3KK25X</v>
          </cell>
          <cell r="B217" t="str">
            <v>7321.89.0050</v>
          </cell>
          <cell r="C217" t="str">
            <v>pan stove</v>
          </cell>
          <cell r="D217" t="str">
            <v>天运-SH</v>
          </cell>
          <cell r="E217">
            <v>1</v>
          </cell>
          <cell r="F217">
            <v>0.10944</v>
          </cell>
          <cell r="G217">
            <v>6.5</v>
          </cell>
          <cell r="H217">
            <v>9.3</v>
          </cell>
          <cell r="I217">
            <v>480</v>
          </cell>
          <cell r="J217">
            <v>384</v>
          </cell>
          <cell r="K217">
            <v>192</v>
          </cell>
          <cell r="L217" t="str">
            <v>Ningbo</v>
          </cell>
          <cell r="M217">
            <v>48</v>
          </cell>
          <cell r="N217">
            <v>48</v>
          </cell>
          <cell r="O217">
            <v>47.5</v>
          </cell>
        </row>
        <row r="217"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B0C6TJY9PQ</v>
          </cell>
        </row>
        <row r="218">
          <cell r="D218" t="str">
            <v>康思特-SH</v>
          </cell>
          <cell r="E218">
            <v>1</v>
          </cell>
          <cell r="F218">
            <v>0.0152</v>
          </cell>
          <cell r="G218">
            <v>0.78</v>
          </cell>
          <cell r="H218">
            <v>1.27</v>
          </cell>
          <cell r="I218">
            <v>4300</v>
          </cell>
          <cell r="J218">
            <v>3800</v>
          </cell>
          <cell r="K218">
            <v>1800</v>
          </cell>
          <cell r="L218" t="str">
            <v>shanghai</v>
          </cell>
          <cell r="M218">
            <v>40</v>
          </cell>
          <cell r="N218">
            <v>9.5</v>
          </cell>
          <cell r="O218">
            <v>40</v>
          </cell>
        </row>
        <row r="218"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B0BDFVV4TM</v>
          </cell>
        </row>
        <row r="219">
          <cell r="D219" t="str">
            <v>海辉-QD</v>
          </cell>
          <cell r="E219">
            <v>1</v>
          </cell>
          <cell r="F219">
            <v>0.101</v>
          </cell>
          <cell r="G219">
            <v>19.5</v>
          </cell>
          <cell r="H219">
            <v>22.5</v>
          </cell>
        </row>
        <row r="219">
          <cell r="L219" t="str">
            <v>qingdao</v>
          </cell>
          <cell r="M219">
            <v>41.5</v>
          </cell>
          <cell r="N219">
            <v>28.5</v>
          </cell>
          <cell r="O219">
            <v>85</v>
          </cell>
        </row>
        <row r="219">
          <cell r="R219" t="e">
            <v>#DIV/0!</v>
          </cell>
          <cell r="S219" t="e">
            <v>#DIV/0!</v>
          </cell>
          <cell r="T219" t="e">
            <v>#DIV/0!</v>
          </cell>
        </row>
        <row r="220">
          <cell r="A220" t="str">
            <v>B0CS5R8L6T</v>
          </cell>
        </row>
        <row r="220">
          <cell r="D220" t="str">
            <v>大自然-NB</v>
          </cell>
          <cell r="E220">
            <v>1</v>
          </cell>
          <cell r="F220">
            <v>0.048</v>
          </cell>
          <cell r="G220">
            <v>5.4</v>
          </cell>
          <cell r="H220">
            <v>6.5</v>
          </cell>
          <cell r="I220">
            <v>1310</v>
          </cell>
          <cell r="J220">
            <v>1160</v>
          </cell>
          <cell r="K220">
            <v>520</v>
          </cell>
          <cell r="L220" t="str">
            <v>Ningbo</v>
          </cell>
          <cell r="M220">
            <v>76</v>
          </cell>
          <cell r="N220">
            <v>25</v>
          </cell>
          <cell r="O220">
            <v>25</v>
          </cell>
        </row>
        <row r="220"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B0CS5X6DWS</v>
          </cell>
        </row>
        <row r="221">
          <cell r="D221" t="str">
            <v>大自然-NB</v>
          </cell>
          <cell r="E221">
            <v>1</v>
          </cell>
          <cell r="F221">
            <v>0.046</v>
          </cell>
          <cell r="G221">
            <v>4.83</v>
          </cell>
          <cell r="H221">
            <v>6</v>
          </cell>
          <cell r="I221">
            <v>1350</v>
          </cell>
          <cell r="J221">
            <v>1200</v>
          </cell>
          <cell r="K221">
            <v>550</v>
          </cell>
          <cell r="L221" t="str">
            <v>Ningbo</v>
          </cell>
          <cell r="M221">
            <v>68</v>
          </cell>
          <cell r="N221">
            <v>26</v>
          </cell>
          <cell r="O221">
            <v>26</v>
          </cell>
        </row>
        <row r="221"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B0CS6BPVP1</v>
          </cell>
        </row>
        <row r="222">
          <cell r="D222" t="str">
            <v>大自然-NB</v>
          </cell>
          <cell r="E222">
            <v>1</v>
          </cell>
          <cell r="F222">
            <v>0.023</v>
          </cell>
          <cell r="G222">
            <v>2.8</v>
          </cell>
          <cell r="H222">
            <v>3.2</v>
          </cell>
          <cell r="I222">
            <v>2700</v>
          </cell>
          <cell r="J222">
            <v>2400</v>
          </cell>
          <cell r="K222">
            <v>1100</v>
          </cell>
          <cell r="L222" t="str">
            <v>Ningbo</v>
          </cell>
          <cell r="M222">
            <v>71</v>
          </cell>
          <cell r="N222">
            <v>18</v>
          </cell>
          <cell r="O222">
            <v>18</v>
          </cell>
        </row>
        <row r="222"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B0CLGW9YWJ</v>
          </cell>
        </row>
        <row r="223">
          <cell r="D223" t="str">
            <v>苏克-NB</v>
          </cell>
          <cell r="E223">
            <v>1</v>
          </cell>
          <cell r="F223">
            <v>0.104</v>
          </cell>
          <cell r="G223">
            <v>8.86</v>
          </cell>
          <cell r="H223">
            <v>10.9</v>
          </cell>
          <cell r="I223">
            <v>670</v>
          </cell>
          <cell r="J223">
            <v>590</v>
          </cell>
          <cell r="K223">
            <v>280</v>
          </cell>
          <cell r="L223" t="str">
            <v>Ningbo</v>
          </cell>
          <cell r="M223">
            <v>85</v>
          </cell>
          <cell r="N223">
            <v>48</v>
          </cell>
          <cell r="O223">
            <v>25.5</v>
          </cell>
        </row>
        <row r="223"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B0CLGYTNVV</v>
          </cell>
        </row>
        <row r="224">
          <cell r="D224" t="str">
            <v>苏克-NB</v>
          </cell>
          <cell r="E224">
            <v>1</v>
          </cell>
          <cell r="F224">
            <v>0.071</v>
          </cell>
          <cell r="G224">
            <v>5.39</v>
          </cell>
          <cell r="H224">
            <v>7.08</v>
          </cell>
          <cell r="I224">
            <v>970</v>
          </cell>
          <cell r="J224">
            <v>840</v>
          </cell>
          <cell r="K224">
            <v>400</v>
          </cell>
          <cell r="L224" t="str">
            <v>Ningbo</v>
          </cell>
          <cell r="M224">
            <v>87</v>
          </cell>
          <cell r="N224">
            <v>48</v>
          </cell>
          <cell r="O224">
            <v>17</v>
          </cell>
        </row>
        <row r="224"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B0BDFSP8PJ</v>
          </cell>
          <cell r="B225" t="str">
            <v>3926.90.7500</v>
          </cell>
          <cell r="C225" t="str">
            <v>Floor</v>
          </cell>
          <cell r="D225" t="str">
            <v>海辉-QD</v>
          </cell>
          <cell r="E225">
            <v>1</v>
          </cell>
          <cell r="F225">
            <v>0.141255</v>
          </cell>
          <cell r="G225">
            <v>30.62</v>
          </cell>
          <cell r="H225">
            <v>34.29</v>
          </cell>
        </row>
        <row r="225">
          <cell r="K225">
            <v>200</v>
          </cell>
          <cell r="L225" t="str">
            <v>Qingdao</v>
          </cell>
          <cell r="M225">
            <v>45</v>
          </cell>
          <cell r="N225">
            <v>36.5</v>
          </cell>
          <cell r="O225">
            <v>86</v>
          </cell>
        </row>
        <row r="225">
          <cell r="R225" t="e">
            <v>#DIV/0!</v>
          </cell>
          <cell r="S225" t="e">
            <v>#DIV/0!</v>
          </cell>
          <cell r="T225">
            <v>0</v>
          </cell>
        </row>
        <row r="226">
          <cell r="A226" t="str">
            <v>B0B9LD1M25</v>
          </cell>
          <cell r="B226" t="str">
            <v>6306.22.9010</v>
          </cell>
          <cell r="C226" t="str">
            <v>Screen House 6*6</v>
          </cell>
          <cell r="D226" t="str">
            <v>纳斯特-SH</v>
          </cell>
          <cell r="E226">
            <v>1</v>
          </cell>
          <cell r="F226">
            <v>0.064</v>
          </cell>
          <cell r="G226">
            <v>6.3</v>
          </cell>
          <cell r="H226">
            <v>7.3</v>
          </cell>
          <cell r="I226">
            <v>1215</v>
          </cell>
          <cell r="J226">
            <v>885</v>
          </cell>
          <cell r="K226">
            <v>413</v>
          </cell>
          <cell r="L226" t="str">
            <v>Shanghai</v>
          </cell>
          <cell r="M226">
            <v>80</v>
          </cell>
          <cell r="N226">
            <v>10</v>
          </cell>
          <cell r="O226">
            <v>80</v>
          </cell>
        </row>
        <row r="226"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B0B9LFFQ2C</v>
          </cell>
        </row>
        <row r="227">
          <cell r="D227" t="str">
            <v>纳斯特-SH</v>
          </cell>
          <cell r="E227">
            <v>1</v>
          </cell>
          <cell r="F227">
            <v>0.07225</v>
          </cell>
          <cell r="G227">
            <v>12</v>
          </cell>
          <cell r="H227">
            <v>13.5</v>
          </cell>
          <cell r="I227">
            <v>826</v>
          </cell>
          <cell r="J227">
            <v>660</v>
          </cell>
          <cell r="K227">
            <v>296</v>
          </cell>
          <cell r="L227" t="str">
            <v>shanghai</v>
          </cell>
          <cell r="M227">
            <v>85</v>
          </cell>
          <cell r="N227">
            <v>10</v>
          </cell>
          <cell r="O227">
            <v>85</v>
          </cell>
        </row>
        <row r="227">
          <cell r="Q227">
            <v>354</v>
          </cell>
          <cell r="R227">
            <v>0.428571428571429</v>
          </cell>
          <cell r="S227">
            <v>0.536363636363636</v>
          </cell>
          <cell r="T227">
            <v>1.19594594594595</v>
          </cell>
        </row>
        <row r="228">
          <cell r="A228" t="str">
            <v>B0BZDFY9DM</v>
          </cell>
        </row>
        <row r="228">
          <cell r="D228" t="str">
            <v>博浪-SZ</v>
          </cell>
          <cell r="E228">
            <v>24</v>
          </cell>
          <cell r="F228">
            <v>0.095506</v>
          </cell>
          <cell r="G228">
            <v>9.6</v>
          </cell>
          <cell r="H228">
            <v>16.5</v>
          </cell>
        </row>
        <row r="228">
          <cell r="L228" t="str">
            <v>Yantian</v>
          </cell>
          <cell r="M228">
            <v>53</v>
          </cell>
          <cell r="N228">
            <v>53</v>
          </cell>
          <cell r="O228">
            <v>34</v>
          </cell>
        </row>
        <row r="228">
          <cell r="R228" t="e">
            <v>#DIV/0!</v>
          </cell>
          <cell r="S228" t="e">
            <v>#DIV/0!</v>
          </cell>
          <cell r="T228" t="e">
            <v>#DIV/0!</v>
          </cell>
        </row>
        <row r="229">
          <cell r="A229" t="str">
            <v>B0CV3NW1DG</v>
          </cell>
        </row>
        <row r="229">
          <cell r="D229" t="str">
            <v>苏克-NB</v>
          </cell>
          <cell r="E229">
            <v>1</v>
          </cell>
          <cell r="F229">
            <v>0.087024</v>
          </cell>
          <cell r="G229">
            <v>7.3</v>
          </cell>
          <cell r="H229">
            <v>9.3</v>
          </cell>
          <cell r="I229">
            <v>840</v>
          </cell>
          <cell r="J229">
            <v>700</v>
          </cell>
          <cell r="K229">
            <v>356</v>
          </cell>
          <cell r="L229" t="str">
            <v>Ningbo</v>
          </cell>
          <cell r="M229">
            <v>111</v>
          </cell>
          <cell r="N229">
            <v>14</v>
          </cell>
          <cell r="O229">
            <v>56</v>
          </cell>
        </row>
        <row r="229"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B0BZDFY9DM</v>
          </cell>
        </row>
        <row r="230">
          <cell r="D230" t="str">
            <v>博浪-SZ</v>
          </cell>
          <cell r="E230">
            <v>24</v>
          </cell>
          <cell r="F230">
            <v>0.095506</v>
          </cell>
          <cell r="G230">
            <v>9.6</v>
          </cell>
          <cell r="H230">
            <v>16.5</v>
          </cell>
        </row>
        <row r="230">
          <cell r="L230" t="str">
            <v>Yantian</v>
          </cell>
          <cell r="M230">
            <v>53</v>
          </cell>
          <cell r="N230">
            <v>53</v>
          </cell>
          <cell r="O230">
            <v>34</v>
          </cell>
        </row>
        <row r="230">
          <cell r="R230" t="e">
            <v>#DIV/0!</v>
          </cell>
          <cell r="S230" t="e">
            <v>#DIV/0!</v>
          </cell>
          <cell r="T230" t="e">
            <v>#DIV/0!</v>
          </cell>
        </row>
        <row r="231">
          <cell r="A231" t="str">
            <v>B0CV3NQ153</v>
          </cell>
        </row>
        <row r="231">
          <cell r="D231" t="str">
            <v>苏克-NB</v>
          </cell>
          <cell r="E231">
            <v>1</v>
          </cell>
          <cell r="F231">
            <v>0.03500175</v>
          </cell>
          <cell r="G231">
            <v>4.1</v>
          </cell>
          <cell r="H231">
            <v>5.1</v>
          </cell>
          <cell r="I231">
            <v>2060</v>
          </cell>
          <cell r="J231">
            <v>1650</v>
          </cell>
          <cell r="K231">
            <v>830</v>
          </cell>
          <cell r="L231" t="str">
            <v>Ningbo</v>
          </cell>
          <cell r="M231">
            <v>59</v>
          </cell>
          <cell r="N231">
            <v>10.5</v>
          </cell>
          <cell r="O231">
            <v>56.5</v>
          </cell>
        </row>
        <row r="231"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B0CV3NW1DG</v>
          </cell>
        </row>
        <row r="232">
          <cell r="D232" t="str">
            <v>苏克-NB</v>
          </cell>
          <cell r="E232">
            <v>1</v>
          </cell>
          <cell r="F232">
            <v>0.087024</v>
          </cell>
          <cell r="G232">
            <v>7.3</v>
          </cell>
          <cell r="H232">
            <v>9.3</v>
          </cell>
          <cell r="I232">
            <v>840</v>
          </cell>
          <cell r="J232">
            <v>700</v>
          </cell>
          <cell r="K232">
            <v>356</v>
          </cell>
          <cell r="L232" t="str">
            <v>Ningbo</v>
          </cell>
          <cell r="M232">
            <v>111</v>
          </cell>
          <cell r="N232">
            <v>14</v>
          </cell>
          <cell r="O232">
            <v>56</v>
          </cell>
        </row>
        <row r="232"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B0CV3P28GS</v>
          </cell>
        </row>
        <row r="233">
          <cell r="D233" t="str">
            <v>苏克-NB</v>
          </cell>
          <cell r="E233">
            <v>1</v>
          </cell>
          <cell r="F233">
            <v>0.03500175</v>
          </cell>
          <cell r="G233">
            <v>4.1</v>
          </cell>
          <cell r="H233">
            <v>5.1</v>
          </cell>
          <cell r="I233">
            <v>2060</v>
          </cell>
          <cell r="J233">
            <v>1650</v>
          </cell>
          <cell r="K233">
            <v>830</v>
          </cell>
          <cell r="L233" t="str">
            <v>Ningbo</v>
          </cell>
          <cell r="M233">
            <v>59</v>
          </cell>
          <cell r="N233">
            <v>10.5</v>
          </cell>
          <cell r="O233">
            <v>56.5</v>
          </cell>
        </row>
        <row r="233"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B0CXSZG3SV</v>
          </cell>
        </row>
        <row r="234">
          <cell r="D234" t="str">
            <v>鑫鼎-NB</v>
          </cell>
          <cell r="E234">
            <v>1</v>
          </cell>
          <cell r="F234">
            <v>0.06919</v>
          </cell>
          <cell r="G234">
            <v>8</v>
          </cell>
          <cell r="H234">
            <v>8.4</v>
          </cell>
          <cell r="I234">
            <v>1350</v>
          </cell>
        </row>
        <row r="234">
          <cell r="K234">
            <v>550</v>
          </cell>
          <cell r="L234" t="str">
            <v>Ningbo</v>
          </cell>
          <cell r="M234">
            <v>68</v>
          </cell>
          <cell r="N234">
            <v>55</v>
          </cell>
          <cell r="O234">
            <v>18.5</v>
          </cell>
        </row>
        <row r="234">
          <cell r="R234">
            <v>0</v>
          </cell>
          <cell r="S234" t="e">
            <v>#DIV/0!</v>
          </cell>
          <cell r="T234">
            <v>0</v>
          </cell>
        </row>
        <row r="235">
          <cell r="A235" t="str">
            <v>B0CXSZ7F34</v>
          </cell>
        </row>
        <row r="235">
          <cell r="D235" t="str">
            <v>鑫鼎-NB</v>
          </cell>
          <cell r="E235">
            <v>1</v>
          </cell>
          <cell r="F235">
            <v>0.074727</v>
          </cell>
          <cell r="G235">
            <v>9.5</v>
          </cell>
          <cell r="H235">
            <v>11.5</v>
          </cell>
          <cell r="I235">
            <v>930</v>
          </cell>
          <cell r="J235">
            <v>830</v>
          </cell>
          <cell r="K235">
            <v>390</v>
          </cell>
          <cell r="L235" t="str">
            <v>Ningbo</v>
          </cell>
          <cell r="M235">
            <v>57</v>
          </cell>
          <cell r="N235">
            <v>57</v>
          </cell>
          <cell r="O235">
            <v>23</v>
          </cell>
        </row>
        <row r="235">
          <cell r="Q235">
            <v>356</v>
          </cell>
          <cell r="R235">
            <v>0.382795698924731</v>
          </cell>
          <cell r="S235">
            <v>0.428915662650602</v>
          </cell>
          <cell r="T235">
            <v>0.912820512820513</v>
          </cell>
        </row>
        <row r="236">
          <cell r="A236" t="str">
            <v>B0D5R41NWS</v>
          </cell>
        </row>
        <row r="236">
          <cell r="D236" t="str">
            <v>洲益-NB</v>
          </cell>
          <cell r="E236">
            <v>1</v>
          </cell>
          <cell r="F236">
            <v>0.205546275</v>
          </cell>
          <cell r="G236">
            <v>25.93</v>
          </cell>
          <cell r="H236">
            <v>31.63</v>
          </cell>
          <cell r="I236">
            <v>341</v>
          </cell>
          <cell r="J236">
            <v>286</v>
          </cell>
          <cell r="K236">
            <v>139</v>
          </cell>
          <cell r="L236" t="str">
            <v>Ningbo</v>
          </cell>
          <cell r="M236">
            <v>49.5</v>
          </cell>
          <cell r="N236">
            <v>46.5</v>
          </cell>
          <cell r="O236">
            <v>89.3</v>
          </cell>
        </row>
        <row r="236"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B0D9293QP9</v>
          </cell>
        </row>
        <row r="237">
          <cell r="D237" t="str">
            <v>尚莱-NB</v>
          </cell>
          <cell r="E237">
            <v>1</v>
          </cell>
          <cell r="F237">
            <v>0.252054</v>
          </cell>
          <cell r="G237">
            <v>23.8</v>
          </cell>
          <cell r="H237">
            <v>28.95</v>
          </cell>
          <cell r="I237">
            <v>284</v>
          </cell>
          <cell r="J237">
            <v>223</v>
          </cell>
          <cell r="K237">
            <v>112</v>
          </cell>
          <cell r="L237" t="str">
            <v>Ningbo</v>
          </cell>
          <cell r="M237">
            <v>198</v>
          </cell>
          <cell r="N237">
            <v>67</v>
          </cell>
          <cell r="O237">
            <v>19</v>
          </cell>
        </row>
        <row r="237"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B0D3RKDVWM</v>
          </cell>
          <cell r="B238" t="str">
            <v>7321.81.5000</v>
          </cell>
          <cell r="C238" t="str">
            <v>Gas Patio Heater</v>
          </cell>
          <cell r="D238" t="str">
            <v>佳得顺-SH</v>
          </cell>
          <cell r="E238">
            <v>1</v>
          </cell>
          <cell r="F238">
            <v>0.21098</v>
          </cell>
          <cell r="G238">
            <v>26</v>
          </cell>
          <cell r="H238">
            <v>30</v>
          </cell>
          <cell r="I238">
            <v>305</v>
          </cell>
          <cell r="J238">
            <v>280</v>
          </cell>
          <cell r="K238">
            <v>132</v>
          </cell>
          <cell r="L238" t="str">
            <v>Shanghai</v>
          </cell>
          <cell r="M238">
            <v>137</v>
          </cell>
          <cell r="N238">
            <v>20</v>
          </cell>
          <cell r="O238">
            <v>77</v>
          </cell>
        </row>
        <row r="238"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B0D3RLN4Q7</v>
          </cell>
          <cell r="B239" t="str">
            <v>7321.81.5000</v>
          </cell>
          <cell r="C239" t="str">
            <v>Gas Patio Heater</v>
          </cell>
          <cell r="D239" t="str">
            <v>佳得顺-SH</v>
          </cell>
          <cell r="E239">
            <v>1</v>
          </cell>
          <cell r="F239">
            <v>0.21098</v>
          </cell>
          <cell r="G239">
            <v>26</v>
          </cell>
          <cell r="H239">
            <v>30</v>
          </cell>
          <cell r="I239">
            <v>305</v>
          </cell>
          <cell r="J239">
            <v>280</v>
          </cell>
          <cell r="K239">
            <v>132</v>
          </cell>
          <cell r="L239" t="str">
            <v>Shanghai</v>
          </cell>
          <cell r="M239">
            <v>137</v>
          </cell>
          <cell r="N239">
            <v>20</v>
          </cell>
          <cell r="O239">
            <v>77</v>
          </cell>
        </row>
        <row r="239"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B0D3RLP2YV</v>
          </cell>
          <cell r="B240" t="str">
            <v>7321.81.5000</v>
          </cell>
          <cell r="C240" t="str">
            <v>Gas Patio Heater</v>
          </cell>
          <cell r="D240" t="str">
            <v>佳得顺-SH</v>
          </cell>
          <cell r="E240">
            <v>1</v>
          </cell>
          <cell r="F240">
            <v>0.21098</v>
          </cell>
          <cell r="G240">
            <v>26</v>
          </cell>
          <cell r="H240">
            <v>30</v>
          </cell>
          <cell r="I240">
            <v>305</v>
          </cell>
          <cell r="J240">
            <v>280</v>
          </cell>
          <cell r="K240">
            <v>132</v>
          </cell>
          <cell r="L240" t="str">
            <v>Shanghai</v>
          </cell>
          <cell r="M240">
            <v>137</v>
          </cell>
          <cell r="N240">
            <v>20</v>
          </cell>
          <cell r="O240">
            <v>77</v>
          </cell>
        </row>
        <row r="240"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B0CC9KJMRM</v>
          </cell>
          <cell r="B241" t="str">
            <v>7321.81.5000</v>
          </cell>
          <cell r="C241" t="str">
            <v>Gas Patio Heater</v>
          </cell>
          <cell r="D241" t="str">
            <v>佳得顺-SH</v>
          </cell>
          <cell r="E241">
            <v>1</v>
          </cell>
          <cell r="F241">
            <v>0.154468</v>
          </cell>
          <cell r="G241">
            <v>14.5</v>
          </cell>
          <cell r="H241">
            <v>19.1</v>
          </cell>
          <cell r="I241">
            <v>450</v>
          </cell>
        </row>
        <row r="241">
          <cell r="L241" t="str">
            <v>Shanghai</v>
          </cell>
          <cell r="M241">
            <v>46</v>
          </cell>
          <cell r="N241">
            <v>46</v>
          </cell>
          <cell r="O241">
            <v>73</v>
          </cell>
        </row>
        <row r="241">
          <cell r="R241">
            <v>0</v>
          </cell>
          <cell r="S241" t="e">
            <v>#DIV/0!</v>
          </cell>
          <cell r="T241" t="e">
            <v>#DIV/0!</v>
          </cell>
        </row>
        <row r="242">
          <cell r="A242" t="str">
            <v>B0D1KN5JDB</v>
          </cell>
          <cell r="B242" t="str">
            <v>7321.81.5000</v>
          </cell>
          <cell r="C242" t="str">
            <v>Gas Heater</v>
          </cell>
          <cell r="D242" t="str">
            <v>康思特-SH</v>
          </cell>
          <cell r="E242">
            <v>1</v>
          </cell>
          <cell r="F242">
            <v>0.154468</v>
          </cell>
          <cell r="G242">
            <v>14.5</v>
          </cell>
          <cell r="H242">
            <v>18.5</v>
          </cell>
          <cell r="I242">
            <v>450</v>
          </cell>
        </row>
        <row r="242">
          <cell r="L242" t="str">
            <v>Shanghai</v>
          </cell>
          <cell r="M242">
            <v>46</v>
          </cell>
          <cell r="N242">
            <v>46</v>
          </cell>
          <cell r="O242">
            <v>73</v>
          </cell>
        </row>
        <row r="242">
          <cell r="R242">
            <v>0</v>
          </cell>
          <cell r="S242" t="e">
            <v>#DIV/0!</v>
          </cell>
          <cell r="T242" t="e">
            <v>#DIV/0!</v>
          </cell>
        </row>
        <row r="243">
          <cell r="A243" t="str">
            <v>B0CQCBMYDC</v>
          </cell>
          <cell r="B243" t="str">
            <v>7321.81.5000</v>
          </cell>
        </row>
        <row r="243">
          <cell r="D243" t="str">
            <v>康思特-SH</v>
          </cell>
          <cell r="E243">
            <v>1</v>
          </cell>
          <cell r="F243">
            <v>0.175628</v>
          </cell>
          <cell r="G243">
            <v>16</v>
          </cell>
          <cell r="H243">
            <v>19</v>
          </cell>
          <cell r="I243">
            <v>388</v>
          </cell>
          <cell r="J243">
            <v>335</v>
          </cell>
          <cell r="K243">
            <v>150</v>
          </cell>
          <cell r="L243" t="str">
            <v>Shanghai</v>
          </cell>
          <cell r="M243">
            <v>46</v>
          </cell>
          <cell r="N243">
            <v>46</v>
          </cell>
          <cell r="O243">
            <v>83</v>
          </cell>
        </row>
        <row r="243">
          <cell r="R243">
            <v>0</v>
          </cell>
          <cell r="S243">
            <v>0</v>
          </cell>
          <cell r="T243">
            <v>0</v>
          </cell>
        </row>
        <row r="244">
          <cell r="A244" t="str">
            <v>B0D1KNVFM7</v>
          </cell>
          <cell r="B244" t="str">
            <v>7321.81.5000</v>
          </cell>
        </row>
        <row r="244">
          <cell r="D244" t="str">
            <v>佳得顺-SH</v>
          </cell>
          <cell r="E244">
            <v>1</v>
          </cell>
          <cell r="F244">
            <v>0.192178</v>
          </cell>
          <cell r="G244">
            <v>14.5</v>
          </cell>
          <cell r="H244">
            <v>19.1</v>
          </cell>
          <cell r="I244">
            <v>324</v>
          </cell>
          <cell r="J244">
            <v>280</v>
          </cell>
          <cell r="K244">
            <v>130</v>
          </cell>
          <cell r="L244" t="str">
            <v>Shanghai</v>
          </cell>
          <cell r="M244">
            <v>53</v>
          </cell>
          <cell r="N244">
            <v>49</v>
          </cell>
          <cell r="O244">
            <v>74</v>
          </cell>
        </row>
        <row r="244"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B0DDCW6ZKB</v>
          </cell>
          <cell r="B245" t="str">
            <v>6306.22.9010</v>
          </cell>
          <cell r="C245" t="str">
            <v>Screen House 4*4</v>
          </cell>
          <cell r="D245" t="str">
            <v>越朗-NB</v>
          </cell>
          <cell r="E245">
            <v>1</v>
          </cell>
          <cell r="F245">
            <v>0.032768</v>
          </cell>
          <cell r="G245">
            <v>5.9</v>
          </cell>
          <cell r="H245">
            <v>6.9</v>
          </cell>
        </row>
        <row r="245">
          <cell r="L245" t="str">
            <v>Ningbo</v>
          </cell>
          <cell r="M245">
            <v>64</v>
          </cell>
          <cell r="N245">
            <v>8</v>
          </cell>
          <cell r="O245">
            <v>64</v>
          </cell>
        </row>
        <row r="245">
          <cell r="R245" t="e">
            <v>#DIV/0!</v>
          </cell>
          <cell r="S245" t="e">
            <v>#DIV/0!</v>
          </cell>
          <cell r="T245" t="e">
            <v>#DIV/0!</v>
          </cell>
        </row>
        <row r="246">
          <cell r="A246" t="str">
            <v>B0D5R1C5ZW</v>
          </cell>
          <cell r="B246" t="str">
            <v>8516.60.6000</v>
          </cell>
          <cell r="C246" t="str">
            <v>Electric Smoker</v>
          </cell>
          <cell r="D246" t="str">
            <v>洲益-NB</v>
          </cell>
          <cell r="E246">
            <v>1</v>
          </cell>
          <cell r="F246">
            <v>0.205546275</v>
          </cell>
          <cell r="G246">
            <v>22.4</v>
          </cell>
          <cell r="H246">
            <v>27.4</v>
          </cell>
          <cell r="I246">
            <v>358</v>
          </cell>
        </row>
        <row r="246">
          <cell r="L246" t="str">
            <v>Ningbo</v>
          </cell>
          <cell r="M246">
            <v>49.5</v>
          </cell>
          <cell r="N246">
            <v>46.5</v>
          </cell>
          <cell r="O246">
            <v>89.3</v>
          </cell>
        </row>
        <row r="246">
          <cell r="R246">
            <v>0</v>
          </cell>
          <cell r="S246" t="e">
            <v>#DIV/0!</v>
          </cell>
          <cell r="T246" t="e">
            <v>#DIV/0!</v>
          </cell>
        </row>
        <row r="247">
          <cell r="A247" t="str">
            <v>B0DDCW2Y3Z</v>
          </cell>
          <cell r="B247" t="str">
            <v>6306.22.9010</v>
          </cell>
          <cell r="C247" t="str">
            <v>Screen House 5*5</v>
          </cell>
          <cell r="D247" t="str">
            <v>越朗-NB</v>
          </cell>
          <cell r="E247">
            <v>1</v>
          </cell>
          <cell r="F247">
            <v>0.0392</v>
          </cell>
          <cell r="G247">
            <v>7.3</v>
          </cell>
          <cell r="H247">
            <v>8.5</v>
          </cell>
        </row>
        <row r="247">
          <cell r="L247" t="str">
            <v>Ningbo</v>
          </cell>
          <cell r="M247">
            <v>70</v>
          </cell>
          <cell r="N247">
            <v>8</v>
          </cell>
          <cell r="O247">
            <v>70</v>
          </cell>
        </row>
        <row r="247">
          <cell r="R247" t="e">
            <v>#DIV/0!</v>
          </cell>
          <cell r="S247" t="e">
            <v>#DIV/0!</v>
          </cell>
          <cell r="T247" t="e">
            <v>#DIV/0!</v>
          </cell>
        </row>
        <row r="248">
          <cell r="A248" t="str">
            <v>B0D1KMGQ2C</v>
          </cell>
          <cell r="B248" t="str">
            <v>7321.81.5000</v>
          </cell>
          <cell r="C248" t="str">
            <v>Gas Heater</v>
          </cell>
          <cell r="D248" t="str">
            <v>康思特-SH</v>
          </cell>
          <cell r="E248">
            <v>1</v>
          </cell>
          <cell r="F248">
            <v>0.192178</v>
          </cell>
          <cell r="G248">
            <v>17.6</v>
          </cell>
          <cell r="H248">
            <v>22.1</v>
          </cell>
          <cell r="I248">
            <v>324</v>
          </cell>
          <cell r="J248">
            <v>275</v>
          </cell>
        </row>
        <row r="248">
          <cell r="L248" t="str">
            <v>Shanghai</v>
          </cell>
          <cell r="M248">
            <v>53</v>
          </cell>
          <cell r="N248">
            <v>49</v>
          </cell>
          <cell r="O248">
            <v>74</v>
          </cell>
        </row>
        <row r="248">
          <cell r="R248">
            <v>0</v>
          </cell>
          <cell r="S248">
            <v>0</v>
          </cell>
          <cell r="T248" t="e">
            <v>#DIV/0!</v>
          </cell>
        </row>
        <row r="249">
          <cell r="A249" t="str">
            <v>B0D1XMYWJW</v>
          </cell>
          <cell r="B249" t="str">
            <v>8516.29.0090</v>
          </cell>
          <cell r="C249" t="str">
            <v>E-heater</v>
          </cell>
          <cell r="D249" t="str">
            <v>信大-SZ</v>
          </cell>
          <cell r="E249">
            <v>1</v>
          </cell>
          <cell r="F249">
            <v>0.087494</v>
          </cell>
          <cell r="G249">
            <v>5.52</v>
          </cell>
          <cell r="H249">
            <v>8.7</v>
          </cell>
        </row>
        <row r="249">
          <cell r="L249" t="str">
            <v>Yantian</v>
          </cell>
          <cell r="M249">
            <v>97</v>
          </cell>
          <cell r="N249">
            <v>22</v>
          </cell>
          <cell r="O249">
            <v>41</v>
          </cell>
        </row>
        <row r="249">
          <cell r="R249" t="e">
            <v>#DIV/0!</v>
          </cell>
          <cell r="S249" t="e">
            <v>#DIV/0!</v>
          </cell>
          <cell r="T249" t="e">
            <v>#DIV/0!</v>
          </cell>
        </row>
        <row r="250">
          <cell r="A250" t="str">
            <v>B0D1XWLWDX</v>
          </cell>
          <cell r="B250" t="str">
            <v>8516.29.0090</v>
          </cell>
          <cell r="C250" t="str">
            <v>E-heater</v>
          </cell>
          <cell r="D250" t="str">
            <v>信大-SZ</v>
          </cell>
          <cell r="E250">
            <v>1</v>
          </cell>
          <cell r="F250">
            <v>0.0732375</v>
          </cell>
          <cell r="G250">
            <v>6.29</v>
          </cell>
          <cell r="H250">
            <v>8.42</v>
          </cell>
        </row>
        <row r="250">
          <cell r="L250" t="str">
            <v>Yantian</v>
          </cell>
          <cell r="M250">
            <v>112.5</v>
          </cell>
          <cell r="N250">
            <v>31</v>
          </cell>
          <cell r="O250">
            <v>21</v>
          </cell>
        </row>
        <row r="250">
          <cell r="R250" t="e">
            <v>#DIV/0!</v>
          </cell>
          <cell r="S250" t="e">
            <v>#DIV/0!</v>
          </cell>
          <cell r="T250" t="e">
            <v>#DIV/0!</v>
          </cell>
        </row>
        <row r="251">
          <cell r="A251" t="str">
            <v>B0D1KMJ5X2</v>
          </cell>
          <cell r="B251" t="str">
            <v>7321.81.5000</v>
          </cell>
          <cell r="C251" t="str">
            <v>Gas Patio Heater</v>
          </cell>
          <cell r="D251" t="str">
            <v>康思特-SH</v>
          </cell>
          <cell r="E251">
            <v>1</v>
          </cell>
          <cell r="F251">
            <v>0.192178</v>
          </cell>
          <cell r="G251">
            <v>17.6</v>
          </cell>
          <cell r="H251">
            <v>22.1</v>
          </cell>
          <cell r="I251">
            <v>324</v>
          </cell>
          <cell r="J251">
            <v>275</v>
          </cell>
        </row>
        <row r="251">
          <cell r="L251" t="str">
            <v>Shanghai</v>
          </cell>
          <cell r="M251">
            <v>53</v>
          </cell>
          <cell r="N251">
            <v>49</v>
          </cell>
          <cell r="O251">
            <v>74</v>
          </cell>
        </row>
        <row r="251">
          <cell r="R251">
            <v>0</v>
          </cell>
          <cell r="S251">
            <v>0</v>
          </cell>
          <cell r="T251" t="e">
            <v>#DIV/0!</v>
          </cell>
        </row>
        <row r="252">
          <cell r="A252" t="str">
            <v>B0D5QKGCRF</v>
          </cell>
          <cell r="B252" t="str">
            <v>7321.81.5000</v>
          </cell>
          <cell r="C252" t="str">
            <v>Gas Patio Heater</v>
          </cell>
          <cell r="D252" t="str">
            <v>康思特-SH</v>
          </cell>
          <cell r="E252">
            <v>1</v>
          </cell>
          <cell r="F252">
            <v>0.154468</v>
          </cell>
          <cell r="G252">
            <v>14.5</v>
          </cell>
          <cell r="H252">
            <v>18.5</v>
          </cell>
          <cell r="I252">
            <v>450</v>
          </cell>
          <cell r="J252">
            <v>375</v>
          </cell>
          <cell r="K252">
            <v>180</v>
          </cell>
          <cell r="L252" t="str">
            <v>Shanghai</v>
          </cell>
          <cell r="M252">
            <v>46</v>
          </cell>
          <cell r="N252">
            <v>46</v>
          </cell>
          <cell r="O252">
            <v>73</v>
          </cell>
        </row>
        <row r="252"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B0DC64GLQL</v>
          </cell>
          <cell r="B253" t="str">
            <v>7321.81.5000</v>
          </cell>
          <cell r="C253" t="str">
            <v>Gas Patio Heater</v>
          </cell>
          <cell r="D253" t="str">
            <v>康思特-SH</v>
          </cell>
          <cell r="E253">
            <v>1</v>
          </cell>
          <cell r="F253">
            <v>0.192178</v>
          </cell>
          <cell r="G253">
            <v>17.6</v>
          </cell>
          <cell r="H253">
            <v>22.1</v>
          </cell>
          <cell r="I253">
            <v>324</v>
          </cell>
        </row>
        <row r="253">
          <cell r="L253" t="str">
            <v>Shanghai</v>
          </cell>
          <cell r="M253">
            <v>53</v>
          </cell>
          <cell r="N253">
            <v>49</v>
          </cell>
          <cell r="O253">
            <v>74</v>
          </cell>
        </row>
        <row r="253">
          <cell r="R253">
            <v>0</v>
          </cell>
          <cell r="S253" t="e">
            <v>#DIV/0!</v>
          </cell>
          <cell r="T253" t="e">
            <v>#DIV/0!</v>
          </cell>
        </row>
        <row r="254">
          <cell r="A254" t="str">
            <v>B0D5QX4DCP</v>
          </cell>
          <cell r="B254" t="str">
            <v>7321.81.5000</v>
          </cell>
          <cell r="C254" t="str">
            <v>Gas Patio Heater</v>
          </cell>
          <cell r="D254" t="str">
            <v>洲益-NB</v>
          </cell>
          <cell r="E254">
            <v>1</v>
          </cell>
          <cell r="F254">
            <v>0.154468</v>
          </cell>
          <cell r="G254">
            <v>14.5</v>
          </cell>
          <cell r="H254">
            <v>19.1</v>
          </cell>
          <cell r="I254">
            <v>450</v>
          </cell>
          <cell r="J254">
            <v>375</v>
          </cell>
          <cell r="K254">
            <v>180</v>
          </cell>
          <cell r="L254" t="str">
            <v>Ningbo</v>
          </cell>
          <cell r="M254">
            <v>46</v>
          </cell>
          <cell r="N254">
            <v>46</v>
          </cell>
          <cell r="O254">
            <v>73</v>
          </cell>
        </row>
        <row r="254"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B0D5QW2Y9L</v>
          </cell>
          <cell r="B255" t="str">
            <v>7321.81.5000</v>
          </cell>
          <cell r="C255" t="str">
            <v>Gas Patio Heater</v>
          </cell>
          <cell r="D255" t="str">
            <v>康思特-SH</v>
          </cell>
          <cell r="E255">
            <v>1</v>
          </cell>
          <cell r="F255">
            <v>0.173512</v>
          </cell>
          <cell r="G255">
            <v>16.4</v>
          </cell>
          <cell r="H255">
            <v>20.4</v>
          </cell>
          <cell r="I255">
            <v>385</v>
          </cell>
        </row>
        <row r="255">
          <cell r="L255" t="str">
            <v>Shanghai</v>
          </cell>
          <cell r="M255">
            <v>46</v>
          </cell>
          <cell r="N255">
            <v>46</v>
          </cell>
          <cell r="O255">
            <v>82</v>
          </cell>
        </row>
        <row r="255">
          <cell r="R255">
            <v>0</v>
          </cell>
          <cell r="S255" t="e">
            <v>#DIV/0!</v>
          </cell>
          <cell r="T255" t="e">
            <v>#DIV/0!</v>
          </cell>
        </row>
        <row r="256">
          <cell r="A256" t="str">
            <v>B0D5QKY1KN</v>
          </cell>
          <cell r="B256" t="str">
            <v>7321.81.5000</v>
          </cell>
          <cell r="C256" t="str">
            <v>Gas Patio Heater</v>
          </cell>
          <cell r="D256" t="str">
            <v>康思特-SH</v>
          </cell>
          <cell r="E256">
            <v>1</v>
          </cell>
          <cell r="F256">
            <v>0.154468</v>
          </cell>
          <cell r="G256">
            <v>16.4</v>
          </cell>
          <cell r="H256">
            <v>20.4</v>
          </cell>
          <cell r="I256">
            <v>450</v>
          </cell>
          <cell r="J256">
            <v>375</v>
          </cell>
          <cell r="K256">
            <v>180</v>
          </cell>
          <cell r="L256" t="str">
            <v>Shanghai</v>
          </cell>
          <cell r="M256">
            <v>46</v>
          </cell>
          <cell r="N256">
            <v>46</v>
          </cell>
          <cell r="O256">
            <v>73</v>
          </cell>
        </row>
        <row r="256"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B0D5QVBPTL</v>
          </cell>
          <cell r="B257" t="str">
            <v>7321.81.5000</v>
          </cell>
          <cell r="C257" t="str">
            <v>Gas Patio Heater</v>
          </cell>
          <cell r="D257" t="str">
            <v>康思特-SH</v>
          </cell>
          <cell r="E257">
            <v>1</v>
          </cell>
          <cell r="F257">
            <v>0.154468</v>
          </cell>
          <cell r="G257">
            <v>16.4</v>
          </cell>
          <cell r="H257">
            <v>20.4</v>
          </cell>
          <cell r="I257">
            <v>450</v>
          </cell>
          <cell r="J257">
            <v>375</v>
          </cell>
          <cell r="K257">
            <v>180</v>
          </cell>
          <cell r="L257" t="str">
            <v>Shanghai</v>
          </cell>
          <cell r="M257">
            <v>46</v>
          </cell>
          <cell r="N257">
            <v>46</v>
          </cell>
          <cell r="O257">
            <v>73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舱单 "/>
      <sheetName val="船公司"/>
      <sheetName val="船代"/>
      <sheetName val="货物类型"/>
      <sheetName val="运输条款"/>
      <sheetName val="提单类型"/>
      <sheetName val="付款方式"/>
      <sheetName val="箱型"/>
      <sheetName val="货主箱标记"/>
      <sheetName val="国家代码"/>
      <sheetName val="包装单位"/>
      <sheetName val="oocl箱型"/>
      <sheetName val="oocl卸货港"/>
      <sheetName val="oocl包装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rid-US"/>
      <sheetName val="汇总-US"/>
      <sheetName val="Grid-CA"/>
      <sheetName val="汇总-CA"/>
      <sheetName val="DI Info"/>
      <sheetName val="工厂list"/>
    </sheetNames>
    <sheetDataSet>
      <sheetData sheetId="0">
        <row r="1">
          <cell r="E1" t="str">
            <v>PO #</v>
          </cell>
          <cell r="F1" t="str">
            <v>Customer PO #</v>
          </cell>
          <cell r="G1" t="str">
            <v>ASIN
FC</v>
          </cell>
          <cell r="H1" t="str">
            <v>PD_PO_NO</v>
          </cell>
          <cell r="I1" t="str">
            <v>ASIN #</v>
          </cell>
          <cell r="J1" t="str">
            <v>FOB</v>
          </cell>
          <cell r="K1" t="str">
            <v>Color</v>
          </cell>
          <cell r="L1" t="str">
            <v>Size</v>
          </cell>
          <cell r="M1" t="str">
            <v>PO Status</v>
          </cell>
          <cell r="N1" t="str">
            <v>POD</v>
          </cell>
          <cell r="O1" t="str">
            <v>Units Per Carton</v>
          </cell>
          <cell r="P1" t="str">
            <v>Master Height (CM)</v>
          </cell>
          <cell r="Q1" t="str">
            <v>Master Length (CM)</v>
          </cell>
          <cell r="R1" t="str">
            <v>Master Width (CM)</v>
          </cell>
          <cell r="S1" t="str">
            <v>Last
Ship Date</v>
          </cell>
          <cell r="T1" t="str">
            <v>First
Ship Date</v>
          </cell>
          <cell r="U1" t="str">
            <v>Cartons</v>
          </cell>
          <cell r="V1" t="str">
            <v>Units
Ordered</v>
          </cell>
          <cell r="W1" t="str">
            <v>Balance
Due</v>
          </cell>
          <cell r="X1" t="str">
            <v>Units Shipped</v>
          </cell>
          <cell r="Y1" t="str">
            <v>pd_units_um</v>
          </cell>
          <cell r="Z1" t="str">
            <v>VUXL</v>
          </cell>
          <cell r="AA1" t="str">
            <v>Case
Pack</v>
          </cell>
          <cell r="AB1" t="str">
            <v>Case
Qty</v>
          </cell>
          <cell r="AC1" t="str">
            <v>Net
Weight</v>
          </cell>
          <cell r="AD1" t="str">
            <v>CBM</v>
          </cell>
          <cell r="AE1" t="str">
            <v>Gross
Weight</v>
          </cell>
          <cell r="AF1" t="str">
            <v>Factor</v>
          </cell>
          <cell r="AG1" t="str">
            <v>Booking#</v>
          </cell>
          <cell r="AH1" t="str">
            <v>ECDD</v>
          </cell>
        </row>
        <row r="2">
          <cell r="E2" t="str">
            <v>4NGQ95WD</v>
          </cell>
          <cell r="F2" t="str">
            <v/>
          </cell>
          <cell r="G2" t="str">
            <v>TIW1</v>
          </cell>
          <cell r="H2" t="str">
            <v>4NGQ95WD</v>
          </cell>
          <cell r="I2" t="str">
            <v>B0CV3NQ153</v>
          </cell>
          <cell r="J2" t="str">
            <v>90108</v>
          </cell>
          <cell r="K2" t="str">
            <v/>
          </cell>
          <cell r="L2" t="str">
            <v>LINE:1</v>
          </cell>
          <cell r="M2" t="str">
            <v>Open</v>
          </cell>
          <cell r="N2" t="str">
            <v/>
          </cell>
          <cell r="O2" t="str">
            <v/>
          </cell>
          <cell r="P2">
            <v>4</v>
          </cell>
          <cell r="Q2">
            <v>23</v>
          </cell>
          <cell r="R2">
            <v>22</v>
          </cell>
          <cell r="S2">
            <v>45659</v>
          </cell>
          <cell r="T2">
            <v>45652</v>
          </cell>
          <cell r="U2">
            <v>0</v>
          </cell>
          <cell r="V2">
            <v>1689</v>
          </cell>
          <cell r="W2">
            <v>1689</v>
          </cell>
          <cell r="X2">
            <v>0</v>
          </cell>
          <cell r="Y2" t="str">
            <v>EA</v>
          </cell>
          <cell r="Z2">
            <v>0</v>
          </cell>
          <cell r="AA2">
            <v>1</v>
          </cell>
          <cell r="AB2">
            <v>1689</v>
          </cell>
          <cell r="AC2">
            <v>6924.9</v>
          </cell>
          <cell r="AD2">
            <v>59.12</v>
          </cell>
          <cell r="AE2">
            <v>8613.9</v>
          </cell>
          <cell r="AF2" t="str">
            <v>苏克-NB</v>
          </cell>
          <cell r="AG2" t="str">
            <v>AMZ992N96270NB0</v>
          </cell>
          <cell r="AH2">
            <v>45659</v>
          </cell>
        </row>
        <row r="3">
          <cell r="E3" t="str">
            <v>1T5EZZ3M</v>
          </cell>
          <cell r="F3" t="str">
            <v/>
          </cell>
          <cell r="G3" t="str">
            <v>NNJ1</v>
          </cell>
          <cell r="H3" t="str">
            <v>1T5EZZ3M</v>
          </cell>
          <cell r="I3" t="str">
            <v>B0BDM3LGF1</v>
          </cell>
          <cell r="J3" t="str">
            <v>90108</v>
          </cell>
          <cell r="K3" t="str">
            <v/>
          </cell>
          <cell r="L3" t="str">
            <v>LINE:1</v>
          </cell>
          <cell r="M3" t="str">
            <v>Open</v>
          </cell>
          <cell r="N3" t="str">
            <v/>
          </cell>
          <cell r="O3" t="str">
            <v/>
          </cell>
          <cell r="P3">
            <v>8</v>
          </cell>
          <cell r="Q3">
            <v>34.25</v>
          </cell>
          <cell r="R3">
            <v>18</v>
          </cell>
          <cell r="S3">
            <v>45667</v>
          </cell>
          <cell r="T3">
            <v>45659</v>
          </cell>
          <cell r="U3">
            <v>0</v>
          </cell>
          <cell r="V3">
            <v>383</v>
          </cell>
          <cell r="W3">
            <v>383</v>
          </cell>
          <cell r="X3">
            <v>0</v>
          </cell>
          <cell r="Y3" t="str">
            <v>EA</v>
          </cell>
          <cell r="Z3">
            <v>0</v>
          </cell>
          <cell r="AA3">
            <v>1</v>
          </cell>
          <cell r="AB3">
            <v>383</v>
          </cell>
          <cell r="AC3">
            <v>2183.1</v>
          </cell>
          <cell r="AD3">
            <v>31.06</v>
          </cell>
          <cell r="AE3">
            <v>2795.9</v>
          </cell>
          <cell r="AF3" t="str">
            <v>苏克-NB</v>
          </cell>
          <cell r="AG3" t="str">
            <v>AMZ992N96516NB0</v>
          </cell>
          <cell r="AH3">
            <v>45659</v>
          </cell>
        </row>
        <row r="4">
          <cell r="E4" t="str">
            <v>1PQNXJTL</v>
          </cell>
          <cell r="F4" t="str">
            <v/>
          </cell>
          <cell r="G4" t="str">
            <v>ORF1</v>
          </cell>
          <cell r="H4" t="str">
            <v>1PQNXJTL</v>
          </cell>
          <cell r="I4" t="str">
            <v>B0BDM3LGF1</v>
          </cell>
          <cell r="J4" t="str">
            <v>90108</v>
          </cell>
          <cell r="K4" t="str">
            <v/>
          </cell>
          <cell r="L4" t="str">
            <v>LINE:1</v>
          </cell>
          <cell r="M4" t="str">
            <v>Open</v>
          </cell>
          <cell r="N4" t="str">
            <v/>
          </cell>
          <cell r="O4" t="str">
            <v/>
          </cell>
          <cell r="P4">
            <v>8</v>
          </cell>
          <cell r="Q4">
            <v>34.25</v>
          </cell>
          <cell r="R4">
            <v>18</v>
          </cell>
          <cell r="S4">
            <v>45667</v>
          </cell>
          <cell r="T4">
            <v>45659</v>
          </cell>
          <cell r="U4">
            <v>0</v>
          </cell>
          <cell r="V4">
            <v>481</v>
          </cell>
          <cell r="W4">
            <v>481</v>
          </cell>
          <cell r="X4">
            <v>0</v>
          </cell>
          <cell r="Y4" t="str">
            <v>EA</v>
          </cell>
          <cell r="Z4">
            <v>0</v>
          </cell>
          <cell r="AA4">
            <v>1</v>
          </cell>
          <cell r="AB4">
            <v>481</v>
          </cell>
          <cell r="AC4">
            <v>2741.7</v>
          </cell>
          <cell r="AD4">
            <v>39.01</v>
          </cell>
          <cell r="AE4">
            <v>3511.3</v>
          </cell>
          <cell r="AF4" t="str">
            <v>苏克-NB</v>
          </cell>
          <cell r="AG4" t="str">
            <v>AMZ992N96516NB0</v>
          </cell>
          <cell r="AH4">
            <v>45659</v>
          </cell>
        </row>
        <row r="5">
          <cell r="E5" t="str">
            <v>5Z3U3DFG</v>
          </cell>
          <cell r="F5" t="str">
            <v/>
          </cell>
          <cell r="G5" t="str">
            <v>NNJ1</v>
          </cell>
          <cell r="H5" t="str">
            <v>5Z3U3DFG</v>
          </cell>
          <cell r="I5" t="str">
            <v>B0BDM3BDFS</v>
          </cell>
          <cell r="J5" t="str">
            <v>90108</v>
          </cell>
          <cell r="K5" t="str">
            <v/>
          </cell>
          <cell r="L5" t="str">
            <v>LINE:1</v>
          </cell>
          <cell r="M5" t="str">
            <v>Open</v>
          </cell>
          <cell r="N5" t="str">
            <v/>
          </cell>
          <cell r="O5" t="str">
            <v/>
          </cell>
          <cell r="P5">
            <v>10.75</v>
          </cell>
          <cell r="Q5">
            <v>34.25</v>
          </cell>
          <cell r="R5">
            <v>18.25</v>
          </cell>
          <cell r="S5">
            <v>45667</v>
          </cell>
          <cell r="T5">
            <v>45659</v>
          </cell>
          <cell r="U5">
            <v>0</v>
          </cell>
          <cell r="V5">
            <v>28</v>
          </cell>
          <cell r="W5">
            <v>28</v>
          </cell>
          <cell r="X5">
            <v>0</v>
          </cell>
          <cell r="Y5" t="str">
            <v>EA</v>
          </cell>
          <cell r="Z5">
            <v>0</v>
          </cell>
          <cell r="AA5">
            <v>1</v>
          </cell>
          <cell r="AB5">
            <v>28</v>
          </cell>
          <cell r="AC5">
            <v>266</v>
          </cell>
          <cell r="AD5">
            <v>2.88</v>
          </cell>
          <cell r="AE5">
            <v>316.4</v>
          </cell>
          <cell r="AF5" t="str">
            <v>苏克-NB</v>
          </cell>
          <cell r="AG5" t="str">
            <v>AMZ992N96524NB0</v>
          </cell>
          <cell r="AH5">
            <v>45659</v>
          </cell>
        </row>
        <row r="6">
          <cell r="E6" t="str">
            <v>1X5PCZ9T</v>
          </cell>
          <cell r="F6" t="str">
            <v/>
          </cell>
          <cell r="G6" t="str">
            <v>ORF1</v>
          </cell>
          <cell r="H6" t="str">
            <v>1X5PCZ9T</v>
          </cell>
          <cell r="I6" t="str">
            <v>B0BDM3BDFS</v>
          </cell>
          <cell r="J6" t="str">
            <v>90108</v>
          </cell>
          <cell r="K6" t="str">
            <v/>
          </cell>
          <cell r="L6" t="str">
            <v>LINE:1</v>
          </cell>
          <cell r="M6" t="str">
            <v>Open</v>
          </cell>
          <cell r="N6" t="str">
            <v/>
          </cell>
          <cell r="O6" t="str">
            <v/>
          </cell>
          <cell r="P6">
            <v>10.75</v>
          </cell>
          <cell r="Q6">
            <v>34.25</v>
          </cell>
          <cell r="R6">
            <v>18.25</v>
          </cell>
          <cell r="S6">
            <v>45667</v>
          </cell>
          <cell r="T6">
            <v>45659</v>
          </cell>
          <cell r="U6">
            <v>0</v>
          </cell>
          <cell r="V6">
            <v>35</v>
          </cell>
          <cell r="W6">
            <v>35</v>
          </cell>
          <cell r="X6">
            <v>0</v>
          </cell>
          <cell r="Y6" t="str">
            <v>EA</v>
          </cell>
          <cell r="Z6">
            <v>0</v>
          </cell>
          <cell r="AA6">
            <v>1</v>
          </cell>
          <cell r="AB6">
            <v>35</v>
          </cell>
          <cell r="AC6">
            <v>332.5</v>
          </cell>
          <cell r="AD6">
            <v>3.6</v>
          </cell>
          <cell r="AE6">
            <v>395.5</v>
          </cell>
          <cell r="AF6" t="str">
            <v>苏克-NB</v>
          </cell>
          <cell r="AG6" t="str">
            <v>AMZ992N96524NB0</v>
          </cell>
          <cell r="AH6">
            <v>45659</v>
          </cell>
        </row>
        <row r="7">
          <cell r="E7" t="str">
            <v>8W4JRFIK</v>
          </cell>
          <cell r="F7" t="str">
            <v/>
          </cell>
          <cell r="G7" t="str">
            <v>SAV1</v>
          </cell>
          <cell r="H7" t="str">
            <v>8W4JRFIK</v>
          </cell>
          <cell r="I7" t="str">
            <v>B0BDM3BDFS</v>
          </cell>
          <cell r="J7" t="str">
            <v>90108</v>
          </cell>
          <cell r="K7" t="str">
            <v/>
          </cell>
          <cell r="L7" t="str">
            <v>LINE:1</v>
          </cell>
          <cell r="M7" t="str">
            <v>Open</v>
          </cell>
          <cell r="N7" t="str">
            <v/>
          </cell>
          <cell r="O7" t="str">
            <v/>
          </cell>
          <cell r="P7">
            <v>10.75</v>
          </cell>
          <cell r="Q7">
            <v>34.25</v>
          </cell>
          <cell r="R7">
            <v>18.25</v>
          </cell>
          <cell r="S7">
            <v>45667</v>
          </cell>
          <cell r="T7">
            <v>45659</v>
          </cell>
          <cell r="U7">
            <v>0</v>
          </cell>
          <cell r="V7">
            <v>186</v>
          </cell>
          <cell r="W7">
            <v>186</v>
          </cell>
          <cell r="X7">
            <v>0</v>
          </cell>
          <cell r="Y7" t="str">
            <v>EA</v>
          </cell>
          <cell r="Z7">
            <v>0</v>
          </cell>
          <cell r="AA7">
            <v>1</v>
          </cell>
          <cell r="AB7">
            <v>186</v>
          </cell>
          <cell r="AC7">
            <v>1767</v>
          </cell>
          <cell r="AD7">
            <v>19.13</v>
          </cell>
          <cell r="AE7">
            <v>2101.8</v>
          </cell>
          <cell r="AF7" t="str">
            <v>苏克-NB</v>
          </cell>
          <cell r="AG7" t="str">
            <v>AMZ992N96524NB0</v>
          </cell>
          <cell r="AH7">
            <v>45659</v>
          </cell>
        </row>
        <row r="8">
          <cell r="E8" t="str">
            <v>8U9S6BNV</v>
          </cell>
          <cell r="F8" t="str">
            <v/>
          </cell>
          <cell r="G8" t="str">
            <v>SAV1</v>
          </cell>
          <cell r="H8" t="str">
            <v>8U9S6BNV</v>
          </cell>
          <cell r="I8" t="str">
            <v>B0BDM3LGF1</v>
          </cell>
          <cell r="J8" t="str">
            <v>90108</v>
          </cell>
          <cell r="K8" t="str">
            <v/>
          </cell>
          <cell r="L8" t="str">
            <v>LINE:1</v>
          </cell>
          <cell r="M8" t="str">
            <v>Open</v>
          </cell>
          <cell r="N8" t="str">
            <v/>
          </cell>
          <cell r="O8" t="str">
            <v/>
          </cell>
          <cell r="P8">
            <v>8</v>
          </cell>
          <cell r="Q8">
            <v>34.25</v>
          </cell>
          <cell r="R8">
            <v>18</v>
          </cell>
          <cell r="S8">
            <v>45667</v>
          </cell>
          <cell r="T8">
            <v>45659</v>
          </cell>
          <cell r="U8">
            <v>0</v>
          </cell>
          <cell r="V8">
            <v>495</v>
          </cell>
          <cell r="W8">
            <v>495</v>
          </cell>
          <cell r="X8">
            <v>0</v>
          </cell>
          <cell r="Y8" t="str">
            <v>EA</v>
          </cell>
          <cell r="Z8">
            <v>0</v>
          </cell>
          <cell r="AA8">
            <v>1</v>
          </cell>
          <cell r="AB8">
            <v>495</v>
          </cell>
          <cell r="AC8">
            <v>2821.5</v>
          </cell>
          <cell r="AD8">
            <v>40.14</v>
          </cell>
          <cell r="AE8">
            <v>3613.5</v>
          </cell>
          <cell r="AF8" t="str">
            <v>苏克-NB</v>
          </cell>
          <cell r="AG8" t="str">
            <v>AMZ992N96524NB0</v>
          </cell>
          <cell r="AH8">
            <v>45659</v>
          </cell>
        </row>
        <row r="9">
          <cell r="E9" t="str">
            <v>65MBRWHW</v>
          </cell>
          <cell r="F9" t="str">
            <v/>
          </cell>
          <cell r="G9" t="str">
            <v>LGB1</v>
          </cell>
          <cell r="H9" t="str">
            <v>65MBRWHW</v>
          </cell>
          <cell r="I9" t="str">
            <v>B0C7CM31CP</v>
          </cell>
          <cell r="J9" t="str">
            <v>90108</v>
          </cell>
          <cell r="K9" t="str">
            <v/>
          </cell>
          <cell r="L9" t="str">
            <v>LINE:1</v>
          </cell>
          <cell r="M9" t="str">
            <v>Open</v>
          </cell>
          <cell r="N9" t="str">
            <v/>
          </cell>
          <cell r="O9" t="str">
            <v/>
          </cell>
          <cell r="P9">
            <v>12</v>
          </cell>
          <cell r="Q9">
            <v>30.5</v>
          </cell>
          <cell r="R9">
            <v>30.5</v>
          </cell>
          <cell r="S9">
            <v>45666</v>
          </cell>
          <cell r="T9">
            <v>45659</v>
          </cell>
          <cell r="U9">
            <v>0</v>
          </cell>
          <cell r="V9">
            <v>42</v>
          </cell>
          <cell r="W9">
            <v>42</v>
          </cell>
          <cell r="X9">
            <v>0</v>
          </cell>
          <cell r="Y9" t="str">
            <v>EA</v>
          </cell>
          <cell r="Z9">
            <v>0</v>
          </cell>
          <cell r="AA9">
            <v>1</v>
          </cell>
          <cell r="AB9">
            <v>42</v>
          </cell>
          <cell r="AC9">
            <v>842.1</v>
          </cell>
          <cell r="AD9">
            <v>7.32</v>
          </cell>
          <cell r="AE9">
            <v>1104.6</v>
          </cell>
          <cell r="AF9" t="str">
            <v>商贤-YT</v>
          </cell>
          <cell r="AG9" t="str">
            <v>AMZ992N200242SZ1</v>
          </cell>
          <cell r="AH9">
            <v>45659</v>
          </cell>
        </row>
        <row r="10">
          <cell r="E10" t="str">
            <v>67H3E1CL</v>
          </cell>
          <cell r="F10" t="str">
            <v/>
          </cell>
          <cell r="G10" t="str">
            <v>NNJ1</v>
          </cell>
          <cell r="H10" t="str">
            <v>67H3E1CL</v>
          </cell>
          <cell r="I10" t="str">
            <v>B0C7CM31CP</v>
          </cell>
          <cell r="J10" t="str">
            <v>90108</v>
          </cell>
          <cell r="K10" t="str">
            <v/>
          </cell>
          <cell r="L10" t="str">
            <v>LINE:1</v>
          </cell>
          <cell r="M10" t="str">
            <v>Open</v>
          </cell>
          <cell r="N10" t="str">
            <v/>
          </cell>
          <cell r="O10" t="str">
            <v/>
          </cell>
          <cell r="P10">
            <v>12</v>
          </cell>
          <cell r="Q10">
            <v>30.5</v>
          </cell>
          <cell r="R10">
            <v>30.5</v>
          </cell>
          <cell r="S10">
            <v>45666</v>
          </cell>
          <cell r="T10">
            <v>45659</v>
          </cell>
          <cell r="U10">
            <v>0</v>
          </cell>
          <cell r="V10">
            <v>101</v>
          </cell>
          <cell r="W10">
            <v>101</v>
          </cell>
          <cell r="X10">
            <v>0</v>
          </cell>
          <cell r="Y10" t="str">
            <v>EA</v>
          </cell>
          <cell r="Z10">
            <v>0</v>
          </cell>
          <cell r="AA10">
            <v>1</v>
          </cell>
          <cell r="AB10">
            <v>101</v>
          </cell>
          <cell r="AC10">
            <v>2025.05</v>
          </cell>
          <cell r="AD10">
            <v>17.59</v>
          </cell>
          <cell r="AE10">
            <v>2656.3</v>
          </cell>
          <cell r="AF10" t="str">
            <v>商贤-YT</v>
          </cell>
          <cell r="AG10" t="str">
            <v>AMZ992N200242SZ1</v>
          </cell>
          <cell r="AH10">
            <v>45659</v>
          </cell>
        </row>
        <row r="11">
          <cell r="E11" t="str">
            <v>1SILSDHA</v>
          </cell>
          <cell r="F11" t="str">
            <v/>
          </cell>
          <cell r="G11" t="str">
            <v>SAV1</v>
          </cell>
          <cell r="H11" t="str">
            <v>1SILSDHA</v>
          </cell>
          <cell r="I11" t="str">
            <v>B099NTY7WL</v>
          </cell>
          <cell r="J11" t="str">
            <v>90108</v>
          </cell>
          <cell r="K11" t="str">
            <v/>
          </cell>
          <cell r="L11" t="str">
            <v>LINE:1</v>
          </cell>
          <cell r="M11" t="str">
            <v>Open</v>
          </cell>
          <cell r="N11" t="str">
            <v/>
          </cell>
          <cell r="O11" t="str">
            <v/>
          </cell>
          <cell r="P11">
            <v>19.75</v>
          </cell>
          <cell r="Q11">
            <v>29.37</v>
          </cell>
          <cell r="R11">
            <v>20.8</v>
          </cell>
          <cell r="S11">
            <v>45666</v>
          </cell>
          <cell r="T11">
            <v>45659</v>
          </cell>
          <cell r="U11">
            <v>0</v>
          </cell>
          <cell r="V11">
            <v>190</v>
          </cell>
          <cell r="W11">
            <v>190</v>
          </cell>
          <cell r="X11">
            <v>0</v>
          </cell>
          <cell r="Y11" t="str">
            <v>EA</v>
          </cell>
          <cell r="Z11">
            <v>0</v>
          </cell>
          <cell r="AA11">
            <v>1</v>
          </cell>
          <cell r="AB11">
            <v>190</v>
          </cell>
          <cell r="AC11">
            <v>3344</v>
          </cell>
          <cell r="AD11">
            <v>36.51</v>
          </cell>
          <cell r="AE11">
            <v>4199</v>
          </cell>
          <cell r="AF11" t="str">
            <v>佳得顺-SH</v>
          </cell>
          <cell r="AG11" t="str">
            <v>AMZ992N112000SH0</v>
          </cell>
          <cell r="AH11">
            <v>45659</v>
          </cell>
        </row>
        <row r="12">
          <cell r="E12" t="str">
            <v>38HOU4YP</v>
          </cell>
          <cell r="F12" t="str">
            <v/>
          </cell>
          <cell r="G12" t="str">
            <v>SAV1</v>
          </cell>
          <cell r="H12" t="str">
            <v>38HOU4YP</v>
          </cell>
          <cell r="I12" t="str">
            <v>B099NTY7WL</v>
          </cell>
          <cell r="J12" t="str">
            <v>90108</v>
          </cell>
          <cell r="K12" t="str">
            <v/>
          </cell>
          <cell r="L12" t="str">
            <v>LINE:1</v>
          </cell>
          <cell r="M12" t="str">
            <v>Open</v>
          </cell>
          <cell r="N12" t="str">
            <v/>
          </cell>
          <cell r="O12" t="str">
            <v/>
          </cell>
          <cell r="P12">
            <v>19.75</v>
          </cell>
          <cell r="Q12">
            <v>29.37</v>
          </cell>
          <cell r="R12">
            <v>20.8</v>
          </cell>
          <cell r="S12">
            <v>45666</v>
          </cell>
          <cell r="T12">
            <v>45659</v>
          </cell>
          <cell r="U12">
            <v>0</v>
          </cell>
          <cell r="V12">
            <v>127</v>
          </cell>
          <cell r="W12">
            <v>127</v>
          </cell>
          <cell r="X12">
            <v>0</v>
          </cell>
          <cell r="Y12" t="str">
            <v>EA</v>
          </cell>
          <cell r="Z12">
            <v>0</v>
          </cell>
          <cell r="AA12">
            <v>1</v>
          </cell>
          <cell r="AB12">
            <v>127</v>
          </cell>
          <cell r="AC12">
            <v>2235.2</v>
          </cell>
          <cell r="AD12">
            <v>24.41</v>
          </cell>
          <cell r="AE12">
            <v>2806.7</v>
          </cell>
          <cell r="AF12" t="str">
            <v>佳得顺-SH</v>
          </cell>
          <cell r="AG12" t="str">
            <v>AMZ992N112000SH0</v>
          </cell>
          <cell r="AH12">
            <v>45659</v>
          </cell>
        </row>
        <row r="13">
          <cell r="E13" t="str">
            <v>3R5QCBTJ</v>
          </cell>
          <cell r="F13" t="str">
            <v/>
          </cell>
          <cell r="G13" t="str">
            <v>SAV1</v>
          </cell>
          <cell r="H13" t="str">
            <v>3R5QCBTJ</v>
          </cell>
          <cell r="I13" t="str">
            <v>B099NTY7WL</v>
          </cell>
          <cell r="J13" t="str">
            <v>90108</v>
          </cell>
          <cell r="K13" t="str">
            <v/>
          </cell>
          <cell r="L13" t="str">
            <v>LINE:1</v>
          </cell>
          <cell r="M13" t="str">
            <v>Open</v>
          </cell>
          <cell r="N13" t="str">
            <v/>
          </cell>
          <cell r="O13" t="str">
            <v/>
          </cell>
          <cell r="P13">
            <v>19.75</v>
          </cell>
          <cell r="Q13">
            <v>29.37</v>
          </cell>
          <cell r="R13">
            <v>20.8</v>
          </cell>
          <cell r="S13">
            <v>45666</v>
          </cell>
          <cell r="T13">
            <v>45659</v>
          </cell>
          <cell r="U13">
            <v>0</v>
          </cell>
          <cell r="V13">
            <v>161</v>
          </cell>
          <cell r="W13">
            <v>161</v>
          </cell>
          <cell r="X13">
            <v>0</v>
          </cell>
          <cell r="Y13" t="str">
            <v>EA</v>
          </cell>
          <cell r="Z13">
            <v>0</v>
          </cell>
          <cell r="AA13">
            <v>1</v>
          </cell>
          <cell r="AB13">
            <v>161</v>
          </cell>
          <cell r="AC13">
            <v>2833.6</v>
          </cell>
          <cell r="AD13">
            <v>30.94</v>
          </cell>
          <cell r="AE13">
            <v>3558.1</v>
          </cell>
          <cell r="AF13" t="str">
            <v>佳得顺-SH</v>
          </cell>
          <cell r="AG13" t="str">
            <v>AMZ992N112000SH0</v>
          </cell>
          <cell r="AH13">
            <v>45659</v>
          </cell>
        </row>
        <row r="14">
          <cell r="E14" t="str">
            <v>448FO1WI</v>
          </cell>
          <cell r="F14" t="str">
            <v/>
          </cell>
          <cell r="G14" t="str">
            <v>SAV1</v>
          </cell>
          <cell r="H14" t="str">
            <v>448FO1WI</v>
          </cell>
          <cell r="I14" t="str">
            <v>B099NTY7WL</v>
          </cell>
          <cell r="J14" t="str">
            <v>90108</v>
          </cell>
          <cell r="K14" t="str">
            <v/>
          </cell>
          <cell r="L14" t="str">
            <v>LINE:1</v>
          </cell>
          <cell r="M14" t="str">
            <v>Open</v>
          </cell>
          <cell r="N14" t="str">
            <v/>
          </cell>
          <cell r="O14" t="str">
            <v/>
          </cell>
          <cell r="P14">
            <v>19.75</v>
          </cell>
          <cell r="Q14">
            <v>29.37</v>
          </cell>
          <cell r="R14">
            <v>20.8</v>
          </cell>
          <cell r="S14">
            <v>45666</v>
          </cell>
          <cell r="T14">
            <v>45659</v>
          </cell>
          <cell r="U14">
            <v>0</v>
          </cell>
          <cell r="V14">
            <v>122</v>
          </cell>
          <cell r="W14">
            <v>122</v>
          </cell>
          <cell r="X14">
            <v>0</v>
          </cell>
          <cell r="Y14" t="str">
            <v>EA</v>
          </cell>
          <cell r="Z14">
            <v>0</v>
          </cell>
          <cell r="AA14">
            <v>1</v>
          </cell>
          <cell r="AB14">
            <v>122</v>
          </cell>
          <cell r="AC14">
            <v>2147.2</v>
          </cell>
          <cell r="AD14">
            <v>23.45</v>
          </cell>
          <cell r="AE14">
            <v>2696.2</v>
          </cell>
          <cell r="AF14" t="str">
            <v>佳得顺-SH</v>
          </cell>
          <cell r="AG14" t="str">
            <v>AMZ992N112000SH0</v>
          </cell>
          <cell r="AH14">
            <v>45659</v>
          </cell>
        </row>
        <row r="15">
          <cell r="E15" t="str">
            <v>8ZJCANGV</v>
          </cell>
          <cell r="F15" t="str">
            <v/>
          </cell>
          <cell r="G15" t="str">
            <v>SAV1</v>
          </cell>
          <cell r="H15" t="str">
            <v>8ZJCANGV</v>
          </cell>
          <cell r="I15" t="str">
            <v>B099NTY7WL</v>
          </cell>
          <cell r="J15" t="str">
            <v>90108</v>
          </cell>
          <cell r="K15" t="str">
            <v/>
          </cell>
          <cell r="L15" t="str">
            <v>LINE:1</v>
          </cell>
          <cell r="M15" t="str">
            <v>Open</v>
          </cell>
          <cell r="N15" t="str">
            <v/>
          </cell>
          <cell r="O15" t="str">
            <v/>
          </cell>
          <cell r="P15">
            <v>19.75</v>
          </cell>
          <cell r="Q15">
            <v>29.37</v>
          </cell>
          <cell r="R15">
            <v>20.8</v>
          </cell>
          <cell r="S15">
            <v>45666</v>
          </cell>
          <cell r="T15">
            <v>45659</v>
          </cell>
          <cell r="U15">
            <v>0</v>
          </cell>
          <cell r="V15">
            <v>245</v>
          </cell>
          <cell r="W15">
            <v>245</v>
          </cell>
          <cell r="X15">
            <v>0</v>
          </cell>
          <cell r="Y15" t="str">
            <v>EA</v>
          </cell>
          <cell r="Z15">
            <v>0</v>
          </cell>
          <cell r="AA15">
            <v>1</v>
          </cell>
          <cell r="AB15">
            <v>245</v>
          </cell>
          <cell r="AC15">
            <v>4312</v>
          </cell>
          <cell r="AD15">
            <v>47.08</v>
          </cell>
          <cell r="AE15">
            <v>5414.5</v>
          </cell>
          <cell r="AF15" t="str">
            <v>佳得顺-SH</v>
          </cell>
          <cell r="AG15" t="str">
            <v>AMZ992N112000SH0</v>
          </cell>
          <cell r="AH15">
            <v>45659</v>
          </cell>
        </row>
        <row r="16">
          <cell r="E16" t="str">
            <v>241886MZ</v>
          </cell>
          <cell r="F16" t="str">
            <v/>
          </cell>
          <cell r="G16" t="str">
            <v>SAV1</v>
          </cell>
          <cell r="H16" t="str">
            <v>241886MZ</v>
          </cell>
          <cell r="I16" t="str">
            <v>B0D1KNVFM7</v>
          </cell>
          <cell r="J16" t="str">
            <v>90108</v>
          </cell>
          <cell r="K16" t="str">
            <v/>
          </cell>
          <cell r="L16" t="str">
            <v>LINE:1</v>
          </cell>
          <cell r="M16" t="str">
            <v>Open</v>
          </cell>
          <cell r="N16" t="str">
            <v/>
          </cell>
          <cell r="O16" t="str">
            <v/>
          </cell>
          <cell r="P16">
            <v>19.5</v>
          </cell>
          <cell r="Q16">
            <v>29.4</v>
          </cell>
          <cell r="R16">
            <v>21.5</v>
          </cell>
          <cell r="S16">
            <v>45666</v>
          </cell>
          <cell r="T16">
            <v>45659</v>
          </cell>
          <cell r="U16">
            <v>0</v>
          </cell>
          <cell r="V16">
            <v>131</v>
          </cell>
          <cell r="W16">
            <v>131</v>
          </cell>
          <cell r="X16">
            <v>0</v>
          </cell>
          <cell r="Y16" t="str">
            <v>EA</v>
          </cell>
          <cell r="Z16">
            <v>0</v>
          </cell>
          <cell r="AA16">
            <v>1</v>
          </cell>
          <cell r="AB16">
            <v>131</v>
          </cell>
          <cell r="AC16">
            <v>1899.5</v>
          </cell>
          <cell r="AD16">
            <v>25.18</v>
          </cell>
          <cell r="AE16">
            <v>2502.1</v>
          </cell>
          <cell r="AF16" t="str">
            <v>佳得顺-SH</v>
          </cell>
          <cell r="AG16" t="str">
            <v>AMZ992N112000SH0</v>
          </cell>
          <cell r="AH16">
            <v>45659</v>
          </cell>
        </row>
        <row r="17">
          <cell r="E17" t="str">
            <v>27PQFECD</v>
          </cell>
          <cell r="F17" t="str">
            <v/>
          </cell>
          <cell r="G17" t="str">
            <v>SAV1</v>
          </cell>
          <cell r="H17" t="str">
            <v>27PQFECD</v>
          </cell>
          <cell r="I17" t="str">
            <v>B0D1KNVFM7</v>
          </cell>
          <cell r="J17" t="str">
            <v>90108</v>
          </cell>
          <cell r="K17" t="str">
            <v/>
          </cell>
          <cell r="L17" t="str">
            <v>LINE:1</v>
          </cell>
          <cell r="M17" t="str">
            <v>Open</v>
          </cell>
          <cell r="N17" t="str">
            <v/>
          </cell>
          <cell r="O17" t="str">
            <v/>
          </cell>
          <cell r="P17">
            <v>19.5</v>
          </cell>
          <cell r="Q17">
            <v>29.4</v>
          </cell>
          <cell r="R17">
            <v>21.5</v>
          </cell>
          <cell r="S17">
            <v>45666</v>
          </cell>
          <cell r="T17">
            <v>45659</v>
          </cell>
          <cell r="U17">
            <v>0</v>
          </cell>
          <cell r="V17">
            <v>267</v>
          </cell>
          <cell r="W17">
            <v>267</v>
          </cell>
          <cell r="X17">
            <v>0</v>
          </cell>
          <cell r="Y17" t="str">
            <v>EA</v>
          </cell>
          <cell r="Z17">
            <v>0</v>
          </cell>
          <cell r="AA17">
            <v>1</v>
          </cell>
          <cell r="AB17">
            <v>267</v>
          </cell>
          <cell r="AC17">
            <v>3871.5</v>
          </cell>
          <cell r="AD17">
            <v>51.31</v>
          </cell>
          <cell r="AE17">
            <v>5099.7</v>
          </cell>
          <cell r="AF17" t="str">
            <v>佳得顺-SH</v>
          </cell>
          <cell r="AG17" t="str">
            <v>AMZ992N112000SH0</v>
          </cell>
          <cell r="AH17">
            <v>45659</v>
          </cell>
        </row>
        <row r="18">
          <cell r="E18" t="str">
            <v>3AHVWC4E</v>
          </cell>
          <cell r="F18" t="str">
            <v/>
          </cell>
          <cell r="G18" t="str">
            <v>SAV1</v>
          </cell>
          <cell r="H18" t="str">
            <v>3AHVWC4E</v>
          </cell>
          <cell r="I18" t="str">
            <v>B0D1KNVFM7</v>
          </cell>
          <cell r="J18" t="str">
            <v>90108</v>
          </cell>
          <cell r="K18" t="str">
            <v/>
          </cell>
          <cell r="L18" t="str">
            <v>LINE:1</v>
          </cell>
          <cell r="M18" t="str">
            <v>Open</v>
          </cell>
          <cell r="N18" t="str">
            <v/>
          </cell>
          <cell r="O18" t="str">
            <v/>
          </cell>
          <cell r="P18">
            <v>19.5</v>
          </cell>
          <cell r="Q18">
            <v>29.4</v>
          </cell>
          <cell r="R18">
            <v>21.5</v>
          </cell>
          <cell r="S18">
            <v>45666</v>
          </cell>
          <cell r="T18">
            <v>45659</v>
          </cell>
          <cell r="U18">
            <v>0</v>
          </cell>
          <cell r="V18">
            <v>2</v>
          </cell>
          <cell r="W18">
            <v>2</v>
          </cell>
          <cell r="X18">
            <v>0</v>
          </cell>
          <cell r="Y18" t="str">
            <v>EA</v>
          </cell>
          <cell r="Z18">
            <v>0</v>
          </cell>
          <cell r="AA18">
            <v>1</v>
          </cell>
          <cell r="AB18">
            <v>2</v>
          </cell>
          <cell r="AC18">
            <v>29</v>
          </cell>
          <cell r="AD18">
            <v>0.38</v>
          </cell>
          <cell r="AE18">
            <v>38.2</v>
          </cell>
          <cell r="AF18" t="str">
            <v>佳得顺-SH</v>
          </cell>
          <cell r="AG18" t="str">
            <v>AMZ992N112000SH0</v>
          </cell>
          <cell r="AH18">
            <v>45659</v>
          </cell>
        </row>
        <row r="19">
          <cell r="E19" t="str">
            <v>2CI1I2PQ</v>
          </cell>
          <cell r="F19" t="str">
            <v/>
          </cell>
          <cell r="G19" t="str">
            <v>SAV1</v>
          </cell>
          <cell r="H19" t="str">
            <v>2CI1I2PQ</v>
          </cell>
          <cell r="I19" t="str">
            <v>B0CQCBMYDC</v>
          </cell>
          <cell r="J19" t="str">
            <v>90108</v>
          </cell>
          <cell r="K19" t="str">
            <v/>
          </cell>
          <cell r="L19" t="str">
            <v>LINE:1</v>
          </cell>
          <cell r="M19" t="str">
            <v>Open</v>
          </cell>
          <cell r="N19" t="str">
            <v/>
          </cell>
          <cell r="O19" t="str">
            <v/>
          </cell>
          <cell r="P19">
            <v>21</v>
          </cell>
          <cell r="Q19">
            <v>29</v>
          </cell>
          <cell r="R19">
            <v>29</v>
          </cell>
          <cell r="S19">
            <v>45666</v>
          </cell>
          <cell r="T19">
            <v>45659</v>
          </cell>
          <cell r="U19">
            <v>0</v>
          </cell>
          <cell r="V19">
            <v>12</v>
          </cell>
          <cell r="W19">
            <v>12</v>
          </cell>
          <cell r="X19">
            <v>0</v>
          </cell>
          <cell r="Y19" t="str">
            <v>EA</v>
          </cell>
          <cell r="Z19">
            <v>0</v>
          </cell>
          <cell r="AA19">
            <v>1</v>
          </cell>
          <cell r="AB19">
            <v>12</v>
          </cell>
          <cell r="AC19">
            <v>192</v>
          </cell>
          <cell r="AD19">
            <v>2.11</v>
          </cell>
          <cell r="AE19">
            <v>228</v>
          </cell>
          <cell r="AF19" t="str">
            <v>康思特-SH</v>
          </cell>
          <cell r="AG19" t="str">
            <v>AMZ992N112000SH0</v>
          </cell>
          <cell r="AH19">
            <v>45659</v>
          </cell>
        </row>
        <row r="20">
          <cell r="E20" t="str">
            <v>3BPZGGXQ</v>
          </cell>
          <cell r="F20" t="str">
            <v/>
          </cell>
          <cell r="G20" t="str">
            <v>SAV1</v>
          </cell>
          <cell r="H20" t="str">
            <v>3BPZGGXQ</v>
          </cell>
          <cell r="I20" t="str">
            <v>B0CQCBMYDC</v>
          </cell>
          <cell r="J20" t="str">
            <v>90108</v>
          </cell>
          <cell r="K20" t="str">
            <v/>
          </cell>
          <cell r="L20" t="str">
            <v>LINE:1</v>
          </cell>
          <cell r="M20" t="str">
            <v>Open</v>
          </cell>
          <cell r="N20" t="str">
            <v/>
          </cell>
          <cell r="O20" t="str">
            <v/>
          </cell>
          <cell r="P20">
            <v>21</v>
          </cell>
          <cell r="Q20">
            <v>29</v>
          </cell>
          <cell r="R20">
            <v>29</v>
          </cell>
          <cell r="S20">
            <v>45666</v>
          </cell>
          <cell r="T20">
            <v>45659</v>
          </cell>
          <cell r="U20">
            <v>0</v>
          </cell>
          <cell r="V20">
            <v>6</v>
          </cell>
          <cell r="W20">
            <v>6</v>
          </cell>
          <cell r="X20">
            <v>0</v>
          </cell>
          <cell r="Y20" t="str">
            <v>EA</v>
          </cell>
          <cell r="Z20">
            <v>0</v>
          </cell>
          <cell r="AA20">
            <v>1</v>
          </cell>
          <cell r="AB20">
            <v>6</v>
          </cell>
          <cell r="AC20">
            <v>96</v>
          </cell>
          <cell r="AD20">
            <v>1.05</v>
          </cell>
          <cell r="AE20">
            <v>114</v>
          </cell>
          <cell r="AF20" t="str">
            <v>康思特-SH</v>
          </cell>
          <cell r="AG20" t="str">
            <v>AMZ992N112000SH0</v>
          </cell>
          <cell r="AH20">
            <v>45659</v>
          </cell>
        </row>
        <row r="21">
          <cell r="E21" t="str">
            <v>6XFWALES</v>
          </cell>
          <cell r="F21" t="str">
            <v/>
          </cell>
          <cell r="G21" t="str">
            <v>ORF1</v>
          </cell>
          <cell r="H21" t="str">
            <v>6XFWALES</v>
          </cell>
          <cell r="I21" t="str">
            <v>B0D3RKDVWM</v>
          </cell>
          <cell r="J21" t="str">
            <v>90108</v>
          </cell>
          <cell r="K21" t="str">
            <v/>
          </cell>
          <cell r="L21" t="str">
            <v>LINE:1</v>
          </cell>
          <cell r="M21" t="str">
            <v>Open</v>
          </cell>
          <cell r="N21" t="str">
            <v/>
          </cell>
          <cell r="O21" t="str">
            <v/>
          </cell>
          <cell r="P21">
            <v>8.5</v>
          </cell>
          <cell r="Q21">
            <v>54</v>
          </cell>
          <cell r="R21">
            <v>31</v>
          </cell>
          <cell r="S21">
            <v>45655</v>
          </cell>
          <cell r="T21">
            <v>45648</v>
          </cell>
          <cell r="U21">
            <v>0</v>
          </cell>
          <cell r="V21">
            <v>119</v>
          </cell>
          <cell r="W21">
            <v>119</v>
          </cell>
          <cell r="X21">
            <v>0</v>
          </cell>
          <cell r="Y21" t="str">
            <v>EA</v>
          </cell>
          <cell r="Z21">
            <v>0</v>
          </cell>
          <cell r="AA21">
            <v>1</v>
          </cell>
          <cell r="AB21">
            <v>119</v>
          </cell>
          <cell r="AC21">
            <v>3094</v>
          </cell>
          <cell r="AD21">
            <v>25.11</v>
          </cell>
          <cell r="AE21">
            <v>3570</v>
          </cell>
          <cell r="AF21" t="str">
            <v>佳得顺-SH</v>
          </cell>
          <cell r="AG21" t="str">
            <v>AMZ992N111922SH0</v>
          </cell>
          <cell r="AH21">
            <v>45643</v>
          </cell>
        </row>
        <row r="22">
          <cell r="E22" t="str">
            <v>1SDY2GQY</v>
          </cell>
          <cell r="F22" t="str">
            <v/>
          </cell>
          <cell r="G22" t="str">
            <v>HON5</v>
          </cell>
          <cell r="H22" t="str">
            <v>1SDY2GQY</v>
          </cell>
          <cell r="I22" t="str">
            <v>B0CC9KJMRM</v>
          </cell>
          <cell r="J22" t="str">
            <v>90108</v>
          </cell>
          <cell r="K22" t="str">
            <v/>
          </cell>
          <cell r="L22" t="str">
            <v>LINE:1</v>
          </cell>
          <cell r="M22" t="str">
            <v>Open</v>
          </cell>
          <cell r="N22" t="str">
            <v/>
          </cell>
          <cell r="O22" t="str">
            <v/>
          </cell>
          <cell r="P22">
            <v>18</v>
          </cell>
          <cell r="Q22">
            <v>28.5</v>
          </cell>
          <cell r="R22">
            <v>18</v>
          </cell>
          <cell r="S22">
            <v>45662</v>
          </cell>
          <cell r="T22">
            <v>45655</v>
          </cell>
          <cell r="U22">
            <v>0</v>
          </cell>
          <cell r="V22">
            <v>117</v>
          </cell>
          <cell r="W22">
            <v>117</v>
          </cell>
          <cell r="X22">
            <v>0</v>
          </cell>
          <cell r="Y22" t="str">
            <v>EA</v>
          </cell>
          <cell r="Z22">
            <v>0</v>
          </cell>
          <cell r="AA22">
            <v>1</v>
          </cell>
          <cell r="AB22">
            <v>117</v>
          </cell>
          <cell r="AC22">
            <v>1696.5</v>
          </cell>
          <cell r="AD22">
            <v>18.07</v>
          </cell>
          <cell r="AE22">
            <v>2234.7</v>
          </cell>
          <cell r="AF22" t="str">
            <v>佳得顺-SH</v>
          </cell>
          <cell r="AG22" t="str">
            <v>AMZ992N111577SH0</v>
          </cell>
          <cell r="AH22">
            <v>45655</v>
          </cell>
        </row>
        <row r="23">
          <cell r="E23" t="str">
            <v>57963SUO</v>
          </cell>
          <cell r="F23" t="str">
            <v/>
          </cell>
          <cell r="G23" t="str">
            <v>HON5</v>
          </cell>
          <cell r="H23" t="str">
            <v>57963SUO</v>
          </cell>
          <cell r="I23" t="str">
            <v>B0CC9KJMRM</v>
          </cell>
          <cell r="J23" t="str">
            <v>90108</v>
          </cell>
          <cell r="K23" t="str">
            <v/>
          </cell>
          <cell r="L23" t="str">
            <v>LINE:1</v>
          </cell>
          <cell r="M23" t="str">
            <v>Open</v>
          </cell>
          <cell r="N23" t="str">
            <v/>
          </cell>
          <cell r="O23" t="str">
            <v/>
          </cell>
          <cell r="P23">
            <v>18</v>
          </cell>
          <cell r="Q23">
            <v>28.5</v>
          </cell>
          <cell r="R23">
            <v>18</v>
          </cell>
          <cell r="S23">
            <v>45662</v>
          </cell>
          <cell r="T23">
            <v>45655</v>
          </cell>
          <cell r="U23">
            <v>0</v>
          </cell>
          <cell r="V23">
            <v>10</v>
          </cell>
          <cell r="W23">
            <v>10</v>
          </cell>
          <cell r="X23">
            <v>0</v>
          </cell>
          <cell r="Y23" t="str">
            <v>EA</v>
          </cell>
          <cell r="Z23">
            <v>0</v>
          </cell>
          <cell r="AA23">
            <v>1</v>
          </cell>
          <cell r="AB23">
            <v>10</v>
          </cell>
          <cell r="AC23">
            <v>145</v>
          </cell>
          <cell r="AD23">
            <v>1.54</v>
          </cell>
          <cell r="AE23">
            <v>191</v>
          </cell>
          <cell r="AF23" t="str">
            <v>佳得顺-SH</v>
          </cell>
          <cell r="AG23" t="str">
            <v>AMZ992N111577SH0</v>
          </cell>
          <cell r="AH23">
            <v>45655</v>
          </cell>
        </row>
        <row r="24">
          <cell r="E24" t="str">
            <v>5K7HBKUP</v>
          </cell>
          <cell r="F24" t="str">
            <v/>
          </cell>
          <cell r="G24" t="str">
            <v>SAV1</v>
          </cell>
          <cell r="H24" t="str">
            <v>5K7HBKUP</v>
          </cell>
          <cell r="I24" t="str">
            <v>B0CC9KJMRM</v>
          </cell>
          <cell r="J24" t="str">
            <v>90108</v>
          </cell>
          <cell r="K24" t="str">
            <v/>
          </cell>
          <cell r="L24" t="str">
            <v>LINE:1</v>
          </cell>
          <cell r="M24" t="str">
            <v>Open</v>
          </cell>
          <cell r="N24" t="str">
            <v/>
          </cell>
          <cell r="O24" t="str">
            <v/>
          </cell>
          <cell r="P24">
            <v>18</v>
          </cell>
          <cell r="Q24">
            <v>28.5</v>
          </cell>
          <cell r="R24">
            <v>18</v>
          </cell>
          <cell r="S24">
            <v>45662</v>
          </cell>
          <cell r="T24">
            <v>45655</v>
          </cell>
          <cell r="U24">
            <v>0</v>
          </cell>
          <cell r="V24">
            <v>3</v>
          </cell>
          <cell r="W24">
            <v>3</v>
          </cell>
          <cell r="X24">
            <v>0</v>
          </cell>
          <cell r="Y24" t="str">
            <v>EA</v>
          </cell>
          <cell r="Z24">
            <v>0</v>
          </cell>
          <cell r="AA24">
            <v>1</v>
          </cell>
          <cell r="AB24">
            <v>3</v>
          </cell>
          <cell r="AC24">
            <v>43.5</v>
          </cell>
          <cell r="AD24">
            <v>0.46</v>
          </cell>
          <cell r="AE24">
            <v>57.3</v>
          </cell>
          <cell r="AF24" t="str">
            <v>佳得顺-SH</v>
          </cell>
          <cell r="AG24" t="str">
            <v>AMZ992N111577SH0</v>
          </cell>
          <cell r="AH24">
            <v>45655</v>
          </cell>
        </row>
        <row r="25">
          <cell r="E25" t="str">
            <v>7AN5FFIL</v>
          </cell>
          <cell r="F25" t="str">
            <v/>
          </cell>
          <cell r="G25" t="str">
            <v>SAV1</v>
          </cell>
          <cell r="H25" t="str">
            <v>7AN5FFIL</v>
          </cell>
          <cell r="I25" t="str">
            <v>B0CC9KJMRM</v>
          </cell>
          <cell r="J25" t="str">
            <v>90108</v>
          </cell>
          <cell r="K25" t="str">
            <v/>
          </cell>
          <cell r="L25" t="str">
            <v>LINE:1</v>
          </cell>
          <cell r="M25" t="str">
            <v>Open</v>
          </cell>
          <cell r="N25" t="str">
            <v/>
          </cell>
          <cell r="O25" t="str">
            <v/>
          </cell>
          <cell r="P25">
            <v>18</v>
          </cell>
          <cell r="Q25">
            <v>28.5</v>
          </cell>
          <cell r="R25">
            <v>18</v>
          </cell>
          <cell r="S25">
            <v>45662</v>
          </cell>
          <cell r="T25">
            <v>45655</v>
          </cell>
          <cell r="U25">
            <v>0</v>
          </cell>
          <cell r="V25">
            <v>41</v>
          </cell>
          <cell r="W25">
            <v>41</v>
          </cell>
          <cell r="X25">
            <v>0</v>
          </cell>
          <cell r="Y25" t="str">
            <v>EA</v>
          </cell>
          <cell r="Z25">
            <v>0</v>
          </cell>
          <cell r="AA25">
            <v>1</v>
          </cell>
          <cell r="AB25">
            <v>41</v>
          </cell>
          <cell r="AC25">
            <v>594.5</v>
          </cell>
          <cell r="AD25">
            <v>6.33</v>
          </cell>
          <cell r="AE25">
            <v>783.1</v>
          </cell>
          <cell r="AF25" t="str">
            <v>佳得顺-SH</v>
          </cell>
          <cell r="AG25" t="str">
            <v>AMZ992N111577SH0</v>
          </cell>
          <cell r="AH25">
            <v>45655</v>
          </cell>
        </row>
        <row r="26">
          <cell r="E26" t="str">
            <v>8E4VPRSE</v>
          </cell>
          <cell r="F26" t="str">
            <v/>
          </cell>
          <cell r="G26" t="str">
            <v>SAV1</v>
          </cell>
          <cell r="H26" t="str">
            <v>8E4VPRSE</v>
          </cell>
          <cell r="I26" t="str">
            <v>B0CC9KJMRM</v>
          </cell>
          <cell r="J26" t="str">
            <v>90108</v>
          </cell>
          <cell r="K26" t="str">
            <v/>
          </cell>
          <cell r="L26" t="str">
            <v>LINE:1</v>
          </cell>
          <cell r="M26" t="str">
            <v>Open</v>
          </cell>
          <cell r="N26" t="str">
            <v/>
          </cell>
          <cell r="O26" t="str">
            <v/>
          </cell>
          <cell r="P26">
            <v>18</v>
          </cell>
          <cell r="Q26">
            <v>28.5</v>
          </cell>
          <cell r="R26">
            <v>18</v>
          </cell>
          <cell r="S26">
            <v>45662</v>
          </cell>
          <cell r="T26">
            <v>45655</v>
          </cell>
          <cell r="U26">
            <v>0</v>
          </cell>
          <cell r="V26">
            <v>237</v>
          </cell>
          <cell r="W26">
            <v>237</v>
          </cell>
          <cell r="X26">
            <v>0</v>
          </cell>
          <cell r="Y26" t="str">
            <v>EA</v>
          </cell>
          <cell r="Z26">
            <v>0</v>
          </cell>
          <cell r="AA26">
            <v>1</v>
          </cell>
          <cell r="AB26">
            <v>237</v>
          </cell>
          <cell r="AC26">
            <v>3436.5</v>
          </cell>
          <cell r="AD26">
            <v>36.61</v>
          </cell>
          <cell r="AE26">
            <v>4526.7</v>
          </cell>
          <cell r="AF26" t="str">
            <v>佳得顺-SH</v>
          </cell>
          <cell r="AG26" t="str">
            <v>AMZ992N111577SH0</v>
          </cell>
          <cell r="AH26">
            <v>45655</v>
          </cell>
        </row>
        <row r="27">
          <cell r="E27" t="str">
            <v>5O7RNL1W</v>
          </cell>
          <cell r="F27" t="str">
            <v/>
          </cell>
          <cell r="G27" t="str">
            <v>SAV1</v>
          </cell>
          <cell r="H27" t="str">
            <v>5O7RNL1W</v>
          </cell>
          <cell r="I27" t="str">
            <v>B0CC9KJMRM</v>
          </cell>
          <cell r="J27" t="str">
            <v>90108</v>
          </cell>
          <cell r="K27" t="str">
            <v/>
          </cell>
          <cell r="L27" t="str">
            <v>LINE:1</v>
          </cell>
          <cell r="M27" t="str">
            <v>Open</v>
          </cell>
          <cell r="N27" t="str">
            <v/>
          </cell>
          <cell r="O27" t="str">
            <v/>
          </cell>
          <cell r="P27">
            <v>18</v>
          </cell>
          <cell r="Q27">
            <v>28.5</v>
          </cell>
          <cell r="R27">
            <v>18</v>
          </cell>
          <cell r="S27">
            <v>45662</v>
          </cell>
          <cell r="T27">
            <v>45655</v>
          </cell>
          <cell r="U27">
            <v>0</v>
          </cell>
          <cell r="V27">
            <v>416</v>
          </cell>
          <cell r="W27">
            <v>416</v>
          </cell>
          <cell r="X27">
            <v>0</v>
          </cell>
          <cell r="Y27" t="str">
            <v>EA</v>
          </cell>
          <cell r="Z27">
            <v>0</v>
          </cell>
          <cell r="AA27">
            <v>1</v>
          </cell>
          <cell r="AB27">
            <v>416</v>
          </cell>
          <cell r="AC27">
            <v>6032</v>
          </cell>
          <cell r="AD27">
            <v>64.26</v>
          </cell>
          <cell r="AE27">
            <v>7945.6</v>
          </cell>
          <cell r="AF27" t="str">
            <v>佳得顺-SH</v>
          </cell>
          <cell r="AG27" t="str">
            <v>AMZ992N111579SH0</v>
          </cell>
          <cell r="AH27">
            <v>45655</v>
          </cell>
        </row>
        <row r="28">
          <cell r="E28" t="str">
            <v>7ECNMN8P</v>
          </cell>
          <cell r="F28" t="str">
            <v/>
          </cell>
          <cell r="G28" t="str">
            <v>SAV1</v>
          </cell>
          <cell r="H28" t="str">
            <v>7ECNMN8P</v>
          </cell>
          <cell r="I28" t="str">
            <v>B0CC9KJMRM</v>
          </cell>
          <cell r="J28" t="str">
            <v>90108</v>
          </cell>
          <cell r="K28" t="str">
            <v/>
          </cell>
          <cell r="L28" t="str">
            <v>LINE:1</v>
          </cell>
          <cell r="M28" t="str">
            <v>Open</v>
          </cell>
          <cell r="N28" t="str">
            <v/>
          </cell>
          <cell r="O28" t="str">
            <v/>
          </cell>
          <cell r="P28">
            <v>18</v>
          </cell>
          <cell r="Q28">
            <v>28.5</v>
          </cell>
          <cell r="R28">
            <v>18</v>
          </cell>
          <cell r="S28">
            <v>45662</v>
          </cell>
          <cell r="T28">
            <v>45655</v>
          </cell>
          <cell r="U28">
            <v>0</v>
          </cell>
          <cell r="V28">
            <v>139</v>
          </cell>
          <cell r="W28">
            <v>139</v>
          </cell>
          <cell r="X28">
            <v>0</v>
          </cell>
          <cell r="Y28" t="str">
            <v>EA</v>
          </cell>
          <cell r="Z28">
            <v>0</v>
          </cell>
          <cell r="AA28">
            <v>1</v>
          </cell>
          <cell r="AB28">
            <v>139</v>
          </cell>
          <cell r="AC28">
            <v>2015.5</v>
          </cell>
          <cell r="AD28">
            <v>21.47</v>
          </cell>
          <cell r="AE28">
            <v>2654.9</v>
          </cell>
          <cell r="AF28" t="str">
            <v>佳得顺-SH</v>
          </cell>
          <cell r="AG28" t="str">
            <v>AMZ992N111579SH0</v>
          </cell>
          <cell r="AH28">
            <v>45655</v>
          </cell>
        </row>
        <row r="29">
          <cell r="E29" t="str">
            <v>4JN4JL2F</v>
          </cell>
          <cell r="F29" t="str">
            <v/>
          </cell>
          <cell r="G29" t="str">
            <v>LGB1</v>
          </cell>
          <cell r="H29" t="str">
            <v>4JN4JL2F</v>
          </cell>
          <cell r="I29" t="str">
            <v>B0CC9KJMRM</v>
          </cell>
          <cell r="J29" t="str">
            <v>90108</v>
          </cell>
          <cell r="K29" t="str">
            <v/>
          </cell>
          <cell r="L29" t="str">
            <v>LINE:1</v>
          </cell>
          <cell r="M29" t="str">
            <v>Open</v>
          </cell>
          <cell r="N29" t="str">
            <v/>
          </cell>
          <cell r="O29" t="str">
            <v/>
          </cell>
          <cell r="P29">
            <v>18</v>
          </cell>
          <cell r="Q29">
            <v>28.5</v>
          </cell>
          <cell r="R29">
            <v>18</v>
          </cell>
          <cell r="S29">
            <v>45668</v>
          </cell>
          <cell r="T29">
            <v>45661</v>
          </cell>
          <cell r="U29">
            <v>0</v>
          </cell>
          <cell r="V29">
            <v>425</v>
          </cell>
          <cell r="W29">
            <v>425</v>
          </cell>
          <cell r="X29">
            <v>0</v>
          </cell>
          <cell r="Y29" t="str">
            <v>EA</v>
          </cell>
          <cell r="Z29">
            <v>0</v>
          </cell>
          <cell r="AA29">
            <v>1</v>
          </cell>
          <cell r="AB29">
            <v>425</v>
          </cell>
          <cell r="AC29">
            <v>6162.5</v>
          </cell>
          <cell r="AD29">
            <v>65.65</v>
          </cell>
          <cell r="AE29">
            <v>8117.5</v>
          </cell>
          <cell r="AF29" t="str">
            <v>佳得顺-SH</v>
          </cell>
          <cell r="AG29" t="str">
            <v>AMZ992N112002SH0</v>
          </cell>
          <cell r="AH29">
            <v>46021</v>
          </cell>
        </row>
        <row r="30">
          <cell r="E30" t="str">
            <v>79E4OBUC</v>
          </cell>
          <cell r="F30" t="str">
            <v/>
          </cell>
          <cell r="G30" t="str">
            <v>LGB1</v>
          </cell>
          <cell r="H30" t="str">
            <v>79E4OBUC</v>
          </cell>
          <cell r="I30" t="str">
            <v>B0CC9KJMRM</v>
          </cell>
          <cell r="J30" t="str">
            <v>90108</v>
          </cell>
          <cell r="K30" t="str">
            <v/>
          </cell>
          <cell r="L30" t="str">
            <v>LINE:1</v>
          </cell>
          <cell r="M30" t="str">
            <v>Open</v>
          </cell>
          <cell r="N30" t="str">
            <v/>
          </cell>
          <cell r="O30" t="str">
            <v/>
          </cell>
          <cell r="P30">
            <v>18</v>
          </cell>
          <cell r="Q30">
            <v>28.5</v>
          </cell>
          <cell r="R30">
            <v>18</v>
          </cell>
          <cell r="S30">
            <v>45668</v>
          </cell>
          <cell r="T30">
            <v>45661</v>
          </cell>
          <cell r="U30">
            <v>0</v>
          </cell>
          <cell r="V30">
            <v>386</v>
          </cell>
          <cell r="W30">
            <v>386</v>
          </cell>
          <cell r="X30">
            <v>0</v>
          </cell>
          <cell r="Y30" t="str">
            <v>EA</v>
          </cell>
          <cell r="Z30">
            <v>0</v>
          </cell>
          <cell r="AA30">
            <v>1</v>
          </cell>
          <cell r="AB30">
            <v>386</v>
          </cell>
          <cell r="AC30">
            <v>5597</v>
          </cell>
          <cell r="AD30">
            <v>59.62</v>
          </cell>
          <cell r="AE30">
            <v>7372.6</v>
          </cell>
          <cell r="AF30" t="str">
            <v>佳得顺-SH</v>
          </cell>
          <cell r="AG30" t="str">
            <v>AMZ992N112002SH0</v>
          </cell>
          <cell r="AH30">
            <v>46021</v>
          </cell>
        </row>
        <row r="31">
          <cell r="E31" t="str">
            <v>7ZG3SK1H</v>
          </cell>
          <cell r="F31" t="str">
            <v/>
          </cell>
          <cell r="G31" t="str">
            <v>LGB1</v>
          </cell>
          <cell r="H31" t="str">
            <v>7ZG3SK1H</v>
          </cell>
          <cell r="I31" t="str">
            <v>B0CC9KJMRM</v>
          </cell>
          <cell r="J31" t="str">
            <v>90108</v>
          </cell>
          <cell r="K31" t="str">
            <v/>
          </cell>
          <cell r="L31" t="str">
            <v>LINE:1</v>
          </cell>
          <cell r="M31" t="str">
            <v>Open</v>
          </cell>
          <cell r="N31" t="str">
            <v/>
          </cell>
          <cell r="O31" t="str">
            <v/>
          </cell>
          <cell r="P31">
            <v>18</v>
          </cell>
          <cell r="Q31">
            <v>28.5</v>
          </cell>
          <cell r="R31">
            <v>18</v>
          </cell>
          <cell r="S31">
            <v>45668</v>
          </cell>
          <cell r="T31">
            <v>45661</v>
          </cell>
          <cell r="U31">
            <v>0</v>
          </cell>
          <cell r="V31">
            <v>34</v>
          </cell>
          <cell r="W31">
            <v>34</v>
          </cell>
          <cell r="X31">
            <v>0</v>
          </cell>
          <cell r="Y31" t="str">
            <v>EA</v>
          </cell>
          <cell r="Z31">
            <v>0</v>
          </cell>
          <cell r="AA31">
            <v>1</v>
          </cell>
          <cell r="AB31">
            <v>34</v>
          </cell>
          <cell r="AC31">
            <v>493</v>
          </cell>
          <cell r="AD31">
            <v>5.25</v>
          </cell>
          <cell r="AE31">
            <v>649.4</v>
          </cell>
          <cell r="AF31" t="str">
            <v>佳得顺-SH</v>
          </cell>
          <cell r="AG31" t="str">
            <v>AMZ992N112002SH0</v>
          </cell>
          <cell r="AH31">
            <v>46021</v>
          </cell>
        </row>
        <row r="32">
          <cell r="E32" t="str">
            <v>88OCDTBP</v>
          </cell>
          <cell r="F32" t="str">
            <v/>
          </cell>
          <cell r="G32" t="str">
            <v>LGB1</v>
          </cell>
          <cell r="H32" t="str">
            <v>88OCDTBP</v>
          </cell>
          <cell r="I32" t="str">
            <v>B0CC9KJMRM</v>
          </cell>
          <cell r="J32" t="str">
            <v>90108</v>
          </cell>
          <cell r="K32" t="str">
            <v/>
          </cell>
          <cell r="L32" t="str">
            <v>LINE:1</v>
          </cell>
          <cell r="M32" t="str">
            <v>Open</v>
          </cell>
          <cell r="N32" t="str">
            <v/>
          </cell>
          <cell r="O32" t="str">
            <v/>
          </cell>
          <cell r="P32">
            <v>18</v>
          </cell>
          <cell r="Q32">
            <v>28.5</v>
          </cell>
          <cell r="R32">
            <v>18</v>
          </cell>
          <cell r="S32">
            <v>45668</v>
          </cell>
          <cell r="T32">
            <v>45661</v>
          </cell>
          <cell r="U32">
            <v>0</v>
          </cell>
          <cell r="V32">
            <v>230</v>
          </cell>
          <cell r="W32">
            <v>230</v>
          </cell>
          <cell r="X32">
            <v>0</v>
          </cell>
          <cell r="Y32" t="str">
            <v>EA</v>
          </cell>
          <cell r="Z32">
            <v>0</v>
          </cell>
          <cell r="AA32">
            <v>1</v>
          </cell>
          <cell r="AB32">
            <v>230</v>
          </cell>
          <cell r="AC32">
            <v>3335</v>
          </cell>
          <cell r="AD32">
            <v>35.53</v>
          </cell>
          <cell r="AE32">
            <v>4393</v>
          </cell>
          <cell r="AF32" t="str">
            <v>佳得顺-SH</v>
          </cell>
          <cell r="AG32" t="str">
            <v>AMZ992N112002SH0</v>
          </cell>
          <cell r="AH32">
            <v>46021</v>
          </cell>
        </row>
        <row r="33">
          <cell r="E33" t="str">
            <v>8D5UBP8Z</v>
          </cell>
          <cell r="F33" t="str">
            <v/>
          </cell>
          <cell r="G33" t="str">
            <v>LGB1</v>
          </cell>
          <cell r="H33" t="str">
            <v>8D5UBP8Z</v>
          </cell>
          <cell r="I33" t="str">
            <v>B0CC9KJMRM</v>
          </cell>
          <cell r="J33" t="str">
            <v>90108</v>
          </cell>
          <cell r="K33" t="str">
            <v/>
          </cell>
          <cell r="L33" t="str">
            <v>LINE:1</v>
          </cell>
          <cell r="M33" t="str">
            <v>Open</v>
          </cell>
          <cell r="N33" t="str">
            <v/>
          </cell>
          <cell r="O33" t="str">
            <v/>
          </cell>
          <cell r="P33">
            <v>18</v>
          </cell>
          <cell r="Q33">
            <v>28.5</v>
          </cell>
          <cell r="R33">
            <v>18</v>
          </cell>
          <cell r="S33">
            <v>45668</v>
          </cell>
          <cell r="T33">
            <v>45661</v>
          </cell>
          <cell r="U33">
            <v>0</v>
          </cell>
          <cell r="V33">
            <v>443</v>
          </cell>
          <cell r="W33">
            <v>443</v>
          </cell>
          <cell r="X33">
            <v>0</v>
          </cell>
          <cell r="Y33" t="str">
            <v>EA</v>
          </cell>
          <cell r="Z33">
            <v>0</v>
          </cell>
          <cell r="AA33">
            <v>1</v>
          </cell>
          <cell r="AB33">
            <v>443</v>
          </cell>
          <cell r="AC33">
            <v>6423.5</v>
          </cell>
          <cell r="AD33">
            <v>68.43</v>
          </cell>
          <cell r="AE33">
            <v>8461.3</v>
          </cell>
          <cell r="AF33" t="str">
            <v>佳得顺-SH</v>
          </cell>
          <cell r="AG33" t="str">
            <v>AMZ992N112002SH0</v>
          </cell>
          <cell r="AH33">
            <v>46021</v>
          </cell>
        </row>
        <row r="34">
          <cell r="E34" t="str">
            <v>1KSQ8TUT</v>
          </cell>
          <cell r="F34" t="str">
            <v/>
          </cell>
          <cell r="G34" t="str">
            <v>LGB1</v>
          </cell>
          <cell r="H34" t="str">
            <v>1KSQ8TUT</v>
          </cell>
          <cell r="I34" t="str">
            <v>B0CC9KJMRM</v>
          </cell>
          <cell r="J34" t="str">
            <v>90108</v>
          </cell>
          <cell r="K34" t="str">
            <v/>
          </cell>
          <cell r="L34" t="str">
            <v>LINE:1</v>
          </cell>
          <cell r="M34" t="str">
            <v>Open</v>
          </cell>
          <cell r="N34" t="str">
            <v/>
          </cell>
          <cell r="O34" t="str">
            <v/>
          </cell>
          <cell r="P34">
            <v>18</v>
          </cell>
          <cell r="Q34">
            <v>29</v>
          </cell>
          <cell r="R34">
            <v>18</v>
          </cell>
          <cell r="S34">
            <v>45668</v>
          </cell>
          <cell r="T34">
            <v>45661</v>
          </cell>
          <cell r="U34">
            <v>0</v>
          </cell>
          <cell r="V34">
            <v>132</v>
          </cell>
          <cell r="W34">
            <v>132</v>
          </cell>
          <cell r="X34">
            <v>0</v>
          </cell>
          <cell r="Y34" t="str">
            <v>EA</v>
          </cell>
          <cell r="Z34">
            <v>0</v>
          </cell>
          <cell r="AA34">
            <v>1</v>
          </cell>
          <cell r="AB34">
            <v>132</v>
          </cell>
          <cell r="AC34">
            <v>1914</v>
          </cell>
          <cell r="AD34">
            <v>20.39</v>
          </cell>
          <cell r="AE34">
            <v>2521.2</v>
          </cell>
          <cell r="AF34" t="str">
            <v>佳得顺-SH</v>
          </cell>
          <cell r="AG34" t="str">
            <v>AMZ992N112002SH0</v>
          </cell>
          <cell r="AH34">
            <v>46021</v>
          </cell>
        </row>
        <row r="35">
          <cell r="E35" t="str">
            <v>1TAJIPXK</v>
          </cell>
          <cell r="F35" t="str">
            <v/>
          </cell>
          <cell r="G35" t="str">
            <v>LGB1</v>
          </cell>
          <cell r="H35" t="str">
            <v>1TAJIPXK</v>
          </cell>
          <cell r="I35" t="str">
            <v>B0CC9KJMRM</v>
          </cell>
          <cell r="J35" t="str">
            <v>90108</v>
          </cell>
          <cell r="K35" t="str">
            <v/>
          </cell>
          <cell r="L35" t="str">
            <v>LINE:1</v>
          </cell>
          <cell r="M35" t="str">
            <v>Open</v>
          </cell>
          <cell r="N35" t="str">
            <v/>
          </cell>
          <cell r="O35" t="str">
            <v/>
          </cell>
          <cell r="P35">
            <v>18</v>
          </cell>
          <cell r="Q35">
            <v>29</v>
          </cell>
          <cell r="R35">
            <v>18</v>
          </cell>
          <cell r="S35">
            <v>45668</v>
          </cell>
          <cell r="T35">
            <v>45661</v>
          </cell>
          <cell r="U35">
            <v>0</v>
          </cell>
          <cell r="V35">
            <v>17</v>
          </cell>
          <cell r="W35">
            <v>17</v>
          </cell>
          <cell r="X35">
            <v>0</v>
          </cell>
          <cell r="Y35" t="str">
            <v>EA</v>
          </cell>
          <cell r="Z35">
            <v>0</v>
          </cell>
          <cell r="AA35">
            <v>1</v>
          </cell>
          <cell r="AB35">
            <v>17</v>
          </cell>
          <cell r="AC35">
            <v>246.5</v>
          </cell>
          <cell r="AD35">
            <v>2.63</v>
          </cell>
          <cell r="AE35">
            <v>324.7</v>
          </cell>
          <cell r="AF35" t="str">
            <v>佳得顺-SH</v>
          </cell>
          <cell r="AG35" t="str">
            <v>AMZ992N112002SH0</v>
          </cell>
          <cell r="AH35">
            <v>46021</v>
          </cell>
        </row>
        <row r="36">
          <cell r="E36" t="str">
            <v>6GWYGZAU</v>
          </cell>
          <cell r="F36" t="str">
            <v/>
          </cell>
          <cell r="G36" t="str">
            <v>LGB1</v>
          </cell>
          <cell r="H36" t="str">
            <v>6GWYGZAU</v>
          </cell>
          <cell r="I36" t="str">
            <v>B0CC9KJMRM</v>
          </cell>
          <cell r="J36" t="str">
            <v>90108</v>
          </cell>
          <cell r="K36" t="str">
            <v/>
          </cell>
          <cell r="L36" t="str">
            <v>LINE:1</v>
          </cell>
          <cell r="M36" t="str">
            <v>Open</v>
          </cell>
          <cell r="N36" t="str">
            <v/>
          </cell>
          <cell r="O36" t="str">
            <v/>
          </cell>
          <cell r="P36">
            <v>18</v>
          </cell>
          <cell r="Q36">
            <v>29</v>
          </cell>
          <cell r="R36">
            <v>18</v>
          </cell>
          <cell r="S36">
            <v>45668</v>
          </cell>
          <cell r="T36">
            <v>45661</v>
          </cell>
          <cell r="U36">
            <v>0</v>
          </cell>
          <cell r="V36">
            <v>3</v>
          </cell>
          <cell r="W36">
            <v>3</v>
          </cell>
          <cell r="X36">
            <v>0</v>
          </cell>
          <cell r="Y36" t="str">
            <v>EA</v>
          </cell>
          <cell r="Z36">
            <v>0</v>
          </cell>
          <cell r="AA36">
            <v>1</v>
          </cell>
          <cell r="AB36">
            <v>3</v>
          </cell>
          <cell r="AC36">
            <v>43.5</v>
          </cell>
          <cell r="AD36">
            <v>0.46</v>
          </cell>
          <cell r="AE36">
            <v>57.3</v>
          </cell>
          <cell r="AF36" t="str">
            <v>佳得顺-SH</v>
          </cell>
          <cell r="AG36" t="str">
            <v>AMZ992N112002SH0</v>
          </cell>
          <cell r="AH36">
            <v>46021</v>
          </cell>
        </row>
        <row r="37">
          <cell r="E37" t="str">
            <v>7W7S782G</v>
          </cell>
          <cell r="F37" t="str">
            <v/>
          </cell>
          <cell r="G37" t="str">
            <v>LGB1</v>
          </cell>
          <cell r="H37" t="str">
            <v>7W7S782G</v>
          </cell>
          <cell r="I37" t="str">
            <v>B0CC9KJMRM</v>
          </cell>
          <cell r="J37" t="str">
            <v>90108</v>
          </cell>
          <cell r="K37" t="str">
            <v/>
          </cell>
          <cell r="L37" t="str">
            <v>LINE:1</v>
          </cell>
          <cell r="M37" t="str">
            <v>Open</v>
          </cell>
          <cell r="N37" t="str">
            <v/>
          </cell>
          <cell r="O37" t="str">
            <v/>
          </cell>
          <cell r="P37">
            <v>18</v>
          </cell>
          <cell r="Q37">
            <v>29</v>
          </cell>
          <cell r="R37">
            <v>18</v>
          </cell>
          <cell r="S37">
            <v>45668</v>
          </cell>
          <cell r="T37">
            <v>45661</v>
          </cell>
          <cell r="U37">
            <v>0</v>
          </cell>
          <cell r="V37">
            <v>42</v>
          </cell>
          <cell r="W37">
            <v>42</v>
          </cell>
          <cell r="X37">
            <v>0</v>
          </cell>
          <cell r="Y37" t="str">
            <v>EA</v>
          </cell>
          <cell r="Z37">
            <v>0</v>
          </cell>
          <cell r="AA37">
            <v>1</v>
          </cell>
          <cell r="AB37">
            <v>42</v>
          </cell>
          <cell r="AC37">
            <v>609</v>
          </cell>
          <cell r="AD37">
            <v>6.49</v>
          </cell>
          <cell r="AE37">
            <v>802.2</v>
          </cell>
          <cell r="AF37" t="str">
            <v>佳得顺-SH</v>
          </cell>
          <cell r="AG37" t="str">
            <v>AMZ992N112002SH0</v>
          </cell>
          <cell r="AH37">
            <v>46021</v>
          </cell>
        </row>
        <row r="38">
          <cell r="E38" t="str">
            <v>83LA6DHZ</v>
          </cell>
          <cell r="F38" t="str">
            <v/>
          </cell>
          <cell r="G38" t="str">
            <v>LGB1</v>
          </cell>
          <cell r="H38" t="str">
            <v>83LA6DHZ</v>
          </cell>
          <cell r="I38" t="str">
            <v>B0CC9KJMRM</v>
          </cell>
          <cell r="J38" t="str">
            <v>90108</v>
          </cell>
          <cell r="K38" t="str">
            <v/>
          </cell>
          <cell r="L38" t="str">
            <v>LINE:1</v>
          </cell>
          <cell r="M38" t="str">
            <v>Open</v>
          </cell>
          <cell r="N38" t="str">
            <v/>
          </cell>
          <cell r="O38" t="str">
            <v/>
          </cell>
          <cell r="P38">
            <v>18</v>
          </cell>
          <cell r="Q38">
            <v>29</v>
          </cell>
          <cell r="R38">
            <v>18</v>
          </cell>
          <cell r="S38">
            <v>45668</v>
          </cell>
          <cell r="T38">
            <v>45661</v>
          </cell>
          <cell r="U38">
            <v>0</v>
          </cell>
          <cell r="V38">
            <v>56</v>
          </cell>
          <cell r="W38">
            <v>56</v>
          </cell>
          <cell r="X38">
            <v>0</v>
          </cell>
          <cell r="Y38" t="str">
            <v>EA</v>
          </cell>
          <cell r="Z38">
            <v>0</v>
          </cell>
          <cell r="AA38">
            <v>1</v>
          </cell>
          <cell r="AB38">
            <v>56</v>
          </cell>
          <cell r="AC38">
            <v>812</v>
          </cell>
          <cell r="AD38">
            <v>8.65</v>
          </cell>
          <cell r="AE38">
            <v>1069.6</v>
          </cell>
          <cell r="AF38" t="str">
            <v>佳得顺-SH</v>
          </cell>
          <cell r="AG38" t="str">
            <v>AMZ992N112002SH0</v>
          </cell>
          <cell r="AH38">
            <v>46021</v>
          </cell>
        </row>
        <row r="39">
          <cell r="E39" t="str">
            <v>8TSOQOXE</v>
          </cell>
          <cell r="F39" t="str">
            <v/>
          </cell>
          <cell r="G39" t="str">
            <v>LGB1</v>
          </cell>
          <cell r="H39" t="str">
            <v>8TSOQOXE</v>
          </cell>
          <cell r="I39" t="str">
            <v>B0CC9KJMRM</v>
          </cell>
          <cell r="J39" t="str">
            <v>90108</v>
          </cell>
          <cell r="K39" t="str">
            <v/>
          </cell>
          <cell r="L39" t="str">
            <v>LINE:1</v>
          </cell>
          <cell r="M39" t="str">
            <v>Open</v>
          </cell>
          <cell r="N39" t="str">
            <v/>
          </cell>
          <cell r="O39" t="str">
            <v/>
          </cell>
          <cell r="P39">
            <v>18</v>
          </cell>
          <cell r="Q39">
            <v>29</v>
          </cell>
          <cell r="R39">
            <v>18</v>
          </cell>
          <cell r="S39">
            <v>45668</v>
          </cell>
          <cell r="T39">
            <v>45661</v>
          </cell>
          <cell r="U39">
            <v>0</v>
          </cell>
          <cell r="V39">
            <v>3</v>
          </cell>
          <cell r="W39">
            <v>3</v>
          </cell>
          <cell r="X39">
            <v>0</v>
          </cell>
          <cell r="Y39" t="str">
            <v>EA</v>
          </cell>
          <cell r="Z39">
            <v>0</v>
          </cell>
          <cell r="AA39">
            <v>1</v>
          </cell>
          <cell r="AB39">
            <v>3</v>
          </cell>
          <cell r="AC39">
            <v>43.5</v>
          </cell>
          <cell r="AD39">
            <v>0.46</v>
          </cell>
          <cell r="AE39">
            <v>57.3</v>
          </cell>
          <cell r="AF39" t="str">
            <v>佳得顺-SH</v>
          </cell>
          <cell r="AG39" t="str">
            <v>AMZ992N112002SH0</v>
          </cell>
          <cell r="AH39">
            <v>46021</v>
          </cell>
        </row>
        <row r="40">
          <cell r="E40" t="str">
            <v>18FBIWSB</v>
          </cell>
          <cell r="F40" t="str">
            <v/>
          </cell>
          <cell r="G40" t="str">
            <v>HON5</v>
          </cell>
          <cell r="H40" t="str">
            <v>18FBIWSB</v>
          </cell>
          <cell r="I40" t="str">
            <v>B0BCFK9R8V</v>
          </cell>
          <cell r="J40" t="str">
            <v>90108</v>
          </cell>
          <cell r="K40" t="str">
            <v/>
          </cell>
          <cell r="L40" t="str">
            <v>LINE:1</v>
          </cell>
          <cell r="M40" t="str">
            <v>Open</v>
          </cell>
          <cell r="N40" t="str">
            <v/>
          </cell>
          <cell r="O40" t="str">
            <v/>
          </cell>
          <cell r="P40">
            <v>18.25</v>
          </cell>
          <cell r="Q40">
            <v>35</v>
          </cell>
          <cell r="R40">
            <v>19.25</v>
          </cell>
          <cell r="S40">
            <v>45667</v>
          </cell>
          <cell r="T40">
            <v>45659</v>
          </cell>
          <cell r="U40">
            <v>0</v>
          </cell>
          <cell r="V40">
            <v>105</v>
          </cell>
          <cell r="W40">
            <v>105</v>
          </cell>
          <cell r="X40">
            <v>0</v>
          </cell>
          <cell r="Y40" t="str">
            <v>EA</v>
          </cell>
          <cell r="Z40">
            <v>0</v>
          </cell>
          <cell r="AA40">
            <v>1</v>
          </cell>
          <cell r="AB40">
            <v>105</v>
          </cell>
          <cell r="AC40">
            <v>2362.5</v>
          </cell>
          <cell r="AD40">
            <v>21.63</v>
          </cell>
          <cell r="AE40">
            <v>2625</v>
          </cell>
          <cell r="AF40" t="str">
            <v>福得尔-NB</v>
          </cell>
          <cell r="AG40" t="str">
            <v>AMZ992N96520NB0</v>
          </cell>
          <cell r="AH40">
            <v>45662</v>
          </cell>
        </row>
        <row r="41">
          <cell r="E41" t="str">
            <v>3DLGTD6S</v>
          </cell>
          <cell r="F41" t="str">
            <v/>
          </cell>
          <cell r="G41" t="str">
            <v>ORF1</v>
          </cell>
          <cell r="H41" t="str">
            <v>3DLGTD6S</v>
          </cell>
          <cell r="I41" t="str">
            <v>B0BCFK9R8V</v>
          </cell>
          <cell r="J41" t="str">
            <v>90108</v>
          </cell>
          <cell r="K41" t="str">
            <v/>
          </cell>
          <cell r="L41" t="str">
            <v>LINE:1</v>
          </cell>
          <cell r="M41" t="str">
            <v>Open</v>
          </cell>
          <cell r="N41" t="str">
            <v/>
          </cell>
          <cell r="O41" t="str">
            <v/>
          </cell>
          <cell r="P41">
            <v>18.25</v>
          </cell>
          <cell r="Q41">
            <v>35</v>
          </cell>
          <cell r="R41">
            <v>19.25</v>
          </cell>
          <cell r="S41">
            <v>45667</v>
          </cell>
          <cell r="T41">
            <v>45659</v>
          </cell>
          <cell r="U41">
            <v>0</v>
          </cell>
          <cell r="V41">
            <v>217</v>
          </cell>
          <cell r="W41">
            <v>217</v>
          </cell>
          <cell r="X41">
            <v>0</v>
          </cell>
          <cell r="Y41" t="str">
            <v>EA</v>
          </cell>
          <cell r="Z41">
            <v>0</v>
          </cell>
          <cell r="AA41">
            <v>1</v>
          </cell>
          <cell r="AB41">
            <v>217</v>
          </cell>
          <cell r="AC41">
            <v>4882.5</v>
          </cell>
          <cell r="AD41">
            <v>44.7</v>
          </cell>
          <cell r="AE41">
            <v>5425</v>
          </cell>
          <cell r="AF41" t="str">
            <v>福得尔-NB</v>
          </cell>
          <cell r="AG41" t="str">
            <v>AMZ992N96520NB0</v>
          </cell>
          <cell r="AH41">
            <v>45662</v>
          </cell>
        </row>
        <row r="42">
          <cell r="E42" t="str">
            <v>6KVUX1AS</v>
          </cell>
          <cell r="F42" t="str">
            <v/>
          </cell>
          <cell r="G42" t="str">
            <v>LGB1</v>
          </cell>
          <cell r="H42" t="str">
            <v>6KVUX1AS</v>
          </cell>
          <cell r="I42" t="str">
            <v>B0BCFK9R8V</v>
          </cell>
          <cell r="J42" t="str">
            <v>90108</v>
          </cell>
          <cell r="K42" t="str">
            <v/>
          </cell>
          <cell r="L42" t="str">
            <v>LINE:1</v>
          </cell>
          <cell r="M42" t="str">
            <v>Open</v>
          </cell>
          <cell r="N42" t="str">
            <v/>
          </cell>
          <cell r="O42" t="str">
            <v/>
          </cell>
          <cell r="P42">
            <v>18.25</v>
          </cell>
          <cell r="Q42">
            <v>35</v>
          </cell>
          <cell r="R42">
            <v>19.25</v>
          </cell>
          <cell r="S42">
            <v>45667</v>
          </cell>
          <cell r="T42">
            <v>45659</v>
          </cell>
          <cell r="U42">
            <v>0</v>
          </cell>
          <cell r="V42">
            <v>105</v>
          </cell>
          <cell r="W42">
            <v>105</v>
          </cell>
          <cell r="X42">
            <v>0</v>
          </cell>
          <cell r="Y42" t="str">
            <v>EA</v>
          </cell>
          <cell r="Z42">
            <v>0</v>
          </cell>
          <cell r="AA42">
            <v>1</v>
          </cell>
          <cell r="AB42">
            <v>105</v>
          </cell>
          <cell r="AC42">
            <v>2362.5</v>
          </cell>
          <cell r="AD42">
            <v>21.63</v>
          </cell>
          <cell r="AE42">
            <v>2625</v>
          </cell>
          <cell r="AF42" t="str">
            <v>福得尔-NB</v>
          </cell>
          <cell r="AG42" t="str">
            <v>AMZ992N96512NB0</v>
          </cell>
          <cell r="AH42">
            <v>45662</v>
          </cell>
        </row>
        <row r="43">
          <cell r="E43" t="str">
            <v>3CO5EZSJ</v>
          </cell>
          <cell r="F43" t="str">
            <v/>
          </cell>
          <cell r="G43" t="str">
            <v>SAV1</v>
          </cell>
          <cell r="H43" t="str">
            <v>3CO5EZSJ</v>
          </cell>
          <cell r="I43" t="str">
            <v>B0BDDHHK3B</v>
          </cell>
          <cell r="J43" t="str">
            <v>90108</v>
          </cell>
          <cell r="K43" t="str">
            <v/>
          </cell>
          <cell r="L43" t="str">
            <v>LINE:1</v>
          </cell>
          <cell r="M43" t="str">
            <v>Open</v>
          </cell>
          <cell r="N43" t="str">
            <v/>
          </cell>
          <cell r="O43" t="str">
            <v/>
          </cell>
          <cell r="P43">
            <v>18.5</v>
          </cell>
          <cell r="Q43">
            <v>35</v>
          </cell>
          <cell r="R43">
            <v>19</v>
          </cell>
          <cell r="S43">
            <v>45667</v>
          </cell>
          <cell r="T43">
            <v>45659</v>
          </cell>
          <cell r="U43">
            <v>0</v>
          </cell>
          <cell r="V43">
            <v>235</v>
          </cell>
          <cell r="W43">
            <v>235</v>
          </cell>
          <cell r="X43">
            <v>0</v>
          </cell>
          <cell r="Y43" t="str">
            <v>EA</v>
          </cell>
          <cell r="Z43">
            <v>0</v>
          </cell>
          <cell r="AA43">
            <v>1</v>
          </cell>
          <cell r="AB43">
            <v>235</v>
          </cell>
          <cell r="AC43">
            <v>5640</v>
          </cell>
          <cell r="AD43">
            <v>48.41</v>
          </cell>
          <cell r="AE43">
            <v>6110</v>
          </cell>
          <cell r="AF43" t="str">
            <v>福得尔-NB</v>
          </cell>
          <cell r="AG43" t="str">
            <v>AMZ992N96512NB0</v>
          </cell>
          <cell r="AH43">
            <v>45662</v>
          </cell>
        </row>
        <row r="44">
          <cell r="E44" t="str">
            <v>4MJUINII</v>
          </cell>
          <cell r="F44" t="str">
            <v/>
          </cell>
          <cell r="G44" t="str">
            <v>ORF1</v>
          </cell>
          <cell r="H44" t="str">
            <v>4MJUINII</v>
          </cell>
          <cell r="I44" t="str">
            <v>B0BDDHHK3B</v>
          </cell>
          <cell r="J44" t="str">
            <v>90108</v>
          </cell>
          <cell r="K44" t="str">
            <v/>
          </cell>
          <cell r="L44" t="str">
            <v>LINE:1</v>
          </cell>
          <cell r="M44" t="str">
            <v>Open</v>
          </cell>
          <cell r="N44" t="str">
            <v/>
          </cell>
          <cell r="O44" t="str">
            <v/>
          </cell>
          <cell r="P44">
            <v>18.5</v>
          </cell>
          <cell r="Q44">
            <v>35</v>
          </cell>
          <cell r="R44">
            <v>19</v>
          </cell>
          <cell r="S44">
            <v>45667</v>
          </cell>
          <cell r="T44">
            <v>45659</v>
          </cell>
          <cell r="U44">
            <v>0</v>
          </cell>
          <cell r="V44">
            <v>272</v>
          </cell>
          <cell r="W44">
            <v>272</v>
          </cell>
          <cell r="X44">
            <v>0</v>
          </cell>
          <cell r="Y44" t="str">
            <v>EA</v>
          </cell>
          <cell r="Z44">
            <v>0</v>
          </cell>
          <cell r="AA44">
            <v>1</v>
          </cell>
          <cell r="AB44">
            <v>272</v>
          </cell>
          <cell r="AC44">
            <v>6528</v>
          </cell>
          <cell r="AD44">
            <v>56.03</v>
          </cell>
          <cell r="AE44">
            <v>7072</v>
          </cell>
          <cell r="AF44" t="str">
            <v>福得尔-NB</v>
          </cell>
          <cell r="AG44" t="str">
            <v>AMZ992N96508NB0</v>
          </cell>
          <cell r="AH44">
            <v>45662</v>
          </cell>
        </row>
        <row r="45">
          <cell r="E45" t="str">
            <v>5DPURCVQ</v>
          </cell>
          <cell r="F45" t="str">
            <v/>
          </cell>
          <cell r="G45" t="str">
            <v>LGB1</v>
          </cell>
          <cell r="H45" t="str">
            <v>5DPURCVQ</v>
          </cell>
          <cell r="I45" t="str">
            <v>B0CXSZ7F34</v>
          </cell>
          <cell r="J45" t="str">
            <v>90108</v>
          </cell>
          <cell r="K45" t="str">
            <v/>
          </cell>
          <cell r="L45" t="str">
            <v>LINE:1</v>
          </cell>
          <cell r="M45" t="str">
            <v>Open</v>
          </cell>
          <cell r="N45" t="str">
            <v/>
          </cell>
          <cell r="O45" t="str">
            <v/>
          </cell>
          <cell r="P45">
            <v>8.75</v>
          </cell>
          <cell r="Q45">
            <v>22.75</v>
          </cell>
          <cell r="R45">
            <v>22.5</v>
          </cell>
          <cell r="S45">
            <v>45666</v>
          </cell>
          <cell r="T45">
            <v>45659</v>
          </cell>
          <cell r="U45">
            <v>0</v>
          </cell>
          <cell r="V45">
            <v>563</v>
          </cell>
          <cell r="W45">
            <v>563</v>
          </cell>
          <cell r="X45">
            <v>0</v>
          </cell>
          <cell r="Y45" t="str">
            <v>EA</v>
          </cell>
          <cell r="Z45">
            <v>0</v>
          </cell>
          <cell r="AA45">
            <v>1</v>
          </cell>
          <cell r="AB45">
            <v>563</v>
          </cell>
          <cell r="AC45">
            <v>5348.5</v>
          </cell>
          <cell r="AD45">
            <v>42.07</v>
          </cell>
          <cell r="AE45">
            <v>6474.5</v>
          </cell>
          <cell r="AF45" t="str">
            <v>鑫鼎-NB</v>
          </cell>
          <cell r="AG45" t="str">
            <v>AMZ992N96506NB0</v>
          </cell>
          <cell r="AH45">
            <v>45659</v>
          </cell>
        </row>
        <row r="46">
          <cell r="E46" t="str">
            <v>2OZCOR7I</v>
          </cell>
          <cell r="F46" t="str">
            <v/>
          </cell>
          <cell r="G46" t="str">
            <v>SAV1</v>
          </cell>
          <cell r="H46" t="str">
            <v>2OZCOR7I</v>
          </cell>
          <cell r="I46" t="str">
            <v>B0CLGW9YWJ</v>
          </cell>
          <cell r="J46" t="str">
            <v>90108</v>
          </cell>
          <cell r="K46" t="str">
            <v/>
          </cell>
          <cell r="L46" t="str">
            <v>LINE:1</v>
          </cell>
          <cell r="M46" t="str">
            <v>Open</v>
          </cell>
          <cell r="N46" t="str">
            <v/>
          </cell>
          <cell r="O46" t="str">
            <v/>
          </cell>
          <cell r="P46">
            <v>10.1</v>
          </cell>
          <cell r="Q46">
            <v>32.5</v>
          </cell>
          <cell r="R46">
            <v>18.7</v>
          </cell>
          <cell r="S46">
            <v>45673</v>
          </cell>
          <cell r="T46">
            <v>45666</v>
          </cell>
          <cell r="U46">
            <v>0</v>
          </cell>
          <cell r="V46">
            <v>245</v>
          </cell>
          <cell r="W46">
            <v>245</v>
          </cell>
          <cell r="X46">
            <v>0</v>
          </cell>
          <cell r="Y46" t="str">
            <v>EA</v>
          </cell>
          <cell r="Z46">
            <v>0</v>
          </cell>
          <cell r="AA46">
            <v>1</v>
          </cell>
          <cell r="AB46">
            <v>245</v>
          </cell>
          <cell r="AC46">
            <v>2170.7</v>
          </cell>
          <cell r="AD46">
            <v>25.48</v>
          </cell>
          <cell r="AE46">
            <v>2670.5</v>
          </cell>
          <cell r="AF46" t="str">
            <v>苏克-NB</v>
          </cell>
          <cell r="AG46" t="str">
            <v>AMZ992N96514NB0</v>
          </cell>
          <cell r="AH46">
            <v>45659</v>
          </cell>
        </row>
        <row r="47">
          <cell r="E47" t="str">
            <v>5JJLESTA</v>
          </cell>
          <cell r="F47" t="str">
            <v/>
          </cell>
          <cell r="G47" t="str">
            <v>SAV1</v>
          </cell>
          <cell r="H47" t="str">
            <v>5JJLESTA</v>
          </cell>
          <cell r="I47" t="str">
            <v>B0CLGW9YWJ</v>
          </cell>
          <cell r="J47" t="str">
            <v>90108</v>
          </cell>
          <cell r="K47" t="str">
            <v/>
          </cell>
          <cell r="L47" t="str">
            <v>LINE:1</v>
          </cell>
          <cell r="M47" t="str">
            <v>Open</v>
          </cell>
          <cell r="N47" t="str">
            <v/>
          </cell>
          <cell r="O47" t="str">
            <v/>
          </cell>
          <cell r="P47">
            <v>10.1</v>
          </cell>
          <cell r="Q47">
            <v>32.5</v>
          </cell>
          <cell r="R47">
            <v>18.7</v>
          </cell>
          <cell r="S47">
            <v>45673</v>
          </cell>
          <cell r="T47">
            <v>45666</v>
          </cell>
          <cell r="U47">
            <v>0</v>
          </cell>
          <cell r="V47">
            <v>415</v>
          </cell>
          <cell r="W47">
            <v>415</v>
          </cell>
          <cell r="X47">
            <v>0</v>
          </cell>
          <cell r="Y47" t="str">
            <v>EA</v>
          </cell>
          <cell r="Z47">
            <v>0</v>
          </cell>
          <cell r="AA47">
            <v>1</v>
          </cell>
          <cell r="AB47">
            <v>415</v>
          </cell>
          <cell r="AC47">
            <v>3676.9</v>
          </cell>
          <cell r="AD47">
            <v>43.16</v>
          </cell>
          <cell r="AE47">
            <v>4523.5</v>
          </cell>
          <cell r="AF47" t="str">
            <v>苏克-NB</v>
          </cell>
          <cell r="AG47" t="str">
            <v>AMZ992N96514NB0</v>
          </cell>
          <cell r="AH47">
            <v>45659</v>
          </cell>
        </row>
        <row r="48">
          <cell r="E48" t="str">
            <v>589V8H2V</v>
          </cell>
          <cell r="F48" t="str">
            <v/>
          </cell>
          <cell r="G48" t="str">
            <v>HON5</v>
          </cell>
          <cell r="H48" t="str">
            <v>589V8H2V</v>
          </cell>
          <cell r="I48" t="str">
            <v>B0BDM3BDFS</v>
          </cell>
          <cell r="J48" t="str">
            <v>90108</v>
          </cell>
          <cell r="K48" t="str">
            <v/>
          </cell>
          <cell r="L48" t="str">
            <v>LINE:1</v>
          </cell>
          <cell r="M48" t="str">
            <v>Open</v>
          </cell>
          <cell r="N48" t="str">
            <v/>
          </cell>
          <cell r="O48" t="str">
            <v/>
          </cell>
          <cell r="P48">
            <v>10.75</v>
          </cell>
          <cell r="Q48">
            <v>34.25</v>
          </cell>
          <cell r="R48">
            <v>18.25</v>
          </cell>
          <cell r="S48">
            <v>45667</v>
          </cell>
          <cell r="T48">
            <v>45659</v>
          </cell>
          <cell r="U48">
            <v>0</v>
          </cell>
          <cell r="V48">
            <v>85</v>
          </cell>
          <cell r="W48">
            <v>85</v>
          </cell>
          <cell r="X48">
            <v>0</v>
          </cell>
          <cell r="Y48" t="str">
            <v>EA</v>
          </cell>
          <cell r="Z48">
            <v>0</v>
          </cell>
          <cell r="AA48">
            <v>1</v>
          </cell>
          <cell r="AB48">
            <v>85</v>
          </cell>
          <cell r="AC48">
            <v>807.5</v>
          </cell>
          <cell r="AD48">
            <v>8.74</v>
          </cell>
          <cell r="AE48">
            <v>960.5</v>
          </cell>
          <cell r="AF48" t="str">
            <v>苏克-NB</v>
          </cell>
          <cell r="AG48" t="str">
            <v>AMZ992N96563NB0</v>
          </cell>
          <cell r="AH48">
            <v>45659</v>
          </cell>
        </row>
        <row r="49">
          <cell r="E49" t="str">
            <v>5E4X6L3R</v>
          </cell>
          <cell r="F49" t="str">
            <v/>
          </cell>
          <cell r="G49" t="str">
            <v>HON5</v>
          </cell>
          <cell r="H49" t="str">
            <v>5E4X6L3R</v>
          </cell>
          <cell r="I49" t="str">
            <v>B0BDM3LGF1</v>
          </cell>
          <cell r="J49" t="str">
            <v>90108</v>
          </cell>
          <cell r="K49" t="str">
            <v/>
          </cell>
          <cell r="L49" t="str">
            <v>LINE:1</v>
          </cell>
          <cell r="M49" t="str">
            <v>Open</v>
          </cell>
          <cell r="N49" t="str">
            <v/>
          </cell>
          <cell r="O49" t="str">
            <v/>
          </cell>
          <cell r="P49">
            <v>8</v>
          </cell>
          <cell r="Q49">
            <v>34.25</v>
          </cell>
          <cell r="R49">
            <v>18</v>
          </cell>
          <cell r="S49">
            <v>45667</v>
          </cell>
          <cell r="T49">
            <v>45659</v>
          </cell>
          <cell r="U49">
            <v>0</v>
          </cell>
          <cell r="V49">
            <v>332</v>
          </cell>
          <cell r="W49">
            <v>332</v>
          </cell>
          <cell r="X49">
            <v>0</v>
          </cell>
          <cell r="Y49" t="str">
            <v>EA</v>
          </cell>
          <cell r="Z49">
            <v>0</v>
          </cell>
          <cell r="AA49">
            <v>1</v>
          </cell>
          <cell r="AB49">
            <v>332</v>
          </cell>
          <cell r="AC49">
            <v>1892.4</v>
          </cell>
          <cell r="AD49">
            <v>26.92</v>
          </cell>
          <cell r="AE49">
            <v>2423.6</v>
          </cell>
          <cell r="AF49" t="str">
            <v>苏克-NB</v>
          </cell>
          <cell r="AG49" t="str">
            <v>AMZ992N96563NB0</v>
          </cell>
          <cell r="AH49">
            <v>45659</v>
          </cell>
        </row>
        <row r="50">
          <cell r="E50" t="str">
            <v>125ZOZFB</v>
          </cell>
          <cell r="F50" t="str">
            <v/>
          </cell>
          <cell r="G50" t="str">
            <v>TIW1</v>
          </cell>
          <cell r="H50" t="str">
            <v>125ZOZFB</v>
          </cell>
          <cell r="I50" t="str">
            <v>B0BDM3BDFS</v>
          </cell>
          <cell r="J50" t="str">
            <v>90108</v>
          </cell>
          <cell r="K50" t="str">
            <v/>
          </cell>
          <cell r="L50" t="str">
            <v>LINE:1</v>
          </cell>
          <cell r="M50" t="str">
            <v>Open</v>
          </cell>
          <cell r="N50" t="str">
            <v/>
          </cell>
          <cell r="O50" t="str">
            <v/>
          </cell>
          <cell r="P50">
            <v>10.75</v>
          </cell>
          <cell r="Q50">
            <v>34.25</v>
          </cell>
          <cell r="R50">
            <v>18.25</v>
          </cell>
          <cell r="S50">
            <v>45667</v>
          </cell>
          <cell r="T50">
            <v>45659</v>
          </cell>
          <cell r="U50">
            <v>0</v>
          </cell>
          <cell r="V50">
            <v>3</v>
          </cell>
          <cell r="W50">
            <v>3</v>
          </cell>
          <cell r="X50">
            <v>0</v>
          </cell>
          <cell r="Y50" t="str">
            <v>EA</v>
          </cell>
          <cell r="Z50">
            <v>0</v>
          </cell>
          <cell r="AA50">
            <v>1</v>
          </cell>
          <cell r="AB50">
            <v>3</v>
          </cell>
          <cell r="AC50">
            <v>28.5</v>
          </cell>
          <cell r="AD50">
            <v>0.31</v>
          </cell>
          <cell r="AE50">
            <v>33.9</v>
          </cell>
          <cell r="AF50" t="str">
            <v>苏克-NB</v>
          </cell>
          <cell r="AG50" t="str">
            <v>AMZ992N96563NB0</v>
          </cell>
          <cell r="AH50">
            <v>45659</v>
          </cell>
        </row>
        <row r="51">
          <cell r="E51" t="str">
            <v>1JKTUNCM</v>
          </cell>
          <cell r="F51" t="str">
            <v/>
          </cell>
          <cell r="G51" t="str">
            <v>TIW1</v>
          </cell>
          <cell r="H51" t="str">
            <v>1JKTUNCM</v>
          </cell>
          <cell r="I51" t="str">
            <v>B0BDM3LGF1</v>
          </cell>
          <cell r="J51" t="str">
            <v>90108</v>
          </cell>
          <cell r="K51" t="str">
            <v/>
          </cell>
          <cell r="L51" t="str">
            <v>LINE:1</v>
          </cell>
          <cell r="M51" t="str">
            <v>Open</v>
          </cell>
          <cell r="N51" t="str">
            <v/>
          </cell>
          <cell r="O51" t="str">
            <v/>
          </cell>
          <cell r="P51">
            <v>8</v>
          </cell>
          <cell r="Q51">
            <v>34.25</v>
          </cell>
          <cell r="R51">
            <v>18</v>
          </cell>
          <cell r="S51">
            <v>45667</v>
          </cell>
          <cell r="T51">
            <v>45659</v>
          </cell>
          <cell r="U51">
            <v>0</v>
          </cell>
          <cell r="V51">
            <v>348</v>
          </cell>
          <cell r="W51">
            <v>348</v>
          </cell>
          <cell r="X51">
            <v>0</v>
          </cell>
          <cell r="Y51" t="str">
            <v>EA</v>
          </cell>
          <cell r="Z51">
            <v>0</v>
          </cell>
          <cell r="AA51">
            <v>1</v>
          </cell>
          <cell r="AB51">
            <v>348</v>
          </cell>
          <cell r="AC51">
            <v>1983.6</v>
          </cell>
          <cell r="AD51">
            <v>28.22</v>
          </cell>
          <cell r="AE51">
            <v>2540.4</v>
          </cell>
          <cell r="AF51" t="str">
            <v>苏克-NB</v>
          </cell>
          <cell r="AG51" t="str">
            <v>AMZ992N96563NB0</v>
          </cell>
          <cell r="AH51">
            <v>45659</v>
          </cell>
        </row>
        <row r="52">
          <cell r="E52" t="str">
            <v>2XMLFQKZ</v>
          </cell>
          <cell r="F52" t="str">
            <v/>
          </cell>
          <cell r="G52" t="str">
            <v>SAV1</v>
          </cell>
          <cell r="H52" t="str">
            <v>2XMLFQKZ</v>
          </cell>
          <cell r="I52" t="str">
            <v>B0CXSZ7F34</v>
          </cell>
          <cell r="J52" t="str">
            <v>90108</v>
          </cell>
          <cell r="K52" t="str">
            <v/>
          </cell>
          <cell r="L52" t="str">
            <v>LINE:1</v>
          </cell>
          <cell r="M52" t="str">
            <v>Open</v>
          </cell>
          <cell r="N52" t="str">
            <v/>
          </cell>
          <cell r="O52" t="str">
            <v/>
          </cell>
          <cell r="P52">
            <v>8.75</v>
          </cell>
          <cell r="Q52">
            <v>22.75</v>
          </cell>
          <cell r="R52">
            <v>22.5</v>
          </cell>
          <cell r="S52">
            <v>45673</v>
          </cell>
          <cell r="T52">
            <v>45666</v>
          </cell>
          <cell r="U52">
            <v>0</v>
          </cell>
          <cell r="V52">
            <v>57</v>
          </cell>
          <cell r="W52">
            <v>57</v>
          </cell>
          <cell r="X52">
            <v>0</v>
          </cell>
          <cell r="Y52" t="str">
            <v>EA</v>
          </cell>
          <cell r="Z52">
            <v>0</v>
          </cell>
          <cell r="AA52">
            <v>1</v>
          </cell>
          <cell r="AB52">
            <v>57</v>
          </cell>
          <cell r="AC52">
            <v>541.5</v>
          </cell>
          <cell r="AD52">
            <v>4.26</v>
          </cell>
          <cell r="AE52">
            <v>655.5</v>
          </cell>
          <cell r="AF52" t="str">
            <v>鑫鼎-NB</v>
          </cell>
          <cell r="AG52" t="str">
            <v>AMZ992N96509NB0</v>
          </cell>
          <cell r="AH52">
            <v>45666</v>
          </cell>
        </row>
        <row r="53">
          <cell r="E53" t="str">
            <v>3UUKVQVE</v>
          </cell>
          <cell r="F53" t="str">
            <v/>
          </cell>
          <cell r="G53" t="str">
            <v>SAV1</v>
          </cell>
          <cell r="H53" t="str">
            <v>3UUKVQVE</v>
          </cell>
          <cell r="I53" t="str">
            <v>B0CXSZG3SV</v>
          </cell>
          <cell r="J53" t="str">
            <v>90108</v>
          </cell>
          <cell r="K53" t="str">
            <v/>
          </cell>
          <cell r="L53" t="str">
            <v>LINE:1</v>
          </cell>
          <cell r="M53" t="str">
            <v>Open</v>
          </cell>
          <cell r="N53" t="str">
            <v/>
          </cell>
          <cell r="O53" t="str">
            <v/>
          </cell>
          <cell r="P53">
            <v>7</v>
          </cell>
          <cell r="Q53">
            <v>26.5</v>
          </cell>
          <cell r="R53">
            <v>21.5</v>
          </cell>
          <cell r="S53">
            <v>45673</v>
          </cell>
          <cell r="T53">
            <v>45666</v>
          </cell>
          <cell r="U53">
            <v>0</v>
          </cell>
          <cell r="V53">
            <v>174</v>
          </cell>
          <cell r="W53">
            <v>174</v>
          </cell>
          <cell r="X53">
            <v>0</v>
          </cell>
          <cell r="Y53" t="str">
            <v>EA</v>
          </cell>
          <cell r="Z53">
            <v>0</v>
          </cell>
          <cell r="AA53">
            <v>1</v>
          </cell>
          <cell r="AB53">
            <v>174</v>
          </cell>
          <cell r="AC53">
            <v>1392</v>
          </cell>
          <cell r="AD53">
            <v>12.04</v>
          </cell>
          <cell r="AE53">
            <v>1461.6</v>
          </cell>
          <cell r="AF53" t="str">
            <v>鑫鼎-NB</v>
          </cell>
          <cell r="AG53" t="str">
            <v>AMZ992N96509NB0</v>
          </cell>
          <cell r="AH53">
            <v>45666</v>
          </cell>
        </row>
        <row r="54">
          <cell r="E54" t="str">
            <v>2XBTAY4W</v>
          </cell>
          <cell r="F54" t="str">
            <v/>
          </cell>
          <cell r="G54" t="str">
            <v>SAV1</v>
          </cell>
          <cell r="H54" t="str">
            <v>2XBTAY4W</v>
          </cell>
          <cell r="I54" t="str">
            <v>B0CXSZG3SV</v>
          </cell>
          <cell r="J54" t="str">
            <v>90108</v>
          </cell>
          <cell r="K54" t="str">
            <v/>
          </cell>
          <cell r="L54" t="str">
            <v>LINE:1</v>
          </cell>
          <cell r="M54" t="str">
            <v>Open</v>
          </cell>
          <cell r="N54" t="str">
            <v/>
          </cell>
          <cell r="O54" t="str">
            <v/>
          </cell>
          <cell r="P54">
            <v>7</v>
          </cell>
          <cell r="Q54">
            <v>26.5</v>
          </cell>
          <cell r="R54">
            <v>21.5</v>
          </cell>
          <cell r="S54">
            <v>45673</v>
          </cell>
          <cell r="T54">
            <v>45666</v>
          </cell>
          <cell r="U54">
            <v>0</v>
          </cell>
          <cell r="V54">
            <v>84</v>
          </cell>
          <cell r="W54">
            <v>84</v>
          </cell>
          <cell r="X54">
            <v>0</v>
          </cell>
          <cell r="Y54" t="str">
            <v>EA</v>
          </cell>
          <cell r="Z54">
            <v>0</v>
          </cell>
          <cell r="AA54">
            <v>1</v>
          </cell>
          <cell r="AB54">
            <v>84</v>
          </cell>
          <cell r="AC54">
            <v>672</v>
          </cell>
          <cell r="AD54">
            <v>5.81</v>
          </cell>
          <cell r="AE54">
            <v>705.6</v>
          </cell>
          <cell r="AF54" t="str">
            <v>鑫鼎-NB</v>
          </cell>
          <cell r="AG54" t="str">
            <v>AMZ992N96509NB0</v>
          </cell>
          <cell r="AH54">
            <v>45666</v>
          </cell>
        </row>
        <row r="55">
          <cell r="E55" t="str">
            <v>2PWRVIOO</v>
          </cell>
          <cell r="F55" t="str">
            <v/>
          </cell>
          <cell r="G55" t="str">
            <v>SAV1</v>
          </cell>
          <cell r="H55" t="str">
            <v>2PWRVIOO</v>
          </cell>
          <cell r="I55" t="str">
            <v>B0C5ZVVPXG</v>
          </cell>
          <cell r="J55" t="str">
            <v>90108</v>
          </cell>
          <cell r="K55" t="str">
            <v/>
          </cell>
          <cell r="L55" t="str">
            <v>LINE:1</v>
          </cell>
          <cell r="M55" t="str">
            <v>Open</v>
          </cell>
          <cell r="N55" t="str">
            <v/>
          </cell>
          <cell r="O55" t="str">
            <v/>
          </cell>
          <cell r="P55">
            <v>2.24</v>
          </cell>
          <cell r="Q55">
            <v>15.07</v>
          </cell>
          <cell r="R55">
            <v>12.56</v>
          </cell>
          <cell r="S55">
            <v>45673</v>
          </cell>
          <cell r="T55">
            <v>45666</v>
          </cell>
          <cell r="U55">
            <v>0</v>
          </cell>
          <cell r="V55">
            <v>910</v>
          </cell>
          <cell r="W55">
            <v>910</v>
          </cell>
          <cell r="X55">
            <v>0</v>
          </cell>
          <cell r="Y55" t="str">
            <v>EA</v>
          </cell>
          <cell r="Z55">
            <v>0</v>
          </cell>
          <cell r="AA55">
            <v>10</v>
          </cell>
          <cell r="AB55">
            <v>91</v>
          </cell>
          <cell r="AC55">
            <v>637</v>
          </cell>
          <cell r="AD55">
            <v>2.78</v>
          </cell>
          <cell r="AE55">
            <v>682.5</v>
          </cell>
          <cell r="AF55" t="str">
            <v>志捷-YT</v>
          </cell>
          <cell r="AG55" t="str">
            <v>AMZ992N96509NB0</v>
          </cell>
          <cell r="AH55">
            <v>45659</v>
          </cell>
        </row>
        <row r="56">
          <cell r="E56" t="str">
            <v>5LZWAHLV</v>
          </cell>
          <cell r="F56" t="str">
            <v/>
          </cell>
          <cell r="G56" t="str">
            <v>SAV1</v>
          </cell>
          <cell r="H56" t="str">
            <v>5LZWAHLV</v>
          </cell>
          <cell r="I56" t="str">
            <v>B0C5ZVVPXG</v>
          </cell>
          <cell r="J56" t="str">
            <v>90108</v>
          </cell>
          <cell r="K56" t="str">
            <v/>
          </cell>
          <cell r="L56" t="str">
            <v>LINE:1</v>
          </cell>
          <cell r="M56" t="str">
            <v>Open</v>
          </cell>
          <cell r="N56" t="str">
            <v/>
          </cell>
          <cell r="O56" t="str">
            <v/>
          </cell>
          <cell r="P56">
            <v>2.24</v>
          </cell>
          <cell r="Q56">
            <v>15.07</v>
          </cell>
          <cell r="R56">
            <v>12.56</v>
          </cell>
          <cell r="S56">
            <v>45673</v>
          </cell>
          <cell r="T56">
            <v>45666</v>
          </cell>
          <cell r="U56">
            <v>0</v>
          </cell>
          <cell r="V56">
            <v>440</v>
          </cell>
          <cell r="W56">
            <v>440</v>
          </cell>
          <cell r="X56">
            <v>0</v>
          </cell>
          <cell r="Y56" t="str">
            <v>EA</v>
          </cell>
          <cell r="Z56">
            <v>0</v>
          </cell>
          <cell r="AA56">
            <v>10</v>
          </cell>
          <cell r="AB56">
            <v>44</v>
          </cell>
          <cell r="AC56">
            <v>308</v>
          </cell>
          <cell r="AD56">
            <v>1.35</v>
          </cell>
          <cell r="AE56">
            <v>330</v>
          </cell>
          <cell r="AF56" t="str">
            <v>志捷-YT</v>
          </cell>
          <cell r="AG56" t="str">
            <v>AMZ992N96509NB0</v>
          </cell>
          <cell r="AH56">
            <v>45659</v>
          </cell>
        </row>
        <row r="57">
          <cell r="E57" t="str">
            <v>8IS8SSWK</v>
          </cell>
          <cell r="F57" t="str">
            <v/>
          </cell>
          <cell r="G57" t="str">
            <v>HON5</v>
          </cell>
          <cell r="H57" t="str">
            <v>8IS8SSWK</v>
          </cell>
          <cell r="I57" t="str">
            <v>B0CC9KJMRM</v>
          </cell>
          <cell r="J57" t="str">
            <v>90108</v>
          </cell>
          <cell r="K57" t="str">
            <v/>
          </cell>
          <cell r="L57" t="str">
            <v>LINE:1</v>
          </cell>
          <cell r="M57" t="str">
            <v>Open</v>
          </cell>
          <cell r="N57" t="str">
            <v/>
          </cell>
          <cell r="O57" t="str">
            <v/>
          </cell>
          <cell r="P57">
            <v>18</v>
          </cell>
          <cell r="Q57">
            <v>29</v>
          </cell>
          <cell r="R57">
            <v>18</v>
          </cell>
          <cell r="S57">
            <v>45683</v>
          </cell>
          <cell r="T57">
            <v>45676</v>
          </cell>
          <cell r="U57">
            <v>0</v>
          </cell>
          <cell r="V57">
            <v>411</v>
          </cell>
          <cell r="W57">
            <v>411</v>
          </cell>
          <cell r="X57">
            <v>0</v>
          </cell>
          <cell r="Y57" t="str">
            <v>EA</v>
          </cell>
          <cell r="Z57">
            <v>0</v>
          </cell>
          <cell r="AA57">
            <v>1</v>
          </cell>
          <cell r="AB57">
            <v>411</v>
          </cell>
          <cell r="AC57">
            <v>5959.5</v>
          </cell>
          <cell r="AD57">
            <v>63.49</v>
          </cell>
          <cell r="AE57">
            <v>7850.1</v>
          </cell>
          <cell r="AF57" t="str">
            <v>佳得顺-SH</v>
          </cell>
          <cell r="AG57" t="str">
            <v>AMZ992N112222SH0</v>
          </cell>
          <cell r="AH57">
            <v>45658</v>
          </cell>
        </row>
        <row r="58">
          <cell r="E58" t="str">
            <v>5P1IQG2J</v>
          </cell>
          <cell r="F58" t="str">
            <v/>
          </cell>
          <cell r="G58" t="str">
            <v>HON5</v>
          </cell>
          <cell r="H58" t="str">
            <v>5P1IQG2J</v>
          </cell>
          <cell r="I58" t="str">
            <v>B0D5R41NWS</v>
          </cell>
          <cell r="J58" t="str">
            <v>90108</v>
          </cell>
          <cell r="K58" t="str">
            <v/>
          </cell>
          <cell r="L58" t="str">
            <v>LINE:1</v>
          </cell>
          <cell r="M58" t="str">
            <v>Open</v>
          </cell>
          <cell r="N58" t="str">
            <v/>
          </cell>
          <cell r="O58" t="str">
            <v/>
          </cell>
          <cell r="P58">
            <v>18.3</v>
          </cell>
          <cell r="Q58">
            <v>35.2</v>
          </cell>
          <cell r="R58">
            <v>19.5</v>
          </cell>
          <cell r="S58">
            <v>45683</v>
          </cell>
          <cell r="T58">
            <v>45676</v>
          </cell>
          <cell r="U58">
            <v>0</v>
          </cell>
          <cell r="V58">
            <v>16</v>
          </cell>
          <cell r="W58">
            <v>16</v>
          </cell>
          <cell r="X58">
            <v>0</v>
          </cell>
          <cell r="Y58" t="str">
            <v>EA</v>
          </cell>
          <cell r="Z58">
            <v>0</v>
          </cell>
          <cell r="AA58">
            <v>1</v>
          </cell>
          <cell r="AB58">
            <v>16</v>
          </cell>
          <cell r="AC58">
            <v>414.88</v>
          </cell>
          <cell r="AD58">
            <v>3.29</v>
          </cell>
          <cell r="AE58">
            <v>506.08</v>
          </cell>
          <cell r="AF58" t="str">
            <v>洲益-NB</v>
          </cell>
          <cell r="AG58" t="str">
            <v>AMZ992N112222SH0</v>
          </cell>
          <cell r="AH58">
            <v>45658</v>
          </cell>
        </row>
        <row r="59">
          <cell r="E59" t="str">
            <v>8VVCXW2X</v>
          </cell>
          <cell r="F59" t="str">
            <v/>
          </cell>
          <cell r="G59" t="str">
            <v>LGB1</v>
          </cell>
          <cell r="H59" t="str">
            <v>8VVCXW2X</v>
          </cell>
          <cell r="I59" t="str">
            <v>B0C7CNTM2Y</v>
          </cell>
          <cell r="J59" t="str">
            <v>90108</v>
          </cell>
          <cell r="K59" t="str">
            <v/>
          </cell>
          <cell r="L59" t="str">
            <v>LINE:1</v>
          </cell>
          <cell r="M59" t="str">
            <v>Open</v>
          </cell>
          <cell r="N59" t="str">
            <v/>
          </cell>
          <cell r="O59" t="str">
            <v/>
          </cell>
          <cell r="P59">
            <v>11</v>
          </cell>
          <cell r="Q59">
            <v>30</v>
          </cell>
          <cell r="R59">
            <v>30</v>
          </cell>
          <cell r="S59">
            <v>45684</v>
          </cell>
          <cell r="T59">
            <v>45677</v>
          </cell>
          <cell r="U59">
            <v>0</v>
          </cell>
          <cell r="V59">
            <v>338</v>
          </cell>
          <cell r="W59">
            <v>338</v>
          </cell>
          <cell r="X59">
            <v>0</v>
          </cell>
          <cell r="Y59" t="str">
            <v>EA</v>
          </cell>
          <cell r="Z59">
            <v>0</v>
          </cell>
          <cell r="AA59">
            <v>1</v>
          </cell>
          <cell r="AB59">
            <v>338</v>
          </cell>
          <cell r="AC59">
            <v>6776.9</v>
          </cell>
          <cell r="AD59">
            <v>58.87</v>
          </cell>
          <cell r="AE59">
            <v>8889.4</v>
          </cell>
          <cell r="AF59" t="str">
            <v>商贤-YT</v>
          </cell>
          <cell r="AG59" t="str">
            <v>AMZ992N200757SZ1</v>
          </cell>
          <cell r="AH59">
            <v>45658</v>
          </cell>
        </row>
        <row r="60">
          <cell r="E60" t="str">
            <v>15PTOZ8Y</v>
          </cell>
          <cell r="F60" t="str">
            <v/>
          </cell>
          <cell r="G60" t="str">
            <v>LGB1</v>
          </cell>
          <cell r="H60" t="str">
            <v>15PTOZ8Y</v>
          </cell>
          <cell r="I60" t="str">
            <v>B0CC9KJMRM</v>
          </cell>
          <cell r="J60" t="str">
            <v>90108</v>
          </cell>
          <cell r="K60" t="str">
            <v/>
          </cell>
          <cell r="L60" t="str">
            <v>LINE:1</v>
          </cell>
          <cell r="M60" t="str">
            <v>Open</v>
          </cell>
          <cell r="N60" t="str">
            <v/>
          </cell>
          <cell r="O60" t="str">
            <v/>
          </cell>
          <cell r="P60">
            <v>18</v>
          </cell>
          <cell r="Q60">
            <v>28.5</v>
          </cell>
          <cell r="R60">
            <v>18</v>
          </cell>
          <cell r="S60">
            <v>45676</v>
          </cell>
          <cell r="T60">
            <v>45669</v>
          </cell>
          <cell r="U60">
            <v>0</v>
          </cell>
          <cell r="V60">
            <v>10</v>
          </cell>
          <cell r="W60">
            <v>10</v>
          </cell>
          <cell r="X60">
            <v>0</v>
          </cell>
          <cell r="Y60" t="str">
            <v>EA</v>
          </cell>
          <cell r="Z60">
            <v>0</v>
          </cell>
          <cell r="AA60">
            <v>1</v>
          </cell>
          <cell r="AB60">
            <v>10</v>
          </cell>
          <cell r="AC60">
            <v>145</v>
          </cell>
          <cell r="AD60">
            <v>1.54</v>
          </cell>
          <cell r="AE60">
            <v>191</v>
          </cell>
          <cell r="AF60" t="str">
            <v>佳得顺-SH</v>
          </cell>
          <cell r="AG60" t="str">
            <v>AMZ992N112221SH0</v>
          </cell>
          <cell r="AH60">
            <v>45658</v>
          </cell>
        </row>
        <row r="61">
          <cell r="E61" t="str">
            <v>1KZ54QTR</v>
          </cell>
          <cell r="F61" t="str">
            <v/>
          </cell>
          <cell r="G61" t="str">
            <v>LGB1</v>
          </cell>
          <cell r="H61" t="str">
            <v>1KZ54QTR</v>
          </cell>
          <cell r="I61" t="str">
            <v>B0CC9KJMRM</v>
          </cell>
          <cell r="J61" t="str">
            <v>90108</v>
          </cell>
          <cell r="K61" t="str">
            <v/>
          </cell>
          <cell r="L61" t="str">
            <v>LINE:1</v>
          </cell>
          <cell r="M61" t="str">
            <v>Open</v>
          </cell>
          <cell r="N61" t="str">
            <v/>
          </cell>
          <cell r="O61" t="str">
            <v/>
          </cell>
          <cell r="P61">
            <v>18</v>
          </cell>
          <cell r="Q61">
            <v>28.5</v>
          </cell>
          <cell r="R61">
            <v>18</v>
          </cell>
          <cell r="S61">
            <v>45676</v>
          </cell>
          <cell r="T61">
            <v>45669</v>
          </cell>
          <cell r="U61">
            <v>0</v>
          </cell>
          <cell r="V61">
            <v>39</v>
          </cell>
          <cell r="W61">
            <v>39</v>
          </cell>
          <cell r="X61">
            <v>0</v>
          </cell>
          <cell r="Y61" t="str">
            <v>EA</v>
          </cell>
          <cell r="Z61">
            <v>0</v>
          </cell>
          <cell r="AA61">
            <v>1</v>
          </cell>
          <cell r="AB61">
            <v>39</v>
          </cell>
          <cell r="AC61">
            <v>565.5</v>
          </cell>
          <cell r="AD61">
            <v>6.02</v>
          </cell>
          <cell r="AE61">
            <v>744.9</v>
          </cell>
          <cell r="AF61" t="str">
            <v>佳得顺-SH</v>
          </cell>
          <cell r="AG61" t="str">
            <v>AMZ992N112221SH0</v>
          </cell>
          <cell r="AH61">
            <v>45658</v>
          </cell>
        </row>
        <row r="62">
          <cell r="E62" t="str">
            <v>1QOQLRKN</v>
          </cell>
          <cell r="F62" t="str">
            <v/>
          </cell>
          <cell r="G62" t="str">
            <v>LGB1</v>
          </cell>
          <cell r="H62" t="str">
            <v>1QOQLRKN</v>
          </cell>
          <cell r="I62" t="str">
            <v>B0CC9KJMRM</v>
          </cell>
          <cell r="J62" t="str">
            <v>90108</v>
          </cell>
          <cell r="K62" t="str">
            <v/>
          </cell>
          <cell r="L62" t="str">
            <v>LINE:1</v>
          </cell>
          <cell r="M62" t="str">
            <v>Open</v>
          </cell>
          <cell r="N62" t="str">
            <v/>
          </cell>
          <cell r="O62" t="str">
            <v/>
          </cell>
          <cell r="P62">
            <v>18</v>
          </cell>
          <cell r="Q62">
            <v>28.5</v>
          </cell>
          <cell r="R62">
            <v>18</v>
          </cell>
          <cell r="S62">
            <v>45676</v>
          </cell>
          <cell r="T62">
            <v>45669</v>
          </cell>
          <cell r="U62">
            <v>0</v>
          </cell>
          <cell r="V62">
            <v>93</v>
          </cell>
          <cell r="W62">
            <v>93</v>
          </cell>
          <cell r="X62">
            <v>0</v>
          </cell>
          <cell r="Y62" t="str">
            <v>EA</v>
          </cell>
          <cell r="Z62">
            <v>0</v>
          </cell>
          <cell r="AA62">
            <v>1</v>
          </cell>
          <cell r="AB62">
            <v>93</v>
          </cell>
          <cell r="AC62">
            <v>1348.5</v>
          </cell>
          <cell r="AD62">
            <v>14.37</v>
          </cell>
          <cell r="AE62">
            <v>1776.3</v>
          </cell>
          <cell r="AF62" t="str">
            <v>佳得顺-SH</v>
          </cell>
          <cell r="AG62" t="str">
            <v>AMZ992N112221SH0</v>
          </cell>
          <cell r="AH62">
            <v>45658</v>
          </cell>
        </row>
        <row r="63">
          <cell r="E63" t="str">
            <v>4HSNNV7G</v>
          </cell>
          <cell r="F63" t="str">
            <v/>
          </cell>
          <cell r="G63" t="str">
            <v>NNJ1</v>
          </cell>
          <cell r="H63" t="str">
            <v>4HSNNV7G</v>
          </cell>
          <cell r="I63" t="str">
            <v>B0CC9KJMRM</v>
          </cell>
          <cell r="J63" t="str">
            <v>90108</v>
          </cell>
          <cell r="K63" t="str">
            <v/>
          </cell>
          <cell r="L63" t="str">
            <v>LINE:1</v>
          </cell>
          <cell r="M63" t="str">
            <v>Open</v>
          </cell>
          <cell r="N63" t="str">
            <v/>
          </cell>
          <cell r="O63" t="str">
            <v/>
          </cell>
          <cell r="P63">
            <v>18</v>
          </cell>
          <cell r="Q63">
            <v>28.5</v>
          </cell>
          <cell r="R63">
            <v>18</v>
          </cell>
          <cell r="S63">
            <v>45676</v>
          </cell>
          <cell r="T63">
            <v>45669</v>
          </cell>
          <cell r="U63">
            <v>0</v>
          </cell>
          <cell r="V63">
            <v>42</v>
          </cell>
          <cell r="W63">
            <v>42</v>
          </cell>
          <cell r="X63">
            <v>0</v>
          </cell>
          <cell r="Y63" t="str">
            <v>EA</v>
          </cell>
          <cell r="Z63">
            <v>0</v>
          </cell>
          <cell r="AA63">
            <v>1</v>
          </cell>
          <cell r="AB63">
            <v>42</v>
          </cell>
          <cell r="AC63">
            <v>609</v>
          </cell>
          <cell r="AD63">
            <v>6.49</v>
          </cell>
          <cell r="AE63">
            <v>802.2</v>
          </cell>
          <cell r="AF63" t="str">
            <v>佳得顺-SH</v>
          </cell>
          <cell r="AG63" t="str">
            <v>AMZ992N112221SH0</v>
          </cell>
          <cell r="AH63">
            <v>45658</v>
          </cell>
        </row>
        <row r="64">
          <cell r="E64" t="str">
            <v>4TYZ5YZB</v>
          </cell>
          <cell r="F64" t="str">
            <v/>
          </cell>
          <cell r="G64" t="str">
            <v>NNJ1</v>
          </cell>
          <cell r="H64" t="str">
            <v>4TYZ5YZB</v>
          </cell>
          <cell r="I64" t="str">
            <v>B0CC9KJMRM</v>
          </cell>
          <cell r="J64" t="str">
            <v>90108</v>
          </cell>
          <cell r="K64" t="str">
            <v/>
          </cell>
          <cell r="L64" t="str">
            <v>LINE:1</v>
          </cell>
          <cell r="M64" t="str">
            <v>Open</v>
          </cell>
          <cell r="N64" t="str">
            <v/>
          </cell>
          <cell r="O64" t="str">
            <v/>
          </cell>
          <cell r="P64">
            <v>18</v>
          </cell>
          <cell r="Q64">
            <v>28.5</v>
          </cell>
          <cell r="R64">
            <v>18</v>
          </cell>
          <cell r="S64">
            <v>45676</v>
          </cell>
          <cell r="T64">
            <v>45669</v>
          </cell>
          <cell r="U64">
            <v>0</v>
          </cell>
          <cell r="V64">
            <v>3</v>
          </cell>
          <cell r="W64">
            <v>3</v>
          </cell>
          <cell r="X64">
            <v>0</v>
          </cell>
          <cell r="Y64" t="str">
            <v>EA</v>
          </cell>
          <cell r="Z64">
            <v>0</v>
          </cell>
          <cell r="AA64">
            <v>1</v>
          </cell>
          <cell r="AB64">
            <v>3</v>
          </cell>
          <cell r="AC64">
            <v>43.5</v>
          </cell>
          <cell r="AD64">
            <v>0.46</v>
          </cell>
          <cell r="AE64">
            <v>57.3</v>
          </cell>
          <cell r="AF64" t="str">
            <v>佳得顺-SH</v>
          </cell>
          <cell r="AG64" t="str">
            <v>AMZ992N112221SH0</v>
          </cell>
          <cell r="AH64">
            <v>45658</v>
          </cell>
        </row>
        <row r="65">
          <cell r="E65" t="str">
            <v>5B5K687G</v>
          </cell>
          <cell r="F65" t="str">
            <v/>
          </cell>
          <cell r="G65" t="str">
            <v>NNJ1</v>
          </cell>
          <cell r="H65" t="str">
            <v>5B5K687G</v>
          </cell>
          <cell r="I65" t="str">
            <v>B0CC9KJMRM</v>
          </cell>
          <cell r="J65" t="str">
            <v>90108</v>
          </cell>
          <cell r="K65" t="str">
            <v/>
          </cell>
          <cell r="L65" t="str">
            <v>LINE:1</v>
          </cell>
          <cell r="M65" t="str">
            <v>Open</v>
          </cell>
          <cell r="N65" t="str">
            <v/>
          </cell>
          <cell r="O65" t="str">
            <v/>
          </cell>
          <cell r="P65">
            <v>18</v>
          </cell>
          <cell r="Q65">
            <v>28.5</v>
          </cell>
          <cell r="R65">
            <v>18</v>
          </cell>
          <cell r="S65">
            <v>45676</v>
          </cell>
          <cell r="T65">
            <v>45669</v>
          </cell>
          <cell r="U65">
            <v>0</v>
          </cell>
          <cell r="V65">
            <v>56</v>
          </cell>
          <cell r="W65">
            <v>56</v>
          </cell>
          <cell r="X65">
            <v>0</v>
          </cell>
          <cell r="Y65" t="str">
            <v>EA</v>
          </cell>
          <cell r="Z65">
            <v>0</v>
          </cell>
          <cell r="AA65">
            <v>1</v>
          </cell>
          <cell r="AB65">
            <v>56</v>
          </cell>
          <cell r="AC65">
            <v>812</v>
          </cell>
          <cell r="AD65">
            <v>8.65</v>
          </cell>
          <cell r="AE65">
            <v>1069.6</v>
          </cell>
          <cell r="AF65" t="str">
            <v>佳得顺-SH</v>
          </cell>
          <cell r="AG65" t="str">
            <v>AMZ992N112221SH0</v>
          </cell>
          <cell r="AH65">
            <v>45658</v>
          </cell>
        </row>
        <row r="66">
          <cell r="E66" t="str">
            <v>6IJVRBZW</v>
          </cell>
          <cell r="F66" t="str">
            <v/>
          </cell>
          <cell r="G66" t="str">
            <v>NNJ1</v>
          </cell>
          <cell r="H66" t="str">
            <v>6IJVRBZW</v>
          </cell>
          <cell r="I66" t="str">
            <v>B0CC9KJMRM</v>
          </cell>
          <cell r="J66" t="str">
            <v>90108</v>
          </cell>
          <cell r="K66" t="str">
            <v/>
          </cell>
          <cell r="L66" t="str">
            <v>LINE:1</v>
          </cell>
          <cell r="M66" t="str">
            <v>Open</v>
          </cell>
          <cell r="N66" t="str">
            <v/>
          </cell>
          <cell r="O66" t="str">
            <v/>
          </cell>
          <cell r="P66">
            <v>18</v>
          </cell>
          <cell r="Q66">
            <v>28.5</v>
          </cell>
          <cell r="R66">
            <v>18</v>
          </cell>
          <cell r="S66">
            <v>45676</v>
          </cell>
          <cell r="T66">
            <v>45669</v>
          </cell>
          <cell r="U66">
            <v>0</v>
          </cell>
          <cell r="V66">
            <v>145</v>
          </cell>
          <cell r="W66">
            <v>145</v>
          </cell>
          <cell r="X66">
            <v>0</v>
          </cell>
          <cell r="Y66" t="str">
            <v>EA</v>
          </cell>
          <cell r="Z66">
            <v>0</v>
          </cell>
          <cell r="AA66">
            <v>1</v>
          </cell>
          <cell r="AB66">
            <v>145</v>
          </cell>
          <cell r="AC66">
            <v>2102.5</v>
          </cell>
          <cell r="AD66">
            <v>22.4</v>
          </cell>
          <cell r="AE66">
            <v>2769.5</v>
          </cell>
          <cell r="AF66" t="str">
            <v>佳得顺-SH</v>
          </cell>
          <cell r="AG66" t="str">
            <v>AMZ992N112221SH0</v>
          </cell>
          <cell r="AH66">
            <v>45658</v>
          </cell>
        </row>
        <row r="67">
          <cell r="E67" t="str">
            <v>691BKOXA</v>
          </cell>
          <cell r="F67" t="str">
            <v/>
          </cell>
          <cell r="G67" t="str">
            <v>NNJ1</v>
          </cell>
          <cell r="H67" t="str">
            <v>691BKOXA</v>
          </cell>
          <cell r="I67" t="str">
            <v>B0BCFK9R8V</v>
          </cell>
          <cell r="J67" t="str">
            <v>90108</v>
          </cell>
          <cell r="K67" t="str">
            <v/>
          </cell>
          <cell r="L67" t="str">
            <v>LINE:1</v>
          </cell>
          <cell r="M67" t="str">
            <v>Open</v>
          </cell>
          <cell r="N67" t="str">
            <v/>
          </cell>
          <cell r="O67" t="str">
            <v/>
          </cell>
          <cell r="P67">
            <v>18.25</v>
          </cell>
          <cell r="Q67">
            <v>35</v>
          </cell>
          <cell r="R67">
            <v>19.25</v>
          </cell>
          <cell r="S67">
            <v>45667</v>
          </cell>
          <cell r="T67">
            <v>45659</v>
          </cell>
          <cell r="U67">
            <v>0</v>
          </cell>
          <cell r="V67">
            <v>856</v>
          </cell>
          <cell r="W67">
            <v>856</v>
          </cell>
          <cell r="X67">
            <v>0</v>
          </cell>
          <cell r="Y67" t="str">
            <v>EA</v>
          </cell>
          <cell r="Z67">
            <v>0</v>
          </cell>
          <cell r="AA67">
            <v>1</v>
          </cell>
          <cell r="AB67">
            <v>856</v>
          </cell>
          <cell r="AC67">
            <v>19260</v>
          </cell>
          <cell r="AD67">
            <v>176.34</v>
          </cell>
          <cell r="AE67">
            <v>21400</v>
          </cell>
          <cell r="AF67" t="str">
            <v>福得尔-NB</v>
          </cell>
          <cell r="AG67" t="str">
            <v>AMZ992N96511NB0</v>
          </cell>
          <cell r="AH67">
            <v>45662</v>
          </cell>
        </row>
        <row r="68">
          <cell r="E68" t="str">
            <v>3AD6817R</v>
          </cell>
          <cell r="F68" t="str">
            <v/>
          </cell>
          <cell r="G68" t="str">
            <v>NNJ1</v>
          </cell>
          <cell r="H68" t="str">
            <v>3AD6817R</v>
          </cell>
          <cell r="I68" t="str">
            <v>B0BDDHHK3B</v>
          </cell>
          <cell r="J68" t="str">
            <v>90108</v>
          </cell>
          <cell r="K68" t="str">
            <v/>
          </cell>
          <cell r="L68" t="str">
            <v>LINE:1</v>
          </cell>
          <cell r="M68" t="str">
            <v>Open</v>
          </cell>
          <cell r="N68" t="str">
            <v/>
          </cell>
          <cell r="O68" t="str">
            <v/>
          </cell>
          <cell r="P68">
            <v>18.5</v>
          </cell>
          <cell r="Q68">
            <v>35</v>
          </cell>
          <cell r="R68">
            <v>19</v>
          </cell>
          <cell r="S68">
            <v>45667</v>
          </cell>
          <cell r="T68">
            <v>45659</v>
          </cell>
          <cell r="U68">
            <v>0</v>
          </cell>
          <cell r="V68">
            <v>507</v>
          </cell>
          <cell r="W68">
            <v>507</v>
          </cell>
          <cell r="X68">
            <v>0</v>
          </cell>
          <cell r="Y68" t="str">
            <v>EA</v>
          </cell>
          <cell r="Z68">
            <v>0</v>
          </cell>
          <cell r="AA68">
            <v>1</v>
          </cell>
          <cell r="AB68">
            <v>507</v>
          </cell>
          <cell r="AC68">
            <v>12168</v>
          </cell>
          <cell r="AD68">
            <v>104.45</v>
          </cell>
          <cell r="AE68">
            <v>13182</v>
          </cell>
          <cell r="AF68" t="str">
            <v>福得尔-NB</v>
          </cell>
          <cell r="AG68" t="str">
            <v>AMZ992N96511NB0</v>
          </cell>
          <cell r="AH68">
            <v>45662</v>
          </cell>
        </row>
        <row r="69">
          <cell r="E69" t="str">
            <v>5WXBCH4O</v>
          </cell>
          <cell r="F69" t="str">
            <v/>
          </cell>
          <cell r="G69" t="str">
            <v>LGB1</v>
          </cell>
          <cell r="H69" t="str">
            <v>5WXBCH4O</v>
          </cell>
          <cell r="I69" t="str">
            <v>B0BDM3BDFS</v>
          </cell>
          <cell r="J69" t="str">
            <v>90108</v>
          </cell>
          <cell r="K69" t="str">
            <v/>
          </cell>
          <cell r="L69" t="str">
            <v>LINE:1</v>
          </cell>
          <cell r="M69" t="str">
            <v>Open</v>
          </cell>
          <cell r="N69" t="str">
            <v/>
          </cell>
          <cell r="O69" t="str">
            <v/>
          </cell>
          <cell r="P69">
            <v>10.75</v>
          </cell>
          <cell r="Q69">
            <v>34.25</v>
          </cell>
          <cell r="R69">
            <v>18.25</v>
          </cell>
          <cell r="S69">
            <v>45667</v>
          </cell>
          <cell r="T69">
            <v>45659</v>
          </cell>
          <cell r="U69">
            <v>0</v>
          </cell>
          <cell r="V69">
            <v>413</v>
          </cell>
          <cell r="W69">
            <v>413</v>
          </cell>
          <cell r="X69">
            <v>0</v>
          </cell>
          <cell r="Y69" t="str">
            <v>EA</v>
          </cell>
          <cell r="Z69">
            <v>0</v>
          </cell>
          <cell r="AA69">
            <v>1</v>
          </cell>
          <cell r="AB69">
            <v>413</v>
          </cell>
          <cell r="AC69">
            <v>3923.5</v>
          </cell>
          <cell r="AD69">
            <v>42.48</v>
          </cell>
          <cell r="AE69">
            <v>4666.9</v>
          </cell>
          <cell r="AF69" t="str">
            <v>苏克-NB</v>
          </cell>
          <cell r="AG69" t="str">
            <v>AMZ992N96507NB0</v>
          </cell>
          <cell r="AH69">
            <v>45659</v>
          </cell>
        </row>
        <row r="70">
          <cell r="E70" t="str">
            <v>8VNC6JRH</v>
          </cell>
          <cell r="F70" t="str">
            <v/>
          </cell>
          <cell r="G70" t="str">
            <v>LGB1</v>
          </cell>
          <cell r="H70" t="str">
            <v>8VNC6JRH</v>
          </cell>
          <cell r="I70" t="str">
            <v>B0BDM3LGF1</v>
          </cell>
          <cell r="J70" t="str">
            <v>90108</v>
          </cell>
          <cell r="K70" t="str">
            <v/>
          </cell>
          <cell r="L70" t="str">
            <v>LINE:1</v>
          </cell>
          <cell r="M70" t="str">
            <v>Open</v>
          </cell>
          <cell r="N70" t="str">
            <v/>
          </cell>
          <cell r="O70" t="str">
            <v/>
          </cell>
          <cell r="P70">
            <v>8</v>
          </cell>
          <cell r="Q70">
            <v>34.25</v>
          </cell>
          <cell r="R70">
            <v>18</v>
          </cell>
          <cell r="S70">
            <v>45667</v>
          </cell>
          <cell r="T70">
            <v>45659</v>
          </cell>
          <cell r="U70">
            <v>0</v>
          </cell>
          <cell r="V70">
            <v>987</v>
          </cell>
          <cell r="W70">
            <v>987</v>
          </cell>
          <cell r="X70">
            <v>0</v>
          </cell>
          <cell r="Y70" t="str">
            <v>EA</v>
          </cell>
          <cell r="Z70">
            <v>0</v>
          </cell>
          <cell r="AA70">
            <v>1</v>
          </cell>
          <cell r="AB70">
            <v>987</v>
          </cell>
          <cell r="AC70">
            <v>5625.9</v>
          </cell>
          <cell r="AD70">
            <v>80.04</v>
          </cell>
          <cell r="AE70">
            <v>7205.1</v>
          </cell>
          <cell r="AF70" t="str">
            <v>苏克-NB</v>
          </cell>
          <cell r="AG70" t="str">
            <v>AMZ992N96507NB0</v>
          </cell>
          <cell r="AH70">
            <v>45659</v>
          </cell>
        </row>
        <row r="71">
          <cell r="E71" t="str">
            <v>7O98IL8I</v>
          </cell>
          <cell r="F71" t="str">
            <v/>
          </cell>
          <cell r="G71" t="str">
            <v>NNJ1</v>
          </cell>
          <cell r="H71" t="str">
            <v>7O98IL8I</v>
          </cell>
          <cell r="I71" t="str">
            <v>B0C7CNTM2Y</v>
          </cell>
          <cell r="J71" t="str">
            <v>90108</v>
          </cell>
          <cell r="K71" t="str">
            <v/>
          </cell>
          <cell r="L71" t="str">
            <v>LINE:1</v>
          </cell>
          <cell r="M71" t="str">
            <v>Open</v>
          </cell>
          <cell r="N71" t="str">
            <v/>
          </cell>
          <cell r="O71" t="str">
            <v/>
          </cell>
          <cell r="P71">
            <v>11</v>
          </cell>
          <cell r="Q71">
            <v>30</v>
          </cell>
          <cell r="R71">
            <v>30</v>
          </cell>
          <cell r="S71">
            <v>45684</v>
          </cell>
          <cell r="T71">
            <v>45677</v>
          </cell>
          <cell r="U71">
            <v>0</v>
          </cell>
          <cell r="V71">
            <v>298</v>
          </cell>
          <cell r="W71">
            <v>297</v>
          </cell>
          <cell r="X71">
            <v>0</v>
          </cell>
          <cell r="Y71" t="str">
            <v>EA</v>
          </cell>
          <cell r="Z71">
            <v>0</v>
          </cell>
          <cell r="AA71">
            <v>1</v>
          </cell>
          <cell r="AB71">
            <v>297</v>
          </cell>
          <cell r="AC71">
            <v>5954.85</v>
          </cell>
          <cell r="AD71">
            <v>51.73</v>
          </cell>
          <cell r="AE71">
            <v>7811.1</v>
          </cell>
          <cell r="AF71" t="str">
            <v>商贤-YT</v>
          </cell>
          <cell r="AG71" t="str">
            <v>AMZ992N200766SZ1</v>
          </cell>
          <cell r="AH71">
            <v>45658</v>
          </cell>
        </row>
        <row r="72">
          <cell r="E72" t="str">
            <v>2P9TY6YU</v>
          </cell>
          <cell r="F72" t="str">
            <v/>
          </cell>
          <cell r="G72" t="str">
            <v>ORF1</v>
          </cell>
          <cell r="H72" t="str">
            <v>2P9TY6YU</v>
          </cell>
          <cell r="I72" t="str">
            <v>B0D1KMGQ2C</v>
          </cell>
          <cell r="J72" t="str">
            <v>90108</v>
          </cell>
          <cell r="K72" t="str">
            <v/>
          </cell>
          <cell r="L72" t="str">
            <v>LINE:1</v>
          </cell>
          <cell r="M72" t="str">
            <v>Open</v>
          </cell>
          <cell r="N72" t="str">
            <v/>
          </cell>
          <cell r="O72" t="str">
            <v/>
          </cell>
          <cell r="P72">
            <v>19</v>
          </cell>
          <cell r="Q72">
            <v>29</v>
          </cell>
          <cell r="R72">
            <v>21</v>
          </cell>
          <cell r="S72">
            <v>45712</v>
          </cell>
          <cell r="T72">
            <v>45705</v>
          </cell>
          <cell r="U72">
            <v>0</v>
          </cell>
          <cell r="V72">
            <v>315</v>
          </cell>
          <cell r="W72">
            <v>315</v>
          </cell>
          <cell r="X72">
            <v>0</v>
          </cell>
          <cell r="Y72" t="str">
            <v>EA</v>
          </cell>
          <cell r="Z72">
            <v>0</v>
          </cell>
          <cell r="AA72">
            <v>1</v>
          </cell>
          <cell r="AB72">
            <v>315</v>
          </cell>
          <cell r="AC72">
            <v>5544</v>
          </cell>
          <cell r="AD72">
            <v>60.54</v>
          </cell>
          <cell r="AE72">
            <v>6961.5</v>
          </cell>
          <cell r="AF72" t="str">
            <v>康思特-SH</v>
          </cell>
          <cell r="AG72" t="str">
            <v>AMZ992N113099SH0</v>
          </cell>
          <cell r="AH72">
            <v>45708</v>
          </cell>
        </row>
        <row r="73">
          <cell r="E73" t="str">
            <v>49YS7Z6H</v>
          </cell>
          <cell r="F73" t="str">
            <v/>
          </cell>
          <cell r="G73" t="str">
            <v>ORF1</v>
          </cell>
          <cell r="H73" t="str">
            <v>49YS7Z6H</v>
          </cell>
          <cell r="I73" t="str">
            <v>B0D1KMGQ2C</v>
          </cell>
          <cell r="J73" t="str">
            <v>90108</v>
          </cell>
          <cell r="K73" t="str">
            <v/>
          </cell>
          <cell r="L73" t="str">
            <v>LINE:1</v>
          </cell>
          <cell r="M73" t="str">
            <v>Open</v>
          </cell>
          <cell r="N73" t="str">
            <v/>
          </cell>
          <cell r="O73" t="str">
            <v/>
          </cell>
          <cell r="P73">
            <v>19</v>
          </cell>
          <cell r="Q73">
            <v>29</v>
          </cell>
          <cell r="R73">
            <v>21</v>
          </cell>
          <cell r="S73">
            <v>45712</v>
          </cell>
          <cell r="T73">
            <v>45705</v>
          </cell>
          <cell r="U73">
            <v>0</v>
          </cell>
          <cell r="V73">
            <v>296</v>
          </cell>
          <cell r="W73">
            <v>296</v>
          </cell>
          <cell r="X73">
            <v>0</v>
          </cell>
          <cell r="Y73" t="str">
            <v>EA</v>
          </cell>
          <cell r="Z73">
            <v>0</v>
          </cell>
          <cell r="AA73">
            <v>1</v>
          </cell>
          <cell r="AB73">
            <v>296</v>
          </cell>
          <cell r="AC73">
            <v>5209.6</v>
          </cell>
          <cell r="AD73">
            <v>56.88</v>
          </cell>
          <cell r="AE73">
            <v>6541.6</v>
          </cell>
          <cell r="AF73" t="str">
            <v>康思特-SH</v>
          </cell>
          <cell r="AG73" t="str">
            <v>AMZ992N113099SH0</v>
          </cell>
          <cell r="AH73">
            <v>45708</v>
          </cell>
        </row>
        <row r="74">
          <cell r="E74" t="str">
            <v>1DNZLQ6C</v>
          </cell>
          <cell r="F74" t="str">
            <v/>
          </cell>
          <cell r="G74" t="str">
            <v>HON5</v>
          </cell>
          <cell r="H74" t="str">
            <v>1DNZLQ6C</v>
          </cell>
          <cell r="I74" t="str">
            <v>B0D1KNVFM7</v>
          </cell>
          <cell r="J74" t="str">
            <v>90108</v>
          </cell>
          <cell r="K74" t="str">
            <v/>
          </cell>
          <cell r="L74" t="str">
            <v>LINE:1</v>
          </cell>
          <cell r="M74" t="str">
            <v>Open</v>
          </cell>
          <cell r="N74" t="str">
            <v/>
          </cell>
          <cell r="O74" t="str">
            <v/>
          </cell>
          <cell r="P74">
            <v>19.5</v>
          </cell>
          <cell r="Q74">
            <v>29</v>
          </cell>
          <cell r="R74">
            <v>21</v>
          </cell>
          <cell r="S74">
            <v>45714</v>
          </cell>
          <cell r="T74">
            <v>45707</v>
          </cell>
          <cell r="U74">
            <v>0</v>
          </cell>
          <cell r="V74">
            <v>74</v>
          </cell>
          <cell r="W74">
            <v>74</v>
          </cell>
          <cell r="X74">
            <v>0</v>
          </cell>
          <cell r="Y74" t="str">
            <v>EA</v>
          </cell>
          <cell r="Z74">
            <v>0</v>
          </cell>
          <cell r="AA74">
            <v>1</v>
          </cell>
          <cell r="AB74">
            <v>74</v>
          </cell>
          <cell r="AC74">
            <v>1073</v>
          </cell>
          <cell r="AD74">
            <v>14.22</v>
          </cell>
          <cell r="AE74">
            <v>1413.4</v>
          </cell>
          <cell r="AF74" t="str">
            <v>佳得顺-SH</v>
          </cell>
          <cell r="AG74" t="str">
            <v>AMZ992N113100SH0</v>
          </cell>
          <cell r="AH74">
            <v>45707</v>
          </cell>
        </row>
        <row r="75">
          <cell r="E75" t="str">
            <v>2WPII15G</v>
          </cell>
          <cell r="F75" t="str">
            <v/>
          </cell>
          <cell r="G75" t="str">
            <v>LGB1</v>
          </cell>
          <cell r="H75" t="str">
            <v>2WPII15G</v>
          </cell>
          <cell r="I75" t="str">
            <v>B0D1KNVFM7</v>
          </cell>
          <cell r="J75" t="str">
            <v>90108</v>
          </cell>
          <cell r="K75" t="str">
            <v/>
          </cell>
          <cell r="L75" t="str">
            <v>LINE:1</v>
          </cell>
          <cell r="M75" t="str">
            <v>Open</v>
          </cell>
          <cell r="N75" t="str">
            <v/>
          </cell>
          <cell r="O75" t="str">
            <v/>
          </cell>
          <cell r="P75">
            <v>19.5</v>
          </cell>
          <cell r="Q75">
            <v>29</v>
          </cell>
          <cell r="R75">
            <v>21</v>
          </cell>
          <cell r="S75">
            <v>45714</v>
          </cell>
          <cell r="T75">
            <v>45707</v>
          </cell>
          <cell r="U75">
            <v>0</v>
          </cell>
          <cell r="V75">
            <v>41</v>
          </cell>
          <cell r="W75">
            <v>41</v>
          </cell>
          <cell r="X75">
            <v>0</v>
          </cell>
          <cell r="Y75" t="str">
            <v>EA</v>
          </cell>
          <cell r="Z75">
            <v>0</v>
          </cell>
          <cell r="AA75">
            <v>1</v>
          </cell>
          <cell r="AB75">
            <v>41</v>
          </cell>
          <cell r="AC75">
            <v>594.5</v>
          </cell>
          <cell r="AD75">
            <v>7.88</v>
          </cell>
          <cell r="AE75">
            <v>783.1</v>
          </cell>
          <cell r="AF75" t="str">
            <v>佳得顺-SH</v>
          </cell>
          <cell r="AG75" t="str">
            <v>AMZ992N113100SH0</v>
          </cell>
          <cell r="AH75">
            <v>45707</v>
          </cell>
        </row>
        <row r="76">
          <cell r="E76" t="str">
            <v>1X3QMWUU</v>
          </cell>
          <cell r="F76" t="str">
            <v/>
          </cell>
          <cell r="G76" t="str">
            <v>HON5</v>
          </cell>
          <cell r="H76" t="str">
            <v>1X3QMWUU</v>
          </cell>
          <cell r="I76" t="str">
            <v>B0BCFK9R8V</v>
          </cell>
          <cell r="J76" t="str">
            <v>90108</v>
          </cell>
          <cell r="K76" t="str">
            <v/>
          </cell>
          <cell r="L76" t="str">
            <v>LINE:1</v>
          </cell>
          <cell r="M76" t="str">
            <v>Open</v>
          </cell>
          <cell r="N76" t="str">
            <v/>
          </cell>
          <cell r="O76" t="str">
            <v/>
          </cell>
          <cell r="P76">
            <v>18.25</v>
          </cell>
          <cell r="Q76">
            <v>35</v>
          </cell>
          <cell r="R76">
            <v>19.25</v>
          </cell>
          <cell r="S76">
            <v>45713</v>
          </cell>
          <cell r="T76">
            <v>45705</v>
          </cell>
          <cell r="U76">
            <v>0</v>
          </cell>
          <cell r="V76">
            <v>72</v>
          </cell>
          <cell r="W76">
            <v>72</v>
          </cell>
          <cell r="X76">
            <v>0</v>
          </cell>
          <cell r="Y76" t="str">
            <v>EA</v>
          </cell>
          <cell r="Z76">
            <v>0</v>
          </cell>
          <cell r="AA76">
            <v>1</v>
          </cell>
          <cell r="AB76">
            <v>72</v>
          </cell>
          <cell r="AC76">
            <v>1620</v>
          </cell>
          <cell r="AD76">
            <v>14.83</v>
          </cell>
          <cell r="AE76">
            <v>1800</v>
          </cell>
          <cell r="AF76" t="str">
            <v>福得尔-NB</v>
          </cell>
          <cell r="AG76" t="str">
            <v>AMZ992N97933NB0</v>
          </cell>
          <cell r="AH76">
            <v>45708</v>
          </cell>
        </row>
        <row r="77">
          <cell r="E77" t="str">
            <v>4OPE9JTA</v>
          </cell>
          <cell r="F77" t="str">
            <v/>
          </cell>
          <cell r="G77" t="str">
            <v>LGB1</v>
          </cell>
          <cell r="H77" t="str">
            <v>4OPE9JTA</v>
          </cell>
          <cell r="I77" t="str">
            <v>B0BCFK9R8V</v>
          </cell>
          <cell r="J77" t="str">
            <v>90108</v>
          </cell>
          <cell r="K77" t="str">
            <v/>
          </cell>
          <cell r="L77" t="str">
            <v>LINE:1</v>
          </cell>
          <cell r="M77" t="str">
            <v>Open</v>
          </cell>
          <cell r="N77" t="str">
            <v/>
          </cell>
          <cell r="O77" t="str">
            <v/>
          </cell>
          <cell r="P77">
            <v>18.25</v>
          </cell>
          <cell r="Q77">
            <v>35</v>
          </cell>
          <cell r="R77">
            <v>19.25</v>
          </cell>
          <cell r="S77">
            <v>45713</v>
          </cell>
          <cell r="T77">
            <v>45705</v>
          </cell>
          <cell r="U77">
            <v>0</v>
          </cell>
          <cell r="V77">
            <v>83</v>
          </cell>
          <cell r="W77">
            <v>83</v>
          </cell>
          <cell r="X77">
            <v>0</v>
          </cell>
          <cell r="Y77" t="str">
            <v>EA</v>
          </cell>
          <cell r="Z77">
            <v>0</v>
          </cell>
          <cell r="AA77">
            <v>1</v>
          </cell>
          <cell r="AB77">
            <v>83</v>
          </cell>
          <cell r="AC77">
            <v>1867.5</v>
          </cell>
          <cell r="AD77">
            <v>17.1</v>
          </cell>
          <cell r="AE77">
            <v>2075</v>
          </cell>
          <cell r="AF77" t="str">
            <v>福得尔-NB</v>
          </cell>
          <cell r="AG77" t="str">
            <v>AMZ992N97933NB0</v>
          </cell>
          <cell r="AH77">
            <v>45708</v>
          </cell>
        </row>
        <row r="78">
          <cell r="E78" t="str">
            <v>3L5XOVVA</v>
          </cell>
          <cell r="F78" t="str">
            <v/>
          </cell>
          <cell r="G78" t="str">
            <v>SAV1</v>
          </cell>
          <cell r="H78" t="str">
            <v>3L5XOVVA</v>
          </cell>
          <cell r="I78" t="str">
            <v>B0BDDHHK3B</v>
          </cell>
          <cell r="J78" t="str">
            <v>90108</v>
          </cell>
          <cell r="K78" t="str">
            <v/>
          </cell>
          <cell r="L78" t="str">
            <v>LINE:1</v>
          </cell>
          <cell r="M78" t="str">
            <v>Open</v>
          </cell>
          <cell r="N78" t="str">
            <v/>
          </cell>
          <cell r="O78" t="str">
            <v/>
          </cell>
          <cell r="P78">
            <v>18.5</v>
          </cell>
          <cell r="Q78">
            <v>35</v>
          </cell>
          <cell r="R78">
            <v>19</v>
          </cell>
          <cell r="S78">
            <v>45713</v>
          </cell>
          <cell r="T78">
            <v>45705</v>
          </cell>
          <cell r="U78">
            <v>0</v>
          </cell>
          <cell r="V78">
            <v>185</v>
          </cell>
          <cell r="W78">
            <v>185</v>
          </cell>
          <cell r="X78">
            <v>0</v>
          </cell>
          <cell r="Y78" t="str">
            <v>EA</v>
          </cell>
          <cell r="Z78">
            <v>0</v>
          </cell>
          <cell r="AA78">
            <v>1</v>
          </cell>
          <cell r="AB78">
            <v>185</v>
          </cell>
          <cell r="AC78">
            <v>4440</v>
          </cell>
          <cell r="AD78">
            <v>38.11</v>
          </cell>
          <cell r="AE78">
            <v>4810</v>
          </cell>
          <cell r="AF78" t="str">
            <v>福得尔-NB</v>
          </cell>
          <cell r="AG78" t="str">
            <v>AMZ992N97933NB0</v>
          </cell>
          <cell r="AH78">
            <v>45708</v>
          </cell>
        </row>
        <row r="79">
          <cell r="E79" t="str">
            <v>33FCEGIM</v>
          </cell>
          <cell r="F79" t="str">
            <v/>
          </cell>
          <cell r="G79" t="str">
            <v>NNJ1</v>
          </cell>
          <cell r="H79" t="str">
            <v>33FCEGIM</v>
          </cell>
          <cell r="I79" t="str">
            <v>B0BCFK9R8V</v>
          </cell>
          <cell r="J79" t="str">
            <v>90108</v>
          </cell>
          <cell r="K79" t="str">
            <v/>
          </cell>
          <cell r="L79" t="str">
            <v>LINE:1</v>
          </cell>
          <cell r="M79" t="str">
            <v>Open</v>
          </cell>
          <cell r="N79" t="str">
            <v/>
          </cell>
          <cell r="O79" t="str">
            <v/>
          </cell>
          <cell r="P79">
            <v>18.25</v>
          </cell>
          <cell r="Q79">
            <v>35</v>
          </cell>
          <cell r="R79">
            <v>19.25</v>
          </cell>
          <cell r="S79">
            <v>45713</v>
          </cell>
          <cell r="T79">
            <v>45705</v>
          </cell>
          <cell r="U79">
            <v>0</v>
          </cell>
          <cell r="V79">
            <v>689</v>
          </cell>
          <cell r="W79">
            <v>429</v>
          </cell>
          <cell r="X79">
            <v>0</v>
          </cell>
          <cell r="Y79" t="str">
            <v>EA</v>
          </cell>
          <cell r="Z79">
            <v>0</v>
          </cell>
          <cell r="AA79">
            <v>1</v>
          </cell>
          <cell r="AB79">
            <v>429</v>
          </cell>
          <cell r="AC79">
            <v>9652.5</v>
          </cell>
          <cell r="AD79">
            <v>88.38</v>
          </cell>
          <cell r="AE79">
            <v>10725</v>
          </cell>
          <cell r="AF79" t="str">
            <v>福得尔-NB</v>
          </cell>
          <cell r="AG79" t="str">
            <v>AMZ992N97927NB0</v>
          </cell>
          <cell r="AH79">
            <v>45708</v>
          </cell>
        </row>
        <row r="80">
          <cell r="E80" t="str">
            <v>6NNXXHIQ</v>
          </cell>
          <cell r="F80" t="str">
            <v/>
          </cell>
          <cell r="G80" t="str">
            <v>NNJ1</v>
          </cell>
          <cell r="H80" t="str">
            <v>6NNXXHIQ</v>
          </cell>
          <cell r="I80" t="str">
            <v>B0BDDHHK3B</v>
          </cell>
          <cell r="J80" t="str">
            <v>90108</v>
          </cell>
          <cell r="K80" t="str">
            <v/>
          </cell>
          <cell r="L80" t="str">
            <v>LINE:1</v>
          </cell>
          <cell r="M80" t="str">
            <v>Open</v>
          </cell>
          <cell r="N80" t="str">
            <v/>
          </cell>
          <cell r="O80" t="str">
            <v/>
          </cell>
          <cell r="P80">
            <v>18.5</v>
          </cell>
          <cell r="Q80">
            <v>35</v>
          </cell>
          <cell r="R80">
            <v>19</v>
          </cell>
          <cell r="S80">
            <v>45713</v>
          </cell>
          <cell r="T80">
            <v>45705</v>
          </cell>
          <cell r="U80">
            <v>0</v>
          </cell>
          <cell r="V80">
            <v>398</v>
          </cell>
          <cell r="W80">
            <v>398</v>
          </cell>
          <cell r="X80">
            <v>0</v>
          </cell>
          <cell r="Y80" t="str">
            <v>EA</v>
          </cell>
          <cell r="Z80">
            <v>0</v>
          </cell>
          <cell r="AA80">
            <v>1</v>
          </cell>
          <cell r="AB80">
            <v>398</v>
          </cell>
          <cell r="AC80">
            <v>9552</v>
          </cell>
          <cell r="AD80">
            <v>81.99</v>
          </cell>
          <cell r="AE80">
            <v>10348</v>
          </cell>
          <cell r="AF80" t="str">
            <v>福得尔-NB</v>
          </cell>
          <cell r="AG80" t="str">
            <v>AMZ992N97927NB0</v>
          </cell>
          <cell r="AH80">
            <v>45708</v>
          </cell>
        </row>
        <row r="81">
          <cell r="E81" t="str">
            <v>33FCEGIM</v>
          </cell>
          <cell r="F81" t="str">
            <v/>
          </cell>
          <cell r="G81" t="str">
            <v>NNJ1</v>
          </cell>
          <cell r="H81" t="str">
            <v>33FCEGIM</v>
          </cell>
          <cell r="I81" t="str">
            <v>B0BCFK9R8V</v>
          </cell>
          <cell r="J81" t="str">
            <v>90108</v>
          </cell>
          <cell r="K81" t="str">
            <v/>
          </cell>
          <cell r="L81" t="str">
            <v>LINE:1</v>
          </cell>
          <cell r="M81" t="str">
            <v>Open</v>
          </cell>
          <cell r="N81" t="str">
            <v/>
          </cell>
          <cell r="O81" t="str">
            <v/>
          </cell>
          <cell r="P81">
            <v>18.25</v>
          </cell>
          <cell r="Q81">
            <v>35</v>
          </cell>
          <cell r="R81">
            <v>19.25</v>
          </cell>
          <cell r="S81">
            <v>45713</v>
          </cell>
          <cell r="T81">
            <v>45705</v>
          </cell>
          <cell r="U81">
            <v>0</v>
          </cell>
          <cell r="V81">
            <v>689</v>
          </cell>
          <cell r="W81">
            <v>260</v>
          </cell>
          <cell r="X81">
            <v>0</v>
          </cell>
          <cell r="Y81" t="str">
            <v>EA</v>
          </cell>
          <cell r="Z81">
            <v>0</v>
          </cell>
          <cell r="AA81">
            <v>1</v>
          </cell>
          <cell r="AB81">
            <v>260</v>
          </cell>
          <cell r="AC81">
            <v>5850</v>
          </cell>
          <cell r="AD81">
            <v>53.56</v>
          </cell>
          <cell r="AE81">
            <v>6500</v>
          </cell>
          <cell r="AF81" t="str">
            <v>福得尔-NB</v>
          </cell>
          <cell r="AG81" t="str">
            <v>AMZ992N97929NB0</v>
          </cell>
          <cell r="AH81">
            <v>45708</v>
          </cell>
        </row>
        <row r="82">
          <cell r="E82" t="str">
            <v>1D7LLL6O</v>
          </cell>
          <cell r="F82" t="str">
            <v/>
          </cell>
          <cell r="G82" t="str">
            <v>ORF1</v>
          </cell>
          <cell r="H82" t="str">
            <v>1D7LLL6O</v>
          </cell>
          <cell r="I82" t="str">
            <v>B0BCFK9R8V</v>
          </cell>
          <cell r="J82" t="str">
            <v>90108</v>
          </cell>
          <cell r="K82" t="str">
            <v/>
          </cell>
          <cell r="L82" t="str">
            <v>LINE:1</v>
          </cell>
          <cell r="M82" t="str">
            <v>Open</v>
          </cell>
          <cell r="N82" t="str">
            <v/>
          </cell>
          <cell r="O82" t="str">
            <v/>
          </cell>
          <cell r="P82">
            <v>18.25</v>
          </cell>
          <cell r="Q82">
            <v>35</v>
          </cell>
          <cell r="R82">
            <v>19.25</v>
          </cell>
          <cell r="S82">
            <v>45713</v>
          </cell>
          <cell r="T82">
            <v>45705</v>
          </cell>
          <cell r="U82">
            <v>0</v>
          </cell>
          <cell r="V82">
            <v>154</v>
          </cell>
          <cell r="W82">
            <v>20</v>
          </cell>
          <cell r="X82">
            <v>0</v>
          </cell>
          <cell r="Y82" t="str">
            <v>EA</v>
          </cell>
          <cell r="Z82">
            <v>0</v>
          </cell>
          <cell r="AA82">
            <v>1</v>
          </cell>
          <cell r="AB82">
            <v>20</v>
          </cell>
          <cell r="AC82">
            <v>450</v>
          </cell>
          <cell r="AD82">
            <v>4.12</v>
          </cell>
          <cell r="AE82">
            <v>500</v>
          </cell>
          <cell r="AF82" t="str">
            <v>福得尔-NB</v>
          </cell>
          <cell r="AG82" t="str">
            <v>AMZ992N97929NB0</v>
          </cell>
          <cell r="AH82">
            <v>45708</v>
          </cell>
        </row>
        <row r="83">
          <cell r="E83" t="str">
            <v>1D7LLL6O</v>
          </cell>
          <cell r="F83" t="str">
            <v/>
          </cell>
          <cell r="G83" t="str">
            <v>ORF1</v>
          </cell>
          <cell r="H83" t="str">
            <v>1D7LLL6O</v>
          </cell>
          <cell r="I83" t="str">
            <v>B0BCFK9R8V</v>
          </cell>
          <cell r="J83" t="str">
            <v>90108</v>
          </cell>
          <cell r="K83" t="str">
            <v/>
          </cell>
          <cell r="L83" t="str">
            <v>LINE:1</v>
          </cell>
          <cell r="M83" t="str">
            <v>Open</v>
          </cell>
          <cell r="N83" t="str">
            <v/>
          </cell>
          <cell r="O83" t="str">
            <v/>
          </cell>
          <cell r="P83">
            <v>18.25</v>
          </cell>
          <cell r="Q83">
            <v>35</v>
          </cell>
          <cell r="R83">
            <v>19.25</v>
          </cell>
          <cell r="S83">
            <v>45713</v>
          </cell>
          <cell r="T83">
            <v>45705</v>
          </cell>
          <cell r="U83">
            <v>0</v>
          </cell>
          <cell r="V83">
            <v>154</v>
          </cell>
          <cell r="W83">
            <v>134</v>
          </cell>
          <cell r="X83">
            <v>0</v>
          </cell>
          <cell r="Y83" t="str">
            <v>EA</v>
          </cell>
          <cell r="Z83">
            <v>0</v>
          </cell>
          <cell r="AA83">
            <v>1</v>
          </cell>
          <cell r="AB83">
            <v>134</v>
          </cell>
          <cell r="AC83">
            <v>3015</v>
          </cell>
          <cell r="AD83">
            <v>27.6</v>
          </cell>
          <cell r="AE83">
            <v>3350</v>
          </cell>
          <cell r="AF83" t="str">
            <v>福得尔-NB</v>
          </cell>
          <cell r="AG83" t="str">
            <v>AMZ992N97924NB0</v>
          </cell>
          <cell r="AH83">
            <v>45708</v>
          </cell>
        </row>
        <row r="84">
          <cell r="E84" t="str">
            <v>3FG8FH1H</v>
          </cell>
          <cell r="F84" t="str">
            <v/>
          </cell>
          <cell r="G84" t="str">
            <v>ORF1</v>
          </cell>
          <cell r="H84" t="str">
            <v>3FG8FH1H</v>
          </cell>
          <cell r="I84" t="str">
            <v>B0BDDHHK3B</v>
          </cell>
          <cell r="J84" t="str">
            <v>90108</v>
          </cell>
          <cell r="K84" t="str">
            <v/>
          </cell>
          <cell r="L84" t="str">
            <v>LINE:1</v>
          </cell>
          <cell r="M84" t="str">
            <v>Open</v>
          </cell>
          <cell r="N84" t="str">
            <v/>
          </cell>
          <cell r="O84" t="str">
            <v/>
          </cell>
          <cell r="P84">
            <v>18.5</v>
          </cell>
          <cell r="Q84">
            <v>35</v>
          </cell>
          <cell r="R84">
            <v>19</v>
          </cell>
          <cell r="S84">
            <v>45713</v>
          </cell>
          <cell r="T84">
            <v>45705</v>
          </cell>
          <cell r="U84">
            <v>0</v>
          </cell>
          <cell r="V84">
            <v>206</v>
          </cell>
          <cell r="W84">
            <v>206</v>
          </cell>
          <cell r="X84">
            <v>0</v>
          </cell>
          <cell r="Y84" t="str">
            <v>EA</v>
          </cell>
          <cell r="Z84">
            <v>0</v>
          </cell>
          <cell r="AA84">
            <v>1</v>
          </cell>
          <cell r="AB84">
            <v>206</v>
          </cell>
          <cell r="AC84">
            <v>4944</v>
          </cell>
          <cell r="AD84">
            <v>42.44</v>
          </cell>
          <cell r="AE84">
            <v>5356</v>
          </cell>
          <cell r="AF84" t="str">
            <v>福得尔-NB</v>
          </cell>
          <cell r="AG84" t="str">
            <v>AMZ992N97924NB0</v>
          </cell>
          <cell r="AH84">
            <v>45708</v>
          </cell>
        </row>
        <row r="85">
          <cell r="E85" t="str">
            <v>4ZSF9YLX</v>
          </cell>
          <cell r="F85" t="str">
            <v/>
          </cell>
          <cell r="G85" t="str">
            <v>SAV1</v>
          </cell>
          <cell r="H85" t="str">
            <v>4ZSF9YLX</v>
          </cell>
          <cell r="I85" t="str">
            <v>B0D1KMGQ2C</v>
          </cell>
          <cell r="J85" t="str">
            <v>90108</v>
          </cell>
          <cell r="K85" t="str">
            <v/>
          </cell>
          <cell r="L85" t="str">
            <v>LINE:1</v>
          </cell>
          <cell r="M85" t="str">
            <v>Open</v>
          </cell>
          <cell r="N85" t="str">
            <v/>
          </cell>
          <cell r="O85" t="str">
            <v/>
          </cell>
          <cell r="P85">
            <v>19</v>
          </cell>
          <cell r="Q85">
            <v>29</v>
          </cell>
          <cell r="R85">
            <v>21</v>
          </cell>
          <cell r="S85">
            <v>45714</v>
          </cell>
          <cell r="T85">
            <v>45707</v>
          </cell>
          <cell r="U85">
            <v>0</v>
          </cell>
          <cell r="V85">
            <v>149</v>
          </cell>
          <cell r="W85">
            <v>149</v>
          </cell>
          <cell r="X85">
            <v>0</v>
          </cell>
          <cell r="Y85" t="str">
            <v>EA</v>
          </cell>
          <cell r="Z85">
            <v>0</v>
          </cell>
          <cell r="AA85">
            <v>1</v>
          </cell>
          <cell r="AB85">
            <v>149</v>
          </cell>
          <cell r="AC85">
            <v>2622.4</v>
          </cell>
          <cell r="AD85">
            <v>28.63</v>
          </cell>
          <cell r="AE85">
            <v>3292.9</v>
          </cell>
          <cell r="AF85" t="str">
            <v>康思特-SH</v>
          </cell>
          <cell r="AG85" t="str">
            <v>AMZ992N113103SH0</v>
          </cell>
          <cell r="AH85">
            <v>45710</v>
          </cell>
        </row>
        <row r="86">
          <cell r="E86" t="str">
            <v>6L5WU54N</v>
          </cell>
          <cell r="F86" t="str">
            <v/>
          </cell>
          <cell r="G86" t="str">
            <v>SAV1</v>
          </cell>
          <cell r="H86" t="str">
            <v>6L5WU54N</v>
          </cell>
          <cell r="I86" t="str">
            <v>B0D1KMGQ2C</v>
          </cell>
          <cell r="J86" t="str">
            <v>90108</v>
          </cell>
          <cell r="K86" t="str">
            <v/>
          </cell>
          <cell r="L86" t="str">
            <v>LINE:1</v>
          </cell>
          <cell r="M86" t="str">
            <v>Open</v>
          </cell>
          <cell r="N86" t="str">
            <v/>
          </cell>
          <cell r="O86" t="str">
            <v/>
          </cell>
          <cell r="P86">
            <v>19</v>
          </cell>
          <cell r="Q86">
            <v>29</v>
          </cell>
          <cell r="R86">
            <v>21</v>
          </cell>
          <cell r="S86">
            <v>45714</v>
          </cell>
          <cell r="T86">
            <v>45707</v>
          </cell>
          <cell r="U86">
            <v>0</v>
          </cell>
          <cell r="V86">
            <v>25</v>
          </cell>
          <cell r="W86">
            <v>25</v>
          </cell>
          <cell r="X86">
            <v>0</v>
          </cell>
          <cell r="Y86" t="str">
            <v>EA</v>
          </cell>
          <cell r="Z86">
            <v>0</v>
          </cell>
          <cell r="AA86">
            <v>1</v>
          </cell>
          <cell r="AB86">
            <v>25</v>
          </cell>
          <cell r="AC86">
            <v>440</v>
          </cell>
          <cell r="AD86">
            <v>4.8</v>
          </cell>
          <cell r="AE86">
            <v>552.5</v>
          </cell>
          <cell r="AF86" t="str">
            <v>康思特-SH</v>
          </cell>
          <cell r="AG86" t="str">
            <v>AMZ992N113103SH0</v>
          </cell>
          <cell r="AH86">
            <v>45710</v>
          </cell>
        </row>
        <row r="87">
          <cell r="E87" t="str">
            <v>7NLBJ3ZU</v>
          </cell>
          <cell r="F87" t="str">
            <v/>
          </cell>
          <cell r="G87" t="str">
            <v>SAV1</v>
          </cell>
          <cell r="H87" t="str">
            <v>7NLBJ3ZU</v>
          </cell>
          <cell r="I87" t="str">
            <v>B0D1KMGQ2C</v>
          </cell>
          <cell r="J87" t="str">
            <v>90108</v>
          </cell>
          <cell r="K87" t="str">
            <v/>
          </cell>
          <cell r="L87" t="str">
            <v>LINE:1</v>
          </cell>
          <cell r="M87" t="str">
            <v>Open</v>
          </cell>
          <cell r="N87" t="str">
            <v/>
          </cell>
          <cell r="O87" t="str">
            <v/>
          </cell>
          <cell r="P87">
            <v>19</v>
          </cell>
          <cell r="Q87">
            <v>29</v>
          </cell>
          <cell r="R87">
            <v>21</v>
          </cell>
          <cell r="S87">
            <v>45714</v>
          </cell>
          <cell r="T87">
            <v>45707</v>
          </cell>
          <cell r="U87">
            <v>0</v>
          </cell>
          <cell r="V87">
            <v>145</v>
          </cell>
          <cell r="W87">
            <v>145</v>
          </cell>
          <cell r="X87">
            <v>0</v>
          </cell>
          <cell r="Y87" t="str">
            <v>EA</v>
          </cell>
          <cell r="Z87">
            <v>0</v>
          </cell>
          <cell r="AA87">
            <v>1</v>
          </cell>
          <cell r="AB87">
            <v>145</v>
          </cell>
          <cell r="AC87">
            <v>2552</v>
          </cell>
          <cell r="AD87">
            <v>27.87</v>
          </cell>
          <cell r="AE87">
            <v>3204.5</v>
          </cell>
          <cell r="AF87" t="str">
            <v>康思特-SH</v>
          </cell>
          <cell r="AG87" t="str">
            <v>AMZ992N113103SH0</v>
          </cell>
          <cell r="AH87">
            <v>45710</v>
          </cell>
        </row>
        <row r="88">
          <cell r="E88" t="str">
            <v>85SQ597K</v>
          </cell>
          <cell r="F88" t="str">
            <v/>
          </cell>
          <cell r="G88" t="str">
            <v>HON5</v>
          </cell>
          <cell r="H88" t="str">
            <v>85SQ597K</v>
          </cell>
          <cell r="I88" t="str">
            <v>B09RJ1X26G</v>
          </cell>
          <cell r="J88" t="str">
            <v>90108</v>
          </cell>
          <cell r="K88" t="str">
            <v/>
          </cell>
          <cell r="L88" t="str">
            <v>LINE:1</v>
          </cell>
          <cell r="M88" t="str">
            <v>Open</v>
          </cell>
          <cell r="N88" t="str">
            <v/>
          </cell>
          <cell r="O88" t="str">
            <v/>
          </cell>
          <cell r="P88">
            <v>0</v>
          </cell>
          <cell r="Q88">
            <v>0</v>
          </cell>
          <cell r="R88">
            <v>0</v>
          </cell>
          <cell r="S88">
            <v>45714</v>
          </cell>
          <cell r="T88">
            <v>45707</v>
          </cell>
          <cell r="U88">
            <v>0</v>
          </cell>
          <cell r="V88">
            <v>155</v>
          </cell>
          <cell r="W88">
            <v>155</v>
          </cell>
          <cell r="X88">
            <v>0</v>
          </cell>
          <cell r="Y88" t="str">
            <v>EA</v>
          </cell>
          <cell r="Z88">
            <v>0</v>
          </cell>
          <cell r="AA88">
            <v>1</v>
          </cell>
          <cell r="AB88">
            <v>155</v>
          </cell>
          <cell r="AC88">
            <v>108.5</v>
          </cell>
          <cell r="AD88">
            <v>0.43</v>
          </cell>
          <cell r="AE88">
            <v>155</v>
          </cell>
          <cell r="AF88" t="str">
            <v>康思特-SH</v>
          </cell>
          <cell r="AG88" t="str">
            <v>AMZ992N113104SH0</v>
          </cell>
          <cell r="AH88">
            <v>45710</v>
          </cell>
        </row>
        <row r="89">
          <cell r="E89" t="str">
            <v>8ELBJWQE</v>
          </cell>
          <cell r="F89" t="str">
            <v/>
          </cell>
          <cell r="G89" t="str">
            <v>HON5</v>
          </cell>
          <cell r="H89" t="str">
            <v>8ELBJWQE</v>
          </cell>
          <cell r="I89" t="str">
            <v>B09RJ3JKPP</v>
          </cell>
          <cell r="J89" t="str">
            <v>90108</v>
          </cell>
          <cell r="K89" t="str">
            <v/>
          </cell>
          <cell r="L89" t="str">
            <v>LINE:1</v>
          </cell>
          <cell r="M89" t="str">
            <v>Open</v>
          </cell>
          <cell r="N89" t="str">
            <v/>
          </cell>
          <cell r="O89" t="str">
            <v/>
          </cell>
          <cell r="P89">
            <v>2.559</v>
          </cell>
          <cell r="Q89">
            <v>11.378</v>
          </cell>
          <cell r="R89">
            <v>10.394</v>
          </cell>
          <cell r="S89">
            <v>45714</v>
          </cell>
          <cell r="T89">
            <v>45707</v>
          </cell>
          <cell r="U89">
            <v>0</v>
          </cell>
          <cell r="V89">
            <v>103</v>
          </cell>
          <cell r="W89">
            <v>103</v>
          </cell>
          <cell r="X89">
            <v>0</v>
          </cell>
          <cell r="Y89" t="str">
            <v>EA</v>
          </cell>
          <cell r="Z89">
            <v>0</v>
          </cell>
          <cell r="AA89">
            <v>1</v>
          </cell>
          <cell r="AB89">
            <v>103</v>
          </cell>
          <cell r="AC89">
            <v>72.1</v>
          </cell>
          <cell r="AD89">
            <v>0.29</v>
          </cell>
          <cell r="AE89">
            <v>103</v>
          </cell>
          <cell r="AF89" t="str">
            <v>康思特-SH</v>
          </cell>
          <cell r="AG89" t="str">
            <v>AMZ992N113104SH0</v>
          </cell>
          <cell r="AH89">
            <v>45710</v>
          </cell>
        </row>
        <row r="90">
          <cell r="E90" t="str">
            <v>1M5SVM9T</v>
          </cell>
          <cell r="F90" t="str">
            <v/>
          </cell>
          <cell r="G90" t="str">
            <v>HON5</v>
          </cell>
          <cell r="H90" t="str">
            <v>1M5SVM9T</v>
          </cell>
          <cell r="I90" t="str">
            <v>B09SHCBW3L</v>
          </cell>
          <cell r="J90" t="str">
            <v>90108</v>
          </cell>
          <cell r="K90" t="str">
            <v/>
          </cell>
          <cell r="L90" t="str">
            <v>LINE:1</v>
          </cell>
          <cell r="M90" t="str">
            <v>Open</v>
          </cell>
          <cell r="N90" t="str">
            <v/>
          </cell>
          <cell r="O90" t="str">
            <v/>
          </cell>
          <cell r="P90">
            <v>2.2</v>
          </cell>
          <cell r="Q90">
            <v>11.54</v>
          </cell>
          <cell r="R90">
            <v>9.96</v>
          </cell>
          <cell r="S90">
            <v>45714</v>
          </cell>
          <cell r="T90">
            <v>45707</v>
          </cell>
          <cell r="U90">
            <v>0</v>
          </cell>
          <cell r="V90">
            <v>61</v>
          </cell>
          <cell r="W90">
            <v>61</v>
          </cell>
          <cell r="X90">
            <v>0</v>
          </cell>
          <cell r="Y90" t="str">
            <v>EA</v>
          </cell>
          <cell r="Z90">
            <v>0</v>
          </cell>
          <cell r="AA90">
            <v>1</v>
          </cell>
          <cell r="AB90">
            <v>61</v>
          </cell>
          <cell r="AC90">
            <v>42.7</v>
          </cell>
          <cell r="AD90">
            <v>0.17</v>
          </cell>
          <cell r="AE90">
            <v>61</v>
          </cell>
          <cell r="AF90" t="str">
            <v>康思特-SH</v>
          </cell>
          <cell r="AG90" t="str">
            <v>AMZ992N113104SH0</v>
          </cell>
          <cell r="AH90">
            <v>45710</v>
          </cell>
        </row>
        <row r="91">
          <cell r="E91" t="str">
            <v>58H5IZJG</v>
          </cell>
          <cell r="F91" t="str">
            <v/>
          </cell>
          <cell r="G91" t="str">
            <v>HON5</v>
          </cell>
          <cell r="H91" t="str">
            <v>58H5IZJG</v>
          </cell>
          <cell r="I91" t="str">
            <v>B0CC9H9L1Y</v>
          </cell>
          <cell r="J91" t="str">
            <v>90108</v>
          </cell>
          <cell r="K91" t="str">
            <v/>
          </cell>
          <cell r="L91" t="str">
            <v>LINE:1</v>
          </cell>
          <cell r="M91" t="str">
            <v>Open</v>
          </cell>
          <cell r="N91" t="str">
            <v/>
          </cell>
          <cell r="O91" t="str">
            <v/>
          </cell>
          <cell r="P91">
            <v>3.39</v>
          </cell>
          <cell r="Q91">
            <v>17.6</v>
          </cell>
          <cell r="R91">
            <v>13.3</v>
          </cell>
          <cell r="S91">
            <v>45714</v>
          </cell>
          <cell r="T91">
            <v>45707</v>
          </cell>
          <cell r="U91">
            <v>0</v>
          </cell>
          <cell r="V91">
            <v>88</v>
          </cell>
          <cell r="W91">
            <v>88</v>
          </cell>
          <cell r="X91">
            <v>0</v>
          </cell>
          <cell r="Y91" t="str">
            <v>EA</v>
          </cell>
          <cell r="Z91">
            <v>0</v>
          </cell>
          <cell r="AA91">
            <v>1</v>
          </cell>
          <cell r="AB91">
            <v>88</v>
          </cell>
          <cell r="AC91">
            <v>92.4</v>
          </cell>
          <cell r="AD91">
            <v>1</v>
          </cell>
          <cell r="AE91">
            <v>123.2</v>
          </cell>
          <cell r="AF91" t="str">
            <v>康思特-SH</v>
          </cell>
          <cell r="AG91" t="str">
            <v>AMZ992N113104SH0</v>
          </cell>
          <cell r="AH91">
            <v>45710</v>
          </cell>
        </row>
        <row r="92">
          <cell r="E92" t="str">
            <v>3EYNBTYE</v>
          </cell>
          <cell r="F92" t="str">
            <v/>
          </cell>
          <cell r="G92" t="str">
            <v>LGB1</v>
          </cell>
          <cell r="H92" t="str">
            <v>3EYNBTYE</v>
          </cell>
          <cell r="I92" t="str">
            <v>B09RJ1X26G</v>
          </cell>
          <cell r="J92" t="str">
            <v>90108</v>
          </cell>
          <cell r="K92" t="str">
            <v/>
          </cell>
          <cell r="L92" t="str">
            <v>LINE:1</v>
          </cell>
          <cell r="M92" t="str">
            <v>Open</v>
          </cell>
          <cell r="N92" t="str">
            <v/>
          </cell>
          <cell r="O92" t="str">
            <v/>
          </cell>
          <cell r="P92">
            <v>0</v>
          </cell>
          <cell r="Q92">
            <v>0</v>
          </cell>
          <cell r="R92">
            <v>0</v>
          </cell>
          <cell r="S92">
            <v>45714</v>
          </cell>
          <cell r="T92">
            <v>45707</v>
          </cell>
          <cell r="U92">
            <v>0</v>
          </cell>
          <cell r="V92">
            <v>386</v>
          </cell>
          <cell r="W92">
            <v>386</v>
          </cell>
          <cell r="X92">
            <v>0</v>
          </cell>
          <cell r="Y92" t="str">
            <v>EA</v>
          </cell>
          <cell r="Z92">
            <v>0</v>
          </cell>
          <cell r="AA92">
            <v>1</v>
          </cell>
          <cell r="AB92">
            <v>386</v>
          </cell>
          <cell r="AC92">
            <v>270.2</v>
          </cell>
          <cell r="AD92">
            <v>1.08</v>
          </cell>
          <cell r="AE92">
            <v>386</v>
          </cell>
          <cell r="AF92" t="str">
            <v>康思特-SH</v>
          </cell>
          <cell r="AG92" t="str">
            <v>AMZ992N113104SH0</v>
          </cell>
          <cell r="AH92">
            <v>45710</v>
          </cell>
        </row>
        <row r="93">
          <cell r="E93" t="str">
            <v>394LDPXI</v>
          </cell>
          <cell r="F93" t="str">
            <v/>
          </cell>
          <cell r="G93" t="str">
            <v>LGB1</v>
          </cell>
          <cell r="H93" t="str">
            <v>394LDPXI</v>
          </cell>
          <cell r="I93" t="str">
            <v>B09RJ3JKPP</v>
          </cell>
          <cell r="J93" t="str">
            <v>90108</v>
          </cell>
          <cell r="K93" t="str">
            <v/>
          </cell>
          <cell r="L93" t="str">
            <v>LINE:1</v>
          </cell>
          <cell r="M93" t="str">
            <v>Open</v>
          </cell>
          <cell r="N93" t="str">
            <v/>
          </cell>
          <cell r="O93" t="str">
            <v/>
          </cell>
          <cell r="P93">
            <v>2.559</v>
          </cell>
          <cell r="Q93">
            <v>11.378</v>
          </cell>
          <cell r="R93">
            <v>10.394</v>
          </cell>
          <cell r="S93">
            <v>45714</v>
          </cell>
          <cell r="T93">
            <v>45707</v>
          </cell>
          <cell r="U93">
            <v>0</v>
          </cell>
          <cell r="V93">
            <v>53</v>
          </cell>
          <cell r="W93">
            <v>53</v>
          </cell>
          <cell r="X93">
            <v>0</v>
          </cell>
          <cell r="Y93" t="str">
            <v>EA</v>
          </cell>
          <cell r="Z93">
            <v>0</v>
          </cell>
          <cell r="AA93">
            <v>1</v>
          </cell>
          <cell r="AB93">
            <v>53</v>
          </cell>
          <cell r="AC93">
            <v>37.1</v>
          </cell>
          <cell r="AD93">
            <v>0.15</v>
          </cell>
          <cell r="AE93">
            <v>53</v>
          </cell>
          <cell r="AF93" t="str">
            <v>康思特-SH</v>
          </cell>
          <cell r="AG93" t="str">
            <v>AMZ992N113104SH0</v>
          </cell>
          <cell r="AH93">
            <v>45710</v>
          </cell>
        </row>
        <row r="94">
          <cell r="E94" t="str">
            <v>2TBRFKVF</v>
          </cell>
          <cell r="F94" t="str">
            <v/>
          </cell>
          <cell r="G94" t="str">
            <v>LGB1</v>
          </cell>
          <cell r="H94" t="str">
            <v>2TBRFKVF</v>
          </cell>
          <cell r="I94" t="str">
            <v>B09SHCBW3L</v>
          </cell>
          <cell r="J94" t="str">
            <v>90108</v>
          </cell>
          <cell r="K94" t="str">
            <v/>
          </cell>
          <cell r="L94" t="str">
            <v>LINE:1</v>
          </cell>
          <cell r="M94" t="str">
            <v>Open</v>
          </cell>
          <cell r="N94" t="str">
            <v/>
          </cell>
          <cell r="O94" t="str">
            <v/>
          </cell>
          <cell r="P94">
            <v>2.2</v>
          </cell>
          <cell r="Q94">
            <v>11.54</v>
          </cell>
          <cell r="R94">
            <v>9.96</v>
          </cell>
          <cell r="S94">
            <v>45714</v>
          </cell>
          <cell r="T94">
            <v>45707</v>
          </cell>
          <cell r="U94">
            <v>0</v>
          </cell>
          <cell r="V94">
            <v>137</v>
          </cell>
          <cell r="W94">
            <v>137</v>
          </cell>
          <cell r="X94">
            <v>0</v>
          </cell>
          <cell r="Y94" t="str">
            <v>EA</v>
          </cell>
          <cell r="Z94">
            <v>0</v>
          </cell>
          <cell r="AA94">
            <v>1</v>
          </cell>
          <cell r="AB94">
            <v>137</v>
          </cell>
          <cell r="AC94">
            <v>95.9</v>
          </cell>
          <cell r="AD94">
            <v>0.38</v>
          </cell>
          <cell r="AE94">
            <v>137</v>
          </cell>
          <cell r="AF94" t="str">
            <v>康思特-SH</v>
          </cell>
          <cell r="AG94" t="str">
            <v>AMZ992N113104SH0</v>
          </cell>
          <cell r="AH94">
            <v>45710</v>
          </cell>
        </row>
        <row r="95">
          <cell r="E95" t="str">
            <v>7WUPRQSU</v>
          </cell>
          <cell r="F95" t="str">
            <v/>
          </cell>
          <cell r="G95" t="str">
            <v>LGB1</v>
          </cell>
          <cell r="H95" t="str">
            <v>7WUPRQSU</v>
          </cell>
          <cell r="I95" t="str">
            <v>B0CC9H9L1Y</v>
          </cell>
          <cell r="J95" t="str">
            <v>90108</v>
          </cell>
          <cell r="K95" t="str">
            <v/>
          </cell>
          <cell r="L95" t="str">
            <v>LINE:1</v>
          </cell>
          <cell r="M95" t="str">
            <v>Open</v>
          </cell>
          <cell r="N95" t="str">
            <v/>
          </cell>
          <cell r="O95" t="str">
            <v/>
          </cell>
          <cell r="P95">
            <v>3.39</v>
          </cell>
          <cell r="Q95">
            <v>17.6</v>
          </cell>
          <cell r="R95">
            <v>13.3</v>
          </cell>
          <cell r="S95">
            <v>45714</v>
          </cell>
          <cell r="T95">
            <v>45707</v>
          </cell>
          <cell r="U95">
            <v>0</v>
          </cell>
          <cell r="V95">
            <v>101</v>
          </cell>
          <cell r="W95">
            <v>101</v>
          </cell>
          <cell r="X95">
            <v>0</v>
          </cell>
          <cell r="Y95" t="str">
            <v>EA</v>
          </cell>
          <cell r="Z95">
            <v>0</v>
          </cell>
          <cell r="AA95">
            <v>1</v>
          </cell>
          <cell r="AB95">
            <v>101</v>
          </cell>
          <cell r="AC95">
            <v>106.05</v>
          </cell>
          <cell r="AD95">
            <v>1.15</v>
          </cell>
          <cell r="AE95">
            <v>141.4</v>
          </cell>
          <cell r="AF95" t="str">
            <v>康思特-SH</v>
          </cell>
          <cell r="AG95" t="str">
            <v>AMZ992N113104SH0</v>
          </cell>
          <cell r="AH95">
            <v>45710</v>
          </cell>
        </row>
        <row r="96">
          <cell r="E96" t="str">
            <v>1VPE1XZT</v>
          </cell>
          <cell r="F96" t="str">
            <v/>
          </cell>
          <cell r="G96" t="str">
            <v>SAV1</v>
          </cell>
          <cell r="H96" t="str">
            <v>1VPE1XZT</v>
          </cell>
          <cell r="I96" t="str">
            <v>B09RJ1X26G</v>
          </cell>
          <cell r="J96" t="str">
            <v>90108</v>
          </cell>
          <cell r="K96" t="str">
            <v/>
          </cell>
          <cell r="L96" t="str">
            <v>LINE:1</v>
          </cell>
          <cell r="M96" t="str">
            <v>Open</v>
          </cell>
          <cell r="N96" t="str">
            <v/>
          </cell>
          <cell r="O96" t="str">
            <v/>
          </cell>
          <cell r="P96">
            <v>0</v>
          </cell>
          <cell r="Q96">
            <v>0</v>
          </cell>
          <cell r="R96">
            <v>0</v>
          </cell>
          <cell r="S96">
            <v>45714</v>
          </cell>
          <cell r="T96">
            <v>45707</v>
          </cell>
          <cell r="U96">
            <v>0</v>
          </cell>
          <cell r="V96">
            <v>259</v>
          </cell>
          <cell r="W96">
            <v>259</v>
          </cell>
          <cell r="X96">
            <v>0</v>
          </cell>
          <cell r="Y96" t="str">
            <v>EA</v>
          </cell>
          <cell r="Z96">
            <v>0</v>
          </cell>
          <cell r="AA96">
            <v>1</v>
          </cell>
          <cell r="AB96">
            <v>259</v>
          </cell>
          <cell r="AC96">
            <v>181.3</v>
          </cell>
          <cell r="AD96">
            <v>0.72</v>
          </cell>
          <cell r="AE96">
            <v>259</v>
          </cell>
          <cell r="AF96" t="str">
            <v>康思特-SH</v>
          </cell>
          <cell r="AG96" t="str">
            <v>AMZ992N113104SH0</v>
          </cell>
          <cell r="AH96">
            <v>45710</v>
          </cell>
        </row>
        <row r="97">
          <cell r="E97" t="str">
            <v>2KTY5OSO</v>
          </cell>
          <cell r="F97" t="str">
            <v/>
          </cell>
          <cell r="G97" t="str">
            <v>SAV1</v>
          </cell>
          <cell r="H97" t="str">
            <v>2KTY5OSO</v>
          </cell>
          <cell r="I97" t="str">
            <v>B09RJ3JKPP</v>
          </cell>
          <cell r="J97" t="str">
            <v>90108</v>
          </cell>
          <cell r="K97" t="str">
            <v/>
          </cell>
          <cell r="L97" t="str">
            <v>LINE:1</v>
          </cell>
          <cell r="M97" t="str">
            <v>Open</v>
          </cell>
          <cell r="N97" t="str">
            <v/>
          </cell>
          <cell r="O97" t="str">
            <v/>
          </cell>
          <cell r="P97">
            <v>2.559</v>
          </cell>
          <cell r="Q97">
            <v>11.378</v>
          </cell>
          <cell r="R97">
            <v>10.394</v>
          </cell>
          <cell r="S97">
            <v>45714</v>
          </cell>
          <cell r="T97">
            <v>45707</v>
          </cell>
          <cell r="U97">
            <v>0</v>
          </cell>
          <cell r="V97">
            <v>12</v>
          </cell>
          <cell r="W97">
            <v>12</v>
          </cell>
          <cell r="X97">
            <v>0</v>
          </cell>
          <cell r="Y97" t="str">
            <v>EA</v>
          </cell>
          <cell r="Z97">
            <v>0</v>
          </cell>
          <cell r="AA97">
            <v>1</v>
          </cell>
          <cell r="AB97">
            <v>12</v>
          </cell>
          <cell r="AC97">
            <v>8.4</v>
          </cell>
          <cell r="AD97">
            <v>0.03</v>
          </cell>
          <cell r="AE97">
            <v>12</v>
          </cell>
          <cell r="AF97" t="str">
            <v>康思特-SH</v>
          </cell>
          <cell r="AG97" t="str">
            <v>AMZ992N113104SH0</v>
          </cell>
          <cell r="AH97">
            <v>45710</v>
          </cell>
        </row>
        <row r="98">
          <cell r="E98" t="str">
            <v>7T67KJ3Q</v>
          </cell>
          <cell r="F98" t="str">
            <v/>
          </cell>
          <cell r="G98" t="str">
            <v>SAV1</v>
          </cell>
          <cell r="H98" t="str">
            <v>7T67KJ3Q</v>
          </cell>
          <cell r="I98" t="str">
            <v>B09RJ3JKPP</v>
          </cell>
          <cell r="J98" t="str">
            <v>90108</v>
          </cell>
          <cell r="K98" t="str">
            <v/>
          </cell>
          <cell r="L98" t="str">
            <v>LINE:1</v>
          </cell>
          <cell r="M98" t="str">
            <v>Open</v>
          </cell>
          <cell r="N98" t="str">
            <v/>
          </cell>
          <cell r="O98" t="str">
            <v/>
          </cell>
          <cell r="P98">
            <v>2.559</v>
          </cell>
          <cell r="Q98">
            <v>11.378</v>
          </cell>
          <cell r="R98">
            <v>10.394</v>
          </cell>
          <cell r="S98">
            <v>45714</v>
          </cell>
          <cell r="T98">
            <v>45707</v>
          </cell>
          <cell r="U98">
            <v>0</v>
          </cell>
          <cell r="V98">
            <v>68</v>
          </cell>
          <cell r="W98">
            <v>68</v>
          </cell>
          <cell r="X98">
            <v>0</v>
          </cell>
          <cell r="Y98" t="str">
            <v>EA</v>
          </cell>
          <cell r="Z98">
            <v>0</v>
          </cell>
          <cell r="AA98">
            <v>1</v>
          </cell>
          <cell r="AB98">
            <v>68</v>
          </cell>
          <cell r="AC98">
            <v>47.6</v>
          </cell>
          <cell r="AD98">
            <v>0.19</v>
          </cell>
          <cell r="AE98">
            <v>68</v>
          </cell>
          <cell r="AF98" t="str">
            <v>康思特-SH</v>
          </cell>
          <cell r="AG98" t="str">
            <v>AMZ992N113104SH0</v>
          </cell>
          <cell r="AH98">
            <v>45710</v>
          </cell>
        </row>
        <row r="99">
          <cell r="E99" t="str">
            <v>4P1917FR</v>
          </cell>
          <cell r="F99" t="str">
            <v/>
          </cell>
          <cell r="G99" t="str">
            <v>SAV1</v>
          </cell>
          <cell r="H99" t="str">
            <v>4P1917FR</v>
          </cell>
          <cell r="I99" t="str">
            <v>B09SHCBW3L</v>
          </cell>
          <cell r="J99" t="str">
            <v>90108</v>
          </cell>
          <cell r="K99" t="str">
            <v/>
          </cell>
          <cell r="L99" t="str">
            <v>LINE:1</v>
          </cell>
          <cell r="M99" t="str">
            <v>Open</v>
          </cell>
          <cell r="N99" t="str">
            <v/>
          </cell>
          <cell r="O99" t="str">
            <v/>
          </cell>
          <cell r="P99">
            <v>2.2</v>
          </cell>
          <cell r="Q99">
            <v>11.54</v>
          </cell>
          <cell r="R99">
            <v>9.96</v>
          </cell>
          <cell r="S99">
            <v>45714</v>
          </cell>
          <cell r="T99">
            <v>45707</v>
          </cell>
          <cell r="U99">
            <v>0</v>
          </cell>
          <cell r="V99">
            <v>72</v>
          </cell>
          <cell r="W99">
            <v>72</v>
          </cell>
          <cell r="X99">
            <v>0</v>
          </cell>
          <cell r="Y99" t="str">
            <v>EA</v>
          </cell>
          <cell r="Z99">
            <v>0</v>
          </cell>
          <cell r="AA99">
            <v>1</v>
          </cell>
          <cell r="AB99">
            <v>72</v>
          </cell>
          <cell r="AC99">
            <v>50.4</v>
          </cell>
          <cell r="AD99">
            <v>0.2</v>
          </cell>
          <cell r="AE99">
            <v>72</v>
          </cell>
          <cell r="AF99" t="str">
            <v>康思特-SH</v>
          </cell>
          <cell r="AG99" t="str">
            <v>AMZ992N113104SH0</v>
          </cell>
          <cell r="AH99">
            <v>45710</v>
          </cell>
        </row>
        <row r="100">
          <cell r="E100" t="str">
            <v>2U3R693L</v>
          </cell>
          <cell r="F100" t="str">
            <v/>
          </cell>
          <cell r="G100" t="str">
            <v>SAV1</v>
          </cell>
          <cell r="H100" t="str">
            <v>2U3R693L</v>
          </cell>
          <cell r="I100" t="str">
            <v>B0CC9H9L1Y</v>
          </cell>
          <cell r="J100" t="str">
            <v>90108</v>
          </cell>
          <cell r="K100" t="str">
            <v/>
          </cell>
          <cell r="L100" t="str">
            <v>LINE:1</v>
          </cell>
          <cell r="M100" t="str">
            <v>Open</v>
          </cell>
          <cell r="N100" t="str">
            <v/>
          </cell>
          <cell r="O100" t="str">
            <v/>
          </cell>
          <cell r="P100">
            <v>3.39</v>
          </cell>
          <cell r="Q100">
            <v>17.6</v>
          </cell>
          <cell r="R100">
            <v>13.3</v>
          </cell>
          <cell r="S100">
            <v>45714</v>
          </cell>
          <cell r="T100">
            <v>45707</v>
          </cell>
          <cell r="U100">
            <v>0</v>
          </cell>
          <cell r="V100">
            <v>82</v>
          </cell>
          <cell r="W100">
            <v>82</v>
          </cell>
          <cell r="X100">
            <v>0</v>
          </cell>
          <cell r="Y100" t="str">
            <v>EA</v>
          </cell>
          <cell r="Z100">
            <v>0</v>
          </cell>
          <cell r="AA100">
            <v>1</v>
          </cell>
          <cell r="AB100">
            <v>82</v>
          </cell>
          <cell r="AC100">
            <v>86.1</v>
          </cell>
          <cell r="AD100">
            <v>0.93</v>
          </cell>
          <cell r="AE100">
            <v>114.8</v>
          </cell>
          <cell r="AF100" t="str">
            <v>康思特-SH</v>
          </cell>
          <cell r="AG100" t="str">
            <v>AMZ992N113104SH0</v>
          </cell>
          <cell r="AH100">
            <v>45710</v>
          </cell>
        </row>
        <row r="101">
          <cell r="E101" t="str">
            <v>7IIUJQOH</v>
          </cell>
          <cell r="F101" t="str">
            <v/>
          </cell>
          <cell r="G101" t="str">
            <v>SAV1</v>
          </cell>
          <cell r="H101" t="str">
            <v>7IIUJQOH</v>
          </cell>
          <cell r="I101" t="str">
            <v>B0CC9H9L1Y</v>
          </cell>
          <cell r="J101" t="str">
            <v>90108</v>
          </cell>
          <cell r="K101" t="str">
            <v/>
          </cell>
          <cell r="L101" t="str">
            <v>LINE:1</v>
          </cell>
          <cell r="M101" t="str">
            <v>Open</v>
          </cell>
          <cell r="N101" t="str">
            <v/>
          </cell>
          <cell r="O101" t="str">
            <v/>
          </cell>
          <cell r="P101">
            <v>3.39</v>
          </cell>
          <cell r="Q101">
            <v>17.6</v>
          </cell>
          <cell r="R101">
            <v>13.3</v>
          </cell>
          <cell r="S101">
            <v>45714</v>
          </cell>
          <cell r="T101">
            <v>45707</v>
          </cell>
          <cell r="U101">
            <v>0</v>
          </cell>
          <cell r="V101">
            <v>17</v>
          </cell>
          <cell r="W101">
            <v>17</v>
          </cell>
          <cell r="X101">
            <v>0</v>
          </cell>
          <cell r="Y101" t="str">
            <v>EA</v>
          </cell>
          <cell r="Z101">
            <v>0</v>
          </cell>
          <cell r="AA101">
            <v>1</v>
          </cell>
          <cell r="AB101">
            <v>17</v>
          </cell>
          <cell r="AC101">
            <v>17.85</v>
          </cell>
          <cell r="AD101">
            <v>0.19</v>
          </cell>
          <cell r="AE101">
            <v>23.8</v>
          </cell>
          <cell r="AF101" t="str">
            <v>康思特-SH</v>
          </cell>
          <cell r="AG101" t="str">
            <v>AMZ992N113104SH0</v>
          </cell>
          <cell r="AH101">
            <v>45710</v>
          </cell>
        </row>
        <row r="102">
          <cell r="E102" t="str">
            <v>58QZ3H5P</v>
          </cell>
          <cell r="F102" t="str">
            <v/>
          </cell>
          <cell r="G102" t="str">
            <v>LGB1</v>
          </cell>
          <cell r="H102" t="str">
            <v>58QZ3H5P</v>
          </cell>
          <cell r="I102" t="str">
            <v>B0D1KMGQ2C</v>
          </cell>
          <cell r="J102" t="str">
            <v>90108</v>
          </cell>
          <cell r="K102" t="str">
            <v/>
          </cell>
          <cell r="L102" t="str">
            <v>LINE:1</v>
          </cell>
          <cell r="M102" t="str">
            <v>Open</v>
          </cell>
          <cell r="N102" t="str">
            <v/>
          </cell>
          <cell r="O102" t="str">
            <v/>
          </cell>
          <cell r="P102">
            <v>19</v>
          </cell>
          <cell r="Q102">
            <v>29</v>
          </cell>
          <cell r="R102">
            <v>21</v>
          </cell>
          <cell r="S102">
            <v>45714</v>
          </cell>
          <cell r="T102">
            <v>45707</v>
          </cell>
          <cell r="U102">
            <v>0</v>
          </cell>
          <cell r="V102">
            <v>105</v>
          </cell>
          <cell r="W102">
            <v>105</v>
          </cell>
          <cell r="X102">
            <v>0</v>
          </cell>
          <cell r="Y102" t="str">
            <v>EA</v>
          </cell>
          <cell r="Z102">
            <v>0</v>
          </cell>
          <cell r="AA102">
            <v>1</v>
          </cell>
          <cell r="AB102">
            <v>105</v>
          </cell>
          <cell r="AC102">
            <v>1848</v>
          </cell>
          <cell r="AD102">
            <v>20.18</v>
          </cell>
          <cell r="AE102">
            <v>2320.5</v>
          </cell>
          <cell r="AF102" t="str">
            <v>康思特-SH</v>
          </cell>
          <cell r="AG102" t="str">
            <v>AMZ992N113104SH0</v>
          </cell>
          <cell r="AH102">
            <v>45710</v>
          </cell>
        </row>
        <row r="103">
          <cell r="E103" t="str">
            <v>3NN93DHB</v>
          </cell>
          <cell r="F103" t="str">
            <v/>
          </cell>
          <cell r="G103" t="str">
            <v>LGB1</v>
          </cell>
          <cell r="H103" t="str">
            <v>3NN93DHB</v>
          </cell>
          <cell r="I103" t="str">
            <v>B0D5QKGCRF</v>
          </cell>
          <cell r="J103" t="str">
            <v>90108</v>
          </cell>
          <cell r="K103" t="str">
            <v/>
          </cell>
          <cell r="L103" t="str">
            <v>LINE:1</v>
          </cell>
          <cell r="M103" t="str">
            <v>Open</v>
          </cell>
          <cell r="N103" t="str">
            <v/>
          </cell>
          <cell r="O103" t="str">
            <v/>
          </cell>
          <cell r="P103">
            <v>18.25</v>
          </cell>
          <cell r="Q103">
            <v>28.25</v>
          </cell>
          <cell r="R103">
            <v>18.25</v>
          </cell>
          <cell r="S103">
            <v>45714</v>
          </cell>
          <cell r="T103">
            <v>45707</v>
          </cell>
          <cell r="U103">
            <v>0</v>
          </cell>
          <cell r="V103">
            <v>31</v>
          </cell>
          <cell r="W103">
            <v>31</v>
          </cell>
          <cell r="X103">
            <v>0</v>
          </cell>
          <cell r="Y103" t="str">
            <v>EA</v>
          </cell>
          <cell r="Z103">
            <v>0</v>
          </cell>
          <cell r="AA103">
            <v>1</v>
          </cell>
          <cell r="AB103">
            <v>31</v>
          </cell>
          <cell r="AC103">
            <v>449.5</v>
          </cell>
          <cell r="AD103">
            <v>4.79</v>
          </cell>
          <cell r="AE103">
            <v>573.5</v>
          </cell>
          <cell r="AF103" t="str">
            <v>康思特-SH</v>
          </cell>
          <cell r="AG103" t="str">
            <v>AMZ992N113104SH0</v>
          </cell>
          <cell r="AH103">
            <v>45710</v>
          </cell>
        </row>
        <row r="104">
          <cell r="E104" t="str">
            <v>5WCNC1JZ</v>
          </cell>
          <cell r="F104" t="str">
            <v/>
          </cell>
          <cell r="G104" t="str">
            <v>LGB1</v>
          </cell>
          <cell r="H104" t="str">
            <v>5WCNC1JZ</v>
          </cell>
          <cell r="I104" t="str">
            <v>B0D1KMJ5X2</v>
          </cell>
          <cell r="J104" t="str">
            <v>90108</v>
          </cell>
          <cell r="K104" t="str">
            <v/>
          </cell>
          <cell r="L104" t="str">
            <v>LINE:1</v>
          </cell>
          <cell r="M104" t="str">
            <v>Open</v>
          </cell>
          <cell r="N104" t="str">
            <v/>
          </cell>
          <cell r="O104" t="str">
            <v/>
          </cell>
          <cell r="P104">
            <v>19</v>
          </cell>
          <cell r="Q104">
            <v>29</v>
          </cell>
          <cell r="R104">
            <v>21</v>
          </cell>
          <cell r="S104">
            <v>45714</v>
          </cell>
          <cell r="T104">
            <v>45707</v>
          </cell>
          <cell r="U104">
            <v>0</v>
          </cell>
          <cell r="V104">
            <v>91</v>
          </cell>
          <cell r="W104">
            <v>91</v>
          </cell>
          <cell r="X104">
            <v>0</v>
          </cell>
          <cell r="Y104" t="str">
            <v>EA</v>
          </cell>
          <cell r="Z104">
            <v>0</v>
          </cell>
          <cell r="AA104">
            <v>1</v>
          </cell>
          <cell r="AB104">
            <v>91</v>
          </cell>
          <cell r="AC104">
            <v>1601.6</v>
          </cell>
          <cell r="AD104">
            <v>17.49</v>
          </cell>
          <cell r="AE104">
            <v>2011.1</v>
          </cell>
          <cell r="AF104" t="str">
            <v>康思特-SH</v>
          </cell>
          <cell r="AG104" t="str">
            <v>AMZ992N113104SH0</v>
          </cell>
          <cell r="AH104">
            <v>45710</v>
          </cell>
        </row>
        <row r="105">
          <cell r="E105" t="str">
            <v>24CK6SDJ</v>
          </cell>
          <cell r="F105" t="str">
            <v/>
          </cell>
          <cell r="G105" t="str">
            <v>SAV1</v>
          </cell>
          <cell r="H105" t="str">
            <v>24CK6SDJ</v>
          </cell>
          <cell r="I105" t="str">
            <v>B0D1KNVFM7</v>
          </cell>
          <cell r="J105" t="str">
            <v>90108</v>
          </cell>
          <cell r="K105" t="str">
            <v/>
          </cell>
          <cell r="L105" t="str">
            <v>LINE:1</v>
          </cell>
          <cell r="M105" t="str">
            <v>Open</v>
          </cell>
          <cell r="N105" t="str">
            <v/>
          </cell>
          <cell r="O105" t="str">
            <v/>
          </cell>
          <cell r="P105">
            <v>19.5</v>
          </cell>
          <cell r="Q105">
            <v>29</v>
          </cell>
          <cell r="R105">
            <v>21</v>
          </cell>
          <cell r="S105">
            <v>45714</v>
          </cell>
          <cell r="T105">
            <v>45707</v>
          </cell>
          <cell r="U105">
            <v>0</v>
          </cell>
          <cell r="V105">
            <v>153</v>
          </cell>
          <cell r="W105">
            <v>137</v>
          </cell>
          <cell r="X105">
            <v>0</v>
          </cell>
          <cell r="Y105" t="str">
            <v>EA</v>
          </cell>
          <cell r="Z105">
            <v>0</v>
          </cell>
          <cell r="AA105">
            <v>1</v>
          </cell>
          <cell r="AB105">
            <v>137</v>
          </cell>
          <cell r="AC105">
            <v>1986.5</v>
          </cell>
          <cell r="AD105">
            <v>26.33</v>
          </cell>
          <cell r="AE105">
            <v>2616.7</v>
          </cell>
          <cell r="AF105" t="str">
            <v>佳得顺-SH</v>
          </cell>
          <cell r="AG105" t="str">
            <v>AMZ992N113101SH0</v>
          </cell>
          <cell r="AH105">
            <v>45707</v>
          </cell>
        </row>
        <row r="106">
          <cell r="E106" t="str">
            <v>2GTNSOMH</v>
          </cell>
          <cell r="F106" t="str">
            <v/>
          </cell>
          <cell r="G106" t="str">
            <v>SAV1</v>
          </cell>
          <cell r="H106" t="str">
            <v>2GTNSOMH</v>
          </cell>
          <cell r="I106" t="str">
            <v>B0D1KNVFM7</v>
          </cell>
          <cell r="J106" t="str">
            <v>90108</v>
          </cell>
          <cell r="K106" t="str">
            <v/>
          </cell>
          <cell r="L106" t="str">
            <v>LINE:1</v>
          </cell>
          <cell r="M106" t="str">
            <v>Open</v>
          </cell>
          <cell r="N106" t="str">
            <v/>
          </cell>
          <cell r="O106" t="str">
            <v/>
          </cell>
          <cell r="P106">
            <v>19.5</v>
          </cell>
          <cell r="Q106">
            <v>29</v>
          </cell>
          <cell r="R106">
            <v>21</v>
          </cell>
          <cell r="S106">
            <v>45714</v>
          </cell>
          <cell r="T106">
            <v>45707</v>
          </cell>
          <cell r="U106">
            <v>0</v>
          </cell>
          <cell r="V106">
            <v>91</v>
          </cell>
          <cell r="W106">
            <v>91</v>
          </cell>
          <cell r="X106">
            <v>0</v>
          </cell>
          <cell r="Y106" t="str">
            <v>EA</v>
          </cell>
          <cell r="Z106">
            <v>0</v>
          </cell>
          <cell r="AA106">
            <v>1</v>
          </cell>
          <cell r="AB106">
            <v>91</v>
          </cell>
          <cell r="AC106">
            <v>1319.5</v>
          </cell>
          <cell r="AD106">
            <v>17.49</v>
          </cell>
          <cell r="AE106">
            <v>1738.1</v>
          </cell>
          <cell r="AF106" t="str">
            <v>佳得顺-SH</v>
          </cell>
          <cell r="AG106" t="str">
            <v>AMZ992N113101SH0</v>
          </cell>
          <cell r="AH106">
            <v>45707</v>
          </cell>
        </row>
        <row r="107">
          <cell r="E107" t="str">
            <v>5J846G1E</v>
          </cell>
          <cell r="F107" t="str">
            <v/>
          </cell>
          <cell r="G107" t="str">
            <v>NNJ1</v>
          </cell>
          <cell r="H107" t="str">
            <v>5J846G1E</v>
          </cell>
          <cell r="I107" t="str">
            <v>B0CGDSN856</v>
          </cell>
          <cell r="J107" t="str">
            <v>90108</v>
          </cell>
          <cell r="K107" t="str">
            <v/>
          </cell>
          <cell r="L107" t="str">
            <v>LINE:1</v>
          </cell>
          <cell r="M107" t="str">
            <v>Open</v>
          </cell>
          <cell r="N107" t="str">
            <v/>
          </cell>
          <cell r="O107" t="str">
            <v/>
          </cell>
          <cell r="P107">
            <v>6</v>
          </cell>
          <cell r="Q107">
            <v>48</v>
          </cell>
          <cell r="R107">
            <v>23.8</v>
          </cell>
          <cell r="S107">
            <v>45711</v>
          </cell>
          <cell r="T107">
            <v>45705</v>
          </cell>
          <cell r="U107">
            <v>0</v>
          </cell>
          <cell r="V107">
            <v>151</v>
          </cell>
          <cell r="W107">
            <v>23</v>
          </cell>
          <cell r="X107">
            <v>0</v>
          </cell>
          <cell r="Y107" t="str">
            <v>EA</v>
          </cell>
          <cell r="Z107">
            <v>0</v>
          </cell>
          <cell r="AA107">
            <v>1</v>
          </cell>
          <cell r="AB107">
            <v>23</v>
          </cell>
          <cell r="AC107">
            <v>253</v>
          </cell>
          <cell r="AD107">
            <v>2.46</v>
          </cell>
          <cell r="AE107">
            <v>303.6</v>
          </cell>
          <cell r="AF107" t="str">
            <v>苏克-NB</v>
          </cell>
          <cell r="AG107" t="str">
            <v>AMZ992N97941NB0</v>
          </cell>
          <cell r="AH107">
            <v>45711</v>
          </cell>
        </row>
        <row r="108">
          <cell r="E108" t="str">
            <v>5CAACVCZ</v>
          </cell>
          <cell r="F108" t="str">
            <v/>
          </cell>
          <cell r="G108" t="str">
            <v>ORF1</v>
          </cell>
          <cell r="H108" t="str">
            <v>5CAACVCZ</v>
          </cell>
          <cell r="I108" t="str">
            <v>B0CGDSN856</v>
          </cell>
          <cell r="J108" t="str">
            <v>90108</v>
          </cell>
          <cell r="K108" t="str">
            <v/>
          </cell>
          <cell r="L108" t="str">
            <v>LINE:1</v>
          </cell>
          <cell r="M108" t="str">
            <v>Open</v>
          </cell>
          <cell r="N108" t="str">
            <v/>
          </cell>
          <cell r="O108" t="str">
            <v/>
          </cell>
          <cell r="P108">
            <v>6</v>
          </cell>
          <cell r="Q108">
            <v>48</v>
          </cell>
          <cell r="R108">
            <v>23.8</v>
          </cell>
          <cell r="S108">
            <v>45711</v>
          </cell>
          <cell r="T108">
            <v>45705</v>
          </cell>
          <cell r="U108">
            <v>0</v>
          </cell>
          <cell r="V108">
            <v>23</v>
          </cell>
          <cell r="W108">
            <v>23</v>
          </cell>
          <cell r="X108">
            <v>0</v>
          </cell>
          <cell r="Y108" t="str">
            <v>EA</v>
          </cell>
          <cell r="Z108">
            <v>0</v>
          </cell>
          <cell r="AA108">
            <v>1</v>
          </cell>
          <cell r="AB108">
            <v>23</v>
          </cell>
          <cell r="AC108">
            <v>253</v>
          </cell>
          <cell r="AD108">
            <v>2.46</v>
          </cell>
          <cell r="AE108">
            <v>303.6</v>
          </cell>
          <cell r="AF108" t="str">
            <v>苏克-NB</v>
          </cell>
          <cell r="AG108" t="str">
            <v>AMZ992N97941NB0</v>
          </cell>
          <cell r="AH108">
            <v>45711</v>
          </cell>
        </row>
        <row r="109">
          <cell r="E109" t="str">
            <v>5F7STFUX</v>
          </cell>
          <cell r="F109" t="str">
            <v/>
          </cell>
          <cell r="G109" t="str">
            <v>SAV1</v>
          </cell>
          <cell r="H109" t="str">
            <v>5F7STFUX</v>
          </cell>
          <cell r="I109" t="str">
            <v>B0CGDSN856</v>
          </cell>
          <cell r="J109" t="str">
            <v>90108</v>
          </cell>
          <cell r="K109" t="str">
            <v/>
          </cell>
          <cell r="L109" t="str">
            <v>LINE:1</v>
          </cell>
          <cell r="M109" t="str">
            <v>Open</v>
          </cell>
          <cell r="N109" t="str">
            <v/>
          </cell>
          <cell r="O109" t="str">
            <v/>
          </cell>
          <cell r="P109">
            <v>6</v>
          </cell>
          <cell r="Q109">
            <v>48</v>
          </cell>
          <cell r="R109">
            <v>23.8</v>
          </cell>
          <cell r="S109">
            <v>45711</v>
          </cell>
          <cell r="T109">
            <v>45705</v>
          </cell>
          <cell r="U109">
            <v>0</v>
          </cell>
          <cell r="V109">
            <v>387</v>
          </cell>
          <cell r="W109">
            <v>387</v>
          </cell>
          <cell r="X109">
            <v>0</v>
          </cell>
          <cell r="Y109" t="str">
            <v>EA</v>
          </cell>
          <cell r="Z109">
            <v>0</v>
          </cell>
          <cell r="AA109">
            <v>1</v>
          </cell>
          <cell r="AB109">
            <v>387</v>
          </cell>
          <cell r="AC109">
            <v>4257</v>
          </cell>
          <cell r="AD109">
            <v>41.41</v>
          </cell>
          <cell r="AE109">
            <v>5108.4</v>
          </cell>
          <cell r="AF109" t="str">
            <v>苏克-NB</v>
          </cell>
          <cell r="AG109" t="str">
            <v>AMZ992N97941NB0</v>
          </cell>
          <cell r="AH109">
            <v>45711</v>
          </cell>
        </row>
        <row r="110">
          <cell r="E110" t="str">
            <v>7C4CZ38K</v>
          </cell>
          <cell r="F110" t="str">
            <v/>
          </cell>
          <cell r="G110" t="str">
            <v>TIW1</v>
          </cell>
          <cell r="H110" t="str">
            <v>7C4CZ38K</v>
          </cell>
          <cell r="I110" t="str">
            <v>B0CGDSN856</v>
          </cell>
          <cell r="J110" t="str">
            <v>90108</v>
          </cell>
          <cell r="K110" t="str">
            <v/>
          </cell>
          <cell r="L110" t="str">
            <v>LINE:1</v>
          </cell>
          <cell r="M110" t="str">
            <v>Open</v>
          </cell>
          <cell r="N110" t="str">
            <v/>
          </cell>
          <cell r="O110" t="str">
            <v/>
          </cell>
          <cell r="P110">
            <v>6</v>
          </cell>
          <cell r="Q110">
            <v>48</v>
          </cell>
          <cell r="R110">
            <v>23.8</v>
          </cell>
          <cell r="S110">
            <v>45711</v>
          </cell>
          <cell r="T110">
            <v>45705</v>
          </cell>
          <cell r="U110">
            <v>0</v>
          </cell>
          <cell r="V110">
            <v>168</v>
          </cell>
          <cell r="W110">
            <v>168</v>
          </cell>
          <cell r="X110">
            <v>0</v>
          </cell>
          <cell r="Y110" t="str">
            <v>EA</v>
          </cell>
          <cell r="Z110">
            <v>0</v>
          </cell>
          <cell r="AA110">
            <v>1</v>
          </cell>
          <cell r="AB110">
            <v>168</v>
          </cell>
          <cell r="AC110">
            <v>1848</v>
          </cell>
          <cell r="AD110">
            <v>17.98</v>
          </cell>
          <cell r="AE110">
            <v>2217.6</v>
          </cell>
          <cell r="AF110" t="str">
            <v>苏克-NB</v>
          </cell>
          <cell r="AG110" t="str">
            <v>AMZ992N97941NB0</v>
          </cell>
          <cell r="AH110">
            <v>45711</v>
          </cell>
        </row>
        <row r="111">
          <cell r="E111" t="str">
            <v>7YFP79ZS</v>
          </cell>
          <cell r="F111" t="str">
            <v/>
          </cell>
          <cell r="G111" t="str">
            <v>LGB1</v>
          </cell>
          <cell r="H111" t="str">
            <v>7YFP79ZS</v>
          </cell>
          <cell r="I111" t="str">
            <v>B0CXSZ7F34</v>
          </cell>
          <cell r="J111" t="str">
            <v>90108</v>
          </cell>
          <cell r="K111" t="str">
            <v/>
          </cell>
          <cell r="L111" t="str">
            <v>LINE:1</v>
          </cell>
          <cell r="M111" t="str">
            <v>Open</v>
          </cell>
          <cell r="N111" t="str">
            <v/>
          </cell>
          <cell r="O111" t="str">
            <v/>
          </cell>
          <cell r="P111">
            <v>8.75</v>
          </cell>
          <cell r="Q111">
            <v>22.75</v>
          </cell>
          <cell r="R111">
            <v>22.5</v>
          </cell>
          <cell r="S111">
            <v>45713</v>
          </cell>
          <cell r="T111">
            <v>45706</v>
          </cell>
          <cell r="U111">
            <v>0</v>
          </cell>
          <cell r="V111">
            <v>43</v>
          </cell>
          <cell r="W111">
            <v>43</v>
          </cell>
          <cell r="X111">
            <v>0</v>
          </cell>
          <cell r="Y111" t="str">
            <v>EA</v>
          </cell>
          <cell r="Z111">
            <v>0</v>
          </cell>
          <cell r="AA111">
            <v>1</v>
          </cell>
          <cell r="AB111">
            <v>43</v>
          </cell>
          <cell r="AC111">
            <v>408.5</v>
          </cell>
          <cell r="AD111">
            <v>3.21</v>
          </cell>
          <cell r="AE111">
            <v>494.5</v>
          </cell>
          <cell r="AF111" t="str">
            <v>鑫鼎-NB</v>
          </cell>
          <cell r="AG111" t="str">
            <v>AMZ992N97980NB0</v>
          </cell>
          <cell r="AH111">
            <v>45711</v>
          </cell>
        </row>
        <row r="112">
          <cell r="E112" t="str">
            <v>2PTV93IG</v>
          </cell>
          <cell r="F112" t="str">
            <v/>
          </cell>
          <cell r="G112" t="str">
            <v>ORF1</v>
          </cell>
          <cell r="H112" t="str">
            <v>2PTV93IG</v>
          </cell>
          <cell r="I112" t="str">
            <v>B0CXSZ7F34</v>
          </cell>
          <cell r="J112" t="str">
            <v>90108</v>
          </cell>
          <cell r="K112" t="str">
            <v/>
          </cell>
          <cell r="L112" t="str">
            <v>LINE:1</v>
          </cell>
          <cell r="M112" t="str">
            <v>Open</v>
          </cell>
          <cell r="N112" t="str">
            <v/>
          </cell>
          <cell r="O112" t="str">
            <v/>
          </cell>
          <cell r="P112">
            <v>8.75</v>
          </cell>
          <cell r="Q112">
            <v>22.75</v>
          </cell>
          <cell r="R112">
            <v>22.5</v>
          </cell>
          <cell r="S112">
            <v>45713</v>
          </cell>
          <cell r="T112">
            <v>45706</v>
          </cell>
          <cell r="U112">
            <v>0</v>
          </cell>
          <cell r="V112">
            <v>415</v>
          </cell>
          <cell r="W112">
            <v>415</v>
          </cell>
          <cell r="X112">
            <v>0</v>
          </cell>
          <cell r="Y112" t="str">
            <v>EA</v>
          </cell>
          <cell r="Z112">
            <v>0</v>
          </cell>
          <cell r="AA112">
            <v>1</v>
          </cell>
          <cell r="AB112">
            <v>415</v>
          </cell>
          <cell r="AC112">
            <v>3942.5</v>
          </cell>
          <cell r="AD112">
            <v>31.01</v>
          </cell>
          <cell r="AE112">
            <v>4772.5</v>
          </cell>
          <cell r="AF112" t="str">
            <v>鑫鼎-NB</v>
          </cell>
          <cell r="AG112" t="str">
            <v>AMZ992N97980NB0</v>
          </cell>
          <cell r="AH112">
            <v>45711</v>
          </cell>
        </row>
        <row r="113">
          <cell r="E113" t="str">
            <v>5GC2RQKT</v>
          </cell>
          <cell r="F113" t="str">
            <v/>
          </cell>
          <cell r="G113" t="str">
            <v>LGB1</v>
          </cell>
          <cell r="H113" t="str">
            <v>5GC2RQKT</v>
          </cell>
          <cell r="I113" t="str">
            <v>B0C5ZVVPXG</v>
          </cell>
          <cell r="J113" t="str">
            <v>90108</v>
          </cell>
          <cell r="K113" t="str">
            <v/>
          </cell>
          <cell r="L113" t="str">
            <v>LINE:1</v>
          </cell>
          <cell r="M113" t="str">
            <v>Open</v>
          </cell>
          <cell r="N113" t="str">
            <v/>
          </cell>
          <cell r="O113" t="str">
            <v/>
          </cell>
          <cell r="P113">
            <v>1.81</v>
          </cell>
          <cell r="Q113">
            <v>14.21</v>
          </cell>
          <cell r="R113">
            <v>13.07</v>
          </cell>
          <cell r="S113">
            <v>45713</v>
          </cell>
          <cell r="T113">
            <v>45706</v>
          </cell>
          <cell r="U113">
            <v>0</v>
          </cell>
          <cell r="V113">
            <v>620</v>
          </cell>
          <cell r="W113">
            <v>620</v>
          </cell>
          <cell r="X113">
            <v>0</v>
          </cell>
          <cell r="Y113" t="str">
            <v>EA</v>
          </cell>
          <cell r="Z113">
            <v>0</v>
          </cell>
          <cell r="AA113">
            <v>10</v>
          </cell>
          <cell r="AB113">
            <v>62</v>
          </cell>
          <cell r="AC113">
            <v>434</v>
          </cell>
          <cell r="AD113">
            <v>1.9</v>
          </cell>
          <cell r="AE113">
            <v>465</v>
          </cell>
          <cell r="AF113" t="str">
            <v>志捷-YT</v>
          </cell>
          <cell r="AG113" t="str">
            <v>AMZ992N97980NB0</v>
          </cell>
          <cell r="AH113">
            <v>45713</v>
          </cell>
        </row>
        <row r="114">
          <cell r="E114" t="str">
            <v>2R8F9BMS</v>
          </cell>
          <cell r="F114" t="str">
            <v/>
          </cell>
          <cell r="G114" t="str">
            <v>ORF1</v>
          </cell>
          <cell r="H114" t="str">
            <v>2R8F9BMS</v>
          </cell>
          <cell r="I114" t="str">
            <v>B0C5ZVVPXG</v>
          </cell>
          <cell r="J114" t="str">
            <v>90108</v>
          </cell>
          <cell r="K114" t="str">
            <v/>
          </cell>
          <cell r="L114" t="str">
            <v>LINE:1</v>
          </cell>
          <cell r="M114" t="str">
            <v>Open</v>
          </cell>
          <cell r="N114" t="str">
            <v/>
          </cell>
          <cell r="O114" t="str">
            <v/>
          </cell>
          <cell r="P114">
            <v>1.81</v>
          </cell>
          <cell r="Q114">
            <v>14.21</v>
          </cell>
          <cell r="R114">
            <v>13.07</v>
          </cell>
          <cell r="S114">
            <v>45713</v>
          </cell>
          <cell r="T114">
            <v>45706</v>
          </cell>
          <cell r="U114">
            <v>0</v>
          </cell>
          <cell r="V114">
            <v>2550</v>
          </cell>
          <cell r="W114">
            <v>2550</v>
          </cell>
          <cell r="X114">
            <v>0</v>
          </cell>
          <cell r="Y114" t="str">
            <v>EA</v>
          </cell>
          <cell r="Z114">
            <v>0</v>
          </cell>
          <cell r="AA114">
            <v>10</v>
          </cell>
          <cell r="AB114">
            <v>255</v>
          </cell>
          <cell r="AC114">
            <v>1785</v>
          </cell>
          <cell r="AD114">
            <v>7.8</v>
          </cell>
          <cell r="AE114">
            <v>1912.5</v>
          </cell>
          <cell r="AF114" t="str">
            <v>志捷-YT</v>
          </cell>
          <cell r="AG114" t="str">
            <v>AMZ992N97980NB0</v>
          </cell>
          <cell r="AH114">
            <v>45713</v>
          </cell>
        </row>
        <row r="115">
          <cell r="E115" t="str">
            <v>158YMN8Z</v>
          </cell>
          <cell r="F115" t="str">
            <v/>
          </cell>
          <cell r="G115" t="str">
            <v>LGB1</v>
          </cell>
          <cell r="H115" t="str">
            <v>158YMN8Z</v>
          </cell>
          <cell r="I115" t="str">
            <v>B09Q39ZY44</v>
          </cell>
          <cell r="J115" t="str">
            <v>90108</v>
          </cell>
          <cell r="K115" t="str">
            <v/>
          </cell>
          <cell r="L115" t="str">
            <v>LINE:1</v>
          </cell>
          <cell r="M115" t="str">
            <v>Open</v>
          </cell>
          <cell r="N115" t="str">
            <v/>
          </cell>
          <cell r="O115" t="str">
            <v/>
          </cell>
          <cell r="P115">
            <v>4.013</v>
          </cell>
          <cell r="Q115">
            <v>23</v>
          </cell>
          <cell r="R115">
            <v>22.125</v>
          </cell>
          <cell r="S115">
            <v>45712</v>
          </cell>
          <cell r="T115">
            <v>45705</v>
          </cell>
          <cell r="U115">
            <v>0</v>
          </cell>
          <cell r="V115">
            <v>3034</v>
          </cell>
          <cell r="W115">
            <v>3034</v>
          </cell>
          <cell r="X115">
            <v>0</v>
          </cell>
          <cell r="Y115" t="str">
            <v>EA</v>
          </cell>
          <cell r="Z115">
            <v>0</v>
          </cell>
          <cell r="AA115">
            <v>1</v>
          </cell>
          <cell r="AB115">
            <v>3034</v>
          </cell>
          <cell r="AC115">
            <v>12439.4</v>
          </cell>
          <cell r="AD115">
            <v>106.2</v>
          </cell>
          <cell r="AE115">
            <v>15473.4</v>
          </cell>
          <cell r="AF115" t="str">
            <v>苏克-NB</v>
          </cell>
          <cell r="AG115" t="str">
            <v>AMZ992N97951NB0</v>
          </cell>
          <cell r="AH115">
            <v>45711</v>
          </cell>
        </row>
        <row r="116">
          <cell r="E116" t="str">
            <v>8SKKSP7D</v>
          </cell>
          <cell r="F116" t="str">
            <v/>
          </cell>
          <cell r="G116" t="str">
            <v>LGB1</v>
          </cell>
          <cell r="H116" t="str">
            <v>8SKKSP7D</v>
          </cell>
          <cell r="I116" t="str">
            <v>B09Q39ZY44</v>
          </cell>
          <cell r="J116" t="str">
            <v>90108</v>
          </cell>
          <cell r="K116" t="str">
            <v/>
          </cell>
          <cell r="L116" t="str">
            <v>LINE:1</v>
          </cell>
          <cell r="M116" t="str">
            <v>Open</v>
          </cell>
          <cell r="N116" t="str">
            <v/>
          </cell>
          <cell r="O116" t="str">
            <v/>
          </cell>
          <cell r="P116">
            <v>4.013</v>
          </cell>
          <cell r="Q116">
            <v>23</v>
          </cell>
          <cell r="R116">
            <v>22.125</v>
          </cell>
          <cell r="S116">
            <v>45711</v>
          </cell>
          <cell r="T116">
            <v>45705</v>
          </cell>
          <cell r="U116">
            <v>0</v>
          </cell>
          <cell r="V116">
            <v>2383</v>
          </cell>
          <cell r="W116">
            <v>2383</v>
          </cell>
          <cell r="X116">
            <v>0</v>
          </cell>
          <cell r="Y116" t="str">
            <v>EA</v>
          </cell>
          <cell r="Z116">
            <v>0</v>
          </cell>
          <cell r="AA116">
            <v>1</v>
          </cell>
          <cell r="AB116">
            <v>2383</v>
          </cell>
          <cell r="AC116">
            <v>9770.3</v>
          </cell>
          <cell r="AD116">
            <v>83.41</v>
          </cell>
          <cell r="AE116">
            <v>12153.3</v>
          </cell>
          <cell r="AF116" t="str">
            <v>苏克-NB</v>
          </cell>
          <cell r="AG116" t="str">
            <v>AMZ992N97951NB0</v>
          </cell>
          <cell r="AH116">
            <v>45711</v>
          </cell>
        </row>
        <row r="117">
          <cell r="E117" t="str">
            <v>7XU9MIRF</v>
          </cell>
          <cell r="F117" t="str">
            <v/>
          </cell>
          <cell r="G117" t="str">
            <v>LGB1</v>
          </cell>
          <cell r="H117" t="str">
            <v>7XU9MIRF</v>
          </cell>
          <cell r="I117" t="str">
            <v>B0BCF9HG98</v>
          </cell>
          <cell r="J117" t="str">
            <v>90108</v>
          </cell>
          <cell r="K117" t="str">
            <v/>
          </cell>
          <cell r="L117" t="str">
            <v>LINE:1</v>
          </cell>
          <cell r="M117" t="str">
            <v>Open</v>
          </cell>
          <cell r="N117" t="str">
            <v/>
          </cell>
          <cell r="O117" t="str">
            <v/>
          </cell>
          <cell r="P117">
            <v>5.2</v>
          </cell>
          <cell r="Q117">
            <v>43.7</v>
          </cell>
          <cell r="R117">
            <v>22.4</v>
          </cell>
          <cell r="S117">
            <v>45711</v>
          </cell>
          <cell r="T117">
            <v>45705</v>
          </cell>
          <cell r="U117">
            <v>0</v>
          </cell>
          <cell r="V117">
            <v>578</v>
          </cell>
          <cell r="W117">
            <v>578</v>
          </cell>
          <cell r="X117">
            <v>0</v>
          </cell>
          <cell r="Y117" t="str">
            <v>EA</v>
          </cell>
          <cell r="Z117">
            <v>0</v>
          </cell>
          <cell r="AA117">
            <v>1</v>
          </cell>
          <cell r="AB117">
            <v>578</v>
          </cell>
          <cell r="AC117">
            <v>4219.4</v>
          </cell>
          <cell r="AD117">
            <v>50.3</v>
          </cell>
          <cell r="AE117">
            <v>5375.4</v>
          </cell>
          <cell r="AF117" t="str">
            <v>苏克-NB</v>
          </cell>
          <cell r="AG117" t="str">
            <v>AMZ992N97951NB0</v>
          </cell>
          <cell r="AH117">
            <v>45711</v>
          </cell>
        </row>
        <row r="118">
          <cell r="E118" t="str">
            <v>8G8P33ZL</v>
          </cell>
          <cell r="F118" t="str">
            <v/>
          </cell>
          <cell r="G118" t="str">
            <v>LGB1</v>
          </cell>
          <cell r="H118" t="str">
            <v>8G8P33ZL</v>
          </cell>
          <cell r="I118" t="str">
            <v>B0BCF9HG98</v>
          </cell>
          <cell r="J118" t="str">
            <v>90108</v>
          </cell>
          <cell r="K118" t="str">
            <v/>
          </cell>
          <cell r="L118" t="str">
            <v>LINE:1</v>
          </cell>
          <cell r="M118" t="str">
            <v>Open</v>
          </cell>
          <cell r="N118" t="str">
            <v/>
          </cell>
          <cell r="O118" t="str">
            <v/>
          </cell>
          <cell r="P118">
            <v>5.2</v>
          </cell>
          <cell r="Q118">
            <v>43.7</v>
          </cell>
          <cell r="R118">
            <v>22.4</v>
          </cell>
          <cell r="S118">
            <v>45712</v>
          </cell>
          <cell r="T118">
            <v>45705</v>
          </cell>
          <cell r="U118">
            <v>0</v>
          </cell>
          <cell r="V118">
            <v>770</v>
          </cell>
          <cell r="W118">
            <v>770</v>
          </cell>
          <cell r="X118">
            <v>0</v>
          </cell>
          <cell r="Y118" t="str">
            <v>EA</v>
          </cell>
          <cell r="Z118">
            <v>0</v>
          </cell>
          <cell r="AA118">
            <v>1</v>
          </cell>
          <cell r="AB118">
            <v>770</v>
          </cell>
          <cell r="AC118">
            <v>5621</v>
          </cell>
          <cell r="AD118">
            <v>67.01</v>
          </cell>
          <cell r="AE118">
            <v>7161</v>
          </cell>
          <cell r="AF118" t="str">
            <v>苏克-NB</v>
          </cell>
          <cell r="AG118" t="str">
            <v>AMZ992N97951NB0</v>
          </cell>
          <cell r="AH118">
            <v>45711</v>
          </cell>
        </row>
        <row r="119">
          <cell r="E119" t="str">
            <v>4G6IEVCV</v>
          </cell>
          <cell r="F119" t="str">
            <v/>
          </cell>
          <cell r="G119" t="str">
            <v>LGB1</v>
          </cell>
          <cell r="H119" t="str">
            <v>4G6IEVCV</v>
          </cell>
          <cell r="I119" t="str">
            <v>B0BDM3BDFS</v>
          </cell>
          <cell r="J119" t="str">
            <v>90108</v>
          </cell>
          <cell r="K119" t="str">
            <v/>
          </cell>
          <cell r="L119" t="str">
            <v>LINE:1</v>
          </cell>
          <cell r="M119" t="str">
            <v>Open</v>
          </cell>
          <cell r="N119" t="str">
            <v/>
          </cell>
          <cell r="O119" t="str">
            <v/>
          </cell>
          <cell r="P119">
            <v>11</v>
          </cell>
          <cell r="Q119">
            <v>34</v>
          </cell>
          <cell r="R119">
            <v>18.75</v>
          </cell>
          <cell r="S119">
            <v>45711</v>
          </cell>
          <cell r="T119">
            <v>45705</v>
          </cell>
          <cell r="U119">
            <v>0</v>
          </cell>
          <cell r="V119">
            <v>362</v>
          </cell>
          <cell r="W119">
            <v>362</v>
          </cell>
          <cell r="X119">
            <v>0</v>
          </cell>
          <cell r="Y119" t="str">
            <v>EA</v>
          </cell>
          <cell r="Z119">
            <v>0</v>
          </cell>
          <cell r="AA119">
            <v>1</v>
          </cell>
          <cell r="AB119">
            <v>362</v>
          </cell>
          <cell r="AC119">
            <v>3439</v>
          </cell>
          <cell r="AD119">
            <v>37.23</v>
          </cell>
          <cell r="AE119">
            <v>4090.6</v>
          </cell>
          <cell r="AF119" t="str">
            <v>苏克-NB</v>
          </cell>
          <cell r="AG119" t="str">
            <v>AMZ992N97951NB0</v>
          </cell>
          <cell r="AH119">
            <v>45711</v>
          </cell>
        </row>
        <row r="120">
          <cell r="E120" t="str">
            <v>1L51VRYS</v>
          </cell>
          <cell r="F120" t="str">
            <v/>
          </cell>
          <cell r="G120" t="str">
            <v>LGB1</v>
          </cell>
          <cell r="H120" t="str">
            <v>1L51VRYS</v>
          </cell>
          <cell r="I120" t="str">
            <v>B0BDM3LGF1</v>
          </cell>
          <cell r="J120" t="str">
            <v>90108</v>
          </cell>
          <cell r="K120" t="str">
            <v/>
          </cell>
          <cell r="L120" t="str">
            <v>LINE:1</v>
          </cell>
          <cell r="M120" t="str">
            <v>Open</v>
          </cell>
          <cell r="N120" t="str">
            <v/>
          </cell>
          <cell r="O120" t="str">
            <v/>
          </cell>
          <cell r="P120">
            <v>8</v>
          </cell>
          <cell r="Q120">
            <v>34.25</v>
          </cell>
          <cell r="R120">
            <v>18</v>
          </cell>
          <cell r="S120">
            <v>45711</v>
          </cell>
          <cell r="T120">
            <v>45705</v>
          </cell>
          <cell r="U120">
            <v>0</v>
          </cell>
          <cell r="V120">
            <v>846</v>
          </cell>
          <cell r="W120">
            <v>846</v>
          </cell>
          <cell r="X120">
            <v>0</v>
          </cell>
          <cell r="Y120" t="str">
            <v>EA</v>
          </cell>
          <cell r="Z120">
            <v>0</v>
          </cell>
          <cell r="AA120">
            <v>1</v>
          </cell>
          <cell r="AB120">
            <v>846</v>
          </cell>
          <cell r="AC120">
            <v>4822.2</v>
          </cell>
          <cell r="AD120">
            <v>68.61</v>
          </cell>
          <cell r="AE120">
            <v>6175.8</v>
          </cell>
          <cell r="AF120" t="str">
            <v>苏克-NB</v>
          </cell>
          <cell r="AG120" t="str">
            <v>AMZ992N97951NB0</v>
          </cell>
          <cell r="AH120">
            <v>45711</v>
          </cell>
        </row>
        <row r="121">
          <cell r="E121" t="str">
            <v>3FLNVKBH</v>
          </cell>
          <cell r="F121" t="str">
            <v/>
          </cell>
          <cell r="G121" t="str">
            <v>LGB1</v>
          </cell>
          <cell r="H121" t="str">
            <v>3FLNVKBH</v>
          </cell>
          <cell r="I121" t="str">
            <v>B0CV3NQ153</v>
          </cell>
          <cell r="J121" t="str">
            <v>90108</v>
          </cell>
          <cell r="K121" t="str">
            <v/>
          </cell>
          <cell r="L121" t="str">
            <v>LINE:1</v>
          </cell>
          <cell r="M121" t="str">
            <v>Open</v>
          </cell>
          <cell r="N121" t="str">
            <v/>
          </cell>
          <cell r="O121" t="str">
            <v/>
          </cell>
          <cell r="P121">
            <v>4</v>
          </cell>
          <cell r="Q121">
            <v>23</v>
          </cell>
          <cell r="R121">
            <v>22</v>
          </cell>
          <cell r="S121">
            <v>45713</v>
          </cell>
          <cell r="T121">
            <v>45705</v>
          </cell>
          <cell r="U121">
            <v>0</v>
          </cell>
          <cell r="V121">
            <v>2</v>
          </cell>
          <cell r="W121">
            <v>2</v>
          </cell>
          <cell r="X121">
            <v>0</v>
          </cell>
          <cell r="Y121" t="str">
            <v>EA</v>
          </cell>
          <cell r="Z121">
            <v>0</v>
          </cell>
          <cell r="AA121">
            <v>1</v>
          </cell>
          <cell r="AB121">
            <v>2</v>
          </cell>
          <cell r="AC121">
            <v>8.2</v>
          </cell>
          <cell r="AD121">
            <v>0.07</v>
          </cell>
          <cell r="AE121">
            <v>10.2</v>
          </cell>
          <cell r="AF121" t="str">
            <v>苏克-NB</v>
          </cell>
          <cell r="AG121" t="str">
            <v>AMZ992N97951NB0</v>
          </cell>
          <cell r="AH121">
            <v>45711</v>
          </cell>
        </row>
        <row r="122">
          <cell r="E122" t="str">
            <v>259AD28P</v>
          </cell>
          <cell r="F122" t="str">
            <v/>
          </cell>
          <cell r="G122" t="str">
            <v>SAV1</v>
          </cell>
          <cell r="H122" t="str">
            <v>259AD28P</v>
          </cell>
          <cell r="I122" t="str">
            <v>B0D1KMJ5X2</v>
          </cell>
          <cell r="J122" t="str">
            <v>90108</v>
          </cell>
          <cell r="K122" t="str">
            <v/>
          </cell>
          <cell r="L122" t="str">
            <v>LINE:1</v>
          </cell>
          <cell r="M122" t="str">
            <v>Open</v>
          </cell>
          <cell r="N122" t="str">
            <v/>
          </cell>
          <cell r="O122" t="str">
            <v/>
          </cell>
          <cell r="P122">
            <v>19</v>
          </cell>
          <cell r="Q122">
            <v>29</v>
          </cell>
          <cell r="R122">
            <v>21</v>
          </cell>
          <cell r="S122">
            <v>45714</v>
          </cell>
          <cell r="T122">
            <v>45707</v>
          </cell>
          <cell r="U122">
            <v>0</v>
          </cell>
          <cell r="V122">
            <v>94</v>
          </cell>
          <cell r="W122">
            <v>94</v>
          </cell>
          <cell r="X122">
            <v>0</v>
          </cell>
          <cell r="Y122" t="str">
            <v>EA</v>
          </cell>
          <cell r="Z122">
            <v>0</v>
          </cell>
          <cell r="AA122">
            <v>1</v>
          </cell>
          <cell r="AB122">
            <v>94</v>
          </cell>
          <cell r="AC122">
            <v>1654.4</v>
          </cell>
          <cell r="AD122">
            <v>18.06</v>
          </cell>
          <cell r="AE122">
            <v>2077.4</v>
          </cell>
          <cell r="AF122" t="str">
            <v>康思特-SH</v>
          </cell>
          <cell r="AG122" t="str">
            <v>AMZ992N113107SH0</v>
          </cell>
          <cell r="AH122">
            <v>45710</v>
          </cell>
        </row>
        <row r="123">
          <cell r="E123" t="str">
            <v>7GY9UBRS</v>
          </cell>
          <cell r="F123" t="str">
            <v/>
          </cell>
          <cell r="G123" t="str">
            <v>SAV1</v>
          </cell>
          <cell r="H123" t="str">
            <v>7GY9UBRS</v>
          </cell>
          <cell r="I123" t="str">
            <v>B0D1KMJ5X2</v>
          </cell>
          <cell r="J123" t="str">
            <v>90108</v>
          </cell>
          <cell r="K123" t="str">
            <v/>
          </cell>
          <cell r="L123" t="str">
            <v>LINE:1</v>
          </cell>
          <cell r="M123" t="str">
            <v>Open</v>
          </cell>
          <cell r="N123" t="str">
            <v/>
          </cell>
          <cell r="O123" t="str">
            <v/>
          </cell>
          <cell r="P123">
            <v>19</v>
          </cell>
          <cell r="Q123">
            <v>29</v>
          </cell>
          <cell r="R123">
            <v>21</v>
          </cell>
          <cell r="S123">
            <v>45714</v>
          </cell>
          <cell r="T123">
            <v>45707</v>
          </cell>
          <cell r="U123">
            <v>0</v>
          </cell>
          <cell r="V123">
            <v>344</v>
          </cell>
          <cell r="W123">
            <v>344</v>
          </cell>
          <cell r="X123">
            <v>0</v>
          </cell>
          <cell r="Y123" t="str">
            <v>EA</v>
          </cell>
          <cell r="Z123">
            <v>0</v>
          </cell>
          <cell r="AA123">
            <v>1</v>
          </cell>
          <cell r="AB123">
            <v>344</v>
          </cell>
          <cell r="AC123">
            <v>6054.4</v>
          </cell>
          <cell r="AD123">
            <v>66.11</v>
          </cell>
          <cell r="AE123">
            <v>7602.4</v>
          </cell>
          <cell r="AF123" t="str">
            <v>康思特-SH</v>
          </cell>
          <cell r="AG123" t="str">
            <v>AMZ992N113107SH0</v>
          </cell>
          <cell r="AH123">
            <v>45710</v>
          </cell>
        </row>
        <row r="124">
          <cell r="E124" t="str">
            <v>2QZ6ZHRK</v>
          </cell>
          <cell r="F124" t="str">
            <v/>
          </cell>
          <cell r="G124" t="str">
            <v>SAV1</v>
          </cell>
          <cell r="H124" t="str">
            <v>2QZ6ZHRK</v>
          </cell>
          <cell r="I124" t="str">
            <v>B0DC64GLQL</v>
          </cell>
          <cell r="J124" t="str">
            <v>90108</v>
          </cell>
          <cell r="K124" t="str">
            <v/>
          </cell>
          <cell r="L124" t="str">
            <v>LINE:1</v>
          </cell>
          <cell r="M124" t="str">
            <v>Open</v>
          </cell>
          <cell r="N124" t="str">
            <v/>
          </cell>
          <cell r="O124" t="str">
            <v/>
          </cell>
          <cell r="P124">
            <v>19</v>
          </cell>
          <cell r="Q124">
            <v>29</v>
          </cell>
          <cell r="R124">
            <v>21</v>
          </cell>
          <cell r="S124">
            <v>45714</v>
          </cell>
          <cell r="T124">
            <v>45707</v>
          </cell>
          <cell r="U124">
            <v>0</v>
          </cell>
          <cell r="V124">
            <v>220</v>
          </cell>
          <cell r="W124">
            <v>210</v>
          </cell>
          <cell r="X124">
            <v>0</v>
          </cell>
          <cell r="Y124" t="str">
            <v>EA</v>
          </cell>
          <cell r="Z124">
            <v>0</v>
          </cell>
          <cell r="AA124">
            <v>1</v>
          </cell>
          <cell r="AB124">
            <v>210</v>
          </cell>
          <cell r="AC124">
            <v>3696</v>
          </cell>
          <cell r="AD124">
            <v>40.36</v>
          </cell>
          <cell r="AE124">
            <v>4641</v>
          </cell>
          <cell r="AF124" t="str">
            <v>康思特-SH</v>
          </cell>
          <cell r="AG124" t="str">
            <v>AMZ992N113107SH0</v>
          </cell>
          <cell r="AH124">
            <v>45710</v>
          </cell>
        </row>
        <row r="125">
          <cell r="E125" t="str">
            <v>8A6SBZNI</v>
          </cell>
          <cell r="F125" t="str">
            <v/>
          </cell>
          <cell r="G125" t="str">
            <v>SAV1</v>
          </cell>
          <cell r="H125" t="str">
            <v>8A6SBZNI</v>
          </cell>
          <cell r="I125" t="str">
            <v>B0D5QKGCRF</v>
          </cell>
          <cell r="J125" t="str">
            <v>90108</v>
          </cell>
          <cell r="K125" t="str">
            <v/>
          </cell>
          <cell r="L125" t="str">
            <v>LINE:1</v>
          </cell>
          <cell r="M125" t="str">
            <v>Open</v>
          </cell>
          <cell r="N125" t="str">
            <v/>
          </cell>
          <cell r="O125" t="str">
            <v/>
          </cell>
          <cell r="P125">
            <v>18.25</v>
          </cell>
          <cell r="Q125">
            <v>28.25</v>
          </cell>
          <cell r="R125">
            <v>18.25</v>
          </cell>
          <cell r="S125">
            <v>45714</v>
          </cell>
          <cell r="T125">
            <v>45707</v>
          </cell>
          <cell r="U125">
            <v>0</v>
          </cell>
          <cell r="V125">
            <v>92</v>
          </cell>
          <cell r="W125">
            <v>92</v>
          </cell>
          <cell r="X125">
            <v>0</v>
          </cell>
          <cell r="Y125" t="str">
            <v>EA</v>
          </cell>
          <cell r="Z125">
            <v>0</v>
          </cell>
          <cell r="AA125">
            <v>1</v>
          </cell>
          <cell r="AB125">
            <v>92</v>
          </cell>
          <cell r="AC125">
            <v>1334</v>
          </cell>
          <cell r="AD125">
            <v>14.21</v>
          </cell>
          <cell r="AE125">
            <v>1702</v>
          </cell>
          <cell r="AF125" t="str">
            <v>康思特-SH</v>
          </cell>
          <cell r="AG125" t="str">
            <v>AMZ992N113108SH0</v>
          </cell>
          <cell r="AH125">
            <v>45710</v>
          </cell>
        </row>
        <row r="126">
          <cell r="E126" t="str">
            <v>2QZ6ZHRK</v>
          </cell>
          <cell r="F126" t="str">
            <v/>
          </cell>
          <cell r="G126" t="str">
            <v>SAV1</v>
          </cell>
          <cell r="H126" t="str">
            <v>2QZ6ZHRK</v>
          </cell>
          <cell r="I126" t="str">
            <v>B0DC64GLQL</v>
          </cell>
          <cell r="J126" t="str">
            <v>90108</v>
          </cell>
          <cell r="K126" t="str">
            <v/>
          </cell>
          <cell r="L126" t="str">
            <v>LINE:1</v>
          </cell>
          <cell r="M126" t="str">
            <v>Open</v>
          </cell>
          <cell r="N126" t="str">
            <v/>
          </cell>
          <cell r="O126" t="str">
            <v/>
          </cell>
          <cell r="P126">
            <v>19</v>
          </cell>
          <cell r="Q126">
            <v>29</v>
          </cell>
          <cell r="R126">
            <v>21</v>
          </cell>
          <cell r="S126">
            <v>45714</v>
          </cell>
          <cell r="T126">
            <v>45707</v>
          </cell>
          <cell r="U126">
            <v>0</v>
          </cell>
          <cell r="V126">
            <v>220</v>
          </cell>
          <cell r="W126">
            <v>10</v>
          </cell>
          <cell r="X126">
            <v>0</v>
          </cell>
          <cell r="Y126" t="str">
            <v>EA</v>
          </cell>
          <cell r="Z126">
            <v>0</v>
          </cell>
          <cell r="AA126">
            <v>1</v>
          </cell>
          <cell r="AB126">
            <v>10</v>
          </cell>
          <cell r="AC126">
            <v>176</v>
          </cell>
          <cell r="AD126">
            <v>1.92</v>
          </cell>
          <cell r="AE126">
            <v>221</v>
          </cell>
          <cell r="AF126" t="str">
            <v>康思特-SH</v>
          </cell>
          <cell r="AG126" t="str">
            <v>AMZ992N113108SH0</v>
          </cell>
          <cell r="AH126">
            <v>45710</v>
          </cell>
        </row>
        <row r="127">
          <cell r="E127" t="str">
            <v>2YZROI4Y</v>
          </cell>
          <cell r="F127" t="str">
            <v/>
          </cell>
          <cell r="G127" t="str">
            <v>SAV1</v>
          </cell>
          <cell r="H127" t="str">
            <v>2YZROI4Y</v>
          </cell>
          <cell r="I127" t="str">
            <v>B0DC64GLQL</v>
          </cell>
          <cell r="J127" t="str">
            <v>90108</v>
          </cell>
          <cell r="K127" t="str">
            <v/>
          </cell>
          <cell r="L127" t="str">
            <v>LINE:1</v>
          </cell>
          <cell r="M127" t="str">
            <v>Open</v>
          </cell>
          <cell r="N127" t="str">
            <v/>
          </cell>
          <cell r="O127" t="str">
            <v/>
          </cell>
          <cell r="P127">
            <v>19</v>
          </cell>
          <cell r="Q127">
            <v>29</v>
          </cell>
          <cell r="R127">
            <v>21</v>
          </cell>
          <cell r="S127">
            <v>45714</v>
          </cell>
          <cell r="T127">
            <v>45707</v>
          </cell>
          <cell r="U127">
            <v>0</v>
          </cell>
          <cell r="V127">
            <v>82</v>
          </cell>
          <cell r="W127">
            <v>82</v>
          </cell>
          <cell r="X127">
            <v>0</v>
          </cell>
          <cell r="Y127" t="str">
            <v>EA</v>
          </cell>
          <cell r="Z127">
            <v>0</v>
          </cell>
          <cell r="AA127">
            <v>1</v>
          </cell>
          <cell r="AB127">
            <v>82</v>
          </cell>
          <cell r="AC127">
            <v>1443.2</v>
          </cell>
          <cell r="AD127">
            <v>15.76</v>
          </cell>
          <cell r="AE127">
            <v>1812.2</v>
          </cell>
          <cell r="AF127" t="str">
            <v>康思特-SH</v>
          </cell>
          <cell r="AG127" t="str">
            <v>AMZ992N113108SH0</v>
          </cell>
          <cell r="AH127">
            <v>45710</v>
          </cell>
        </row>
        <row r="128">
          <cell r="E128" t="str">
            <v>7BEZ1Z7Z</v>
          </cell>
          <cell r="F128" t="str">
            <v/>
          </cell>
          <cell r="G128" t="str">
            <v>LGB1</v>
          </cell>
          <cell r="H128" t="str">
            <v>7BEZ1Z7Z</v>
          </cell>
          <cell r="I128" t="str">
            <v>B0DC64GLQL</v>
          </cell>
          <cell r="J128" t="str">
            <v>90108</v>
          </cell>
          <cell r="K128" t="str">
            <v/>
          </cell>
          <cell r="L128" t="str">
            <v>LINE:1</v>
          </cell>
          <cell r="M128" t="str">
            <v>Open</v>
          </cell>
          <cell r="N128" t="str">
            <v/>
          </cell>
          <cell r="O128" t="str">
            <v/>
          </cell>
          <cell r="P128">
            <v>19</v>
          </cell>
          <cell r="Q128">
            <v>29</v>
          </cell>
          <cell r="R128">
            <v>21</v>
          </cell>
          <cell r="S128">
            <v>45714</v>
          </cell>
          <cell r="T128">
            <v>45707</v>
          </cell>
          <cell r="U128">
            <v>0</v>
          </cell>
          <cell r="V128">
            <v>113</v>
          </cell>
          <cell r="W128">
            <v>113</v>
          </cell>
          <cell r="X128">
            <v>0</v>
          </cell>
          <cell r="Y128" t="str">
            <v>EA</v>
          </cell>
          <cell r="Z128">
            <v>0</v>
          </cell>
          <cell r="AA128">
            <v>1</v>
          </cell>
          <cell r="AB128">
            <v>113</v>
          </cell>
          <cell r="AC128">
            <v>1988.8</v>
          </cell>
          <cell r="AD128">
            <v>21.72</v>
          </cell>
          <cell r="AE128">
            <v>2497.3</v>
          </cell>
          <cell r="AF128" t="str">
            <v>康思特-SH</v>
          </cell>
          <cell r="AG128" t="str">
            <v>AMZ992N113108SH0</v>
          </cell>
          <cell r="AH128">
            <v>45710</v>
          </cell>
        </row>
        <row r="129">
          <cell r="E129" t="str">
            <v>3NCGXL1Y</v>
          </cell>
          <cell r="F129" t="str">
            <v/>
          </cell>
          <cell r="G129" t="str">
            <v>ORF1</v>
          </cell>
          <cell r="H129" t="str">
            <v>3NCGXL1Y</v>
          </cell>
          <cell r="I129" t="str">
            <v>B0D5QKGCRF</v>
          </cell>
          <cell r="J129" t="str">
            <v>90108</v>
          </cell>
          <cell r="K129" t="str">
            <v/>
          </cell>
          <cell r="L129" t="str">
            <v>LINE:1</v>
          </cell>
          <cell r="M129" t="str">
            <v>Open</v>
          </cell>
          <cell r="N129" t="str">
            <v/>
          </cell>
          <cell r="O129" t="str">
            <v/>
          </cell>
          <cell r="P129">
            <v>18.25</v>
          </cell>
          <cell r="Q129">
            <v>28.25</v>
          </cell>
          <cell r="R129">
            <v>18.25</v>
          </cell>
          <cell r="S129">
            <v>45714</v>
          </cell>
          <cell r="T129">
            <v>45707</v>
          </cell>
          <cell r="U129">
            <v>0</v>
          </cell>
          <cell r="V129">
            <v>31</v>
          </cell>
          <cell r="W129">
            <v>31</v>
          </cell>
          <cell r="X129">
            <v>0</v>
          </cell>
          <cell r="Y129" t="str">
            <v>EA</v>
          </cell>
          <cell r="Z129">
            <v>0</v>
          </cell>
          <cell r="AA129">
            <v>1</v>
          </cell>
          <cell r="AB129">
            <v>31</v>
          </cell>
          <cell r="AC129">
            <v>449.5</v>
          </cell>
          <cell r="AD129">
            <v>4.79</v>
          </cell>
          <cell r="AE129">
            <v>573.5</v>
          </cell>
          <cell r="AF129" t="str">
            <v>康思特-SH</v>
          </cell>
          <cell r="AG129" t="str">
            <v>AMZ992N113108SH0</v>
          </cell>
          <cell r="AH129">
            <v>45710</v>
          </cell>
        </row>
        <row r="130">
          <cell r="E130" t="str">
            <v>46WPEC2Y</v>
          </cell>
          <cell r="F130" t="str">
            <v/>
          </cell>
          <cell r="G130" t="str">
            <v>HON5</v>
          </cell>
          <cell r="H130" t="str">
            <v>46WPEC2Y</v>
          </cell>
          <cell r="I130" t="str">
            <v>B09Q39ZY44</v>
          </cell>
          <cell r="J130" t="str">
            <v>90108</v>
          </cell>
          <cell r="K130" t="str">
            <v/>
          </cell>
          <cell r="L130" t="str">
            <v>LINE:1</v>
          </cell>
          <cell r="M130" t="str">
            <v>Open</v>
          </cell>
          <cell r="N130" t="str">
            <v/>
          </cell>
          <cell r="O130" t="str">
            <v/>
          </cell>
          <cell r="P130">
            <v>4.013</v>
          </cell>
          <cell r="Q130">
            <v>23</v>
          </cell>
          <cell r="R130">
            <v>22.125</v>
          </cell>
          <cell r="S130">
            <v>45711</v>
          </cell>
          <cell r="T130">
            <v>45705</v>
          </cell>
          <cell r="U130">
            <v>0</v>
          </cell>
          <cell r="V130">
            <v>1333</v>
          </cell>
          <cell r="W130">
            <v>1333</v>
          </cell>
          <cell r="X130">
            <v>0</v>
          </cell>
          <cell r="Y130" t="str">
            <v>EA</v>
          </cell>
          <cell r="Z130">
            <v>0</v>
          </cell>
          <cell r="AA130">
            <v>1</v>
          </cell>
          <cell r="AB130">
            <v>1333</v>
          </cell>
          <cell r="AC130">
            <v>5465.3</v>
          </cell>
          <cell r="AD130">
            <v>46.66</v>
          </cell>
          <cell r="AE130">
            <v>6798.3</v>
          </cell>
          <cell r="AF130" t="str">
            <v>苏克-NB</v>
          </cell>
          <cell r="AG130" t="str">
            <v>AMZ992N97948NB0</v>
          </cell>
          <cell r="AH130">
            <v>45711</v>
          </cell>
        </row>
        <row r="131">
          <cell r="E131" t="str">
            <v>5GQOID5M</v>
          </cell>
          <cell r="F131" t="str">
            <v/>
          </cell>
          <cell r="G131" t="str">
            <v>HON5</v>
          </cell>
          <cell r="H131" t="str">
            <v>5GQOID5M</v>
          </cell>
          <cell r="I131" t="str">
            <v>B09Q39ZY44</v>
          </cell>
          <cell r="J131" t="str">
            <v>90108</v>
          </cell>
          <cell r="K131" t="str">
            <v/>
          </cell>
          <cell r="L131" t="str">
            <v>LINE:1</v>
          </cell>
          <cell r="M131" t="str">
            <v>Open</v>
          </cell>
          <cell r="N131" t="str">
            <v/>
          </cell>
          <cell r="O131" t="str">
            <v/>
          </cell>
          <cell r="P131">
            <v>4.013</v>
          </cell>
          <cell r="Q131">
            <v>23</v>
          </cell>
          <cell r="R131">
            <v>22.125</v>
          </cell>
          <cell r="S131">
            <v>45712</v>
          </cell>
          <cell r="T131">
            <v>45705</v>
          </cell>
          <cell r="U131">
            <v>0</v>
          </cell>
          <cell r="V131">
            <v>2131</v>
          </cell>
          <cell r="W131">
            <v>2131</v>
          </cell>
          <cell r="X131">
            <v>0</v>
          </cell>
          <cell r="Y131" t="str">
            <v>EA</v>
          </cell>
          <cell r="Z131">
            <v>0</v>
          </cell>
          <cell r="AA131">
            <v>1</v>
          </cell>
          <cell r="AB131">
            <v>2131</v>
          </cell>
          <cell r="AC131">
            <v>8737.1</v>
          </cell>
          <cell r="AD131">
            <v>74.59</v>
          </cell>
          <cell r="AE131">
            <v>10868.1</v>
          </cell>
          <cell r="AF131" t="str">
            <v>苏克-NB</v>
          </cell>
          <cell r="AG131" t="str">
            <v>AMZ992N97948NB0</v>
          </cell>
          <cell r="AH131">
            <v>45711</v>
          </cell>
        </row>
        <row r="132">
          <cell r="E132" t="str">
            <v>4NVBY48G</v>
          </cell>
          <cell r="F132" t="str">
            <v/>
          </cell>
          <cell r="G132" t="str">
            <v>HON5</v>
          </cell>
          <cell r="H132" t="str">
            <v>4NVBY48G</v>
          </cell>
          <cell r="I132" t="str">
            <v>B0BCF9HG98</v>
          </cell>
          <cell r="J132" t="str">
            <v>90108</v>
          </cell>
          <cell r="K132" t="str">
            <v/>
          </cell>
          <cell r="L132" t="str">
            <v>LINE:1</v>
          </cell>
          <cell r="M132" t="str">
            <v>Open</v>
          </cell>
          <cell r="N132" t="str">
            <v/>
          </cell>
          <cell r="O132" t="str">
            <v/>
          </cell>
          <cell r="P132">
            <v>5.2</v>
          </cell>
          <cell r="Q132">
            <v>43.7</v>
          </cell>
          <cell r="R132">
            <v>22.4</v>
          </cell>
          <cell r="S132">
            <v>45711</v>
          </cell>
          <cell r="T132">
            <v>45705</v>
          </cell>
          <cell r="U132">
            <v>0</v>
          </cell>
          <cell r="V132">
            <v>525</v>
          </cell>
          <cell r="W132">
            <v>525</v>
          </cell>
          <cell r="X132">
            <v>0</v>
          </cell>
          <cell r="Y132" t="str">
            <v>EA</v>
          </cell>
          <cell r="Z132">
            <v>0</v>
          </cell>
          <cell r="AA132">
            <v>1</v>
          </cell>
          <cell r="AB132">
            <v>525</v>
          </cell>
          <cell r="AC132">
            <v>3832.5</v>
          </cell>
          <cell r="AD132">
            <v>45.69</v>
          </cell>
          <cell r="AE132">
            <v>4882.5</v>
          </cell>
          <cell r="AF132" t="str">
            <v>苏克-NB</v>
          </cell>
          <cell r="AG132" t="str">
            <v>AMZ992N97948NB0</v>
          </cell>
          <cell r="AH132">
            <v>45711</v>
          </cell>
        </row>
        <row r="133">
          <cell r="E133" t="str">
            <v>59NF8P6H</v>
          </cell>
          <cell r="F133" t="str">
            <v/>
          </cell>
          <cell r="G133" t="str">
            <v>HON5</v>
          </cell>
          <cell r="H133" t="str">
            <v>59NF8P6H</v>
          </cell>
          <cell r="I133" t="str">
            <v>B0BCF9HG98</v>
          </cell>
          <cell r="J133" t="str">
            <v>90108</v>
          </cell>
          <cell r="K133" t="str">
            <v/>
          </cell>
          <cell r="L133" t="str">
            <v>LINE:1</v>
          </cell>
          <cell r="M133" t="str">
            <v>Open</v>
          </cell>
          <cell r="N133" t="str">
            <v/>
          </cell>
          <cell r="O133" t="str">
            <v/>
          </cell>
          <cell r="P133">
            <v>5.2</v>
          </cell>
          <cell r="Q133">
            <v>43.7</v>
          </cell>
          <cell r="R133">
            <v>22.4</v>
          </cell>
          <cell r="S133">
            <v>45712</v>
          </cell>
          <cell r="T133">
            <v>45705</v>
          </cell>
          <cell r="U133">
            <v>0</v>
          </cell>
          <cell r="V133">
            <v>632</v>
          </cell>
          <cell r="W133">
            <v>632</v>
          </cell>
          <cell r="X133">
            <v>0</v>
          </cell>
          <cell r="Y133" t="str">
            <v>EA</v>
          </cell>
          <cell r="Z133">
            <v>0</v>
          </cell>
          <cell r="AA133">
            <v>1</v>
          </cell>
          <cell r="AB133">
            <v>632</v>
          </cell>
          <cell r="AC133">
            <v>4613.6</v>
          </cell>
          <cell r="AD133">
            <v>55</v>
          </cell>
          <cell r="AE133">
            <v>5877.6</v>
          </cell>
          <cell r="AF133" t="str">
            <v>苏克-NB</v>
          </cell>
          <cell r="AG133" t="str">
            <v>AMZ992N97948NB0</v>
          </cell>
          <cell r="AH133">
            <v>45711</v>
          </cell>
        </row>
        <row r="134">
          <cell r="E134" t="str">
            <v>5CFPSYMZ</v>
          </cell>
          <cell r="F134" t="str">
            <v/>
          </cell>
          <cell r="G134" t="str">
            <v>HON5</v>
          </cell>
          <cell r="H134" t="str">
            <v>5CFPSYMZ</v>
          </cell>
          <cell r="I134" t="str">
            <v>B0BDM3BDFS</v>
          </cell>
          <cell r="J134" t="str">
            <v>90108</v>
          </cell>
          <cell r="K134" t="str">
            <v/>
          </cell>
          <cell r="L134" t="str">
            <v>LINE:1</v>
          </cell>
          <cell r="M134" t="str">
            <v>Open</v>
          </cell>
          <cell r="N134" t="str">
            <v/>
          </cell>
          <cell r="O134" t="str">
            <v/>
          </cell>
          <cell r="P134">
            <v>11</v>
          </cell>
          <cell r="Q134">
            <v>34</v>
          </cell>
          <cell r="R134">
            <v>18.75</v>
          </cell>
          <cell r="S134">
            <v>45711</v>
          </cell>
          <cell r="T134">
            <v>45705</v>
          </cell>
          <cell r="U134">
            <v>0</v>
          </cell>
          <cell r="V134">
            <v>21</v>
          </cell>
          <cell r="W134">
            <v>21</v>
          </cell>
          <cell r="X134">
            <v>0</v>
          </cell>
          <cell r="Y134" t="str">
            <v>EA</v>
          </cell>
          <cell r="Z134">
            <v>0</v>
          </cell>
          <cell r="AA134">
            <v>1</v>
          </cell>
          <cell r="AB134">
            <v>21</v>
          </cell>
          <cell r="AC134">
            <v>199.5</v>
          </cell>
          <cell r="AD134">
            <v>2.16</v>
          </cell>
          <cell r="AE134">
            <v>237.3</v>
          </cell>
          <cell r="AF134" t="str">
            <v>苏克-NB</v>
          </cell>
          <cell r="AG134" t="str">
            <v>AMZ992N97948NB0</v>
          </cell>
          <cell r="AH134">
            <v>45711</v>
          </cell>
        </row>
        <row r="135">
          <cell r="E135" t="str">
            <v>5TP4IJ9K</v>
          </cell>
          <cell r="F135" t="str">
            <v/>
          </cell>
          <cell r="G135" t="str">
            <v>HON5</v>
          </cell>
          <cell r="H135" t="str">
            <v>5TP4IJ9K</v>
          </cell>
          <cell r="I135" t="str">
            <v>B0BDM3LGF1</v>
          </cell>
          <cell r="J135" t="str">
            <v>90108</v>
          </cell>
          <cell r="K135" t="str">
            <v/>
          </cell>
          <cell r="L135" t="str">
            <v>LINE:1</v>
          </cell>
          <cell r="M135" t="str">
            <v>Open</v>
          </cell>
          <cell r="N135" t="str">
            <v/>
          </cell>
          <cell r="O135" t="str">
            <v/>
          </cell>
          <cell r="P135">
            <v>8</v>
          </cell>
          <cell r="Q135">
            <v>34.25</v>
          </cell>
          <cell r="R135">
            <v>18</v>
          </cell>
          <cell r="S135">
            <v>45711</v>
          </cell>
          <cell r="T135">
            <v>45705</v>
          </cell>
          <cell r="U135">
            <v>0</v>
          </cell>
          <cell r="V135">
            <v>263</v>
          </cell>
          <cell r="W135">
            <v>263</v>
          </cell>
          <cell r="X135">
            <v>0</v>
          </cell>
          <cell r="Y135" t="str">
            <v>EA</v>
          </cell>
          <cell r="Z135">
            <v>0</v>
          </cell>
          <cell r="AA135">
            <v>1</v>
          </cell>
          <cell r="AB135">
            <v>263</v>
          </cell>
          <cell r="AC135">
            <v>1499.1</v>
          </cell>
          <cell r="AD135">
            <v>21.33</v>
          </cell>
          <cell r="AE135">
            <v>1919.9</v>
          </cell>
          <cell r="AF135" t="str">
            <v>苏克-NB</v>
          </cell>
          <cell r="AG135" t="str">
            <v>AMZ992N97948NB0</v>
          </cell>
          <cell r="AH135">
            <v>45711</v>
          </cell>
        </row>
        <row r="136">
          <cell r="E136" t="str">
            <v>85YMVHWH</v>
          </cell>
          <cell r="F136" t="str">
            <v/>
          </cell>
          <cell r="G136" t="str">
            <v>HON5</v>
          </cell>
          <cell r="H136" t="str">
            <v>85YMVHWH</v>
          </cell>
          <cell r="I136" t="str">
            <v>B0CV3NQ153</v>
          </cell>
          <cell r="J136" t="str">
            <v>90108</v>
          </cell>
          <cell r="K136" t="str">
            <v/>
          </cell>
          <cell r="L136" t="str">
            <v>LINE:1</v>
          </cell>
          <cell r="M136" t="str">
            <v>Open</v>
          </cell>
          <cell r="N136" t="str">
            <v/>
          </cell>
          <cell r="O136" t="str">
            <v/>
          </cell>
          <cell r="P136">
            <v>4</v>
          </cell>
          <cell r="Q136">
            <v>23</v>
          </cell>
          <cell r="R136">
            <v>22</v>
          </cell>
          <cell r="S136">
            <v>45713</v>
          </cell>
          <cell r="T136">
            <v>45705</v>
          </cell>
          <cell r="U136">
            <v>0</v>
          </cell>
          <cell r="V136">
            <v>8</v>
          </cell>
          <cell r="W136">
            <v>8</v>
          </cell>
          <cell r="X136">
            <v>0</v>
          </cell>
          <cell r="Y136" t="str">
            <v>EA</v>
          </cell>
          <cell r="Z136">
            <v>0</v>
          </cell>
          <cell r="AA136">
            <v>1</v>
          </cell>
          <cell r="AB136">
            <v>8</v>
          </cell>
          <cell r="AC136">
            <v>32.8</v>
          </cell>
          <cell r="AD136">
            <v>0.28</v>
          </cell>
          <cell r="AE136">
            <v>40.8</v>
          </cell>
          <cell r="AF136" t="str">
            <v>苏克-NB</v>
          </cell>
          <cell r="AG136" t="str">
            <v>AMZ992N97948NB0</v>
          </cell>
          <cell r="AH136">
            <v>45711</v>
          </cell>
        </row>
        <row r="137">
          <cell r="E137" t="str">
            <v>67E1M8BN</v>
          </cell>
          <cell r="F137" t="str">
            <v/>
          </cell>
          <cell r="G137" t="str">
            <v>NNJ1</v>
          </cell>
          <cell r="H137" t="str">
            <v>67E1M8BN</v>
          </cell>
          <cell r="I137" t="str">
            <v>B09Q39ZY44</v>
          </cell>
          <cell r="J137" t="str">
            <v>90108</v>
          </cell>
          <cell r="K137" t="str">
            <v/>
          </cell>
          <cell r="L137" t="str">
            <v>LINE:1</v>
          </cell>
          <cell r="M137" t="str">
            <v>Open</v>
          </cell>
          <cell r="N137" t="str">
            <v/>
          </cell>
          <cell r="O137" t="str">
            <v/>
          </cell>
          <cell r="P137">
            <v>4.013</v>
          </cell>
          <cell r="Q137">
            <v>23</v>
          </cell>
          <cell r="R137">
            <v>22.125</v>
          </cell>
          <cell r="S137">
            <v>45712</v>
          </cell>
          <cell r="T137">
            <v>45705</v>
          </cell>
          <cell r="U137">
            <v>0</v>
          </cell>
          <cell r="V137">
            <v>2064</v>
          </cell>
          <cell r="W137">
            <v>2064</v>
          </cell>
          <cell r="X137">
            <v>0</v>
          </cell>
          <cell r="Y137" t="str">
            <v>EA</v>
          </cell>
          <cell r="Z137">
            <v>0</v>
          </cell>
          <cell r="AA137">
            <v>1</v>
          </cell>
          <cell r="AB137">
            <v>2064</v>
          </cell>
          <cell r="AC137">
            <v>8462.4</v>
          </cell>
          <cell r="AD137">
            <v>72.24</v>
          </cell>
          <cell r="AE137">
            <v>10526.4</v>
          </cell>
          <cell r="AF137" t="str">
            <v>苏克-NB</v>
          </cell>
          <cell r="AG137" t="str">
            <v>AMZ992N97946NB0</v>
          </cell>
          <cell r="AH137">
            <v>45711</v>
          </cell>
        </row>
        <row r="138">
          <cell r="E138" t="str">
            <v>8FM9KX7C</v>
          </cell>
          <cell r="F138" t="str">
            <v/>
          </cell>
          <cell r="G138" t="str">
            <v>NNJ1</v>
          </cell>
          <cell r="H138" t="str">
            <v>8FM9KX7C</v>
          </cell>
          <cell r="I138" t="str">
            <v>B09Q39ZY44</v>
          </cell>
          <cell r="J138" t="str">
            <v>90108</v>
          </cell>
          <cell r="K138" t="str">
            <v/>
          </cell>
          <cell r="L138" t="str">
            <v>LINE:1</v>
          </cell>
          <cell r="M138" t="str">
            <v>Open</v>
          </cell>
          <cell r="N138" t="str">
            <v/>
          </cell>
          <cell r="O138" t="str">
            <v/>
          </cell>
          <cell r="P138">
            <v>4.013</v>
          </cell>
          <cell r="Q138">
            <v>23</v>
          </cell>
          <cell r="R138">
            <v>22.125</v>
          </cell>
          <cell r="S138">
            <v>45711</v>
          </cell>
          <cell r="T138">
            <v>45705</v>
          </cell>
          <cell r="U138">
            <v>0</v>
          </cell>
          <cell r="V138">
            <v>1789</v>
          </cell>
          <cell r="W138">
            <v>1789</v>
          </cell>
          <cell r="X138">
            <v>0</v>
          </cell>
          <cell r="Y138" t="str">
            <v>EA</v>
          </cell>
          <cell r="Z138">
            <v>0</v>
          </cell>
          <cell r="AA138">
            <v>1</v>
          </cell>
          <cell r="AB138">
            <v>1789</v>
          </cell>
          <cell r="AC138">
            <v>7334.9</v>
          </cell>
          <cell r="AD138">
            <v>62.62</v>
          </cell>
          <cell r="AE138">
            <v>9123.9</v>
          </cell>
          <cell r="AF138" t="str">
            <v>苏克-NB</v>
          </cell>
          <cell r="AG138" t="str">
            <v>AMZ992N97946NB0</v>
          </cell>
          <cell r="AH138">
            <v>45711</v>
          </cell>
        </row>
        <row r="139">
          <cell r="E139" t="str">
            <v>1616X4NZ</v>
          </cell>
          <cell r="F139" t="str">
            <v/>
          </cell>
          <cell r="G139" t="str">
            <v>NNJ1</v>
          </cell>
          <cell r="H139" t="str">
            <v>1616X4NZ</v>
          </cell>
          <cell r="I139" t="str">
            <v>B0BCF9HG98</v>
          </cell>
          <cell r="J139" t="str">
            <v>90108</v>
          </cell>
          <cell r="K139" t="str">
            <v/>
          </cell>
          <cell r="L139" t="str">
            <v>LINE:1</v>
          </cell>
          <cell r="M139" t="str">
            <v>Open</v>
          </cell>
          <cell r="N139" t="str">
            <v/>
          </cell>
          <cell r="O139" t="str">
            <v/>
          </cell>
          <cell r="P139">
            <v>5.2</v>
          </cell>
          <cell r="Q139">
            <v>43.7</v>
          </cell>
          <cell r="R139">
            <v>22.4</v>
          </cell>
          <cell r="S139">
            <v>45711</v>
          </cell>
          <cell r="T139">
            <v>45705</v>
          </cell>
          <cell r="U139">
            <v>0</v>
          </cell>
          <cell r="V139">
            <v>383</v>
          </cell>
          <cell r="W139">
            <v>383</v>
          </cell>
          <cell r="X139">
            <v>0</v>
          </cell>
          <cell r="Y139" t="str">
            <v>EA</v>
          </cell>
          <cell r="Z139">
            <v>0</v>
          </cell>
          <cell r="AA139">
            <v>1</v>
          </cell>
          <cell r="AB139">
            <v>383</v>
          </cell>
          <cell r="AC139">
            <v>2795.9</v>
          </cell>
          <cell r="AD139">
            <v>33.33</v>
          </cell>
          <cell r="AE139">
            <v>3561.9</v>
          </cell>
          <cell r="AF139" t="str">
            <v>苏克-NB</v>
          </cell>
          <cell r="AG139" t="str">
            <v>AMZ992N97946NB0</v>
          </cell>
          <cell r="AH139">
            <v>45711</v>
          </cell>
        </row>
        <row r="140">
          <cell r="E140" t="str">
            <v>8EDXGZ5W</v>
          </cell>
          <cell r="F140" t="str">
            <v/>
          </cell>
          <cell r="G140" t="str">
            <v>NNJ1</v>
          </cell>
          <cell r="H140" t="str">
            <v>8EDXGZ5W</v>
          </cell>
          <cell r="I140" t="str">
            <v>B0BCF9HG98</v>
          </cell>
          <cell r="J140" t="str">
            <v>90108</v>
          </cell>
          <cell r="K140" t="str">
            <v/>
          </cell>
          <cell r="L140" t="str">
            <v>LINE:1</v>
          </cell>
          <cell r="M140" t="str">
            <v>Open</v>
          </cell>
          <cell r="N140" t="str">
            <v/>
          </cell>
          <cell r="O140" t="str">
            <v/>
          </cell>
          <cell r="P140">
            <v>5.2</v>
          </cell>
          <cell r="Q140">
            <v>43.7</v>
          </cell>
          <cell r="R140">
            <v>22.4</v>
          </cell>
          <cell r="S140">
            <v>45712</v>
          </cell>
          <cell r="T140">
            <v>45705</v>
          </cell>
          <cell r="U140">
            <v>0</v>
          </cell>
          <cell r="V140">
            <v>501</v>
          </cell>
          <cell r="W140">
            <v>501</v>
          </cell>
          <cell r="X140">
            <v>0</v>
          </cell>
          <cell r="Y140" t="str">
            <v>EA</v>
          </cell>
          <cell r="Z140">
            <v>0</v>
          </cell>
          <cell r="AA140">
            <v>1</v>
          </cell>
          <cell r="AB140">
            <v>501</v>
          </cell>
          <cell r="AC140">
            <v>3657.3</v>
          </cell>
          <cell r="AD140">
            <v>43.6</v>
          </cell>
          <cell r="AE140">
            <v>4659.3</v>
          </cell>
          <cell r="AF140" t="str">
            <v>苏克-NB</v>
          </cell>
          <cell r="AG140" t="str">
            <v>AMZ992N97946NB0</v>
          </cell>
          <cell r="AH140">
            <v>45711</v>
          </cell>
        </row>
        <row r="141">
          <cell r="E141" t="str">
            <v>1UOM24PS</v>
          </cell>
          <cell r="F141" t="str">
            <v/>
          </cell>
          <cell r="G141" t="str">
            <v>NNJ1</v>
          </cell>
          <cell r="H141" t="str">
            <v>1UOM24PS</v>
          </cell>
          <cell r="I141" t="str">
            <v>B0BDM3BDFS</v>
          </cell>
          <cell r="J141" t="str">
            <v>90108</v>
          </cell>
          <cell r="K141" t="str">
            <v/>
          </cell>
          <cell r="L141" t="str">
            <v>LINE:1</v>
          </cell>
          <cell r="M141" t="str">
            <v>Open</v>
          </cell>
          <cell r="N141" t="str">
            <v/>
          </cell>
          <cell r="O141" t="str">
            <v/>
          </cell>
          <cell r="P141">
            <v>11</v>
          </cell>
          <cell r="Q141">
            <v>34</v>
          </cell>
          <cell r="R141">
            <v>18.75</v>
          </cell>
          <cell r="S141">
            <v>45711</v>
          </cell>
          <cell r="T141">
            <v>45705</v>
          </cell>
          <cell r="U141">
            <v>0</v>
          </cell>
          <cell r="V141">
            <v>1</v>
          </cell>
          <cell r="W141">
            <v>1</v>
          </cell>
          <cell r="X141">
            <v>0</v>
          </cell>
          <cell r="Y141" t="str">
            <v>EA</v>
          </cell>
          <cell r="Z141">
            <v>0</v>
          </cell>
          <cell r="AA141">
            <v>1</v>
          </cell>
          <cell r="AB141">
            <v>1</v>
          </cell>
          <cell r="AC141">
            <v>9.5</v>
          </cell>
          <cell r="AD141">
            <v>0.1</v>
          </cell>
          <cell r="AE141">
            <v>11.3</v>
          </cell>
          <cell r="AF141" t="str">
            <v>苏克-NB</v>
          </cell>
          <cell r="AG141" t="str">
            <v>AMZ992N97946NB0</v>
          </cell>
          <cell r="AH141">
            <v>45711</v>
          </cell>
        </row>
        <row r="142">
          <cell r="E142" t="str">
            <v>412NG81C</v>
          </cell>
          <cell r="F142" t="str">
            <v/>
          </cell>
          <cell r="G142" t="str">
            <v>NNJ1</v>
          </cell>
          <cell r="H142" t="str">
            <v>412NG81C</v>
          </cell>
          <cell r="I142" t="str">
            <v>B0BDM3LGF1</v>
          </cell>
          <cell r="J142" t="str">
            <v>90108</v>
          </cell>
          <cell r="K142" t="str">
            <v/>
          </cell>
          <cell r="L142" t="str">
            <v>LINE:1</v>
          </cell>
          <cell r="M142" t="str">
            <v>Open</v>
          </cell>
          <cell r="N142" t="str">
            <v/>
          </cell>
          <cell r="O142" t="str">
            <v/>
          </cell>
          <cell r="P142">
            <v>8</v>
          </cell>
          <cell r="Q142">
            <v>34.25</v>
          </cell>
          <cell r="R142">
            <v>18</v>
          </cell>
          <cell r="S142">
            <v>45711</v>
          </cell>
          <cell r="T142">
            <v>45705</v>
          </cell>
          <cell r="U142">
            <v>0</v>
          </cell>
          <cell r="V142">
            <v>295</v>
          </cell>
          <cell r="W142">
            <v>295</v>
          </cell>
          <cell r="X142">
            <v>0</v>
          </cell>
          <cell r="Y142" t="str">
            <v>EA</v>
          </cell>
          <cell r="Z142">
            <v>0</v>
          </cell>
          <cell r="AA142">
            <v>1</v>
          </cell>
          <cell r="AB142">
            <v>295</v>
          </cell>
          <cell r="AC142">
            <v>1681.5</v>
          </cell>
          <cell r="AD142">
            <v>23.92</v>
          </cell>
          <cell r="AE142">
            <v>2153.5</v>
          </cell>
          <cell r="AF142" t="str">
            <v>苏克-NB</v>
          </cell>
          <cell r="AG142" t="str">
            <v>AMZ992N97946NB0</v>
          </cell>
          <cell r="AH142">
            <v>45711</v>
          </cell>
        </row>
        <row r="143">
          <cell r="E143" t="str">
            <v>4I3CKRLY</v>
          </cell>
          <cell r="F143" t="str">
            <v/>
          </cell>
          <cell r="G143" t="str">
            <v>NNJ1</v>
          </cell>
          <cell r="H143" t="str">
            <v>4I3CKRLY</v>
          </cell>
          <cell r="I143" t="str">
            <v>B0CV3NQ153</v>
          </cell>
          <cell r="J143" t="str">
            <v>90108</v>
          </cell>
          <cell r="K143" t="str">
            <v/>
          </cell>
          <cell r="L143" t="str">
            <v>LINE:1</v>
          </cell>
          <cell r="M143" t="str">
            <v>Open</v>
          </cell>
          <cell r="N143" t="str">
            <v/>
          </cell>
          <cell r="O143" t="str">
            <v/>
          </cell>
          <cell r="P143">
            <v>4</v>
          </cell>
          <cell r="Q143">
            <v>23</v>
          </cell>
          <cell r="R143">
            <v>22</v>
          </cell>
          <cell r="S143">
            <v>45713</v>
          </cell>
          <cell r="T143">
            <v>45705</v>
          </cell>
          <cell r="U143">
            <v>0</v>
          </cell>
          <cell r="V143">
            <v>7</v>
          </cell>
          <cell r="W143">
            <v>7</v>
          </cell>
          <cell r="X143">
            <v>0</v>
          </cell>
          <cell r="Y143" t="str">
            <v>EA</v>
          </cell>
          <cell r="Z143">
            <v>0</v>
          </cell>
          <cell r="AA143">
            <v>1</v>
          </cell>
          <cell r="AB143">
            <v>7</v>
          </cell>
          <cell r="AC143">
            <v>28.7</v>
          </cell>
          <cell r="AD143">
            <v>0.25</v>
          </cell>
          <cell r="AE143">
            <v>35.7</v>
          </cell>
          <cell r="AF143" t="str">
            <v>苏克-NB</v>
          </cell>
          <cell r="AG143" t="str">
            <v>AMZ992N97946NB0</v>
          </cell>
          <cell r="AH143">
            <v>45711</v>
          </cell>
        </row>
        <row r="144">
          <cell r="E144" t="str">
            <v>49U8UVKW</v>
          </cell>
          <cell r="F144" t="str">
            <v/>
          </cell>
          <cell r="G144" t="str">
            <v>ORF1</v>
          </cell>
          <cell r="H144" t="str">
            <v>49U8UVKW</v>
          </cell>
          <cell r="I144" t="str">
            <v>B09Q39ZY44</v>
          </cell>
          <cell r="J144" t="str">
            <v>90108</v>
          </cell>
          <cell r="K144" t="str">
            <v/>
          </cell>
          <cell r="L144" t="str">
            <v>LINE:1</v>
          </cell>
          <cell r="M144" t="str">
            <v>Open</v>
          </cell>
          <cell r="N144" t="str">
            <v/>
          </cell>
          <cell r="O144" t="str">
            <v/>
          </cell>
          <cell r="P144">
            <v>4.013</v>
          </cell>
          <cell r="Q144">
            <v>23</v>
          </cell>
          <cell r="R144">
            <v>22.125</v>
          </cell>
          <cell r="S144">
            <v>45711</v>
          </cell>
          <cell r="T144">
            <v>45705</v>
          </cell>
          <cell r="U144">
            <v>0</v>
          </cell>
          <cell r="V144">
            <v>10</v>
          </cell>
          <cell r="W144">
            <v>10</v>
          </cell>
          <cell r="X144">
            <v>0</v>
          </cell>
          <cell r="Y144" t="str">
            <v>EA</v>
          </cell>
          <cell r="Z144">
            <v>0</v>
          </cell>
          <cell r="AA144">
            <v>1</v>
          </cell>
          <cell r="AB144">
            <v>10</v>
          </cell>
          <cell r="AC144">
            <v>41</v>
          </cell>
          <cell r="AD144">
            <v>0.35</v>
          </cell>
          <cell r="AE144">
            <v>51</v>
          </cell>
          <cell r="AF144" t="str">
            <v>苏克-NB</v>
          </cell>
          <cell r="AG144" t="str">
            <v>AMZ992N97947NB0</v>
          </cell>
          <cell r="AH144">
            <v>45711</v>
          </cell>
        </row>
        <row r="145">
          <cell r="E145" t="str">
            <v>68GSHNYW</v>
          </cell>
          <cell r="F145" t="str">
            <v/>
          </cell>
          <cell r="G145" t="str">
            <v>ORF1</v>
          </cell>
          <cell r="H145" t="str">
            <v>68GSHNYW</v>
          </cell>
          <cell r="I145" t="str">
            <v>B09Q39ZY44</v>
          </cell>
          <cell r="J145" t="str">
            <v>90108</v>
          </cell>
          <cell r="K145" t="str">
            <v/>
          </cell>
          <cell r="L145" t="str">
            <v>LINE:1</v>
          </cell>
          <cell r="M145" t="str">
            <v>Open</v>
          </cell>
          <cell r="N145" t="str">
            <v/>
          </cell>
          <cell r="O145" t="str">
            <v/>
          </cell>
          <cell r="P145">
            <v>4.013</v>
          </cell>
          <cell r="Q145">
            <v>23</v>
          </cell>
          <cell r="R145">
            <v>22.125</v>
          </cell>
          <cell r="S145">
            <v>45712</v>
          </cell>
          <cell r="T145">
            <v>45705</v>
          </cell>
          <cell r="U145">
            <v>0</v>
          </cell>
          <cell r="V145">
            <v>67</v>
          </cell>
          <cell r="W145">
            <v>67</v>
          </cell>
          <cell r="X145">
            <v>0</v>
          </cell>
          <cell r="Y145" t="str">
            <v>EA</v>
          </cell>
          <cell r="Z145">
            <v>0</v>
          </cell>
          <cell r="AA145">
            <v>1</v>
          </cell>
          <cell r="AB145">
            <v>67</v>
          </cell>
          <cell r="AC145">
            <v>274.7</v>
          </cell>
          <cell r="AD145">
            <v>2.35</v>
          </cell>
          <cell r="AE145">
            <v>341.7</v>
          </cell>
          <cell r="AF145" t="str">
            <v>苏克-NB</v>
          </cell>
          <cell r="AG145" t="str">
            <v>AMZ992N97947NB0</v>
          </cell>
          <cell r="AH145">
            <v>45711</v>
          </cell>
        </row>
        <row r="146">
          <cell r="E146" t="str">
            <v>24WEEC7B</v>
          </cell>
          <cell r="F146" t="str">
            <v/>
          </cell>
          <cell r="G146" t="str">
            <v>ORF1</v>
          </cell>
          <cell r="H146" t="str">
            <v>24WEEC7B</v>
          </cell>
          <cell r="I146" t="str">
            <v>B0BCF9HG98</v>
          </cell>
          <cell r="J146" t="str">
            <v>90108</v>
          </cell>
          <cell r="K146" t="str">
            <v/>
          </cell>
          <cell r="L146" t="str">
            <v>LINE:1</v>
          </cell>
          <cell r="M146" t="str">
            <v>Open</v>
          </cell>
          <cell r="N146" t="str">
            <v/>
          </cell>
          <cell r="O146" t="str">
            <v/>
          </cell>
          <cell r="P146">
            <v>5.2</v>
          </cell>
          <cell r="Q146">
            <v>43.7</v>
          </cell>
          <cell r="R146">
            <v>22.4</v>
          </cell>
          <cell r="S146">
            <v>45711</v>
          </cell>
          <cell r="T146">
            <v>45705</v>
          </cell>
          <cell r="U146">
            <v>0</v>
          </cell>
          <cell r="V146">
            <v>420</v>
          </cell>
          <cell r="W146">
            <v>420</v>
          </cell>
          <cell r="X146">
            <v>0</v>
          </cell>
          <cell r="Y146" t="str">
            <v>EA</v>
          </cell>
          <cell r="Z146">
            <v>0</v>
          </cell>
          <cell r="AA146">
            <v>1</v>
          </cell>
          <cell r="AB146">
            <v>420</v>
          </cell>
          <cell r="AC146">
            <v>3066</v>
          </cell>
          <cell r="AD146">
            <v>36.55</v>
          </cell>
          <cell r="AE146">
            <v>3906</v>
          </cell>
          <cell r="AF146" t="str">
            <v>苏克-NB</v>
          </cell>
          <cell r="AG146" t="str">
            <v>AMZ992N97947NB0</v>
          </cell>
          <cell r="AH146">
            <v>45711</v>
          </cell>
        </row>
        <row r="147">
          <cell r="E147" t="str">
            <v>8ZT2YN8O</v>
          </cell>
          <cell r="F147" t="str">
            <v/>
          </cell>
          <cell r="G147" t="str">
            <v>ORF1</v>
          </cell>
          <cell r="H147" t="str">
            <v>8ZT2YN8O</v>
          </cell>
          <cell r="I147" t="str">
            <v>B0BCF9HG98</v>
          </cell>
          <cell r="J147" t="str">
            <v>90108</v>
          </cell>
          <cell r="K147" t="str">
            <v/>
          </cell>
          <cell r="L147" t="str">
            <v>LINE:1</v>
          </cell>
          <cell r="M147" t="str">
            <v>Open</v>
          </cell>
          <cell r="N147" t="str">
            <v/>
          </cell>
          <cell r="O147" t="str">
            <v/>
          </cell>
          <cell r="P147">
            <v>5.2</v>
          </cell>
          <cell r="Q147">
            <v>43.7</v>
          </cell>
          <cell r="R147">
            <v>22.4</v>
          </cell>
          <cell r="S147">
            <v>45712</v>
          </cell>
          <cell r="T147">
            <v>45705</v>
          </cell>
          <cell r="U147">
            <v>0</v>
          </cell>
          <cell r="V147">
            <v>564</v>
          </cell>
          <cell r="W147">
            <v>564</v>
          </cell>
          <cell r="X147">
            <v>0</v>
          </cell>
          <cell r="Y147" t="str">
            <v>EA</v>
          </cell>
          <cell r="Z147">
            <v>0</v>
          </cell>
          <cell r="AA147">
            <v>1</v>
          </cell>
          <cell r="AB147">
            <v>564</v>
          </cell>
          <cell r="AC147">
            <v>4117.2</v>
          </cell>
          <cell r="AD147">
            <v>49.08</v>
          </cell>
          <cell r="AE147">
            <v>5245.2</v>
          </cell>
          <cell r="AF147" t="str">
            <v>苏克-NB</v>
          </cell>
          <cell r="AG147" t="str">
            <v>AMZ992N97947NB0</v>
          </cell>
          <cell r="AH147">
            <v>45711</v>
          </cell>
        </row>
        <row r="148">
          <cell r="E148" t="str">
            <v>17UXJ8IO</v>
          </cell>
          <cell r="F148" t="str">
            <v/>
          </cell>
          <cell r="G148" t="str">
            <v>ORF1</v>
          </cell>
          <cell r="H148" t="str">
            <v>17UXJ8IO</v>
          </cell>
          <cell r="I148" t="str">
            <v>B0BDM3BDFS</v>
          </cell>
          <cell r="J148" t="str">
            <v>90108</v>
          </cell>
          <cell r="K148" t="str">
            <v/>
          </cell>
          <cell r="L148" t="str">
            <v>LINE:1</v>
          </cell>
          <cell r="M148" t="str">
            <v>Open</v>
          </cell>
          <cell r="N148" t="str">
            <v/>
          </cell>
          <cell r="O148" t="str">
            <v/>
          </cell>
          <cell r="P148">
            <v>11</v>
          </cell>
          <cell r="Q148">
            <v>34</v>
          </cell>
          <cell r="R148">
            <v>18.75</v>
          </cell>
          <cell r="S148">
            <v>45711</v>
          </cell>
          <cell r="T148">
            <v>45705</v>
          </cell>
          <cell r="U148">
            <v>0</v>
          </cell>
          <cell r="V148">
            <v>54</v>
          </cell>
          <cell r="W148">
            <v>54</v>
          </cell>
          <cell r="X148">
            <v>0</v>
          </cell>
          <cell r="Y148" t="str">
            <v>EA</v>
          </cell>
          <cell r="Z148">
            <v>0</v>
          </cell>
          <cell r="AA148">
            <v>1</v>
          </cell>
          <cell r="AB148">
            <v>54</v>
          </cell>
          <cell r="AC148">
            <v>513</v>
          </cell>
          <cell r="AD148">
            <v>5.55</v>
          </cell>
          <cell r="AE148">
            <v>610.2</v>
          </cell>
          <cell r="AF148" t="str">
            <v>苏克-NB</v>
          </cell>
          <cell r="AG148" t="str">
            <v>AMZ992N97947NB0</v>
          </cell>
          <cell r="AH148">
            <v>45711</v>
          </cell>
        </row>
        <row r="149">
          <cell r="E149" t="str">
            <v>2GBQ5RSQ</v>
          </cell>
          <cell r="F149" t="str">
            <v/>
          </cell>
          <cell r="G149" t="str">
            <v>ORF1</v>
          </cell>
          <cell r="H149" t="str">
            <v>2GBQ5RSQ</v>
          </cell>
          <cell r="I149" t="str">
            <v>B0BDM3LGF1</v>
          </cell>
          <cell r="J149" t="str">
            <v>90108</v>
          </cell>
          <cell r="K149" t="str">
            <v/>
          </cell>
          <cell r="L149" t="str">
            <v>LINE:1</v>
          </cell>
          <cell r="M149" t="str">
            <v>Open</v>
          </cell>
          <cell r="N149" t="str">
            <v/>
          </cell>
          <cell r="O149" t="str">
            <v/>
          </cell>
          <cell r="P149">
            <v>8</v>
          </cell>
          <cell r="Q149">
            <v>34.25</v>
          </cell>
          <cell r="R149">
            <v>18</v>
          </cell>
          <cell r="S149">
            <v>45711</v>
          </cell>
          <cell r="T149">
            <v>45705</v>
          </cell>
          <cell r="U149">
            <v>0</v>
          </cell>
          <cell r="V149">
            <v>360</v>
          </cell>
          <cell r="W149">
            <v>360</v>
          </cell>
          <cell r="X149">
            <v>0</v>
          </cell>
          <cell r="Y149" t="str">
            <v>EA</v>
          </cell>
          <cell r="Z149">
            <v>0</v>
          </cell>
          <cell r="AA149">
            <v>1</v>
          </cell>
          <cell r="AB149">
            <v>360</v>
          </cell>
          <cell r="AC149">
            <v>2052</v>
          </cell>
          <cell r="AD149">
            <v>29.2</v>
          </cell>
          <cell r="AE149">
            <v>2628</v>
          </cell>
          <cell r="AF149" t="str">
            <v>苏克-NB</v>
          </cell>
          <cell r="AG149" t="str">
            <v>AMZ992N97947NB0</v>
          </cell>
          <cell r="AH149">
            <v>45711</v>
          </cell>
        </row>
        <row r="150">
          <cell r="E150" t="str">
            <v>4KZV2C4W</v>
          </cell>
          <cell r="F150" t="str">
            <v/>
          </cell>
          <cell r="G150" t="str">
            <v>ORF1</v>
          </cell>
          <cell r="H150" t="str">
            <v>4KZV2C4W</v>
          </cell>
          <cell r="I150" t="str">
            <v>B0CV3NQ153</v>
          </cell>
          <cell r="J150" t="str">
            <v>90108</v>
          </cell>
          <cell r="K150" t="str">
            <v/>
          </cell>
          <cell r="L150" t="str">
            <v>LINE:1</v>
          </cell>
          <cell r="M150" t="str">
            <v>Open</v>
          </cell>
          <cell r="N150" t="str">
            <v/>
          </cell>
          <cell r="O150" t="str">
            <v/>
          </cell>
          <cell r="P150">
            <v>4</v>
          </cell>
          <cell r="Q150">
            <v>23</v>
          </cell>
          <cell r="R150">
            <v>22</v>
          </cell>
          <cell r="S150">
            <v>45713</v>
          </cell>
          <cell r="T150">
            <v>45705</v>
          </cell>
          <cell r="U150">
            <v>0</v>
          </cell>
          <cell r="V150">
            <v>10</v>
          </cell>
          <cell r="W150">
            <v>10</v>
          </cell>
          <cell r="X150">
            <v>0</v>
          </cell>
          <cell r="Y150" t="str">
            <v>EA</v>
          </cell>
          <cell r="Z150">
            <v>0</v>
          </cell>
          <cell r="AA150">
            <v>1</v>
          </cell>
          <cell r="AB150">
            <v>10</v>
          </cell>
          <cell r="AC150">
            <v>41</v>
          </cell>
          <cell r="AD150">
            <v>0.35</v>
          </cell>
          <cell r="AE150">
            <v>51</v>
          </cell>
          <cell r="AF150" t="str">
            <v>苏克-NB</v>
          </cell>
          <cell r="AG150" t="str">
            <v>AMZ992N97947NB0</v>
          </cell>
          <cell r="AH150">
            <v>45711</v>
          </cell>
        </row>
        <row r="151">
          <cell r="E151" t="str">
            <v>2Z54BNTN</v>
          </cell>
          <cell r="F151" t="str">
            <v/>
          </cell>
          <cell r="G151" t="str">
            <v>SAV1</v>
          </cell>
          <cell r="H151" t="str">
            <v>2Z54BNTN</v>
          </cell>
          <cell r="I151" t="str">
            <v>B09Q39ZY44</v>
          </cell>
          <cell r="J151" t="str">
            <v>90108</v>
          </cell>
          <cell r="K151" t="str">
            <v/>
          </cell>
          <cell r="L151" t="str">
            <v>LINE:1</v>
          </cell>
          <cell r="M151" t="str">
            <v>Open</v>
          </cell>
          <cell r="N151" t="str">
            <v/>
          </cell>
          <cell r="O151" t="str">
            <v/>
          </cell>
          <cell r="P151">
            <v>4.013</v>
          </cell>
          <cell r="Q151">
            <v>23</v>
          </cell>
          <cell r="R151">
            <v>22.125</v>
          </cell>
          <cell r="S151">
            <v>45711</v>
          </cell>
          <cell r="T151">
            <v>45705</v>
          </cell>
          <cell r="U151">
            <v>0</v>
          </cell>
          <cell r="V151">
            <v>1233</v>
          </cell>
          <cell r="W151">
            <v>1233</v>
          </cell>
          <cell r="X151">
            <v>0</v>
          </cell>
          <cell r="Y151" t="str">
            <v>EA</v>
          </cell>
          <cell r="Z151">
            <v>0</v>
          </cell>
          <cell r="AA151">
            <v>1</v>
          </cell>
          <cell r="AB151">
            <v>1233</v>
          </cell>
          <cell r="AC151">
            <v>5055.3</v>
          </cell>
          <cell r="AD151">
            <v>43.16</v>
          </cell>
          <cell r="AE151">
            <v>6288.3</v>
          </cell>
          <cell r="AF151" t="str">
            <v>苏克-NB</v>
          </cell>
          <cell r="AG151" t="str">
            <v>AMZ992N97949NB0</v>
          </cell>
          <cell r="AH151">
            <v>45711</v>
          </cell>
        </row>
        <row r="152">
          <cell r="E152" t="str">
            <v>8ADN4YYP</v>
          </cell>
          <cell r="F152" t="str">
            <v/>
          </cell>
          <cell r="G152" t="str">
            <v>SAV1</v>
          </cell>
          <cell r="H152" t="str">
            <v>8ADN4YYP</v>
          </cell>
          <cell r="I152" t="str">
            <v>B09Q39ZY44</v>
          </cell>
          <cell r="J152" t="str">
            <v>90108</v>
          </cell>
          <cell r="K152" t="str">
            <v/>
          </cell>
          <cell r="L152" t="str">
            <v>LINE:1</v>
          </cell>
          <cell r="M152" t="str">
            <v>Open</v>
          </cell>
          <cell r="N152" t="str">
            <v/>
          </cell>
          <cell r="O152" t="str">
            <v/>
          </cell>
          <cell r="P152">
            <v>4.013</v>
          </cell>
          <cell r="Q152">
            <v>23</v>
          </cell>
          <cell r="R152">
            <v>22.125</v>
          </cell>
          <cell r="S152">
            <v>45712</v>
          </cell>
          <cell r="T152">
            <v>45705</v>
          </cell>
          <cell r="U152">
            <v>0</v>
          </cell>
          <cell r="V152">
            <v>1582</v>
          </cell>
          <cell r="W152">
            <v>1582</v>
          </cell>
          <cell r="X152">
            <v>0</v>
          </cell>
          <cell r="Y152" t="str">
            <v>EA</v>
          </cell>
          <cell r="Z152">
            <v>0</v>
          </cell>
          <cell r="AA152">
            <v>1</v>
          </cell>
          <cell r="AB152">
            <v>1582</v>
          </cell>
          <cell r="AC152">
            <v>6486.2</v>
          </cell>
          <cell r="AD152">
            <v>55.37</v>
          </cell>
          <cell r="AE152">
            <v>8068.2</v>
          </cell>
          <cell r="AF152" t="str">
            <v>苏克-NB</v>
          </cell>
          <cell r="AG152" t="str">
            <v>AMZ992N97949NB0</v>
          </cell>
          <cell r="AH152">
            <v>45711</v>
          </cell>
        </row>
        <row r="153">
          <cell r="E153" t="str">
            <v>4ONBORFM</v>
          </cell>
          <cell r="F153" t="str">
            <v/>
          </cell>
          <cell r="G153" t="str">
            <v>SAV1</v>
          </cell>
          <cell r="H153" t="str">
            <v>4ONBORFM</v>
          </cell>
          <cell r="I153" t="str">
            <v>B0BDM3BDFS</v>
          </cell>
          <cell r="J153" t="str">
            <v>90108</v>
          </cell>
          <cell r="K153" t="str">
            <v/>
          </cell>
          <cell r="L153" t="str">
            <v>LINE:1</v>
          </cell>
          <cell r="M153" t="str">
            <v>Open</v>
          </cell>
          <cell r="N153" t="str">
            <v/>
          </cell>
          <cell r="O153" t="str">
            <v/>
          </cell>
          <cell r="P153">
            <v>11</v>
          </cell>
          <cell r="Q153">
            <v>34</v>
          </cell>
          <cell r="R153">
            <v>18.75</v>
          </cell>
          <cell r="S153">
            <v>45711</v>
          </cell>
          <cell r="T153">
            <v>45705</v>
          </cell>
          <cell r="U153">
            <v>0</v>
          </cell>
          <cell r="V153">
            <v>145</v>
          </cell>
          <cell r="W153">
            <v>145</v>
          </cell>
          <cell r="X153">
            <v>0</v>
          </cell>
          <cell r="Y153" t="str">
            <v>EA</v>
          </cell>
          <cell r="Z153">
            <v>0</v>
          </cell>
          <cell r="AA153">
            <v>1</v>
          </cell>
          <cell r="AB153">
            <v>145</v>
          </cell>
          <cell r="AC153">
            <v>1377.5</v>
          </cell>
          <cell r="AD153">
            <v>14.91</v>
          </cell>
          <cell r="AE153">
            <v>1638.5</v>
          </cell>
          <cell r="AF153" t="str">
            <v>苏克-NB</v>
          </cell>
          <cell r="AG153" t="str">
            <v>AMZ992N97949NB0</v>
          </cell>
          <cell r="AH153">
            <v>45711</v>
          </cell>
        </row>
        <row r="154">
          <cell r="E154" t="str">
            <v>2H3PVFZW</v>
          </cell>
          <cell r="F154" t="str">
            <v/>
          </cell>
          <cell r="G154" t="str">
            <v>SAV1</v>
          </cell>
          <cell r="H154" t="str">
            <v>2H3PVFZW</v>
          </cell>
          <cell r="I154" t="str">
            <v>B0BDM3LGF1</v>
          </cell>
          <cell r="J154" t="str">
            <v>90108</v>
          </cell>
          <cell r="K154" t="str">
            <v/>
          </cell>
          <cell r="L154" t="str">
            <v>LINE:1</v>
          </cell>
          <cell r="M154" t="str">
            <v>Open</v>
          </cell>
          <cell r="N154" t="str">
            <v/>
          </cell>
          <cell r="O154" t="str">
            <v/>
          </cell>
          <cell r="P154">
            <v>8</v>
          </cell>
          <cell r="Q154">
            <v>34.25</v>
          </cell>
          <cell r="R154">
            <v>18</v>
          </cell>
          <cell r="S154">
            <v>45711</v>
          </cell>
          <cell r="T154">
            <v>45705</v>
          </cell>
          <cell r="U154">
            <v>0</v>
          </cell>
          <cell r="V154">
            <v>298</v>
          </cell>
          <cell r="W154">
            <v>298</v>
          </cell>
          <cell r="X154">
            <v>0</v>
          </cell>
          <cell r="Y154" t="str">
            <v>EA</v>
          </cell>
          <cell r="Z154">
            <v>0</v>
          </cell>
          <cell r="AA154">
            <v>1</v>
          </cell>
          <cell r="AB154">
            <v>298</v>
          </cell>
          <cell r="AC154">
            <v>1698.6</v>
          </cell>
          <cell r="AD154">
            <v>24.17</v>
          </cell>
          <cell r="AE154">
            <v>2175.4</v>
          </cell>
          <cell r="AF154" t="str">
            <v>苏克-NB</v>
          </cell>
          <cell r="AG154" t="str">
            <v>AMZ992N97949NB0</v>
          </cell>
          <cell r="AH154">
            <v>45711</v>
          </cell>
        </row>
        <row r="155">
          <cell r="E155" t="str">
            <v>38ZS544F</v>
          </cell>
          <cell r="F155" t="str">
            <v/>
          </cell>
          <cell r="G155" t="str">
            <v>TIW1</v>
          </cell>
          <cell r="H155" t="str">
            <v>38ZS544F</v>
          </cell>
          <cell r="I155" t="str">
            <v>B09Q39ZY44</v>
          </cell>
          <cell r="J155" t="str">
            <v>90108</v>
          </cell>
          <cell r="K155" t="str">
            <v/>
          </cell>
          <cell r="L155" t="str">
            <v>LINE:1</v>
          </cell>
          <cell r="M155" t="str">
            <v>Open</v>
          </cell>
          <cell r="N155" t="str">
            <v/>
          </cell>
          <cell r="O155" t="str">
            <v/>
          </cell>
          <cell r="P155">
            <v>4.013</v>
          </cell>
          <cell r="Q155">
            <v>23</v>
          </cell>
          <cell r="R155">
            <v>22.125</v>
          </cell>
          <cell r="S155">
            <v>45712</v>
          </cell>
          <cell r="T155">
            <v>45705</v>
          </cell>
          <cell r="U155">
            <v>0</v>
          </cell>
          <cell r="V155">
            <v>2313</v>
          </cell>
          <cell r="W155">
            <v>2313</v>
          </cell>
          <cell r="X155">
            <v>0</v>
          </cell>
          <cell r="Y155" t="str">
            <v>EA</v>
          </cell>
          <cell r="Z155">
            <v>0</v>
          </cell>
          <cell r="AA155">
            <v>1</v>
          </cell>
          <cell r="AB155">
            <v>2313</v>
          </cell>
          <cell r="AC155">
            <v>9483.3</v>
          </cell>
          <cell r="AD155">
            <v>80.96</v>
          </cell>
          <cell r="AE155">
            <v>11796.3</v>
          </cell>
          <cell r="AF155" t="str">
            <v>苏克-NB</v>
          </cell>
          <cell r="AG155" t="str">
            <v>AMZ992N97953NB0</v>
          </cell>
          <cell r="AH155">
            <v>45711</v>
          </cell>
        </row>
        <row r="156">
          <cell r="E156" t="str">
            <v>7WRHR34W</v>
          </cell>
          <cell r="F156" t="str">
            <v/>
          </cell>
          <cell r="G156" t="str">
            <v>TIW1</v>
          </cell>
          <cell r="H156" t="str">
            <v>7WRHR34W</v>
          </cell>
          <cell r="I156" t="str">
            <v>B09Q39ZY44</v>
          </cell>
          <cell r="J156" t="str">
            <v>90108</v>
          </cell>
          <cell r="K156" t="str">
            <v/>
          </cell>
          <cell r="L156" t="str">
            <v>LINE:1</v>
          </cell>
          <cell r="M156" t="str">
            <v>Open</v>
          </cell>
          <cell r="N156" t="str">
            <v/>
          </cell>
          <cell r="O156" t="str">
            <v/>
          </cell>
          <cell r="P156">
            <v>4.013</v>
          </cell>
          <cell r="Q156">
            <v>23</v>
          </cell>
          <cell r="R156">
            <v>22.125</v>
          </cell>
          <cell r="S156">
            <v>45711</v>
          </cell>
          <cell r="T156">
            <v>45705</v>
          </cell>
          <cell r="U156">
            <v>0</v>
          </cell>
          <cell r="V156">
            <v>1956</v>
          </cell>
          <cell r="W156">
            <v>1956</v>
          </cell>
          <cell r="X156">
            <v>0</v>
          </cell>
          <cell r="Y156" t="str">
            <v>EA</v>
          </cell>
          <cell r="Z156">
            <v>0</v>
          </cell>
          <cell r="AA156">
            <v>1</v>
          </cell>
          <cell r="AB156">
            <v>1956</v>
          </cell>
          <cell r="AC156">
            <v>8019.6</v>
          </cell>
          <cell r="AD156">
            <v>68.46</v>
          </cell>
          <cell r="AE156">
            <v>9975.6</v>
          </cell>
          <cell r="AF156" t="str">
            <v>苏克-NB</v>
          </cell>
          <cell r="AG156" t="str">
            <v>AMZ992N97953NB0</v>
          </cell>
          <cell r="AH156">
            <v>45711</v>
          </cell>
        </row>
        <row r="157">
          <cell r="E157" t="str">
            <v>2BJG34FD</v>
          </cell>
          <cell r="F157" t="str">
            <v/>
          </cell>
          <cell r="G157" t="str">
            <v>TIW1</v>
          </cell>
          <cell r="H157" t="str">
            <v>2BJG34FD</v>
          </cell>
          <cell r="I157" t="str">
            <v>B0BCF9HG98</v>
          </cell>
          <cell r="J157" t="str">
            <v>90108</v>
          </cell>
          <cell r="K157" t="str">
            <v/>
          </cell>
          <cell r="L157" t="str">
            <v>LINE:1</v>
          </cell>
          <cell r="M157" t="str">
            <v>Open</v>
          </cell>
          <cell r="N157" t="str">
            <v/>
          </cell>
          <cell r="O157" t="str">
            <v/>
          </cell>
          <cell r="P157">
            <v>5.2</v>
          </cell>
          <cell r="Q157">
            <v>43.7</v>
          </cell>
          <cell r="R157">
            <v>22.4</v>
          </cell>
          <cell r="S157">
            <v>45711</v>
          </cell>
          <cell r="T157">
            <v>45705</v>
          </cell>
          <cell r="U157">
            <v>0</v>
          </cell>
          <cell r="V157">
            <v>378</v>
          </cell>
          <cell r="W157">
            <v>378</v>
          </cell>
          <cell r="X157">
            <v>0</v>
          </cell>
          <cell r="Y157" t="str">
            <v>EA</v>
          </cell>
          <cell r="Z157">
            <v>0</v>
          </cell>
          <cell r="AA157">
            <v>1</v>
          </cell>
          <cell r="AB157">
            <v>378</v>
          </cell>
          <cell r="AC157">
            <v>2759.4</v>
          </cell>
          <cell r="AD157">
            <v>32.9</v>
          </cell>
          <cell r="AE157">
            <v>3515.4</v>
          </cell>
          <cell r="AF157" t="str">
            <v>苏克-NB</v>
          </cell>
          <cell r="AG157" t="str">
            <v>AMZ992N97953NB0</v>
          </cell>
          <cell r="AH157">
            <v>45711</v>
          </cell>
        </row>
        <row r="158">
          <cell r="E158" t="str">
            <v>6KXW4K8U</v>
          </cell>
          <cell r="F158" t="str">
            <v/>
          </cell>
          <cell r="G158" t="str">
            <v>TIW1</v>
          </cell>
          <cell r="H158" t="str">
            <v>6KXW4K8U</v>
          </cell>
          <cell r="I158" t="str">
            <v>B0BCF9HG98</v>
          </cell>
          <cell r="J158" t="str">
            <v>90108</v>
          </cell>
          <cell r="K158" t="str">
            <v/>
          </cell>
          <cell r="L158" t="str">
            <v>LINE:1</v>
          </cell>
          <cell r="M158" t="str">
            <v>Open</v>
          </cell>
          <cell r="N158" t="str">
            <v/>
          </cell>
          <cell r="O158" t="str">
            <v/>
          </cell>
          <cell r="P158">
            <v>5.2</v>
          </cell>
          <cell r="Q158">
            <v>43.7</v>
          </cell>
          <cell r="R158">
            <v>22.4</v>
          </cell>
          <cell r="S158">
            <v>45712</v>
          </cell>
          <cell r="T158">
            <v>45705</v>
          </cell>
          <cell r="U158">
            <v>0</v>
          </cell>
          <cell r="V158">
            <v>469</v>
          </cell>
          <cell r="W158">
            <v>469</v>
          </cell>
          <cell r="X158">
            <v>0</v>
          </cell>
          <cell r="Y158" t="str">
            <v>EA</v>
          </cell>
          <cell r="Z158">
            <v>0</v>
          </cell>
          <cell r="AA158">
            <v>1</v>
          </cell>
          <cell r="AB158">
            <v>469</v>
          </cell>
          <cell r="AC158">
            <v>3423.7</v>
          </cell>
          <cell r="AD158">
            <v>40.81</v>
          </cell>
          <cell r="AE158">
            <v>4361.7</v>
          </cell>
          <cell r="AF158" t="str">
            <v>苏克-NB</v>
          </cell>
          <cell r="AG158" t="str">
            <v>AMZ992N97953NB0</v>
          </cell>
          <cell r="AH158">
            <v>45711</v>
          </cell>
        </row>
        <row r="159">
          <cell r="E159" t="str">
            <v>2RQ2W8EF</v>
          </cell>
          <cell r="F159" t="str">
            <v/>
          </cell>
          <cell r="G159" t="str">
            <v>TIW1</v>
          </cell>
          <cell r="H159" t="str">
            <v>2RQ2W8EF</v>
          </cell>
          <cell r="I159" t="str">
            <v>B0BDM3LGF1</v>
          </cell>
          <cell r="J159" t="str">
            <v>90108</v>
          </cell>
          <cell r="K159" t="str">
            <v/>
          </cell>
          <cell r="L159" t="str">
            <v>LINE:1</v>
          </cell>
          <cell r="M159" t="str">
            <v>Open</v>
          </cell>
          <cell r="N159" t="str">
            <v/>
          </cell>
          <cell r="O159" t="str">
            <v/>
          </cell>
          <cell r="P159">
            <v>8</v>
          </cell>
          <cell r="Q159">
            <v>34.25</v>
          </cell>
          <cell r="R159">
            <v>18</v>
          </cell>
          <cell r="S159">
            <v>45711</v>
          </cell>
          <cell r="T159">
            <v>45705</v>
          </cell>
          <cell r="U159">
            <v>0</v>
          </cell>
          <cell r="V159">
            <v>292</v>
          </cell>
          <cell r="W159">
            <v>292</v>
          </cell>
          <cell r="X159">
            <v>0</v>
          </cell>
          <cell r="Y159" t="str">
            <v>EA</v>
          </cell>
          <cell r="Z159">
            <v>0</v>
          </cell>
          <cell r="AA159">
            <v>1</v>
          </cell>
          <cell r="AB159">
            <v>292</v>
          </cell>
          <cell r="AC159">
            <v>1664.4</v>
          </cell>
          <cell r="AD159">
            <v>23.68</v>
          </cell>
          <cell r="AE159">
            <v>2131.6</v>
          </cell>
          <cell r="AF159" t="str">
            <v>苏克-NB</v>
          </cell>
          <cell r="AG159" t="str">
            <v>AMZ992N97953NB0</v>
          </cell>
          <cell r="AH159">
            <v>45711</v>
          </cell>
        </row>
        <row r="160">
          <cell r="E160" t="str">
            <v>22AN2K5G</v>
          </cell>
          <cell r="F160" t="str">
            <v/>
          </cell>
          <cell r="G160" t="str">
            <v>HON5</v>
          </cell>
          <cell r="H160" t="str">
            <v>22AN2K5G</v>
          </cell>
          <cell r="I160" t="str">
            <v>B0CGDSN856</v>
          </cell>
          <cell r="J160" t="str">
            <v>90108</v>
          </cell>
          <cell r="K160" t="str">
            <v/>
          </cell>
          <cell r="L160" t="str">
            <v>LINE:1</v>
          </cell>
          <cell r="M160" t="str">
            <v>Open</v>
          </cell>
          <cell r="N160" t="str">
            <v/>
          </cell>
          <cell r="O160" t="str">
            <v/>
          </cell>
          <cell r="P160">
            <v>6</v>
          </cell>
          <cell r="Q160">
            <v>48</v>
          </cell>
          <cell r="R160">
            <v>23.8</v>
          </cell>
          <cell r="S160">
            <v>45711</v>
          </cell>
          <cell r="T160">
            <v>45705</v>
          </cell>
          <cell r="U160">
            <v>0</v>
          </cell>
          <cell r="V160">
            <v>182</v>
          </cell>
          <cell r="W160">
            <v>182</v>
          </cell>
          <cell r="X160">
            <v>0</v>
          </cell>
          <cell r="Y160" t="str">
            <v>EA</v>
          </cell>
          <cell r="Z160">
            <v>0</v>
          </cell>
          <cell r="AA160">
            <v>1</v>
          </cell>
          <cell r="AB160">
            <v>182</v>
          </cell>
          <cell r="AC160">
            <v>2002</v>
          </cell>
          <cell r="AD160">
            <v>19.48</v>
          </cell>
          <cell r="AE160">
            <v>2402.4</v>
          </cell>
          <cell r="AF160" t="str">
            <v>苏克-NB</v>
          </cell>
          <cell r="AG160" t="str">
            <v>AMZ992N97940NB0</v>
          </cell>
          <cell r="AH160">
            <v>45711</v>
          </cell>
        </row>
        <row r="161">
          <cell r="E161" t="str">
            <v>1VGLRRWY</v>
          </cell>
          <cell r="F161" t="str">
            <v/>
          </cell>
          <cell r="G161" t="str">
            <v>LGB1</v>
          </cell>
          <cell r="H161" t="str">
            <v>1VGLRRWY</v>
          </cell>
          <cell r="I161" t="str">
            <v>B0CGDSN856</v>
          </cell>
          <cell r="J161" t="str">
            <v>90108</v>
          </cell>
          <cell r="K161" t="str">
            <v/>
          </cell>
          <cell r="L161" t="str">
            <v>LINE:1</v>
          </cell>
          <cell r="M161" t="str">
            <v>Open</v>
          </cell>
          <cell r="N161" t="str">
            <v/>
          </cell>
          <cell r="O161" t="str">
            <v/>
          </cell>
          <cell r="P161">
            <v>6</v>
          </cell>
          <cell r="Q161">
            <v>48</v>
          </cell>
          <cell r="R161">
            <v>23.8</v>
          </cell>
          <cell r="S161">
            <v>45711</v>
          </cell>
          <cell r="T161">
            <v>45705</v>
          </cell>
          <cell r="U161">
            <v>0</v>
          </cell>
          <cell r="V161">
            <v>291</v>
          </cell>
          <cell r="W161">
            <v>291</v>
          </cell>
          <cell r="X161">
            <v>0</v>
          </cell>
          <cell r="Y161" t="str">
            <v>EA</v>
          </cell>
          <cell r="Z161">
            <v>0</v>
          </cell>
          <cell r="AA161">
            <v>1</v>
          </cell>
          <cell r="AB161">
            <v>291</v>
          </cell>
          <cell r="AC161">
            <v>3201</v>
          </cell>
          <cell r="AD161">
            <v>31.14</v>
          </cell>
          <cell r="AE161">
            <v>3841.2</v>
          </cell>
          <cell r="AF161" t="str">
            <v>苏克-NB</v>
          </cell>
          <cell r="AG161" t="str">
            <v>AMZ992N97940NB0</v>
          </cell>
          <cell r="AH161">
            <v>45711</v>
          </cell>
        </row>
        <row r="162">
          <cell r="E162" t="str">
            <v>5J846G1E</v>
          </cell>
          <cell r="F162" t="str">
            <v/>
          </cell>
          <cell r="G162" t="str">
            <v>NNJ1</v>
          </cell>
          <cell r="H162" t="str">
            <v>5J846G1E</v>
          </cell>
          <cell r="I162" t="str">
            <v>B0CGDSN856</v>
          </cell>
          <cell r="J162" t="str">
            <v>90108</v>
          </cell>
          <cell r="K162" t="str">
            <v/>
          </cell>
          <cell r="L162" t="str">
            <v>LINE:1</v>
          </cell>
          <cell r="M162" t="str">
            <v>Open</v>
          </cell>
          <cell r="N162" t="str">
            <v/>
          </cell>
          <cell r="O162" t="str">
            <v/>
          </cell>
          <cell r="P162">
            <v>6</v>
          </cell>
          <cell r="Q162">
            <v>48</v>
          </cell>
          <cell r="R162">
            <v>23.8</v>
          </cell>
          <cell r="S162">
            <v>45711</v>
          </cell>
          <cell r="T162">
            <v>45705</v>
          </cell>
          <cell r="U162">
            <v>0</v>
          </cell>
          <cell r="V162">
            <v>151</v>
          </cell>
          <cell r="W162">
            <v>128</v>
          </cell>
          <cell r="X162">
            <v>0</v>
          </cell>
          <cell r="Y162" t="str">
            <v>EA</v>
          </cell>
          <cell r="Z162">
            <v>0</v>
          </cell>
          <cell r="AA162">
            <v>1</v>
          </cell>
          <cell r="AB162">
            <v>128</v>
          </cell>
          <cell r="AC162">
            <v>1408</v>
          </cell>
          <cell r="AD162">
            <v>13.7</v>
          </cell>
          <cell r="AE162">
            <v>1689.6</v>
          </cell>
          <cell r="AF162" t="str">
            <v>苏克-NB</v>
          </cell>
          <cell r="AG162" t="str">
            <v>AMZ992N97940NB0</v>
          </cell>
          <cell r="AH162">
            <v>45711</v>
          </cell>
        </row>
        <row r="163">
          <cell r="E163" t="str">
            <v>4SZU77SC</v>
          </cell>
          <cell r="F163" t="str">
            <v/>
          </cell>
          <cell r="G163" t="str">
            <v>ORF1</v>
          </cell>
          <cell r="H163" t="str">
            <v>4SZU77SC</v>
          </cell>
          <cell r="I163" t="str">
            <v>B0D5QX4DCP</v>
          </cell>
          <cell r="J163" t="str">
            <v>90108</v>
          </cell>
          <cell r="K163" t="str">
            <v/>
          </cell>
          <cell r="L163" t="str">
            <v>LINE:1</v>
          </cell>
          <cell r="M163" t="str">
            <v>Open</v>
          </cell>
          <cell r="N163" t="str">
            <v/>
          </cell>
          <cell r="O163" t="str">
            <v/>
          </cell>
          <cell r="P163">
            <v>18.5</v>
          </cell>
          <cell r="Q163">
            <v>29</v>
          </cell>
          <cell r="R163">
            <v>18.5</v>
          </cell>
          <cell r="S163">
            <v>45720</v>
          </cell>
          <cell r="T163">
            <v>45713</v>
          </cell>
          <cell r="U163">
            <v>0</v>
          </cell>
          <cell r="V163">
            <v>375</v>
          </cell>
          <cell r="W163">
            <v>375</v>
          </cell>
          <cell r="X163">
            <v>0</v>
          </cell>
          <cell r="Y163" t="str">
            <v>EA</v>
          </cell>
          <cell r="Z163">
            <v>0</v>
          </cell>
          <cell r="AA163">
            <v>1</v>
          </cell>
          <cell r="AB163">
            <v>375</v>
          </cell>
          <cell r="AC163">
            <v>5437.5</v>
          </cell>
          <cell r="AD163">
            <v>57.93</v>
          </cell>
          <cell r="AE163">
            <v>7162.5</v>
          </cell>
          <cell r="AF163" t="str">
            <v>洲益-NB</v>
          </cell>
          <cell r="AG163" t="str">
            <v>AMZ992N97806NB0</v>
          </cell>
          <cell r="AH163">
            <v>45713</v>
          </cell>
        </row>
        <row r="164">
          <cell r="E164" t="str">
            <v>695V2FBV</v>
          </cell>
          <cell r="F164" t="str">
            <v/>
          </cell>
          <cell r="G164" t="str">
            <v>TIW1</v>
          </cell>
          <cell r="H164" t="str">
            <v>695V2FBV</v>
          </cell>
          <cell r="I164" t="str">
            <v>B0D5R1C5ZW</v>
          </cell>
          <cell r="J164" t="str">
            <v>90108</v>
          </cell>
          <cell r="K164" t="str">
            <v/>
          </cell>
          <cell r="L164" t="str">
            <v>LINE:1</v>
          </cell>
          <cell r="M164" t="str">
            <v>Open</v>
          </cell>
          <cell r="N164" t="str">
            <v/>
          </cell>
          <cell r="O164" t="str">
            <v/>
          </cell>
          <cell r="P164">
            <v>18</v>
          </cell>
          <cell r="Q164">
            <v>34.95</v>
          </cell>
          <cell r="R164">
            <v>19</v>
          </cell>
          <cell r="S164">
            <v>45704</v>
          </cell>
          <cell r="T164">
            <v>45697</v>
          </cell>
          <cell r="U164">
            <v>0</v>
          </cell>
          <cell r="V164">
            <v>143</v>
          </cell>
          <cell r="W164">
            <v>143</v>
          </cell>
          <cell r="X164">
            <v>0</v>
          </cell>
          <cell r="Y164" t="str">
            <v>EA</v>
          </cell>
          <cell r="Z164">
            <v>0</v>
          </cell>
          <cell r="AA164">
            <v>1</v>
          </cell>
          <cell r="AB164">
            <v>143</v>
          </cell>
          <cell r="AC164">
            <v>3203.2</v>
          </cell>
          <cell r="AD164">
            <v>29.39</v>
          </cell>
          <cell r="AE164">
            <v>3918.2</v>
          </cell>
          <cell r="AF164" t="str">
            <v>洲益-NB</v>
          </cell>
          <cell r="AG164" t="str">
            <v>AMZ992N98509NB0</v>
          </cell>
          <cell r="AH164">
            <v>45704</v>
          </cell>
        </row>
        <row r="165">
          <cell r="E165" t="str">
            <v>37YXMIKI</v>
          </cell>
          <cell r="F165" t="str">
            <v/>
          </cell>
          <cell r="G165" t="str">
            <v>LGB1</v>
          </cell>
          <cell r="H165" t="str">
            <v>37YXMIKI</v>
          </cell>
          <cell r="I165" t="str">
            <v>B0BCFK9R8V</v>
          </cell>
          <cell r="J165" t="str">
            <v>90108</v>
          </cell>
          <cell r="K165" t="str">
            <v/>
          </cell>
          <cell r="L165" t="str">
            <v>LINE:1</v>
          </cell>
          <cell r="M165" t="str">
            <v>Open</v>
          </cell>
          <cell r="N165" t="str">
            <v/>
          </cell>
          <cell r="O165" t="str">
            <v/>
          </cell>
          <cell r="P165">
            <v>18.25</v>
          </cell>
          <cell r="Q165">
            <v>35</v>
          </cell>
          <cell r="R165">
            <v>19.25</v>
          </cell>
          <cell r="S165">
            <v>45727</v>
          </cell>
          <cell r="T165">
            <v>45720</v>
          </cell>
          <cell r="U165">
            <v>0</v>
          </cell>
          <cell r="V165">
            <v>54</v>
          </cell>
          <cell r="W165">
            <v>54</v>
          </cell>
          <cell r="X165">
            <v>0</v>
          </cell>
          <cell r="Y165" t="str">
            <v>EA</v>
          </cell>
          <cell r="Z165">
            <v>0</v>
          </cell>
          <cell r="AA165">
            <v>1</v>
          </cell>
          <cell r="AB165">
            <v>54</v>
          </cell>
          <cell r="AC165">
            <v>1215</v>
          </cell>
          <cell r="AD165">
            <v>11.12</v>
          </cell>
          <cell r="AE165">
            <v>1350</v>
          </cell>
          <cell r="AF165" t="str">
            <v>福得尔-NB</v>
          </cell>
          <cell r="AG165" t="str">
            <v>AMZ992N98451NB0</v>
          </cell>
          <cell r="AH165">
            <v>45727</v>
          </cell>
        </row>
        <row r="166">
          <cell r="E166" t="str">
            <v>3XKSXA4H</v>
          </cell>
          <cell r="F166" t="str">
            <v/>
          </cell>
          <cell r="G166" t="str">
            <v>ORF1</v>
          </cell>
          <cell r="H166" t="str">
            <v>3XKSXA4H</v>
          </cell>
          <cell r="I166" t="str">
            <v>B0BCFK9R8V</v>
          </cell>
          <cell r="J166" t="str">
            <v>90108</v>
          </cell>
          <cell r="K166" t="str">
            <v/>
          </cell>
          <cell r="L166" t="str">
            <v>LINE:1</v>
          </cell>
          <cell r="M166" t="str">
            <v>Open</v>
          </cell>
          <cell r="N166" t="str">
            <v/>
          </cell>
          <cell r="O166" t="str">
            <v/>
          </cell>
          <cell r="P166">
            <v>18.25</v>
          </cell>
          <cell r="Q166">
            <v>35</v>
          </cell>
          <cell r="R166">
            <v>19.25</v>
          </cell>
          <cell r="S166">
            <v>45727</v>
          </cell>
          <cell r="T166">
            <v>45720</v>
          </cell>
          <cell r="U166">
            <v>0</v>
          </cell>
          <cell r="V166">
            <v>47</v>
          </cell>
          <cell r="W166">
            <v>47</v>
          </cell>
          <cell r="X166">
            <v>0</v>
          </cell>
          <cell r="Y166" t="str">
            <v>EA</v>
          </cell>
          <cell r="Z166">
            <v>0</v>
          </cell>
          <cell r="AA166">
            <v>1</v>
          </cell>
          <cell r="AB166">
            <v>47</v>
          </cell>
          <cell r="AC166">
            <v>1057.5</v>
          </cell>
          <cell r="AD166">
            <v>9.68</v>
          </cell>
          <cell r="AE166">
            <v>1175</v>
          </cell>
          <cell r="AF166" t="str">
            <v>福得尔-NB</v>
          </cell>
          <cell r="AG166" t="str">
            <v>AMZ992N98451NB0</v>
          </cell>
          <cell r="AH166">
            <v>45727</v>
          </cell>
        </row>
        <row r="167">
          <cell r="E167" t="str">
            <v>28PWZM6V</v>
          </cell>
          <cell r="F167" t="str">
            <v/>
          </cell>
          <cell r="G167" t="str">
            <v>ORF1</v>
          </cell>
          <cell r="H167" t="str">
            <v>28PWZM6V</v>
          </cell>
          <cell r="I167" t="str">
            <v>B0BDDHHK3B</v>
          </cell>
          <cell r="J167" t="str">
            <v>90108</v>
          </cell>
          <cell r="K167" t="str">
            <v/>
          </cell>
          <cell r="L167" t="str">
            <v>LINE:1</v>
          </cell>
          <cell r="M167" t="str">
            <v>Open</v>
          </cell>
          <cell r="N167" t="str">
            <v/>
          </cell>
          <cell r="O167" t="str">
            <v/>
          </cell>
          <cell r="P167">
            <v>18.5</v>
          </cell>
          <cell r="Q167">
            <v>35</v>
          </cell>
          <cell r="R167">
            <v>19</v>
          </cell>
          <cell r="S167">
            <v>45727</v>
          </cell>
          <cell r="T167">
            <v>45720</v>
          </cell>
          <cell r="U167">
            <v>0</v>
          </cell>
          <cell r="V167">
            <v>29</v>
          </cell>
          <cell r="W167">
            <v>29</v>
          </cell>
          <cell r="X167">
            <v>0</v>
          </cell>
          <cell r="Y167" t="str">
            <v>EA</v>
          </cell>
          <cell r="Z167">
            <v>0</v>
          </cell>
          <cell r="AA167">
            <v>1</v>
          </cell>
          <cell r="AB167">
            <v>29</v>
          </cell>
          <cell r="AC167">
            <v>696</v>
          </cell>
          <cell r="AD167">
            <v>5.97</v>
          </cell>
          <cell r="AE167">
            <v>754</v>
          </cell>
          <cell r="AF167" t="str">
            <v>福得尔-NB</v>
          </cell>
          <cell r="AG167" t="str">
            <v>AMZ992N98451NB0</v>
          </cell>
          <cell r="AH167">
            <v>45727</v>
          </cell>
        </row>
        <row r="168">
          <cell r="E168" t="str">
            <v>2TJEGB8K</v>
          </cell>
          <cell r="F168" t="str">
            <v/>
          </cell>
          <cell r="G168" t="str">
            <v>LGB1</v>
          </cell>
          <cell r="H168" t="str">
            <v>2TJEGB8K</v>
          </cell>
          <cell r="I168" t="str">
            <v>B0BDDHHK3B</v>
          </cell>
          <cell r="J168" t="str">
            <v>90108</v>
          </cell>
          <cell r="K168" t="str">
            <v/>
          </cell>
          <cell r="L168" t="str">
            <v>LINE:1</v>
          </cell>
          <cell r="M168" t="str">
            <v>Open</v>
          </cell>
          <cell r="N168" t="str">
            <v/>
          </cell>
          <cell r="O168" t="str">
            <v/>
          </cell>
          <cell r="P168">
            <v>18.5</v>
          </cell>
          <cell r="Q168">
            <v>35</v>
          </cell>
          <cell r="R168">
            <v>19</v>
          </cell>
          <cell r="S168">
            <v>45727</v>
          </cell>
          <cell r="T168">
            <v>45720</v>
          </cell>
          <cell r="U168">
            <v>0</v>
          </cell>
          <cell r="V168">
            <v>245</v>
          </cell>
          <cell r="W168">
            <v>245</v>
          </cell>
          <cell r="X168">
            <v>0</v>
          </cell>
          <cell r="Y168" t="str">
            <v>EA</v>
          </cell>
          <cell r="Z168">
            <v>0</v>
          </cell>
          <cell r="AA168">
            <v>1</v>
          </cell>
          <cell r="AB168">
            <v>245</v>
          </cell>
          <cell r="AC168">
            <v>5880</v>
          </cell>
          <cell r="AD168">
            <v>50.47</v>
          </cell>
          <cell r="AE168">
            <v>6370</v>
          </cell>
          <cell r="AF168" t="str">
            <v>福得尔-NB</v>
          </cell>
          <cell r="AG168" t="str">
            <v>AMZ992N98438NB0</v>
          </cell>
          <cell r="AH168">
            <v>45727</v>
          </cell>
        </row>
        <row r="169">
          <cell r="E169" t="str">
            <v>58VFI1YB</v>
          </cell>
          <cell r="F169" t="str">
            <v/>
          </cell>
          <cell r="G169" t="str">
            <v>TIW1</v>
          </cell>
          <cell r="H169" t="str">
            <v>58VFI1YB</v>
          </cell>
          <cell r="I169" t="str">
            <v>B09Q39ZY44</v>
          </cell>
          <cell r="J169" t="str">
            <v>90108</v>
          </cell>
          <cell r="K169" t="str">
            <v/>
          </cell>
          <cell r="L169" t="str">
            <v>LINE:1</v>
          </cell>
          <cell r="M169" t="str">
            <v>Open</v>
          </cell>
          <cell r="N169" t="str">
            <v/>
          </cell>
          <cell r="O169" t="str">
            <v/>
          </cell>
          <cell r="P169">
            <v>4.024</v>
          </cell>
          <cell r="Q169">
            <v>23</v>
          </cell>
          <cell r="R169">
            <v>22.2</v>
          </cell>
          <cell r="S169">
            <v>45738</v>
          </cell>
          <cell r="T169">
            <v>45731</v>
          </cell>
          <cell r="U169">
            <v>0</v>
          </cell>
          <cell r="V169">
            <v>984</v>
          </cell>
          <cell r="W169">
            <v>984</v>
          </cell>
          <cell r="X169">
            <v>0</v>
          </cell>
          <cell r="Y169" t="str">
            <v>EA</v>
          </cell>
          <cell r="Z169">
            <v>0</v>
          </cell>
          <cell r="AA169">
            <v>1</v>
          </cell>
          <cell r="AB169">
            <v>984</v>
          </cell>
          <cell r="AC169">
            <v>4034.4</v>
          </cell>
          <cell r="AD169">
            <v>34.44</v>
          </cell>
          <cell r="AE169">
            <v>5018.4</v>
          </cell>
          <cell r="AF169" t="str">
            <v>苏克-NB</v>
          </cell>
          <cell r="AG169" t="str">
            <v>AMZ992N99091NB0</v>
          </cell>
          <cell r="AH169">
            <v>45737</v>
          </cell>
        </row>
        <row r="170">
          <cell r="E170" t="str">
            <v>3JN55VIO</v>
          </cell>
          <cell r="F170" t="str">
            <v/>
          </cell>
          <cell r="G170" t="str">
            <v>TIW1</v>
          </cell>
          <cell r="H170" t="str">
            <v>3JN55VIO</v>
          </cell>
          <cell r="I170" t="str">
            <v>B0BCF9HG98</v>
          </cell>
          <cell r="J170" t="str">
            <v>90108</v>
          </cell>
          <cell r="K170" t="str">
            <v/>
          </cell>
          <cell r="L170" t="str">
            <v>LINE:1</v>
          </cell>
          <cell r="M170" t="str">
            <v>Open</v>
          </cell>
          <cell r="N170" t="str">
            <v/>
          </cell>
          <cell r="O170" t="str">
            <v/>
          </cell>
          <cell r="P170">
            <v>5.2</v>
          </cell>
          <cell r="Q170">
            <v>43.7</v>
          </cell>
          <cell r="R170">
            <v>22.4</v>
          </cell>
          <cell r="S170">
            <v>45738</v>
          </cell>
          <cell r="T170">
            <v>45731</v>
          </cell>
          <cell r="U170">
            <v>0</v>
          </cell>
          <cell r="V170">
            <v>181</v>
          </cell>
          <cell r="W170">
            <v>181</v>
          </cell>
          <cell r="X170">
            <v>0</v>
          </cell>
          <cell r="Y170" t="str">
            <v>EA</v>
          </cell>
          <cell r="Z170">
            <v>0</v>
          </cell>
          <cell r="AA170">
            <v>1</v>
          </cell>
          <cell r="AB170">
            <v>181</v>
          </cell>
          <cell r="AC170">
            <v>1321.3</v>
          </cell>
          <cell r="AD170">
            <v>15.75</v>
          </cell>
          <cell r="AE170">
            <v>1683.3</v>
          </cell>
          <cell r="AF170" t="str">
            <v>苏克-NB</v>
          </cell>
          <cell r="AG170" t="str">
            <v>AMZ992N99091NB0</v>
          </cell>
          <cell r="AH170">
            <v>45737</v>
          </cell>
        </row>
        <row r="171">
          <cell r="E171" t="str">
            <v>1ZB93VKL</v>
          </cell>
          <cell r="F171" t="str">
            <v/>
          </cell>
          <cell r="G171" t="str">
            <v>TIW1</v>
          </cell>
          <cell r="H171" t="str">
            <v>1ZB93VKL</v>
          </cell>
          <cell r="I171" t="str">
            <v>B0BDM3LGF1</v>
          </cell>
          <cell r="J171" t="str">
            <v>90108</v>
          </cell>
          <cell r="K171" t="str">
            <v/>
          </cell>
          <cell r="L171" t="str">
            <v>LINE:1</v>
          </cell>
          <cell r="M171" t="str">
            <v>Open</v>
          </cell>
          <cell r="N171" t="str">
            <v/>
          </cell>
          <cell r="O171" t="str">
            <v/>
          </cell>
          <cell r="P171">
            <v>8</v>
          </cell>
          <cell r="Q171">
            <v>34.25</v>
          </cell>
          <cell r="R171">
            <v>18</v>
          </cell>
          <cell r="S171">
            <v>45738</v>
          </cell>
          <cell r="T171">
            <v>45731</v>
          </cell>
          <cell r="U171">
            <v>0</v>
          </cell>
          <cell r="V171">
            <v>163</v>
          </cell>
          <cell r="W171">
            <v>163</v>
          </cell>
          <cell r="X171">
            <v>0</v>
          </cell>
          <cell r="Y171" t="str">
            <v>EA</v>
          </cell>
          <cell r="Z171">
            <v>0</v>
          </cell>
          <cell r="AA171">
            <v>1</v>
          </cell>
          <cell r="AB171">
            <v>163</v>
          </cell>
          <cell r="AC171">
            <v>929.1</v>
          </cell>
          <cell r="AD171">
            <v>13.22</v>
          </cell>
          <cell r="AE171">
            <v>1189.9</v>
          </cell>
          <cell r="AF171" t="str">
            <v>苏克-NB</v>
          </cell>
          <cell r="AG171" t="str">
            <v>AMZ992N99091NB0</v>
          </cell>
          <cell r="AH171">
            <v>45737</v>
          </cell>
        </row>
        <row r="172">
          <cell r="E172" t="str">
            <v>1TG75RJP</v>
          </cell>
          <cell r="F172" t="str">
            <v/>
          </cell>
          <cell r="G172" t="str">
            <v>TIW1</v>
          </cell>
          <cell r="H172" t="str">
            <v>1TG75RJP</v>
          </cell>
          <cell r="I172" t="str">
            <v>B0CGDSN856</v>
          </cell>
          <cell r="J172" t="str">
            <v>90108</v>
          </cell>
          <cell r="K172" t="str">
            <v/>
          </cell>
          <cell r="L172" t="str">
            <v>LINE:1</v>
          </cell>
          <cell r="M172" t="str">
            <v>Open</v>
          </cell>
          <cell r="N172" t="str">
            <v/>
          </cell>
          <cell r="O172" t="str">
            <v/>
          </cell>
          <cell r="P172">
            <v>6</v>
          </cell>
          <cell r="Q172">
            <v>48</v>
          </cell>
          <cell r="R172">
            <v>23.8</v>
          </cell>
          <cell r="S172">
            <v>45738</v>
          </cell>
          <cell r="T172">
            <v>45731</v>
          </cell>
          <cell r="U172">
            <v>0</v>
          </cell>
          <cell r="V172">
            <v>45</v>
          </cell>
          <cell r="W172">
            <v>45</v>
          </cell>
          <cell r="X172">
            <v>0</v>
          </cell>
          <cell r="Y172" t="str">
            <v>EA</v>
          </cell>
          <cell r="Z172">
            <v>0</v>
          </cell>
          <cell r="AA172">
            <v>1</v>
          </cell>
          <cell r="AB172">
            <v>45</v>
          </cell>
          <cell r="AC172">
            <v>495</v>
          </cell>
          <cell r="AD172">
            <v>4.82</v>
          </cell>
          <cell r="AE172">
            <v>594</v>
          </cell>
          <cell r="AF172" t="str">
            <v>苏克-NB</v>
          </cell>
          <cell r="AG172" t="str">
            <v>AMZ992N99091NB0</v>
          </cell>
          <cell r="AH172">
            <v>45737</v>
          </cell>
        </row>
        <row r="173">
          <cell r="E173" t="str">
            <v>39W9YCSF</v>
          </cell>
          <cell r="F173" t="str">
            <v/>
          </cell>
          <cell r="G173" t="str">
            <v>NNJ1</v>
          </cell>
          <cell r="H173" t="str">
            <v>39W9YCSF</v>
          </cell>
          <cell r="I173" t="str">
            <v>B0BCFK9R8V</v>
          </cell>
          <cell r="J173" t="str">
            <v>90108</v>
          </cell>
          <cell r="K173" t="str">
            <v/>
          </cell>
          <cell r="L173" t="str">
            <v>LINE:1</v>
          </cell>
          <cell r="M173" t="str">
            <v>Open</v>
          </cell>
          <cell r="N173" t="str">
            <v/>
          </cell>
          <cell r="O173" t="str">
            <v/>
          </cell>
          <cell r="P173">
            <v>18.25</v>
          </cell>
          <cell r="Q173">
            <v>35</v>
          </cell>
          <cell r="R173">
            <v>19.25</v>
          </cell>
          <cell r="S173">
            <v>45737</v>
          </cell>
          <cell r="T173">
            <v>45729</v>
          </cell>
          <cell r="U173">
            <v>0</v>
          </cell>
          <cell r="V173">
            <v>323</v>
          </cell>
          <cell r="W173">
            <v>300</v>
          </cell>
          <cell r="X173">
            <v>0</v>
          </cell>
          <cell r="Y173" t="str">
            <v>EA</v>
          </cell>
          <cell r="Z173">
            <v>0</v>
          </cell>
          <cell r="AA173">
            <v>1</v>
          </cell>
          <cell r="AB173">
            <v>300</v>
          </cell>
          <cell r="AC173">
            <v>6750</v>
          </cell>
          <cell r="AD173">
            <v>61.8</v>
          </cell>
          <cell r="AE173">
            <v>7500</v>
          </cell>
          <cell r="AF173" t="str">
            <v>福得尔-NB</v>
          </cell>
          <cell r="AG173" t="str">
            <v>AMZ992N99053NB0</v>
          </cell>
          <cell r="AH173">
            <v>45736</v>
          </cell>
        </row>
        <row r="174">
          <cell r="E174" t="str">
            <v>6E4HKJVN</v>
          </cell>
          <cell r="F174" t="str">
            <v/>
          </cell>
          <cell r="G174" t="str">
            <v>HON5</v>
          </cell>
          <cell r="H174" t="str">
            <v>6E4HKJVN</v>
          </cell>
          <cell r="I174" t="str">
            <v>B0BCFK9R8V</v>
          </cell>
          <cell r="J174" t="str">
            <v>90108</v>
          </cell>
          <cell r="K174" t="str">
            <v/>
          </cell>
          <cell r="L174" t="str">
            <v>LINE:1</v>
          </cell>
          <cell r="M174" t="str">
            <v>Open</v>
          </cell>
          <cell r="N174" t="str">
            <v/>
          </cell>
          <cell r="O174" t="str">
            <v/>
          </cell>
          <cell r="P174">
            <v>18.25</v>
          </cell>
          <cell r="Q174">
            <v>35</v>
          </cell>
          <cell r="R174">
            <v>19.25</v>
          </cell>
          <cell r="S174">
            <v>45737</v>
          </cell>
          <cell r="T174">
            <v>45729</v>
          </cell>
          <cell r="U174">
            <v>0</v>
          </cell>
          <cell r="V174">
            <v>19</v>
          </cell>
          <cell r="W174">
            <v>19</v>
          </cell>
          <cell r="X174">
            <v>0</v>
          </cell>
          <cell r="Y174" t="str">
            <v>EA</v>
          </cell>
          <cell r="Z174">
            <v>0</v>
          </cell>
          <cell r="AA174">
            <v>1</v>
          </cell>
          <cell r="AB174">
            <v>19</v>
          </cell>
          <cell r="AC174">
            <v>427.5</v>
          </cell>
          <cell r="AD174">
            <v>3.91</v>
          </cell>
          <cell r="AE174">
            <v>475</v>
          </cell>
          <cell r="AF174" t="str">
            <v>福得尔-NB</v>
          </cell>
          <cell r="AG174" t="str">
            <v>AMZ992N99036NB0</v>
          </cell>
          <cell r="AH174">
            <v>45736</v>
          </cell>
        </row>
        <row r="175">
          <cell r="E175" t="str">
            <v>1FIOKYVD</v>
          </cell>
          <cell r="F175" t="str">
            <v/>
          </cell>
          <cell r="G175" t="str">
            <v>LGB1</v>
          </cell>
          <cell r="H175" t="str">
            <v>1FIOKYVD</v>
          </cell>
          <cell r="I175" t="str">
            <v>B0BCFK9R8V</v>
          </cell>
          <cell r="J175" t="str">
            <v>90108</v>
          </cell>
          <cell r="K175" t="str">
            <v/>
          </cell>
          <cell r="L175" t="str">
            <v>LINE:1</v>
          </cell>
          <cell r="M175" t="str">
            <v>Open</v>
          </cell>
          <cell r="N175" t="str">
            <v/>
          </cell>
          <cell r="O175" t="str">
            <v/>
          </cell>
          <cell r="P175">
            <v>18.25</v>
          </cell>
          <cell r="Q175">
            <v>35</v>
          </cell>
          <cell r="R175">
            <v>19.25</v>
          </cell>
          <cell r="S175">
            <v>45737</v>
          </cell>
          <cell r="T175">
            <v>45729</v>
          </cell>
          <cell r="U175">
            <v>0</v>
          </cell>
          <cell r="V175">
            <v>37</v>
          </cell>
          <cell r="W175">
            <v>37</v>
          </cell>
          <cell r="X175">
            <v>0</v>
          </cell>
          <cell r="Y175" t="str">
            <v>EA</v>
          </cell>
          <cell r="Z175">
            <v>0</v>
          </cell>
          <cell r="AA175">
            <v>1</v>
          </cell>
          <cell r="AB175">
            <v>37</v>
          </cell>
          <cell r="AC175">
            <v>832.5</v>
          </cell>
          <cell r="AD175">
            <v>7.62</v>
          </cell>
          <cell r="AE175">
            <v>925</v>
          </cell>
          <cell r="AF175" t="str">
            <v>福得尔-NB</v>
          </cell>
          <cell r="AG175" t="str">
            <v>AMZ992N99036NB0</v>
          </cell>
          <cell r="AH175">
            <v>45736</v>
          </cell>
        </row>
        <row r="176">
          <cell r="E176" t="str">
            <v>39W9YCSF</v>
          </cell>
          <cell r="F176" t="str">
            <v/>
          </cell>
          <cell r="G176" t="str">
            <v>NNJ1</v>
          </cell>
          <cell r="H176" t="str">
            <v>39W9YCSF</v>
          </cell>
          <cell r="I176" t="str">
            <v>B0BCFK9R8V</v>
          </cell>
          <cell r="J176" t="str">
            <v>90108</v>
          </cell>
          <cell r="K176" t="str">
            <v/>
          </cell>
          <cell r="L176" t="str">
            <v>LINE:1</v>
          </cell>
          <cell r="M176" t="str">
            <v>Open</v>
          </cell>
          <cell r="N176" t="str">
            <v/>
          </cell>
          <cell r="O176" t="str">
            <v/>
          </cell>
          <cell r="P176">
            <v>18.25</v>
          </cell>
          <cell r="Q176">
            <v>35</v>
          </cell>
          <cell r="R176">
            <v>19.25</v>
          </cell>
          <cell r="S176">
            <v>45737</v>
          </cell>
          <cell r="T176">
            <v>45729</v>
          </cell>
          <cell r="U176">
            <v>0</v>
          </cell>
          <cell r="V176">
            <v>323</v>
          </cell>
          <cell r="W176">
            <v>23</v>
          </cell>
          <cell r="X176">
            <v>0</v>
          </cell>
          <cell r="Y176" t="str">
            <v>EA</v>
          </cell>
          <cell r="Z176">
            <v>0</v>
          </cell>
          <cell r="AA176">
            <v>1</v>
          </cell>
          <cell r="AB176">
            <v>23</v>
          </cell>
          <cell r="AC176">
            <v>517.5</v>
          </cell>
          <cell r="AD176">
            <v>4.74</v>
          </cell>
          <cell r="AE176">
            <v>575</v>
          </cell>
          <cell r="AF176" t="str">
            <v>福得尔-NB</v>
          </cell>
          <cell r="AG176" t="str">
            <v>AMZ992N99036NB0</v>
          </cell>
          <cell r="AH176">
            <v>45736</v>
          </cell>
        </row>
        <row r="177">
          <cell r="E177" t="str">
            <v>66JZP16F</v>
          </cell>
          <cell r="F177" t="str">
            <v/>
          </cell>
          <cell r="G177" t="str">
            <v>ORF1</v>
          </cell>
          <cell r="H177" t="str">
            <v>66JZP16F</v>
          </cell>
          <cell r="I177" t="str">
            <v>B0BCFK9R8V</v>
          </cell>
          <cell r="J177" t="str">
            <v>90108</v>
          </cell>
          <cell r="K177" t="str">
            <v/>
          </cell>
          <cell r="L177" t="str">
            <v>LINE:1</v>
          </cell>
          <cell r="M177" t="str">
            <v>Open</v>
          </cell>
          <cell r="N177" t="str">
            <v/>
          </cell>
          <cell r="O177" t="str">
            <v/>
          </cell>
          <cell r="P177">
            <v>18.25</v>
          </cell>
          <cell r="Q177">
            <v>35</v>
          </cell>
          <cell r="R177">
            <v>19.25</v>
          </cell>
          <cell r="S177">
            <v>45737</v>
          </cell>
          <cell r="T177">
            <v>45729</v>
          </cell>
          <cell r="U177">
            <v>0</v>
          </cell>
          <cell r="V177">
            <v>49</v>
          </cell>
          <cell r="W177">
            <v>49</v>
          </cell>
          <cell r="X177">
            <v>0</v>
          </cell>
          <cell r="Y177" t="str">
            <v>EA</v>
          </cell>
          <cell r="Z177">
            <v>0</v>
          </cell>
          <cell r="AA177">
            <v>1</v>
          </cell>
          <cell r="AB177">
            <v>49</v>
          </cell>
          <cell r="AC177">
            <v>1102.5</v>
          </cell>
          <cell r="AD177">
            <v>10.09</v>
          </cell>
          <cell r="AE177">
            <v>1225</v>
          </cell>
          <cell r="AF177" t="str">
            <v>福得尔-NB</v>
          </cell>
          <cell r="AG177" t="str">
            <v>AMZ992N99036NB0</v>
          </cell>
          <cell r="AH177">
            <v>45736</v>
          </cell>
        </row>
        <row r="178">
          <cell r="E178" t="str">
            <v>8QK9Y3XR</v>
          </cell>
          <cell r="F178" t="str">
            <v/>
          </cell>
          <cell r="G178" t="str">
            <v>SAV1</v>
          </cell>
          <cell r="H178" t="str">
            <v>8QK9Y3XR</v>
          </cell>
          <cell r="I178" t="str">
            <v>B0BDM3BDFS</v>
          </cell>
          <cell r="J178" t="str">
            <v>90108</v>
          </cell>
          <cell r="K178" t="str">
            <v/>
          </cell>
          <cell r="L178" t="str">
            <v>LINE:1</v>
          </cell>
          <cell r="M178" t="str">
            <v>Open</v>
          </cell>
          <cell r="N178" t="str">
            <v/>
          </cell>
          <cell r="O178" t="str">
            <v/>
          </cell>
          <cell r="P178">
            <v>11</v>
          </cell>
          <cell r="Q178">
            <v>34</v>
          </cell>
          <cell r="R178">
            <v>18.75</v>
          </cell>
          <cell r="S178">
            <v>45738</v>
          </cell>
          <cell r="T178">
            <v>45731</v>
          </cell>
          <cell r="U178">
            <v>0</v>
          </cell>
          <cell r="V178">
            <v>50</v>
          </cell>
          <cell r="W178">
            <v>50</v>
          </cell>
          <cell r="X178">
            <v>0</v>
          </cell>
          <cell r="Y178" t="str">
            <v>EA</v>
          </cell>
          <cell r="Z178">
            <v>0</v>
          </cell>
          <cell r="AA178">
            <v>1</v>
          </cell>
          <cell r="AB178">
            <v>50</v>
          </cell>
          <cell r="AC178">
            <v>475</v>
          </cell>
          <cell r="AD178">
            <v>5.14</v>
          </cell>
          <cell r="AE178">
            <v>565</v>
          </cell>
          <cell r="AF178" t="str">
            <v>苏克-NB</v>
          </cell>
          <cell r="AG178" t="str">
            <v>AMZ992N99100NB0</v>
          </cell>
          <cell r="AH178">
            <v>45737</v>
          </cell>
        </row>
        <row r="179">
          <cell r="E179" t="str">
            <v>4XFSC1UJ</v>
          </cell>
          <cell r="F179" t="str">
            <v/>
          </cell>
          <cell r="G179" t="str">
            <v>SAV1</v>
          </cell>
          <cell r="H179" t="str">
            <v>4XFSC1UJ</v>
          </cell>
          <cell r="I179" t="str">
            <v>B0CGDSN856</v>
          </cell>
          <cell r="J179" t="str">
            <v>90108</v>
          </cell>
          <cell r="K179" t="str">
            <v/>
          </cell>
          <cell r="L179" t="str">
            <v>LINE:1</v>
          </cell>
          <cell r="M179" t="str">
            <v>Open</v>
          </cell>
          <cell r="N179" t="str">
            <v/>
          </cell>
          <cell r="O179" t="str">
            <v/>
          </cell>
          <cell r="P179">
            <v>6</v>
          </cell>
          <cell r="Q179">
            <v>48</v>
          </cell>
          <cell r="R179">
            <v>23.8</v>
          </cell>
          <cell r="S179">
            <v>45738</v>
          </cell>
          <cell r="T179">
            <v>45731</v>
          </cell>
          <cell r="U179">
            <v>0</v>
          </cell>
          <cell r="V179">
            <v>89</v>
          </cell>
          <cell r="W179">
            <v>89</v>
          </cell>
          <cell r="X179">
            <v>0</v>
          </cell>
          <cell r="Y179" t="str">
            <v>EA</v>
          </cell>
          <cell r="Z179">
            <v>0</v>
          </cell>
          <cell r="AA179">
            <v>1</v>
          </cell>
          <cell r="AB179">
            <v>89</v>
          </cell>
          <cell r="AC179">
            <v>979</v>
          </cell>
          <cell r="AD179">
            <v>9.52</v>
          </cell>
          <cell r="AE179">
            <v>1174.8</v>
          </cell>
          <cell r="AF179" t="str">
            <v>苏克-NB</v>
          </cell>
          <cell r="AG179" t="str">
            <v>AMZ992N99100NB0</v>
          </cell>
          <cell r="AH179">
            <v>45737</v>
          </cell>
        </row>
        <row r="180">
          <cell r="E180" t="str">
            <v>35B9WVEB</v>
          </cell>
          <cell r="F180" t="str">
            <v/>
          </cell>
          <cell r="G180" t="str">
            <v>SAV1</v>
          </cell>
          <cell r="H180" t="str">
            <v>35B9WVEB</v>
          </cell>
          <cell r="I180" t="str">
            <v>B09Q39ZY44</v>
          </cell>
          <cell r="J180" t="str">
            <v>90108</v>
          </cell>
          <cell r="K180" t="str">
            <v/>
          </cell>
          <cell r="L180" t="str">
            <v>LINE:1</v>
          </cell>
          <cell r="M180" t="str">
            <v>Open</v>
          </cell>
          <cell r="N180" t="str">
            <v/>
          </cell>
          <cell r="O180" t="str">
            <v/>
          </cell>
          <cell r="P180">
            <v>4.024</v>
          </cell>
          <cell r="Q180">
            <v>23</v>
          </cell>
          <cell r="R180">
            <v>22.2</v>
          </cell>
          <cell r="S180">
            <v>45738</v>
          </cell>
          <cell r="T180">
            <v>45731</v>
          </cell>
          <cell r="U180">
            <v>0</v>
          </cell>
          <cell r="V180">
            <v>160</v>
          </cell>
          <cell r="W180">
            <v>160</v>
          </cell>
          <cell r="X180">
            <v>0</v>
          </cell>
          <cell r="Y180" t="str">
            <v>EA</v>
          </cell>
          <cell r="Z180">
            <v>0</v>
          </cell>
          <cell r="AA180">
            <v>1</v>
          </cell>
          <cell r="AB180">
            <v>160</v>
          </cell>
          <cell r="AC180">
            <v>656</v>
          </cell>
          <cell r="AD180">
            <v>5.6</v>
          </cell>
          <cell r="AE180">
            <v>816</v>
          </cell>
          <cell r="AF180" t="str">
            <v>苏克-NB</v>
          </cell>
          <cell r="AG180" t="str">
            <v>AMZ992N99100NB0</v>
          </cell>
          <cell r="AH180">
            <v>45737</v>
          </cell>
        </row>
        <row r="181">
          <cell r="E181" t="str">
            <v>54V561SU</v>
          </cell>
          <cell r="F181" t="str">
            <v/>
          </cell>
          <cell r="G181" t="str">
            <v>ORF1</v>
          </cell>
          <cell r="H181" t="str">
            <v>54V561SU</v>
          </cell>
          <cell r="I181" t="str">
            <v>B0BDM3BDFS</v>
          </cell>
          <cell r="J181" t="str">
            <v>90108</v>
          </cell>
          <cell r="K181" t="str">
            <v/>
          </cell>
          <cell r="L181" t="str">
            <v>LINE:1</v>
          </cell>
          <cell r="M181" t="str">
            <v>Open</v>
          </cell>
          <cell r="N181" t="str">
            <v/>
          </cell>
          <cell r="O181" t="str">
            <v/>
          </cell>
          <cell r="P181">
            <v>11</v>
          </cell>
          <cell r="Q181">
            <v>34</v>
          </cell>
          <cell r="R181">
            <v>18.75</v>
          </cell>
          <cell r="S181">
            <v>45738</v>
          </cell>
          <cell r="T181">
            <v>45731</v>
          </cell>
          <cell r="U181">
            <v>0</v>
          </cell>
          <cell r="V181">
            <v>1</v>
          </cell>
          <cell r="W181">
            <v>1</v>
          </cell>
          <cell r="X181">
            <v>0</v>
          </cell>
          <cell r="Y181" t="str">
            <v>EA</v>
          </cell>
          <cell r="Z181">
            <v>0</v>
          </cell>
          <cell r="AA181">
            <v>1</v>
          </cell>
          <cell r="AB181">
            <v>1</v>
          </cell>
          <cell r="AC181">
            <v>9.5</v>
          </cell>
          <cell r="AD181">
            <v>0.1</v>
          </cell>
          <cell r="AE181">
            <v>11.3</v>
          </cell>
          <cell r="AF181" t="str">
            <v>苏克-NB</v>
          </cell>
          <cell r="AG181" t="str">
            <v>AMZ992N99100NB0</v>
          </cell>
          <cell r="AH181">
            <v>45737</v>
          </cell>
        </row>
        <row r="182">
          <cell r="E182" t="str">
            <v>3761IZ9Q</v>
          </cell>
          <cell r="F182" t="str">
            <v/>
          </cell>
          <cell r="G182" t="str">
            <v>ORF1</v>
          </cell>
          <cell r="H182" t="str">
            <v>3761IZ9Q</v>
          </cell>
          <cell r="I182" t="str">
            <v>B0BDM3LGF1</v>
          </cell>
          <cell r="J182" t="str">
            <v>90108</v>
          </cell>
          <cell r="K182" t="str">
            <v/>
          </cell>
          <cell r="L182" t="str">
            <v>LINE:1</v>
          </cell>
          <cell r="M182" t="str">
            <v>Open</v>
          </cell>
          <cell r="N182" t="str">
            <v/>
          </cell>
          <cell r="O182" t="str">
            <v/>
          </cell>
          <cell r="P182">
            <v>8</v>
          </cell>
          <cell r="Q182">
            <v>34.25</v>
          </cell>
          <cell r="R182">
            <v>18</v>
          </cell>
          <cell r="S182">
            <v>45738</v>
          </cell>
          <cell r="T182">
            <v>45731</v>
          </cell>
          <cell r="U182">
            <v>0</v>
          </cell>
          <cell r="V182">
            <v>107</v>
          </cell>
          <cell r="W182">
            <v>107</v>
          </cell>
          <cell r="X182">
            <v>0</v>
          </cell>
          <cell r="Y182" t="str">
            <v>EA</v>
          </cell>
          <cell r="Z182">
            <v>0</v>
          </cell>
          <cell r="AA182">
            <v>1</v>
          </cell>
          <cell r="AB182">
            <v>107</v>
          </cell>
          <cell r="AC182">
            <v>609.9</v>
          </cell>
          <cell r="AD182">
            <v>8.68</v>
          </cell>
          <cell r="AE182">
            <v>781.1</v>
          </cell>
          <cell r="AF182" t="str">
            <v>苏克-NB</v>
          </cell>
          <cell r="AG182" t="str">
            <v>AMZ992N99100NB0</v>
          </cell>
          <cell r="AH182">
            <v>45737</v>
          </cell>
        </row>
        <row r="183">
          <cell r="E183" t="str">
            <v>62P5T4AY</v>
          </cell>
          <cell r="F183" t="str">
            <v/>
          </cell>
          <cell r="G183" t="str">
            <v>ORF1</v>
          </cell>
          <cell r="H183" t="str">
            <v>62P5T4AY</v>
          </cell>
          <cell r="I183" t="str">
            <v>B0CV3NQ153</v>
          </cell>
          <cell r="J183" t="str">
            <v>90108</v>
          </cell>
          <cell r="K183" t="str">
            <v/>
          </cell>
          <cell r="L183" t="str">
            <v>LINE:1</v>
          </cell>
          <cell r="M183" t="str">
            <v>Open</v>
          </cell>
          <cell r="N183" t="str">
            <v/>
          </cell>
          <cell r="O183" t="str">
            <v/>
          </cell>
          <cell r="P183">
            <v>4</v>
          </cell>
          <cell r="Q183">
            <v>23</v>
          </cell>
          <cell r="R183">
            <v>22</v>
          </cell>
          <cell r="S183">
            <v>45737</v>
          </cell>
          <cell r="T183">
            <v>45729</v>
          </cell>
          <cell r="U183">
            <v>0</v>
          </cell>
          <cell r="V183">
            <v>2</v>
          </cell>
          <cell r="W183">
            <v>2</v>
          </cell>
          <cell r="X183">
            <v>0</v>
          </cell>
          <cell r="Y183" t="str">
            <v>EA</v>
          </cell>
          <cell r="Z183">
            <v>0</v>
          </cell>
          <cell r="AA183">
            <v>1</v>
          </cell>
          <cell r="AB183">
            <v>2</v>
          </cell>
          <cell r="AC183">
            <v>8.2</v>
          </cell>
          <cell r="AD183">
            <v>0.07</v>
          </cell>
          <cell r="AE183">
            <v>10.2</v>
          </cell>
          <cell r="AF183" t="str">
            <v>苏克-NB</v>
          </cell>
          <cell r="AG183" t="str">
            <v>AMZ992N99100NB0</v>
          </cell>
          <cell r="AH183">
            <v>45737</v>
          </cell>
        </row>
        <row r="184">
          <cell r="E184" t="str">
            <v>8Z238Z1I</v>
          </cell>
          <cell r="F184" t="str">
            <v/>
          </cell>
          <cell r="G184" t="str">
            <v>ORF1</v>
          </cell>
          <cell r="H184" t="str">
            <v>8Z238Z1I</v>
          </cell>
          <cell r="I184" t="str">
            <v>B0BCF9HG98</v>
          </cell>
          <cell r="J184" t="str">
            <v>90108</v>
          </cell>
          <cell r="K184" t="str">
            <v/>
          </cell>
          <cell r="L184" t="str">
            <v>LINE:1</v>
          </cell>
          <cell r="M184" t="str">
            <v>Open</v>
          </cell>
          <cell r="N184" t="str">
            <v/>
          </cell>
          <cell r="O184" t="str">
            <v/>
          </cell>
          <cell r="P184">
            <v>5.2</v>
          </cell>
          <cell r="Q184">
            <v>43.7</v>
          </cell>
          <cell r="R184">
            <v>22.4</v>
          </cell>
          <cell r="S184">
            <v>45744</v>
          </cell>
          <cell r="T184">
            <v>45737</v>
          </cell>
          <cell r="U184">
            <v>0</v>
          </cell>
          <cell r="V184">
            <v>151</v>
          </cell>
          <cell r="W184">
            <v>151</v>
          </cell>
          <cell r="X184">
            <v>0</v>
          </cell>
          <cell r="Y184" t="str">
            <v>EA</v>
          </cell>
          <cell r="Z184">
            <v>0</v>
          </cell>
          <cell r="AA184">
            <v>1</v>
          </cell>
          <cell r="AB184">
            <v>151</v>
          </cell>
          <cell r="AC184">
            <v>1102.3</v>
          </cell>
          <cell r="AD184">
            <v>13.14</v>
          </cell>
          <cell r="AE184">
            <v>1404.3</v>
          </cell>
          <cell r="AF184" t="str">
            <v>苏克-NB</v>
          </cell>
          <cell r="AG184" t="str">
            <v>AMZ992N99100NB0</v>
          </cell>
          <cell r="AH184">
            <v>45737</v>
          </cell>
        </row>
        <row r="185">
          <cell r="E185" t="str">
            <v>1KAYNN9Q</v>
          </cell>
          <cell r="F185" t="str">
            <v/>
          </cell>
          <cell r="G185" t="str">
            <v>HON5</v>
          </cell>
          <cell r="H185" t="str">
            <v>1KAYNN9Q</v>
          </cell>
          <cell r="I185" t="str">
            <v>B0CV3NQ153</v>
          </cell>
          <cell r="J185" t="str">
            <v>90108</v>
          </cell>
          <cell r="K185" t="str">
            <v/>
          </cell>
          <cell r="L185" t="str">
            <v>LINE:1</v>
          </cell>
          <cell r="M185" t="str">
            <v>Open</v>
          </cell>
          <cell r="N185" t="str">
            <v/>
          </cell>
          <cell r="O185" t="str">
            <v/>
          </cell>
          <cell r="P185">
            <v>4</v>
          </cell>
          <cell r="Q185">
            <v>23</v>
          </cell>
          <cell r="R185">
            <v>22</v>
          </cell>
          <cell r="S185">
            <v>45737</v>
          </cell>
          <cell r="T185">
            <v>45729</v>
          </cell>
          <cell r="U185">
            <v>0</v>
          </cell>
          <cell r="V185">
            <v>2</v>
          </cell>
          <cell r="W185">
            <v>2</v>
          </cell>
          <cell r="X185">
            <v>0</v>
          </cell>
          <cell r="Y185" t="str">
            <v>EA</v>
          </cell>
          <cell r="Z185">
            <v>0</v>
          </cell>
          <cell r="AA185">
            <v>1</v>
          </cell>
          <cell r="AB185">
            <v>2</v>
          </cell>
          <cell r="AC185">
            <v>8.2</v>
          </cell>
          <cell r="AD185">
            <v>0.07</v>
          </cell>
          <cell r="AE185">
            <v>10.2</v>
          </cell>
          <cell r="AF185" t="str">
            <v>苏克-NB</v>
          </cell>
          <cell r="AG185" t="str">
            <v>AMZ992N99098NB0</v>
          </cell>
          <cell r="AH185">
            <v>45737</v>
          </cell>
        </row>
        <row r="186">
          <cell r="E186" t="str">
            <v>3IKDAFUF</v>
          </cell>
          <cell r="F186" t="str">
            <v/>
          </cell>
          <cell r="G186" t="str">
            <v>HON5</v>
          </cell>
          <cell r="H186" t="str">
            <v>3IKDAFUF</v>
          </cell>
          <cell r="I186" t="str">
            <v>B09Q39ZY44</v>
          </cell>
          <cell r="J186" t="str">
            <v>90108</v>
          </cell>
          <cell r="K186" t="str">
            <v/>
          </cell>
          <cell r="L186" t="str">
            <v>LINE:1</v>
          </cell>
          <cell r="M186" t="str">
            <v>Open</v>
          </cell>
          <cell r="N186" t="str">
            <v/>
          </cell>
          <cell r="O186" t="str">
            <v/>
          </cell>
          <cell r="P186">
            <v>4.024</v>
          </cell>
          <cell r="Q186">
            <v>23</v>
          </cell>
          <cell r="R186">
            <v>22.2</v>
          </cell>
          <cell r="S186">
            <v>45738</v>
          </cell>
          <cell r="T186">
            <v>45731</v>
          </cell>
          <cell r="U186">
            <v>0</v>
          </cell>
          <cell r="V186">
            <v>539</v>
          </cell>
          <cell r="W186">
            <v>539</v>
          </cell>
          <cell r="X186">
            <v>0</v>
          </cell>
          <cell r="Y186" t="str">
            <v>EA</v>
          </cell>
          <cell r="Z186">
            <v>0</v>
          </cell>
          <cell r="AA186">
            <v>1</v>
          </cell>
          <cell r="AB186">
            <v>539</v>
          </cell>
          <cell r="AC186">
            <v>2209.9</v>
          </cell>
          <cell r="AD186">
            <v>18.87</v>
          </cell>
          <cell r="AE186">
            <v>2748.9</v>
          </cell>
          <cell r="AF186" t="str">
            <v>苏克-NB</v>
          </cell>
          <cell r="AG186" t="str">
            <v>AMZ992N99098NB0</v>
          </cell>
          <cell r="AH186">
            <v>45737</v>
          </cell>
        </row>
        <row r="187">
          <cell r="E187" t="str">
            <v>3NCND48S</v>
          </cell>
          <cell r="F187" t="str">
            <v/>
          </cell>
          <cell r="G187" t="str">
            <v>HON5</v>
          </cell>
          <cell r="H187" t="str">
            <v>3NCND48S</v>
          </cell>
          <cell r="I187" t="str">
            <v>B0BCF9HG98</v>
          </cell>
          <cell r="J187" t="str">
            <v>90108</v>
          </cell>
          <cell r="K187" t="str">
            <v/>
          </cell>
          <cell r="L187" t="str">
            <v>LINE:1</v>
          </cell>
          <cell r="M187" t="str">
            <v>Open</v>
          </cell>
          <cell r="N187" t="str">
            <v/>
          </cell>
          <cell r="O187" t="str">
            <v/>
          </cell>
          <cell r="P187">
            <v>5.2</v>
          </cell>
          <cell r="Q187">
            <v>43.7</v>
          </cell>
          <cell r="R187">
            <v>22.4</v>
          </cell>
          <cell r="S187">
            <v>45738</v>
          </cell>
          <cell r="T187">
            <v>45731</v>
          </cell>
          <cell r="U187">
            <v>0</v>
          </cell>
          <cell r="V187">
            <v>276</v>
          </cell>
          <cell r="W187">
            <v>276</v>
          </cell>
          <cell r="X187">
            <v>0</v>
          </cell>
          <cell r="Y187" t="str">
            <v>EA</v>
          </cell>
          <cell r="Z187">
            <v>0</v>
          </cell>
          <cell r="AA187">
            <v>1</v>
          </cell>
          <cell r="AB187">
            <v>276</v>
          </cell>
          <cell r="AC187">
            <v>2014.8</v>
          </cell>
          <cell r="AD187">
            <v>24.02</v>
          </cell>
          <cell r="AE187">
            <v>2566.8</v>
          </cell>
          <cell r="AF187" t="str">
            <v>苏克-NB</v>
          </cell>
          <cell r="AG187" t="str">
            <v>AMZ992N99098NB0</v>
          </cell>
          <cell r="AH187">
            <v>45737</v>
          </cell>
        </row>
        <row r="188">
          <cell r="E188" t="str">
            <v>6OCN6ZHV</v>
          </cell>
          <cell r="F188" t="str">
            <v/>
          </cell>
          <cell r="G188" t="str">
            <v>HON5</v>
          </cell>
          <cell r="H188" t="str">
            <v>6OCN6ZHV</v>
          </cell>
          <cell r="I188" t="str">
            <v>B0BDM3LGF1</v>
          </cell>
          <cell r="J188" t="str">
            <v>90108</v>
          </cell>
          <cell r="K188" t="str">
            <v/>
          </cell>
          <cell r="L188" t="str">
            <v>LINE:1</v>
          </cell>
          <cell r="M188" t="str">
            <v>Open</v>
          </cell>
          <cell r="N188" t="str">
            <v/>
          </cell>
          <cell r="O188" t="str">
            <v/>
          </cell>
          <cell r="P188">
            <v>8</v>
          </cell>
          <cell r="Q188">
            <v>34.25</v>
          </cell>
          <cell r="R188">
            <v>18</v>
          </cell>
          <cell r="S188">
            <v>45738</v>
          </cell>
          <cell r="T188">
            <v>45731</v>
          </cell>
          <cell r="U188">
            <v>0</v>
          </cell>
          <cell r="V188">
            <v>115</v>
          </cell>
          <cell r="W188">
            <v>115</v>
          </cell>
          <cell r="X188">
            <v>0</v>
          </cell>
          <cell r="Y188" t="str">
            <v>EA</v>
          </cell>
          <cell r="Z188">
            <v>0</v>
          </cell>
          <cell r="AA188">
            <v>1</v>
          </cell>
          <cell r="AB188">
            <v>115</v>
          </cell>
          <cell r="AC188">
            <v>655.5</v>
          </cell>
          <cell r="AD188">
            <v>9.33</v>
          </cell>
          <cell r="AE188">
            <v>839.5</v>
          </cell>
          <cell r="AF188" t="str">
            <v>苏克-NB</v>
          </cell>
          <cell r="AG188" t="str">
            <v>AMZ992N99098NB0</v>
          </cell>
          <cell r="AH188">
            <v>45737</v>
          </cell>
        </row>
        <row r="189">
          <cell r="E189" t="str">
            <v>82IE4NSE</v>
          </cell>
          <cell r="F189" t="str">
            <v/>
          </cell>
          <cell r="G189" t="str">
            <v>HON5</v>
          </cell>
          <cell r="H189" t="str">
            <v>82IE4NSE</v>
          </cell>
          <cell r="I189" t="str">
            <v>B0CGDSN856</v>
          </cell>
          <cell r="J189" t="str">
            <v>90108</v>
          </cell>
          <cell r="K189" t="str">
            <v/>
          </cell>
          <cell r="L189" t="str">
            <v>LINE:1</v>
          </cell>
          <cell r="M189" t="str">
            <v>Open</v>
          </cell>
          <cell r="N189" t="str">
            <v/>
          </cell>
          <cell r="O189" t="str">
            <v/>
          </cell>
          <cell r="P189">
            <v>6</v>
          </cell>
          <cell r="Q189">
            <v>48</v>
          </cell>
          <cell r="R189">
            <v>23.8</v>
          </cell>
          <cell r="S189">
            <v>45738</v>
          </cell>
          <cell r="T189">
            <v>45731</v>
          </cell>
          <cell r="U189">
            <v>0</v>
          </cell>
          <cell r="V189">
            <v>56</v>
          </cell>
          <cell r="W189">
            <v>56</v>
          </cell>
          <cell r="X189">
            <v>0</v>
          </cell>
          <cell r="Y189" t="str">
            <v>EA</v>
          </cell>
          <cell r="Z189">
            <v>0</v>
          </cell>
          <cell r="AA189">
            <v>1</v>
          </cell>
          <cell r="AB189">
            <v>56</v>
          </cell>
          <cell r="AC189">
            <v>616</v>
          </cell>
          <cell r="AD189">
            <v>5.99</v>
          </cell>
          <cell r="AE189">
            <v>739.2</v>
          </cell>
          <cell r="AF189" t="str">
            <v>苏克-NB</v>
          </cell>
          <cell r="AG189" t="str">
            <v>AMZ992N99098NB0</v>
          </cell>
          <cell r="AH189">
            <v>45737</v>
          </cell>
        </row>
        <row r="190">
          <cell r="E190" t="str">
            <v>8JGZOFYM</v>
          </cell>
          <cell r="F190" t="str">
            <v/>
          </cell>
          <cell r="G190" t="str">
            <v>LGB1</v>
          </cell>
          <cell r="H190" t="str">
            <v>8JGZOFYM</v>
          </cell>
          <cell r="I190" t="str">
            <v>B09Q39ZY44</v>
          </cell>
          <cell r="J190" t="str">
            <v>90108</v>
          </cell>
          <cell r="K190" t="str">
            <v/>
          </cell>
          <cell r="L190" t="str">
            <v>LINE:1</v>
          </cell>
          <cell r="M190" t="str">
            <v>Open</v>
          </cell>
          <cell r="N190" t="str">
            <v/>
          </cell>
          <cell r="O190" t="str">
            <v/>
          </cell>
          <cell r="P190">
            <v>4.024</v>
          </cell>
          <cell r="Q190">
            <v>23</v>
          </cell>
          <cell r="R190">
            <v>22.2</v>
          </cell>
          <cell r="S190">
            <v>45738</v>
          </cell>
          <cell r="T190">
            <v>45731</v>
          </cell>
          <cell r="U190">
            <v>0</v>
          </cell>
          <cell r="V190">
            <v>1066</v>
          </cell>
          <cell r="W190">
            <v>1066</v>
          </cell>
          <cell r="X190">
            <v>0</v>
          </cell>
          <cell r="Y190" t="str">
            <v>EA</v>
          </cell>
          <cell r="Z190">
            <v>0</v>
          </cell>
          <cell r="AA190">
            <v>1</v>
          </cell>
          <cell r="AB190">
            <v>1066</v>
          </cell>
          <cell r="AC190">
            <v>4370.6</v>
          </cell>
          <cell r="AD190">
            <v>37.31</v>
          </cell>
          <cell r="AE190">
            <v>5436.6</v>
          </cell>
          <cell r="AF190" t="str">
            <v>苏克-NB</v>
          </cell>
          <cell r="AG190" t="str">
            <v>AMZ992N99099NB0</v>
          </cell>
          <cell r="AH190">
            <v>45737</v>
          </cell>
        </row>
        <row r="191">
          <cell r="E191" t="str">
            <v>5HTGDSSV</v>
          </cell>
          <cell r="F191" t="str">
            <v/>
          </cell>
          <cell r="G191" t="str">
            <v>LGB1</v>
          </cell>
          <cell r="H191" t="str">
            <v>5HTGDSSV</v>
          </cell>
          <cell r="I191" t="str">
            <v>B0BCF9HG98</v>
          </cell>
          <cell r="J191" t="str">
            <v>90108</v>
          </cell>
          <cell r="K191" t="str">
            <v/>
          </cell>
          <cell r="L191" t="str">
            <v>LINE:1</v>
          </cell>
          <cell r="M191" t="str">
            <v>Open</v>
          </cell>
          <cell r="N191" t="str">
            <v/>
          </cell>
          <cell r="O191" t="str">
            <v/>
          </cell>
          <cell r="P191">
            <v>5.2</v>
          </cell>
          <cell r="Q191">
            <v>43.7</v>
          </cell>
          <cell r="R191">
            <v>22.4</v>
          </cell>
          <cell r="S191">
            <v>45738</v>
          </cell>
          <cell r="T191">
            <v>45731</v>
          </cell>
          <cell r="U191">
            <v>0</v>
          </cell>
          <cell r="V191">
            <v>215</v>
          </cell>
          <cell r="W191">
            <v>215</v>
          </cell>
          <cell r="X191">
            <v>0</v>
          </cell>
          <cell r="Y191" t="str">
            <v>EA</v>
          </cell>
          <cell r="Z191">
            <v>0</v>
          </cell>
          <cell r="AA191">
            <v>1</v>
          </cell>
          <cell r="AB191">
            <v>215</v>
          </cell>
          <cell r="AC191">
            <v>1569.5</v>
          </cell>
          <cell r="AD191">
            <v>18.71</v>
          </cell>
          <cell r="AE191">
            <v>1999.5</v>
          </cell>
          <cell r="AF191" t="str">
            <v>苏克-NB</v>
          </cell>
          <cell r="AG191" t="str">
            <v>AMZ992N99099NB0</v>
          </cell>
          <cell r="AH191">
            <v>45737</v>
          </cell>
        </row>
        <row r="192">
          <cell r="E192" t="str">
            <v>3WW8IFYS</v>
          </cell>
          <cell r="F192" t="str">
            <v/>
          </cell>
          <cell r="G192" t="str">
            <v>LGB1</v>
          </cell>
          <cell r="H192" t="str">
            <v>3WW8IFYS</v>
          </cell>
          <cell r="I192" t="str">
            <v>B0BDM3BDFS</v>
          </cell>
          <cell r="J192" t="str">
            <v>90108</v>
          </cell>
          <cell r="K192" t="str">
            <v/>
          </cell>
          <cell r="L192" t="str">
            <v>LINE:1</v>
          </cell>
          <cell r="M192" t="str">
            <v>Open</v>
          </cell>
          <cell r="N192" t="str">
            <v/>
          </cell>
          <cell r="O192" t="str">
            <v/>
          </cell>
          <cell r="P192">
            <v>11</v>
          </cell>
          <cell r="Q192">
            <v>34</v>
          </cell>
          <cell r="R192">
            <v>18.75</v>
          </cell>
          <cell r="S192">
            <v>45738</v>
          </cell>
          <cell r="T192">
            <v>45731</v>
          </cell>
          <cell r="U192">
            <v>0</v>
          </cell>
          <cell r="V192">
            <v>199</v>
          </cell>
          <cell r="W192">
            <v>199</v>
          </cell>
          <cell r="X192">
            <v>0</v>
          </cell>
          <cell r="Y192" t="str">
            <v>EA</v>
          </cell>
          <cell r="Z192">
            <v>0</v>
          </cell>
          <cell r="AA192">
            <v>1</v>
          </cell>
          <cell r="AB192">
            <v>199</v>
          </cell>
          <cell r="AC192">
            <v>1890.5</v>
          </cell>
          <cell r="AD192">
            <v>20.47</v>
          </cell>
          <cell r="AE192">
            <v>2248.7</v>
          </cell>
          <cell r="AF192" t="str">
            <v>苏克-NB</v>
          </cell>
          <cell r="AG192" t="str">
            <v>AMZ992N99099NB0</v>
          </cell>
          <cell r="AH192">
            <v>45737</v>
          </cell>
        </row>
        <row r="193">
          <cell r="E193" t="str">
            <v>32DQGBVD</v>
          </cell>
          <cell r="F193" t="str">
            <v/>
          </cell>
          <cell r="G193" t="str">
            <v>LGB1</v>
          </cell>
          <cell r="H193" t="str">
            <v>32DQGBVD</v>
          </cell>
          <cell r="I193" t="str">
            <v>B0BDM3LGF1</v>
          </cell>
          <cell r="J193" t="str">
            <v>90108</v>
          </cell>
          <cell r="K193" t="str">
            <v/>
          </cell>
          <cell r="L193" t="str">
            <v>LINE:1</v>
          </cell>
          <cell r="M193" t="str">
            <v>Open</v>
          </cell>
          <cell r="N193" t="str">
            <v/>
          </cell>
          <cell r="O193" t="str">
            <v/>
          </cell>
          <cell r="P193">
            <v>8</v>
          </cell>
          <cell r="Q193">
            <v>34.25</v>
          </cell>
          <cell r="R193">
            <v>18</v>
          </cell>
          <cell r="S193">
            <v>45738</v>
          </cell>
          <cell r="T193">
            <v>45731</v>
          </cell>
          <cell r="U193">
            <v>0</v>
          </cell>
          <cell r="V193">
            <v>515</v>
          </cell>
          <cell r="W193">
            <v>515</v>
          </cell>
          <cell r="X193">
            <v>0</v>
          </cell>
          <cell r="Y193" t="str">
            <v>EA</v>
          </cell>
          <cell r="Z193">
            <v>0</v>
          </cell>
          <cell r="AA193">
            <v>1</v>
          </cell>
          <cell r="AB193">
            <v>515</v>
          </cell>
          <cell r="AC193">
            <v>2935.5</v>
          </cell>
          <cell r="AD193">
            <v>41.77</v>
          </cell>
          <cell r="AE193">
            <v>3759.5</v>
          </cell>
          <cell r="AF193" t="str">
            <v>苏克-NB</v>
          </cell>
          <cell r="AG193" t="str">
            <v>AMZ992N99099NB0</v>
          </cell>
          <cell r="AH193">
            <v>45737</v>
          </cell>
        </row>
        <row r="194">
          <cell r="E194" t="str">
            <v>5IFZNDPB</v>
          </cell>
          <cell r="F194" t="str">
            <v/>
          </cell>
          <cell r="G194" t="str">
            <v>LGB1</v>
          </cell>
          <cell r="H194" t="str">
            <v>5IFZNDPB</v>
          </cell>
          <cell r="I194" t="str">
            <v>B0CGDSN856</v>
          </cell>
          <cell r="J194" t="str">
            <v>90108</v>
          </cell>
          <cell r="K194" t="str">
            <v/>
          </cell>
          <cell r="L194" t="str">
            <v>LINE:1</v>
          </cell>
          <cell r="M194" t="str">
            <v>Open</v>
          </cell>
          <cell r="N194" t="str">
            <v/>
          </cell>
          <cell r="O194" t="str">
            <v/>
          </cell>
          <cell r="P194">
            <v>6</v>
          </cell>
          <cell r="Q194">
            <v>48</v>
          </cell>
          <cell r="R194">
            <v>23.8</v>
          </cell>
          <cell r="S194">
            <v>45738</v>
          </cell>
          <cell r="T194">
            <v>45731</v>
          </cell>
          <cell r="U194">
            <v>0</v>
          </cell>
          <cell r="V194">
            <v>30</v>
          </cell>
          <cell r="W194">
            <v>30</v>
          </cell>
          <cell r="X194">
            <v>0</v>
          </cell>
          <cell r="Y194" t="str">
            <v>EA</v>
          </cell>
          <cell r="Z194">
            <v>0</v>
          </cell>
          <cell r="AA194">
            <v>1</v>
          </cell>
          <cell r="AB194">
            <v>30</v>
          </cell>
          <cell r="AC194">
            <v>330</v>
          </cell>
          <cell r="AD194">
            <v>3.21</v>
          </cell>
          <cell r="AE194">
            <v>396</v>
          </cell>
          <cell r="AF194" t="str">
            <v>苏克-NB</v>
          </cell>
          <cell r="AG194" t="str">
            <v>AMZ992N99099NB0</v>
          </cell>
          <cell r="AH194">
            <v>45737</v>
          </cell>
        </row>
        <row r="195">
          <cell r="E195" t="str">
            <v>8HJF41SW</v>
          </cell>
          <cell r="F195" t="str">
            <v/>
          </cell>
          <cell r="G195" t="str">
            <v>NNJ1</v>
          </cell>
          <cell r="H195" t="str">
            <v>8HJF41SW</v>
          </cell>
          <cell r="I195" t="str">
            <v>B0CV3NQ153</v>
          </cell>
          <cell r="J195" t="str">
            <v>90108</v>
          </cell>
          <cell r="K195" t="str">
            <v/>
          </cell>
          <cell r="L195" t="str">
            <v>LINE:1</v>
          </cell>
          <cell r="M195" t="str">
            <v>Open</v>
          </cell>
          <cell r="N195" t="str">
            <v/>
          </cell>
          <cell r="O195" t="str">
            <v/>
          </cell>
          <cell r="P195">
            <v>4</v>
          </cell>
          <cell r="Q195">
            <v>23</v>
          </cell>
          <cell r="R195">
            <v>22</v>
          </cell>
          <cell r="S195">
            <v>45737</v>
          </cell>
          <cell r="T195">
            <v>45729</v>
          </cell>
          <cell r="U195">
            <v>0</v>
          </cell>
          <cell r="V195">
            <v>1</v>
          </cell>
          <cell r="W195">
            <v>1</v>
          </cell>
          <cell r="X195">
            <v>0</v>
          </cell>
          <cell r="Y195" t="str">
            <v>EA</v>
          </cell>
          <cell r="Z195">
            <v>0</v>
          </cell>
          <cell r="AA195">
            <v>1</v>
          </cell>
          <cell r="AB195">
            <v>1</v>
          </cell>
          <cell r="AC195">
            <v>4.1</v>
          </cell>
          <cell r="AD195">
            <v>0.04</v>
          </cell>
          <cell r="AE195">
            <v>5.1</v>
          </cell>
          <cell r="AF195" t="str">
            <v>苏克-NB</v>
          </cell>
          <cell r="AG195" t="str">
            <v>AMZ992N99087NB0</v>
          </cell>
          <cell r="AH195">
            <v>45737</v>
          </cell>
        </row>
        <row r="196">
          <cell r="E196" t="str">
            <v>8RN1TJLA</v>
          </cell>
          <cell r="F196" t="str">
            <v/>
          </cell>
          <cell r="G196" t="str">
            <v>NNJ1</v>
          </cell>
          <cell r="H196" t="str">
            <v>8RN1TJLA</v>
          </cell>
          <cell r="I196" t="str">
            <v>B09Q39ZY44</v>
          </cell>
          <cell r="J196" t="str">
            <v>90108</v>
          </cell>
          <cell r="K196" t="str">
            <v/>
          </cell>
          <cell r="L196" t="str">
            <v>LINE:1</v>
          </cell>
          <cell r="M196" t="str">
            <v>Open</v>
          </cell>
          <cell r="N196" t="str">
            <v/>
          </cell>
          <cell r="O196" t="str">
            <v/>
          </cell>
          <cell r="P196">
            <v>4.024</v>
          </cell>
          <cell r="Q196">
            <v>23</v>
          </cell>
          <cell r="R196">
            <v>22.2</v>
          </cell>
          <cell r="S196">
            <v>45738</v>
          </cell>
          <cell r="T196">
            <v>45731</v>
          </cell>
          <cell r="U196">
            <v>0</v>
          </cell>
          <cell r="V196">
            <v>982</v>
          </cell>
          <cell r="W196">
            <v>982</v>
          </cell>
          <cell r="X196">
            <v>0</v>
          </cell>
          <cell r="Y196" t="str">
            <v>EA</v>
          </cell>
          <cell r="Z196">
            <v>0</v>
          </cell>
          <cell r="AA196">
            <v>1</v>
          </cell>
          <cell r="AB196">
            <v>982</v>
          </cell>
          <cell r="AC196">
            <v>4026.2</v>
          </cell>
          <cell r="AD196">
            <v>34.37</v>
          </cell>
          <cell r="AE196">
            <v>5008.2</v>
          </cell>
          <cell r="AF196" t="str">
            <v>苏克-NB</v>
          </cell>
          <cell r="AG196" t="str">
            <v>AMZ992N99087NB0</v>
          </cell>
          <cell r="AH196">
            <v>45737</v>
          </cell>
        </row>
        <row r="197">
          <cell r="E197" t="str">
            <v>85LD2BLC</v>
          </cell>
          <cell r="F197" t="str">
            <v/>
          </cell>
          <cell r="G197" t="str">
            <v>NNJ1</v>
          </cell>
          <cell r="H197" t="str">
            <v>85LD2BLC</v>
          </cell>
          <cell r="I197" t="str">
            <v>B0BCF9HG98</v>
          </cell>
          <cell r="J197" t="str">
            <v>90108</v>
          </cell>
          <cell r="K197" t="str">
            <v/>
          </cell>
          <cell r="L197" t="str">
            <v>LINE:1</v>
          </cell>
          <cell r="M197" t="str">
            <v>Open</v>
          </cell>
          <cell r="N197" t="str">
            <v/>
          </cell>
          <cell r="O197" t="str">
            <v/>
          </cell>
          <cell r="P197">
            <v>5.2</v>
          </cell>
          <cell r="Q197">
            <v>43.7</v>
          </cell>
          <cell r="R197">
            <v>22.4</v>
          </cell>
          <cell r="S197">
            <v>45738</v>
          </cell>
          <cell r="T197">
            <v>45731</v>
          </cell>
          <cell r="U197">
            <v>0</v>
          </cell>
          <cell r="V197">
            <v>156</v>
          </cell>
          <cell r="W197">
            <v>156</v>
          </cell>
          <cell r="X197">
            <v>0</v>
          </cell>
          <cell r="Y197" t="str">
            <v>EA</v>
          </cell>
          <cell r="Z197">
            <v>0</v>
          </cell>
          <cell r="AA197">
            <v>1</v>
          </cell>
          <cell r="AB197">
            <v>156</v>
          </cell>
          <cell r="AC197">
            <v>1138.8</v>
          </cell>
          <cell r="AD197">
            <v>13.58</v>
          </cell>
          <cell r="AE197">
            <v>1450.8</v>
          </cell>
          <cell r="AF197" t="str">
            <v>苏克-NB</v>
          </cell>
          <cell r="AG197" t="str">
            <v>AMZ992N99087NB0</v>
          </cell>
          <cell r="AH197">
            <v>45737</v>
          </cell>
        </row>
        <row r="198">
          <cell r="E198" t="str">
            <v>34JA787V</v>
          </cell>
          <cell r="F198" t="str">
            <v/>
          </cell>
          <cell r="G198" t="str">
            <v>NNJ1</v>
          </cell>
          <cell r="H198" t="str">
            <v>34JA787V</v>
          </cell>
          <cell r="I198" t="str">
            <v>B0BDM3LGF1</v>
          </cell>
          <cell r="J198" t="str">
            <v>90108</v>
          </cell>
          <cell r="K198" t="str">
            <v/>
          </cell>
          <cell r="L198" t="str">
            <v>LINE:1</v>
          </cell>
          <cell r="M198" t="str">
            <v>Open</v>
          </cell>
          <cell r="N198" t="str">
            <v/>
          </cell>
          <cell r="O198" t="str">
            <v/>
          </cell>
          <cell r="P198">
            <v>8</v>
          </cell>
          <cell r="Q198">
            <v>34.25</v>
          </cell>
          <cell r="R198">
            <v>18</v>
          </cell>
          <cell r="S198">
            <v>45738</v>
          </cell>
          <cell r="T198">
            <v>45731</v>
          </cell>
          <cell r="U198">
            <v>0</v>
          </cell>
          <cell r="V198">
            <v>109</v>
          </cell>
          <cell r="W198">
            <v>109</v>
          </cell>
          <cell r="X198">
            <v>0</v>
          </cell>
          <cell r="Y198" t="str">
            <v>EA</v>
          </cell>
          <cell r="Z198">
            <v>0</v>
          </cell>
          <cell r="AA198">
            <v>1</v>
          </cell>
          <cell r="AB198">
            <v>109</v>
          </cell>
          <cell r="AC198">
            <v>621.3</v>
          </cell>
          <cell r="AD198">
            <v>8.84</v>
          </cell>
          <cell r="AE198">
            <v>795.7</v>
          </cell>
          <cell r="AF198" t="str">
            <v>苏克-NB</v>
          </cell>
          <cell r="AG198" t="str">
            <v>AMZ992N99087NB0</v>
          </cell>
          <cell r="AH198">
            <v>45737</v>
          </cell>
        </row>
        <row r="199">
          <cell r="E199" t="str">
            <v>3CPBCBTJ</v>
          </cell>
          <cell r="F199" t="str">
            <v/>
          </cell>
          <cell r="G199" t="str">
            <v>NNJ1</v>
          </cell>
          <cell r="H199" t="str">
            <v>3CPBCBTJ</v>
          </cell>
          <cell r="I199" t="str">
            <v>B0CGDSN856</v>
          </cell>
          <cell r="J199" t="str">
            <v>90108</v>
          </cell>
          <cell r="K199" t="str">
            <v/>
          </cell>
          <cell r="L199" t="str">
            <v>LINE:1</v>
          </cell>
          <cell r="M199" t="str">
            <v>Open</v>
          </cell>
          <cell r="N199" t="str">
            <v/>
          </cell>
          <cell r="O199" t="str">
            <v/>
          </cell>
          <cell r="P199">
            <v>6</v>
          </cell>
          <cell r="Q199">
            <v>48</v>
          </cell>
          <cell r="R199">
            <v>23.8</v>
          </cell>
          <cell r="S199">
            <v>45738</v>
          </cell>
          <cell r="T199">
            <v>45731</v>
          </cell>
          <cell r="U199">
            <v>0</v>
          </cell>
          <cell r="V199">
            <v>6</v>
          </cell>
          <cell r="W199">
            <v>6</v>
          </cell>
          <cell r="X199">
            <v>0</v>
          </cell>
          <cell r="Y199" t="str">
            <v>EA</v>
          </cell>
          <cell r="Z199">
            <v>0</v>
          </cell>
          <cell r="AA199">
            <v>1</v>
          </cell>
          <cell r="AB199">
            <v>6</v>
          </cell>
          <cell r="AC199">
            <v>66</v>
          </cell>
          <cell r="AD199">
            <v>0.64</v>
          </cell>
          <cell r="AE199">
            <v>79.2</v>
          </cell>
          <cell r="AF199" t="str">
            <v>苏克-NB</v>
          </cell>
          <cell r="AG199" t="str">
            <v>AMZ992N99087NB0</v>
          </cell>
          <cell r="AH199">
            <v>45737</v>
          </cell>
        </row>
        <row r="200">
          <cell r="E200" t="str">
            <v>53VSGP9W</v>
          </cell>
          <cell r="F200" t="str">
            <v/>
          </cell>
          <cell r="G200" t="str">
            <v>LGB1</v>
          </cell>
          <cell r="H200" t="str">
            <v>53VSGP9W</v>
          </cell>
          <cell r="I200" t="str">
            <v>B0CC9H9L1Y</v>
          </cell>
          <cell r="J200" t="str">
            <v>90108</v>
          </cell>
          <cell r="K200" t="str">
            <v/>
          </cell>
          <cell r="L200" t="str">
            <v>LINE:1</v>
          </cell>
          <cell r="M200" t="str">
            <v>Open</v>
          </cell>
          <cell r="N200" t="str">
            <v/>
          </cell>
          <cell r="O200" t="str">
            <v/>
          </cell>
          <cell r="P200">
            <v>3.39</v>
          </cell>
          <cell r="Q200">
            <v>17.6</v>
          </cell>
          <cell r="R200">
            <v>13.3</v>
          </cell>
          <cell r="S200">
            <v>45743</v>
          </cell>
          <cell r="T200">
            <v>45729</v>
          </cell>
          <cell r="U200">
            <v>0</v>
          </cell>
          <cell r="V200">
            <v>107</v>
          </cell>
          <cell r="W200">
            <v>107</v>
          </cell>
          <cell r="X200">
            <v>0</v>
          </cell>
          <cell r="Y200" t="str">
            <v>EA</v>
          </cell>
          <cell r="Z200">
            <v>0</v>
          </cell>
          <cell r="AA200">
            <v>1</v>
          </cell>
          <cell r="AB200">
            <v>107</v>
          </cell>
          <cell r="AC200">
            <v>112.35</v>
          </cell>
          <cell r="AD200">
            <v>1.21</v>
          </cell>
          <cell r="AE200">
            <v>149.8</v>
          </cell>
          <cell r="AF200" t="str">
            <v>康思特-SH</v>
          </cell>
          <cell r="AG200" t="str">
            <v>AMZ992N114528SH0</v>
          </cell>
          <cell r="AH200">
            <v>45741</v>
          </cell>
        </row>
        <row r="201">
          <cell r="E201" t="str">
            <v>6F4TN89U</v>
          </cell>
          <cell r="F201" t="str">
            <v/>
          </cell>
          <cell r="G201" t="str">
            <v>ORF1</v>
          </cell>
          <cell r="H201" t="str">
            <v>6F4TN89U</v>
          </cell>
          <cell r="I201" t="str">
            <v>B0CC9H9L1Y</v>
          </cell>
          <cell r="J201" t="str">
            <v>90108</v>
          </cell>
          <cell r="K201" t="str">
            <v/>
          </cell>
          <cell r="L201" t="str">
            <v>LINE:1</v>
          </cell>
          <cell r="M201" t="str">
            <v>Open</v>
          </cell>
          <cell r="N201" t="str">
            <v/>
          </cell>
          <cell r="O201" t="str">
            <v/>
          </cell>
          <cell r="P201">
            <v>3.39</v>
          </cell>
          <cell r="Q201">
            <v>17.6</v>
          </cell>
          <cell r="R201">
            <v>13.3</v>
          </cell>
          <cell r="S201">
            <v>45743</v>
          </cell>
          <cell r="T201">
            <v>45729</v>
          </cell>
          <cell r="U201">
            <v>0</v>
          </cell>
          <cell r="V201">
            <v>231</v>
          </cell>
          <cell r="W201">
            <v>231</v>
          </cell>
          <cell r="X201">
            <v>0</v>
          </cell>
          <cell r="Y201" t="str">
            <v>EA</v>
          </cell>
          <cell r="Z201">
            <v>0</v>
          </cell>
          <cell r="AA201">
            <v>1</v>
          </cell>
          <cell r="AB201">
            <v>231</v>
          </cell>
          <cell r="AC201">
            <v>242.55</v>
          </cell>
          <cell r="AD201">
            <v>2.62</v>
          </cell>
          <cell r="AE201">
            <v>323.4</v>
          </cell>
          <cell r="AF201" t="str">
            <v>康思特-SH</v>
          </cell>
          <cell r="AG201" t="str">
            <v>AMZ992N114528SH0</v>
          </cell>
          <cell r="AH201">
            <v>45741</v>
          </cell>
        </row>
        <row r="202">
          <cell r="E202" t="str">
            <v>3AHV992K</v>
          </cell>
          <cell r="F202" t="str">
            <v/>
          </cell>
          <cell r="G202" t="str">
            <v>LGB1</v>
          </cell>
          <cell r="H202" t="str">
            <v>3AHV992K</v>
          </cell>
          <cell r="I202" t="str">
            <v>B0B9LFFQ2C</v>
          </cell>
          <cell r="J202" t="str">
            <v>90108</v>
          </cell>
          <cell r="K202" t="str">
            <v/>
          </cell>
          <cell r="L202" t="str">
            <v>LINE:1</v>
          </cell>
          <cell r="M202" t="str">
            <v>Open</v>
          </cell>
          <cell r="N202" t="str">
            <v/>
          </cell>
          <cell r="O202" t="str">
            <v/>
          </cell>
          <cell r="P202">
            <v>4.25</v>
          </cell>
          <cell r="Q202">
            <v>32.75</v>
          </cell>
          <cell r="R202">
            <v>32.75</v>
          </cell>
          <cell r="S202">
            <v>45743</v>
          </cell>
          <cell r="T202">
            <v>45729</v>
          </cell>
          <cell r="U202">
            <v>0</v>
          </cell>
          <cell r="V202">
            <v>153</v>
          </cell>
          <cell r="W202">
            <v>153</v>
          </cell>
          <cell r="X202">
            <v>0</v>
          </cell>
          <cell r="Y202" t="str">
            <v>EA</v>
          </cell>
          <cell r="Z202">
            <v>0</v>
          </cell>
          <cell r="AA202">
            <v>1</v>
          </cell>
          <cell r="AB202">
            <v>153</v>
          </cell>
          <cell r="AC202">
            <v>1836</v>
          </cell>
          <cell r="AD202">
            <v>11.05</v>
          </cell>
          <cell r="AE202">
            <v>2065.5</v>
          </cell>
          <cell r="AF202" t="str">
            <v>纳斯特-SH</v>
          </cell>
          <cell r="AG202" t="str">
            <v>AMZ992N114528SH0</v>
          </cell>
          <cell r="AH202">
            <v>45743</v>
          </cell>
        </row>
        <row r="203">
          <cell r="E203" t="str">
            <v>341695ZL</v>
          </cell>
          <cell r="F203" t="str">
            <v/>
          </cell>
          <cell r="G203" t="str">
            <v>ORF1</v>
          </cell>
          <cell r="H203" t="str">
            <v>341695ZL</v>
          </cell>
          <cell r="I203" t="str">
            <v>B0B9LFFQ2C</v>
          </cell>
          <cell r="J203" t="str">
            <v>90108</v>
          </cell>
          <cell r="K203" t="str">
            <v/>
          </cell>
          <cell r="L203" t="str">
            <v>LINE:1</v>
          </cell>
          <cell r="M203" t="str">
            <v>Open</v>
          </cell>
          <cell r="N203" t="str">
            <v/>
          </cell>
          <cell r="O203" t="str">
            <v/>
          </cell>
          <cell r="P203">
            <v>4.25</v>
          </cell>
          <cell r="Q203">
            <v>32.75</v>
          </cell>
          <cell r="R203">
            <v>32.75</v>
          </cell>
          <cell r="S203">
            <v>45743</v>
          </cell>
          <cell r="T203">
            <v>45729</v>
          </cell>
          <cell r="U203">
            <v>0</v>
          </cell>
          <cell r="V203">
            <v>201</v>
          </cell>
          <cell r="W203">
            <v>201</v>
          </cell>
          <cell r="X203">
            <v>0</v>
          </cell>
          <cell r="Y203" t="str">
            <v>EA</v>
          </cell>
          <cell r="Z203">
            <v>0</v>
          </cell>
          <cell r="AA203">
            <v>1</v>
          </cell>
          <cell r="AB203">
            <v>201</v>
          </cell>
          <cell r="AC203">
            <v>2412</v>
          </cell>
          <cell r="AD203">
            <v>14.52</v>
          </cell>
          <cell r="AE203">
            <v>2713.5</v>
          </cell>
          <cell r="AF203" t="str">
            <v>纳斯特-SH</v>
          </cell>
          <cell r="AG203" t="str">
            <v>AMZ992N114528SH0</v>
          </cell>
          <cell r="AH203">
            <v>45743</v>
          </cell>
        </row>
        <row r="204">
          <cell r="E204" t="str">
            <v>1B7OANTQ</v>
          </cell>
          <cell r="F204" t="str">
            <v/>
          </cell>
          <cell r="G204" t="str">
            <v>LGB1</v>
          </cell>
          <cell r="H204" t="str">
            <v>1B7OANTQ</v>
          </cell>
          <cell r="I204" t="str">
            <v>B0BCFK9R8V</v>
          </cell>
          <cell r="J204" t="str">
            <v>90108</v>
          </cell>
          <cell r="K204" t="str">
            <v/>
          </cell>
          <cell r="L204" t="str">
            <v>LINE:1</v>
          </cell>
          <cell r="M204" t="str">
            <v>Open</v>
          </cell>
          <cell r="N204" t="str">
            <v/>
          </cell>
          <cell r="O204" t="str">
            <v/>
          </cell>
          <cell r="P204">
            <v>18.25</v>
          </cell>
          <cell r="Q204">
            <v>35</v>
          </cell>
          <cell r="R204">
            <v>19.25</v>
          </cell>
          <cell r="S204">
            <v>45754</v>
          </cell>
          <cell r="T204">
            <v>45747</v>
          </cell>
          <cell r="U204">
            <v>0</v>
          </cell>
          <cell r="V204">
            <v>162</v>
          </cell>
          <cell r="W204">
            <v>162</v>
          </cell>
          <cell r="X204">
            <v>0</v>
          </cell>
          <cell r="Y204" t="str">
            <v>EA</v>
          </cell>
          <cell r="Z204">
            <v>0</v>
          </cell>
          <cell r="AA204">
            <v>1</v>
          </cell>
          <cell r="AB204">
            <v>162</v>
          </cell>
          <cell r="AC204">
            <v>3645</v>
          </cell>
          <cell r="AD204">
            <v>33.37</v>
          </cell>
          <cell r="AE204">
            <v>4050</v>
          </cell>
          <cell r="AF204" t="str">
            <v>福得尔-NB</v>
          </cell>
          <cell r="AG204" t="str">
            <v>AMZ992N99762NB0</v>
          </cell>
          <cell r="AH204">
            <v>45747</v>
          </cell>
        </row>
        <row r="205">
          <cell r="E205" t="str">
            <v>1PUBNGEG</v>
          </cell>
          <cell r="F205" t="str">
            <v/>
          </cell>
          <cell r="G205" t="str">
            <v>LGB1</v>
          </cell>
          <cell r="H205" t="str">
            <v>1PUBNGEG</v>
          </cell>
          <cell r="I205" t="str">
            <v>B0BCFK9R8V</v>
          </cell>
          <cell r="J205" t="str">
            <v>90108</v>
          </cell>
          <cell r="K205" t="str">
            <v/>
          </cell>
          <cell r="L205" t="str">
            <v>LINE:1</v>
          </cell>
          <cell r="M205" t="str">
            <v>Open</v>
          </cell>
          <cell r="N205" t="str">
            <v/>
          </cell>
          <cell r="O205" t="str">
            <v/>
          </cell>
          <cell r="P205">
            <v>18.25</v>
          </cell>
          <cell r="Q205">
            <v>35</v>
          </cell>
          <cell r="R205">
            <v>19.25</v>
          </cell>
          <cell r="S205">
            <v>45754</v>
          </cell>
          <cell r="T205">
            <v>45747</v>
          </cell>
          <cell r="U205">
            <v>0</v>
          </cell>
          <cell r="V205">
            <v>34</v>
          </cell>
          <cell r="W205">
            <v>34</v>
          </cell>
          <cell r="X205">
            <v>0</v>
          </cell>
          <cell r="Y205" t="str">
            <v>EA</v>
          </cell>
          <cell r="Z205">
            <v>0</v>
          </cell>
          <cell r="AA205">
            <v>1</v>
          </cell>
          <cell r="AB205">
            <v>34</v>
          </cell>
          <cell r="AC205">
            <v>765</v>
          </cell>
          <cell r="AD205">
            <v>7</v>
          </cell>
          <cell r="AE205">
            <v>850</v>
          </cell>
          <cell r="AF205" t="str">
            <v>福得尔-NB</v>
          </cell>
          <cell r="AG205" t="str">
            <v>AMZ992N99762NB0</v>
          </cell>
          <cell r="AH205">
            <v>45747</v>
          </cell>
        </row>
        <row r="206">
          <cell r="E206" t="str">
            <v>3KA4Y75V</v>
          </cell>
          <cell r="F206" t="str">
            <v/>
          </cell>
          <cell r="G206" t="str">
            <v>LGB1</v>
          </cell>
          <cell r="H206" t="str">
            <v>3KA4Y75V</v>
          </cell>
          <cell r="I206" t="str">
            <v>B0BCFK9R8V</v>
          </cell>
          <cell r="J206" t="str">
            <v>90108</v>
          </cell>
          <cell r="K206" t="str">
            <v/>
          </cell>
          <cell r="L206" t="str">
            <v>LINE:1</v>
          </cell>
          <cell r="M206" t="str">
            <v>Open</v>
          </cell>
          <cell r="N206" t="str">
            <v/>
          </cell>
          <cell r="O206" t="str">
            <v/>
          </cell>
          <cell r="P206">
            <v>18.25</v>
          </cell>
          <cell r="Q206">
            <v>35</v>
          </cell>
          <cell r="R206">
            <v>19.25</v>
          </cell>
          <cell r="S206">
            <v>45754</v>
          </cell>
          <cell r="T206">
            <v>45747</v>
          </cell>
          <cell r="U206">
            <v>0</v>
          </cell>
          <cell r="V206">
            <v>41</v>
          </cell>
          <cell r="W206">
            <v>41</v>
          </cell>
          <cell r="X206">
            <v>0</v>
          </cell>
          <cell r="Y206" t="str">
            <v>EA</v>
          </cell>
          <cell r="Z206">
            <v>0</v>
          </cell>
          <cell r="AA206">
            <v>1</v>
          </cell>
          <cell r="AB206">
            <v>41</v>
          </cell>
          <cell r="AC206">
            <v>922.5</v>
          </cell>
          <cell r="AD206">
            <v>8.45</v>
          </cell>
          <cell r="AE206">
            <v>1025</v>
          </cell>
          <cell r="AF206" t="str">
            <v>福得尔-NB</v>
          </cell>
          <cell r="AG206" t="str">
            <v>AMZ992N99762NB0</v>
          </cell>
          <cell r="AH206">
            <v>45747</v>
          </cell>
        </row>
        <row r="207">
          <cell r="E207" t="str">
            <v>49NND19Z</v>
          </cell>
          <cell r="F207" t="str">
            <v/>
          </cell>
          <cell r="G207" t="str">
            <v>LGB1</v>
          </cell>
          <cell r="H207" t="str">
            <v>49NND19Z</v>
          </cell>
          <cell r="I207" t="str">
            <v>B0BCFK9R8V</v>
          </cell>
          <cell r="J207" t="str">
            <v>90108</v>
          </cell>
          <cell r="K207" t="str">
            <v/>
          </cell>
          <cell r="L207" t="str">
            <v>LINE:1</v>
          </cell>
          <cell r="M207" t="str">
            <v>Open</v>
          </cell>
          <cell r="N207" t="str">
            <v/>
          </cell>
          <cell r="O207" t="str">
            <v/>
          </cell>
          <cell r="P207">
            <v>18.25</v>
          </cell>
          <cell r="Q207">
            <v>35</v>
          </cell>
          <cell r="R207">
            <v>19.25</v>
          </cell>
          <cell r="S207">
            <v>45754</v>
          </cell>
          <cell r="T207">
            <v>45747</v>
          </cell>
          <cell r="U207">
            <v>0</v>
          </cell>
          <cell r="V207">
            <v>63</v>
          </cell>
          <cell r="W207">
            <v>63</v>
          </cell>
          <cell r="X207">
            <v>0</v>
          </cell>
          <cell r="Y207" t="str">
            <v>EA</v>
          </cell>
          <cell r="Z207">
            <v>0</v>
          </cell>
          <cell r="AA207">
            <v>1</v>
          </cell>
          <cell r="AB207">
            <v>63</v>
          </cell>
          <cell r="AC207">
            <v>1417.5</v>
          </cell>
          <cell r="AD207">
            <v>12.98</v>
          </cell>
          <cell r="AE207">
            <v>1575</v>
          </cell>
          <cell r="AF207" t="str">
            <v>福得尔-NB</v>
          </cell>
          <cell r="AG207" t="str">
            <v>AMZ992N99762NB0</v>
          </cell>
          <cell r="AH207">
            <v>45747</v>
          </cell>
        </row>
        <row r="208">
          <cell r="E208" t="str">
            <v>22MO7XIN</v>
          </cell>
          <cell r="F208" t="str">
            <v/>
          </cell>
          <cell r="G208" t="str">
            <v>SAV1</v>
          </cell>
          <cell r="H208" t="str">
            <v>22MO7XIN</v>
          </cell>
          <cell r="I208" t="str">
            <v>B0CNBZPJM4</v>
          </cell>
          <cell r="J208" t="str">
            <v>90108</v>
          </cell>
          <cell r="K208" t="str">
            <v/>
          </cell>
          <cell r="L208" t="str">
            <v>LINE:1</v>
          </cell>
          <cell r="M208" t="str">
            <v>Open</v>
          </cell>
          <cell r="N208" t="str">
            <v/>
          </cell>
          <cell r="O208" t="str">
            <v/>
          </cell>
          <cell r="P208">
            <v>18.3</v>
          </cell>
          <cell r="Q208">
            <v>28.8</v>
          </cell>
          <cell r="R208">
            <v>18.58</v>
          </cell>
          <cell r="S208">
            <v>45755</v>
          </cell>
          <cell r="T208">
            <v>45748</v>
          </cell>
          <cell r="U208">
            <v>0</v>
          </cell>
          <cell r="V208">
            <v>397</v>
          </cell>
          <cell r="W208">
            <v>397</v>
          </cell>
          <cell r="X208">
            <v>0</v>
          </cell>
          <cell r="Y208" t="str">
            <v>EA</v>
          </cell>
          <cell r="Z208">
            <v>0</v>
          </cell>
          <cell r="AA208">
            <v>1</v>
          </cell>
          <cell r="AB208">
            <v>397</v>
          </cell>
          <cell r="AC208">
            <v>5756.5</v>
          </cell>
          <cell r="AD208">
            <v>61.32</v>
          </cell>
          <cell r="AE208">
            <v>7582.7</v>
          </cell>
          <cell r="AF208" t="str">
            <v>洲益-NB</v>
          </cell>
          <cell r="AG208" t="str">
            <v>AMZ992N99768NB0</v>
          </cell>
          <cell r="AH208">
            <v>45748</v>
          </cell>
        </row>
        <row r="209">
          <cell r="E209" t="str">
            <v>2VBENXQN</v>
          </cell>
          <cell r="F209" t="str">
            <v/>
          </cell>
          <cell r="G209" t="str">
            <v>SAV1</v>
          </cell>
          <cell r="H209" t="str">
            <v>2VBENXQN</v>
          </cell>
          <cell r="I209" t="str">
            <v>B0CNBZPJM4</v>
          </cell>
          <cell r="J209" t="str">
            <v>90108</v>
          </cell>
          <cell r="K209" t="str">
            <v/>
          </cell>
          <cell r="L209" t="str">
            <v>LINE:1</v>
          </cell>
          <cell r="M209" t="str">
            <v>Open</v>
          </cell>
          <cell r="N209" t="str">
            <v/>
          </cell>
          <cell r="O209" t="str">
            <v/>
          </cell>
          <cell r="P209">
            <v>18.3</v>
          </cell>
          <cell r="Q209">
            <v>28.8</v>
          </cell>
          <cell r="R209">
            <v>18.58</v>
          </cell>
          <cell r="S209">
            <v>45755</v>
          </cell>
          <cell r="T209">
            <v>45748</v>
          </cell>
          <cell r="U209">
            <v>0</v>
          </cell>
          <cell r="V209">
            <v>184</v>
          </cell>
          <cell r="W209">
            <v>184</v>
          </cell>
          <cell r="X209">
            <v>0</v>
          </cell>
          <cell r="Y209" t="str">
            <v>EA</v>
          </cell>
          <cell r="Z209">
            <v>0</v>
          </cell>
          <cell r="AA209">
            <v>1</v>
          </cell>
          <cell r="AB209">
            <v>184</v>
          </cell>
          <cell r="AC209">
            <v>2668</v>
          </cell>
          <cell r="AD209">
            <v>28.42</v>
          </cell>
          <cell r="AE209">
            <v>3514.4</v>
          </cell>
          <cell r="AF209" t="str">
            <v>洲益-NB</v>
          </cell>
          <cell r="AG209" t="str">
            <v>AMZ992N99768NB0</v>
          </cell>
          <cell r="AH209">
            <v>45748</v>
          </cell>
        </row>
        <row r="210">
          <cell r="E210" t="str">
            <v>3C782COT</v>
          </cell>
          <cell r="F210" t="str">
            <v/>
          </cell>
          <cell r="G210" t="str">
            <v>SAV1</v>
          </cell>
          <cell r="H210" t="str">
            <v>3C782COT</v>
          </cell>
          <cell r="I210" t="str">
            <v>B0CNBZPJM4</v>
          </cell>
          <cell r="J210" t="str">
            <v>90108</v>
          </cell>
          <cell r="K210" t="str">
            <v/>
          </cell>
          <cell r="L210" t="str">
            <v>LINE:1</v>
          </cell>
          <cell r="M210" t="str">
            <v>Open</v>
          </cell>
          <cell r="N210" t="str">
            <v/>
          </cell>
          <cell r="O210" t="str">
            <v/>
          </cell>
          <cell r="P210">
            <v>18.3</v>
          </cell>
          <cell r="Q210">
            <v>28.8</v>
          </cell>
          <cell r="R210">
            <v>18.58</v>
          </cell>
          <cell r="S210">
            <v>45755</v>
          </cell>
          <cell r="T210">
            <v>45748</v>
          </cell>
          <cell r="U210">
            <v>0</v>
          </cell>
          <cell r="V210">
            <v>123</v>
          </cell>
          <cell r="W210">
            <v>123</v>
          </cell>
          <cell r="X210">
            <v>0</v>
          </cell>
          <cell r="Y210" t="str">
            <v>EA</v>
          </cell>
          <cell r="Z210">
            <v>0</v>
          </cell>
          <cell r="AA210">
            <v>1</v>
          </cell>
          <cell r="AB210">
            <v>123</v>
          </cell>
          <cell r="AC210">
            <v>1783.5</v>
          </cell>
          <cell r="AD210">
            <v>19</v>
          </cell>
          <cell r="AE210">
            <v>2349.3</v>
          </cell>
          <cell r="AF210" t="str">
            <v>洲益-NB</v>
          </cell>
          <cell r="AG210" t="str">
            <v>AMZ992N99768NB0</v>
          </cell>
          <cell r="AH210">
            <v>45748</v>
          </cell>
        </row>
        <row r="211">
          <cell r="E211" t="str">
            <v>5BUZ1RZP</v>
          </cell>
          <cell r="F211" t="str">
            <v/>
          </cell>
          <cell r="G211" t="str">
            <v>NNJ1</v>
          </cell>
          <cell r="H211" t="str">
            <v>5BUZ1RZP</v>
          </cell>
          <cell r="I211" t="str">
            <v>B0D5R41NWS</v>
          </cell>
          <cell r="J211" t="str">
            <v>90108</v>
          </cell>
          <cell r="K211" t="str">
            <v/>
          </cell>
          <cell r="L211" t="str">
            <v>LINE:1</v>
          </cell>
          <cell r="M211" t="str">
            <v>Open</v>
          </cell>
          <cell r="N211" t="str">
            <v/>
          </cell>
          <cell r="O211" t="str">
            <v/>
          </cell>
          <cell r="P211">
            <v>18.5</v>
          </cell>
          <cell r="Q211">
            <v>35</v>
          </cell>
          <cell r="R211">
            <v>19</v>
          </cell>
          <cell r="S211">
            <v>45756</v>
          </cell>
          <cell r="T211">
            <v>45748</v>
          </cell>
          <cell r="U211">
            <v>0</v>
          </cell>
          <cell r="V211">
            <v>405</v>
          </cell>
          <cell r="W211">
            <v>215</v>
          </cell>
          <cell r="X211">
            <v>0</v>
          </cell>
          <cell r="Y211" t="str">
            <v>EA</v>
          </cell>
          <cell r="Z211">
            <v>0</v>
          </cell>
          <cell r="AA211">
            <v>1</v>
          </cell>
          <cell r="AB211">
            <v>215</v>
          </cell>
          <cell r="AC211">
            <v>5574.95</v>
          </cell>
          <cell r="AD211">
            <v>44.19</v>
          </cell>
          <cell r="AE211">
            <v>6800.45</v>
          </cell>
          <cell r="AF211" t="str">
            <v>洲益-NB</v>
          </cell>
          <cell r="AG211" t="str">
            <v>AMZ992N99777NB0</v>
          </cell>
          <cell r="AH211">
            <v>45748</v>
          </cell>
        </row>
        <row r="212">
          <cell r="E212" t="str">
            <v>8NM2YN3G</v>
          </cell>
          <cell r="F212" t="str">
            <v/>
          </cell>
          <cell r="G212" t="str">
            <v>TIW1</v>
          </cell>
          <cell r="H212" t="str">
            <v>8NM2YN3G</v>
          </cell>
          <cell r="I212" t="str">
            <v>B0D5R41NWS</v>
          </cell>
          <cell r="J212" t="str">
            <v>90108</v>
          </cell>
          <cell r="K212" t="str">
            <v/>
          </cell>
          <cell r="L212" t="str">
            <v>LINE:1</v>
          </cell>
          <cell r="M212" t="str">
            <v>Open</v>
          </cell>
          <cell r="N212" t="str">
            <v/>
          </cell>
          <cell r="O212" t="str">
            <v/>
          </cell>
          <cell r="P212">
            <v>18.5</v>
          </cell>
          <cell r="Q212">
            <v>35</v>
          </cell>
          <cell r="R212">
            <v>19</v>
          </cell>
          <cell r="S212">
            <v>45756</v>
          </cell>
          <cell r="T212">
            <v>45748</v>
          </cell>
          <cell r="U212">
            <v>0</v>
          </cell>
          <cell r="V212">
            <v>124</v>
          </cell>
          <cell r="W212">
            <v>124</v>
          </cell>
          <cell r="X212">
            <v>0</v>
          </cell>
          <cell r="Y212" t="str">
            <v>EA</v>
          </cell>
          <cell r="Z212">
            <v>0</v>
          </cell>
          <cell r="AA212">
            <v>1</v>
          </cell>
          <cell r="AB212">
            <v>124</v>
          </cell>
          <cell r="AC212">
            <v>3215.32</v>
          </cell>
          <cell r="AD212">
            <v>25.49</v>
          </cell>
          <cell r="AE212">
            <v>3922.12</v>
          </cell>
          <cell r="AF212" t="str">
            <v>洲益-NB</v>
          </cell>
          <cell r="AG212" t="str">
            <v>AMZ992N99777NB0</v>
          </cell>
          <cell r="AH212">
            <v>45748</v>
          </cell>
        </row>
        <row r="213">
          <cell r="E213" t="str">
            <v>372YXLZC</v>
          </cell>
          <cell r="F213" t="str">
            <v/>
          </cell>
          <cell r="G213" t="str">
            <v>HON5</v>
          </cell>
          <cell r="H213" t="str">
            <v>372YXLZC</v>
          </cell>
          <cell r="I213" t="str">
            <v>B0D5R41NWS</v>
          </cell>
          <cell r="J213" t="str">
            <v>90108</v>
          </cell>
          <cell r="K213" t="str">
            <v/>
          </cell>
          <cell r="L213" t="str">
            <v>LINE:1</v>
          </cell>
          <cell r="M213" t="str">
            <v>Open</v>
          </cell>
          <cell r="N213" t="str">
            <v/>
          </cell>
          <cell r="O213" t="str">
            <v/>
          </cell>
          <cell r="P213">
            <v>18.5</v>
          </cell>
          <cell r="Q213">
            <v>35</v>
          </cell>
          <cell r="R213">
            <v>19</v>
          </cell>
          <cell r="S213">
            <v>45756</v>
          </cell>
          <cell r="T213">
            <v>45748</v>
          </cell>
          <cell r="U213">
            <v>0</v>
          </cell>
          <cell r="V213">
            <v>102</v>
          </cell>
          <cell r="W213">
            <v>92</v>
          </cell>
          <cell r="X213">
            <v>0</v>
          </cell>
          <cell r="Y213" t="str">
            <v>EA</v>
          </cell>
          <cell r="Z213">
            <v>0</v>
          </cell>
          <cell r="AA213">
            <v>1</v>
          </cell>
          <cell r="AB213">
            <v>92</v>
          </cell>
          <cell r="AC213">
            <v>2385.56</v>
          </cell>
          <cell r="AD213">
            <v>18.91</v>
          </cell>
          <cell r="AE213">
            <v>2909.96</v>
          </cell>
          <cell r="AF213" t="str">
            <v>洲益-NB</v>
          </cell>
          <cell r="AG213" t="str">
            <v>AMZ992N99774NB0</v>
          </cell>
          <cell r="AH213">
            <v>45748</v>
          </cell>
        </row>
        <row r="214">
          <cell r="E214" t="str">
            <v>81KE7F3I</v>
          </cell>
          <cell r="F214" t="str">
            <v/>
          </cell>
          <cell r="G214" t="str">
            <v>LGB1</v>
          </cell>
          <cell r="H214" t="str">
            <v>81KE7F3I</v>
          </cell>
          <cell r="I214" t="str">
            <v>B0D5R41NWS</v>
          </cell>
          <cell r="J214" t="str">
            <v>90108</v>
          </cell>
          <cell r="K214" t="str">
            <v/>
          </cell>
          <cell r="L214" t="str">
            <v>LINE:1</v>
          </cell>
          <cell r="M214" t="str">
            <v>Open</v>
          </cell>
          <cell r="N214" t="str">
            <v/>
          </cell>
          <cell r="O214" t="str">
            <v/>
          </cell>
          <cell r="P214">
            <v>18.5</v>
          </cell>
          <cell r="Q214">
            <v>35</v>
          </cell>
          <cell r="R214">
            <v>19</v>
          </cell>
          <cell r="S214">
            <v>45756</v>
          </cell>
          <cell r="T214">
            <v>45748</v>
          </cell>
          <cell r="U214">
            <v>0</v>
          </cell>
          <cell r="V214">
            <v>243</v>
          </cell>
          <cell r="W214">
            <v>243</v>
          </cell>
          <cell r="X214">
            <v>0</v>
          </cell>
          <cell r="Y214" t="str">
            <v>EA</v>
          </cell>
          <cell r="Z214">
            <v>0</v>
          </cell>
          <cell r="AA214">
            <v>1</v>
          </cell>
          <cell r="AB214">
            <v>243</v>
          </cell>
          <cell r="AC214">
            <v>6300.99</v>
          </cell>
          <cell r="AD214">
            <v>49.95</v>
          </cell>
          <cell r="AE214">
            <v>7686.09</v>
          </cell>
          <cell r="AF214" t="str">
            <v>洲益-NB</v>
          </cell>
          <cell r="AG214" t="str">
            <v>AMZ992N99774NB0</v>
          </cell>
          <cell r="AH214">
            <v>45748</v>
          </cell>
        </row>
        <row r="215">
          <cell r="E215" t="str">
            <v>372YXLZC</v>
          </cell>
          <cell r="F215" t="str">
            <v/>
          </cell>
          <cell r="G215" t="str">
            <v>HON5</v>
          </cell>
          <cell r="H215" t="str">
            <v>372YXLZC</v>
          </cell>
          <cell r="I215" t="str">
            <v>B0D5R41NWS</v>
          </cell>
          <cell r="J215" t="str">
            <v>90108</v>
          </cell>
          <cell r="K215" t="str">
            <v/>
          </cell>
          <cell r="L215" t="str">
            <v>LINE:1</v>
          </cell>
          <cell r="M215" t="str">
            <v>Open</v>
          </cell>
          <cell r="N215" t="str">
            <v/>
          </cell>
          <cell r="O215" t="str">
            <v/>
          </cell>
          <cell r="P215">
            <v>18.5</v>
          </cell>
          <cell r="Q215">
            <v>35</v>
          </cell>
          <cell r="R215">
            <v>19</v>
          </cell>
          <cell r="S215">
            <v>45756</v>
          </cell>
          <cell r="T215">
            <v>45748</v>
          </cell>
          <cell r="U215">
            <v>0</v>
          </cell>
          <cell r="V215">
            <v>102</v>
          </cell>
          <cell r="W215">
            <v>10</v>
          </cell>
          <cell r="X215">
            <v>0</v>
          </cell>
          <cell r="Y215" t="str">
            <v>EA</v>
          </cell>
          <cell r="Z215">
            <v>0</v>
          </cell>
          <cell r="AA215">
            <v>1</v>
          </cell>
          <cell r="AB215">
            <v>10</v>
          </cell>
          <cell r="AC215">
            <v>259.3</v>
          </cell>
          <cell r="AD215">
            <v>2.06</v>
          </cell>
          <cell r="AE215">
            <v>316.3</v>
          </cell>
          <cell r="AF215" t="str">
            <v>洲益-NB</v>
          </cell>
          <cell r="AG215" t="str">
            <v>AMZ992N99830NB0</v>
          </cell>
          <cell r="AH215">
            <v>45748</v>
          </cell>
        </row>
        <row r="216">
          <cell r="E216" t="str">
            <v>5BUZ1RZP</v>
          </cell>
          <cell r="F216" t="str">
            <v/>
          </cell>
          <cell r="G216" t="str">
            <v>NNJ1</v>
          </cell>
          <cell r="H216" t="str">
            <v>5BUZ1RZP</v>
          </cell>
          <cell r="I216" t="str">
            <v>B0D5R41NWS</v>
          </cell>
          <cell r="J216" t="str">
            <v>90108</v>
          </cell>
          <cell r="K216" t="str">
            <v/>
          </cell>
          <cell r="L216" t="str">
            <v>LINE:1</v>
          </cell>
          <cell r="M216" t="str">
            <v>Open</v>
          </cell>
          <cell r="N216" t="str">
            <v/>
          </cell>
          <cell r="O216" t="str">
            <v/>
          </cell>
          <cell r="P216">
            <v>18.5</v>
          </cell>
          <cell r="Q216">
            <v>35</v>
          </cell>
          <cell r="R216">
            <v>19</v>
          </cell>
          <cell r="S216">
            <v>45756</v>
          </cell>
          <cell r="T216">
            <v>45748</v>
          </cell>
          <cell r="U216">
            <v>0</v>
          </cell>
          <cell r="V216">
            <v>405</v>
          </cell>
          <cell r="W216">
            <v>190</v>
          </cell>
          <cell r="X216">
            <v>0</v>
          </cell>
          <cell r="Y216" t="str">
            <v>EA</v>
          </cell>
          <cell r="Z216">
            <v>0</v>
          </cell>
          <cell r="AA216">
            <v>1</v>
          </cell>
          <cell r="AB216">
            <v>190</v>
          </cell>
          <cell r="AC216">
            <v>4926.7</v>
          </cell>
          <cell r="AD216">
            <v>39.05</v>
          </cell>
          <cell r="AE216">
            <v>6009.7</v>
          </cell>
          <cell r="AF216" t="str">
            <v>洲益-NB</v>
          </cell>
          <cell r="AG216" t="str">
            <v>AMZ992N99830NB0</v>
          </cell>
          <cell r="AH216">
            <v>45748</v>
          </cell>
        </row>
        <row r="217">
          <cell r="E217" t="str">
            <v>4TP946HS</v>
          </cell>
          <cell r="F217" t="str">
            <v/>
          </cell>
          <cell r="G217" t="str">
            <v>ORF1</v>
          </cell>
          <cell r="H217" t="str">
            <v>4TP946HS</v>
          </cell>
          <cell r="I217" t="str">
            <v>B0D5R41NWS</v>
          </cell>
          <cell r="J217" t="str">
            <v>90108</v>
          </cell>
          <cell r="K217" t="str">
            <v/>
          </cell>
          <cell r="L217" t="str">
            <v>LINE:1</v>
          </cell>
          <cell r="M217" t="str">
            <v>Open</v>
          </cell>
          <cell r="N217" t="str">
            <v/>
          </cell>
          <cell r="O217" t="str">
            <v/>
          </cell>
          <cell r="P217">
            <v>18.5</v>
          </cell>
          <cell r="Q217">
            <v>35</v>
          </cell>
          <cell r="R217">
            <v>19</v>
          </cell>
          <cell r="S217">
            <v>45756</v>
          </cell>
          <cell r="T217">
            <v>45748</v>
          </cell>
          <cell r="U217">
            <v>0</v>
          </cell>
          <cell r="V217">
            <v>62</v>
          </cell>
          <cell r="W217">
            <v>62</v>
          </cell>
          <cell r="X217">
            <v>0</v>
          </cell>
          <cell r="Y217" t="str">
            <v>EA</v>
          </cell>
          <cell r="Z217">
            <v>0</v>
          </cell>
          <cell r="AA217">
            <v>1</v>
          </cell>
          <cell r="AB217">
            <v>62</v>
          </cell>
          <cell r="AC217">
            <v>1607.66</v>
          </cell>
          <cell r="AD217">
            <v>12.74</v>
          </cell>
          <cell r="AE217">
            <v>1961.06</v>
          </cell>
          <cell r="AF217" t="str">
            <v>洲益-NB</v>
          </cell>
          <cell r="AG217" t="str">
            <v>AMZ992N99830NB0</v>
          </cell>
          <cell r="AH217">
            <v>45748</v>
          </cell>
        </row>
        <row r="218">
          <cell r="E218" t="str">
            <v>3UT3N9OM</v>
          </cell>
          <cell r="F218" t="str">
            <v/>
          </cell>
          <cell r="G218" t="str">
            <v>SAV1</v>
          </cell>
          <cell r="H218" t="str">
            <v>3UT3N9OM</v>
          </cell>
          <cell r="I218" t="str">
            <v>B0D5R41NWS</v>
          </cell>
          <cell r="J218" t="str">
            <v>90108</v>
          </cell>
          <cell r="K218" t="str">
            <v/>
          </cell>
          <cell r="L218" t="str">
            <v>LINE:1</v>
          </cell>
          <cell r="M218" t="str">
            <v>Open</v>
          </cell>
          <cell r="N218" t="str">
            <v/>
          </cell>
          <cell r="O218" t="str">
            <v/>
          </cell>
          <cell r="P218">
            <v>18.5</v>
          </cell>
          <cell r="Q218">
            <v>35</v>
          </cell>
          <cell r="R218">
            <v>19</v>
          </cell>
          <cell r="S218">
            <v>45756</v>
          </cell>
          <cell r="T218">
            <v>45748</v>
          </cell>
          <cell r="U218">
            <v>0</v>
          </cell>
          <cell r="V218">
            <v>72</v>
          </cell>
          <cell r="W218">
            <v>72</v>
          </cell>
          <cell r="X218">
            <v>0</v>
          </cell>
          <cell r="Y218" t="str">
            <v>EA</v>
          </cell>
          <cell r="Z218">
            <v>0</v>
          </cell>
          <cell r="AA218">
            <v>1</v>
          </cell>
          <cell r="AB218">
            <v>72</v>
          </cell>
          <cell r="AC218">
            <v>1866.96</v>
          </cell>
          <cell r="AD218">
            <v>14.8</v>
          </cell>
          <cell r="AE218">
            <v>2277.36</v>
          </cell>
          <cell r="AF218" t="str">
            <v>洲益-NB</v>
          </cell>
          <cell r="AG218" t="str">
            <v>AMZ992N99830NB0</v>
          </cell>
          <cell r="AH218">
            <v>45748</v>
          </cell>
        </row>
        <row r="219">
          <cell r="E219" t="str">
            <v>5KNO8UNG</v>
          </cell>
          <cell r="F219" t="str">
            <v/>
          </cell>
          <cell r="G219" t="str">
            <v>TIW1</v>
          </cell>
          <cell r="H219" t="str">
            <v>5KNO8UNG</v>
          </cell>
          <cell r="I219" t="str">
            <v>B0BCFK9R8V</v>
          </cell>
          <cell r="J219" t="str">
            <v>90108</v>
          </cell>
          <cell r="K219" t="str">
            <v/>
          </cell>
          <cell r="L219" t="str">
            <v>LINE:1</v>
          </cell>
          <cell r="M219" t="str">
            <v>Open</v>
          </cell>
          <cell r="N219" t="str">
            <v/>
          </cell>
          <cell r="O219" t="str">
            <v/>
          </cell>
          <cell r="P219">
            <v>18.25</v>
          </cell>
          <cell r="Q219">
            <v>35</v>
          </cell>
          <cell r="R219">
            <v>19.25</v>
          </cell>
          <cell r="S219">
            <v>45756</v>
          </cell>
          <cell r="T219">
            <v>45748</v>
          </cell>
          <cell r="U219">
            <v>0</v>
          </cell>
          <cell r="V219">
            <v>270</v>
          </cell>
          <cell r="W219">
            <v>270</v>
          </cell>
          <cell r="X219">
            <v>0</v>
          </cell>
          <cell r="Y219" t="str">
            <v>EA</v>
          </cell>
          <cell r="Z219">
            <v>0</v>
          </cell>
          <cell r="AA219">
            <v>1</v>
          </cell>
          <cell r="AB219">
            <v>270</v>
          </cell>
          <cell r="AC219">
            <v>6075</v>
          </cell>
          <cell r="AD219">
            <v>55.62</v>
          </cell>
          <cell r="AE219">
            <v>6750</v>
          </cell>
          <cell r="AF219" t="str">
            <v>福得尔-NB</v>
          </cell>
          <cell r="AG219" t="str">
            <v>AMZ992N99818NB0</v>
          </cell>
          <cell r="AH219">
            <v>45750</v>
          </cell>
        </row>
        <row r="220">
          <cell r="E220" t="str">
            <v>2NW8VC1G</v>
          </cell>
          <cell r="F220" t="str">
            <v/>
          </cell>
          <cell r="G220" t="str">
            <v>NNJ1</v>
          </cell>
          <cell r="H220" t="str">
            <v>2NW8VC1G</v>
          </cell>
          <cell r="I220" t="str">
            <v>B0BDDHHK3B</v>
          </cell>
          <cell r="J220" t="str">
            <v>90108</v>
          </cell>
          <cell r="K220" t="str">
            <v/>
          </cell>
          <cell r="L220" t="str">
            <v>LINE:1</v>
          </cell>
          <cell r="M220" t="str">
            <v>Open</v>
          </cell>
          <cell r="N220" t="str">
            <v/>
          </cell>
          <cell r="O220" t="str">
            <v/>
          </cell>
          <cell r="P220">
            <v>18.5</v>
          </cell>
          <cell r="Q220">
            <v>35</v>
          </cell>
          <cell r="R220">
            <v>19</v>
          </cell>
          <cell r="S220">
            <v>45756</v>
          </cell>
          <cell r="T220">
            <v>45748</v>
          </cell>
          <cell r="U220">
            <v>0</v>
          </cell>
          <cell r="V220">
            <v>290</v>
          </cell>
          <cell r="W220">
            <v>270</v>
          </cell>
          <cell r="X220">
            <v>0</v>
          </cell>
          <cell r="Y220" t="str">
            <v>EA</v>
          </cell>
          <cell r="Z220">
            <v>0</v>
          </cell>
          <cell r="AA220">
            <v>1</v>
          </cell>
          <cell r="AB220">
            <v>270</v>
          </cell>
          <cell r="AC220">
            <v>6480</v>
          </cell>
          <cell r="AD220">
            <v>55.62</v>
          </cell>
          <cell r="AE220">
            <v>7020</v>
          </cell>
          <cell r="AF220" t="str">
            <v>福得尔-NB</v>
          </cell>
          <cell r="AG220" t="str">
            <v>AMZ992N99831NB0</v>
          </cell>
          <cell r="AH220">
            <v>45750</v>
          </cell>
        </row>
        <row r="221">
          <cell r="E221" t="str">
            <v>382W6OAQ</v>
          </cell>
          <cell r="F221" t="str">
            <v/>
          </cell>
          <cell r="G221" t="str">
            <v>HON5</v>
          </cell>
          <cell r="H221" t="str">
            <v>382W6OAQ</v>
          </cell>
          <cell r="I221" t="str">
            <v>B0BCFK9R8V</v>
          </cell>
          <cell r="J221" t="str">
            <v>90108</v>
          </cell>
          <cell r="K221" t="str">
            <v/>
          </cell>
          <cell r="L221" t="str">
            <v>LINE:1</v>
          </cell>
          <cell r="M221" t="str">
            <v>Open</v>
          </cell>
          <cell r="N221" t="str">
            <v/>
          </cell>
          <cell r="O221" t="str">
            <v/>
          </cell>
          <cell r="P221">
            <v>18.25</v>
          </cell>
          <cell r="Q221">
            <v>35</v>
          </cell>
          <cell r="R221">
            <v>19.25</v>
          </cell>
          <cell r="S221">
            <v>45793</v>
          </cell>
          <cell r="T221">
            <v>45786</v>
          </cell>
          <cell r="U221">
            <v>0</v>
          </cell>
          <cell r="V221">
            <v>40</v>
          </cell>
          <cell r="W221">
            <v>40</v>
          </cell>
          <cell r="X221">
            <v>0</v>
          </cell>
          <cell r="Y221" t="str">
            <v>EA</v>
          </cell>
          <cell r="Z221">
            <v>0</v>
          </cell>
          <cell r="AA221">
            <v>1</v>
          </cell>
          <cell r="AB221">
            <v>40</v>
          </cell>
          <cell r="AC221">
            <v>900</v>
          </cell>
          <cell r="AD221">
            <v>8.24</v>
          </cell>
          <cell r="AE221">
            <v>1000</v>
          </cell>
          <cell r="AF221" t="str">
            <v>福得尔-NB</v>
          </cell>
          <cell r="AG221" t="str">
            <v>AMZ992N101080NB0</v>
          </cell>
          <cell r="AH221">
            <v>45786</v>
          </cell>
        </row>
        <row r="222">
          <cell r="E222" t="str">
            <v>1XJCOOCE</v>
          </cell>
          <cell r="F222" t="str">
            <v/>
          </cell>
          <cell r="G222" t="str">
            <v>LGB1</v>
          </cell>
          <cell r="H222" t="str">
            <v>1XJCOOCE</v>
          </cell>
          <cell r="I222" t="str">
            <v>B0BCFK9R8V</v>
          </cell>
          <cell r="J222" t="str">
            <v>90108</v>
          </cell>
          <cell r="K222" t="str">
            <v/>
          </cell>
          <cell r="L222" t="str">
            <v>LINE:1</v>
          </cell>
          <cell r="M222" t="str">
            <v>Open</v>
          </cell>
          <cell r="N222" t="str">
            <v/>
          </cell>
          <cell r="O222" t="str">
            <v/>
          </cell>
          <cell r="P222">
            <v>18.25</v>
          </cell>
          <cell r="Q222">
            <v>35</v>
          </cell>
          <cell r="R222">
            <v>19.25</v>
          </cell>
          <cell r="S222">
            <v>45793</v>
          </cell>
          <cell r="T222">
            <v>45786</v>
          </cell>
          <cell r="U222">
            <v>0</v>
          </cell>
          <cell r="V222">
            <v>27</v>
          </cell>
          <cell r="W222">
            <v>27</v>
          </cell>
          <cell r="X222">
            <v>0</v>
          </cell>
          <cell r="Y222" t="str">
            <v>EA</v>
          </cell>
          <cell r="Z222">
            <v>0</v>
          </cell>
          <cell r="AA222">
            <v>1</v>
          </cell>
          <cell r="AB222">
            <v>27</v>
          </cell>
          <cell r="AC222">
            <v>607.5</v>
          </cell>
          <cell r="AD222">
            <v>5.56</v>
          </cell>
          <cell r="AE222">
            <v>675</v>
          </cell>
          <cell r="AF222" t="str">
            <v>福得尔-NB</v>
          </cell>
          <cell r="AG222" t="str">
            <v>AMZ992N101080NB0</v>
          </cell>
          <cell r="AH222">
            <v>45786</v>
          </cell>
        </row>
        <row r="223">
          <cell r="E223" t="str">
            <v>4QTB3RAG</v>
          </cell>
          <cell r="F223" t="str">
            <v/>
          </cell>
          <cell r="G223" t="str">
            <v>NNJ1</v>
          </cell>
          <cell r="H223" t="str">
            <v>4QTB3RAG</v>
          </cell>
          <cell r="I223" t="str">
            <v>B0BCFK9R8V</v>
          </cell>
          <cell r="J223" t="str">
            <v>90108</v>
          </cell>
          <cell r="K223" t="str">
            <v/>
          </cell>
          <cell r="L223" t="str">
            <v>LINE:1</v>
          </cell>
          <cell r="M223" t="str">
            <v>Open</v>
          </cell>
          <cell r="N223" t="str">
            <v/>
          </cell>
          <cell r="O223" t="str">
            <v/>
          </cell>
          <cell r="P223">
            <v>18.25</v>
          </cell>
          <cell r="Q223">
            <v>35</v>
          </cell>
          <cell r="R223">
            <v>19.25</v>
          </cell>
          <cell r="S223">
            <v>45793</v>
          </cell>
          <cell r="T223">
            <v>45786</v>
          </cell>
          <cell r="U223">
            <v>0</v>
          </cell>
          <cell r="V223">
            <v>64</v>
          </cell>
          <cell r="W223">
            <v>64</v>
          </cell>
          <cell r="X223">
            <v>0</v>
          </cell>
          <cell r="Y223" t="str">
            <v>EA</v>
          </cell>
          <cell r="Z223">
            <v>0</v>
          </cell>
          <cell r="AA223">
            <v>1</v>
          </cell>
          <cell r="AB223">
            <v>64</v>
          </cell>
          <cell r="AC223">
            <v>1440</v>
          </cell>
          <cell r="AD223">
            <v>13.18</v>
          </cell>
          <cell r="AE223">
            <v>1600</v>
          </cell>
          <cell r="AF223" t="str">
            <v>福得尔-NB</v>
          </cell>
          <cell r="AG223" t="str">
            <v>AMZ992N101080NB0</v>
          </cell>
          <cell r="AH223">
            <v>45786</v>
          </cell>
        </row>
        <row r="224">
          <cell r="E224" t="str">
            <v>4PL3R8CX</v>
          </cell>
          <cell r="F224" t="str">
            <v/>
          </cell>
          <cell r="G224" t="str">
            <v>ORF1</v>
          </cell>
          <cell r="H224" t="str">
            <v>4PL3R8CX</v>
          </cell>
          <cell r="I224" t="str">
            <v>B0BCFK9R8V</v>
          </cell>
          <cell r="J224" t="str">
            <v>90108</v>
          </cell>
          <cell r="K224" t="str">
            <v/>
          </cell>
          <cell r="L224" t="str">
            <v>LINE:1</v>
          </cell>
          <cell r="M224" t="str">
            <v>Open</v>
          </cell>
          <cell r="N224" t="str">
            <v/>
          </cell>
          <cell r="O224" t="str">
            <v/>
          </cell>
          <cell r="P224">
            <v>18.25</v>
          </cell>
          <cell r="Q224">
            <v>35</v>
          </cell>
          <cell r="R224">
            <v>19.25</v>
          </cell>
          <cell r="S224">
            <v>45793</v>
          </cell>
          <cell r="T224">
            <v>45786</v>
          </cell>
          <cell r="U224">
            <v>0</v>
          </cell>
          <cell r="V224">
            <v>101</v>
          </cell>
          <cell r="W224">
            <v>101</v>
          </cell>
          <cell r="X224">
            <v>0</v>
          </cell>
          <cell r="Y224" t="str">
            <v>EA</v>
          </cell>
          <cell r="Z224">
            <v>0</v>
          </cell>
          <cell r="AA224">
            <v>1</v>
          </cell>
          <cell r="AB224">
            <v>101</v>
          </cell>
          <cell r="AC224">
            <v>2272.5</v>
          </cell>
          <cell r="AD224">
            <v>20.81</v>
          </cell>
          <cell r="AE224">
            <v>2525</v>
          </cell>
          <cell r="AF224" t="str">
            <v>福得尔-NB</v>
          </cell>
          <cell r="AG224" t="str">
            <v>AMZ992N101080NB0</v>
          </cell>
          <cell r="AH224">
            <v>45786</v>
          </cell>
        </row>
        <row r="225">
          <cell r="E225" t="str">
            <v>6JPJ2MPZ</v>
          </cell>
          <cell r="F225" t="str">
            <v/>
          </cell>
          <cell r="G225" t="str">
            <v>SAV1</v>
          </cell>
          <cell r="H225" t="str">
            <v>6JPJ2MPZ</v>
          </cell>
          <cell r="I225" t="str">
            <v>B0BCFK9R8V</v>
          </cell>
          <cell r="J225" t="str">
            <v>90108</v>
          </cell>
          <cell r="K225" t="str">
            <v/>
          </cell>
          <cell r="L225" t="str">
            <v>LINE:1</v>
          </cell>
          <cell r="M225" t="str">
            <v>Open</v>
          </cell>
          <cell r="N225" t="str">
            <v/>
          </cell>
          <cell r="O225" t="str">
            <v/>
          </cell>
          <cell r="P225">
            <v>18.25</v>
          </cell>
          <cell r="Q225">
            <v>35</v>
          </cell>
          <cell r="R225">
            <v>19.25</v>
          </cell>
          <cell r="S225">
            <v>45793</v>
          </cell>
          <cell r="T225">
            <v>45786</v>
          </cell>
          <cell r="U225">
            <v>0</v>
          </cell>
          <cell r="V225">
            <v>18</v>
          </cell>
          <cell r="W225">
            <v>18</v>
          </cell>
          <cell r="X225">
            <v>0</v>
          </cell>
          <cell r="Y225" t="str">
            <v>EA</v>
          </cell>
          <cell r="Z225">
            <v>0</v>
          </cell>
          <cell r="AA225">
            <v>1</v>
          </cell>
          <cell r="AB225">
            <v>18</v>
          </cell>
          <cell r="AC225">
            <v>405</v>
          </cell>
          <cell r="AD225">
            <v>3.71</v>
          </cell>
          <cell r="AE225">
            <v>450</v>
          </cell>
          <cell r="AF225" t="str">
            <v>福得尔-NB</v>
          </cell>
          <cell r="AG225" t="str">
            <v>AMZ992N101080NB0</v>
          </cell>
          <cell r="AH225">
            <v>45786</v>
          </cell>
        </row>
        <row r="226">
          <cell r="E226" t="str">
            <v>4H9PXFJG</v>
          </cell>
          <cell r="F226" t="str">
            <v/>
          </cell>
          <cell r="G226" t="str">
            <v>TIW1</v>
          </cell>
          <cell r="H226" t="str">
            <v>4H9PXFJG</v>
          </cell>
          <cell r="I226" t="str">
            <v>B0BCFK9R8V</v>
          </cell>
          <cell r="J226" t="str">
            <v>90108</v>
          </cell>
          <cell r="K226" t="str">
            <v/>
          </cell>
          <cell r="L226" t="str">
            <v>LINE:1</v>
          </cell>
          <cell r="M226" t="str">
            <v>Open</v>
          </cell>
          <cell r="N226" t="str">
            <v/>
          </cell>
          <cell r="O226" t="str">
            <v/>
          </cell>
          <cell r="P226">
            <v>18.25</v>
          </cell>
          <cell r="Q226">
            <v>35</v>
          </cell>
          <cell r="R226">
            <v>19.25</v>
          </cell>
          <cell r="S226">
            <v>45793</v>
          </cell>
          <cell r="T226">
            <v>45786</v>
          </cell>
          <cell r="U226">
            <v>0</v>
          </cell>
          <cell r="V226">
            <v>50</v>
          </cell>
          <cell r="W226">
            <v>50</v>
          </cell>
          <cell r="X226">
            <v>0</v>
          </cell>
          <cell r="Y226" t="str">
            <v>EA</v>
          </cell>
          <cell r="Z226">
            <v>0</v>
          </cell>
          <cell r="AA226">
            <v>1</v>
          </cell>
          <cell r="AB226">
            <v>50</v>
          </cell>
          <cell r="AC226">
            <v>1125</v>
          </cell>
          <cell r="AD226">
            <v>10.3</v>
          </cell>
          <cell r="AE226">
            <v>1250</v>
          </cell>
          <cell r="AF226" t="str">
            <v>福得尔-NB</v>
          </cell>
          <cell r="AG226" t="str">
            <v>AMZ992N101080NB0</v>
          </cell>
          <cell r="AH226">
            <v>45786</v>
          </cell>
        </row>
        <row r="227">
          <cell r="E227" t="str">
            <v>3Q9Q2ZEH</v>
          </cell>
          <cell r="F227" t="str">
            <v/>
          </cell>
          <cell r="G227" t="str">
            <v>HON5</v>
          </cell>
          <cell r="H227" t="str">
            <v>3Q9Q2ZEH</v>
          </cell>
          <cell r="I227" t="str">
            <v>B0CXSZ7F34</v>
          </cell>
          <cell r="J227" t="str">
            <v>90108</v>
          </cell>
          <cell r="K227" t="str">
            <v/>
          </cell>
          <cell r="L227" t="str">
            <v>LINE:1</v>
          </cell>
          <cell r="M227" t="str">
            <v>Open</v>
          </cell>
          <cell r="N227" t="str">
            <v/>
          </cell>
          <cell r="O227" t="str">
            <v/>
          </cell>
          <cell r="P227">
            <v>8.75</v>
          </cell>
          <cell r="Q227">
            <v>22.75</v>
          </cell>
          <cell r="R227">
            <v>22.5</v>
          </cell>
          <cell r="S227">
            <v>45793</v>
          </cell>
          <cell r="T227">
            <v>45786</v>
          </cell>
          <cell r="U227">
            <v>0</v>
          </cell>
          <cell r="V227">
            <v>117</v>
          </cell>
          <cell r="W227">
            <v>117</v>
          </cell>
          <cell r="X227">
            <v>0</v>
          </cell>
          <cell r="Y227" t="str">
            <v>EA</v>
          </cell>
          <cell r="Z227">
            <v>0</v>
          </cell>
          <cell r="AA227">
            <v>1</v>
          </cell>
          <cell r="AB227">
            <v>117</v>
          </cell>
          <cell r="AC227">
            <v>1111.5</v>
          </cell>
          <cell r="AD227">
            <v>8.74</v>
          </cell>
          <cell r="AE227">
            <v>1345.5</v>
          </cell>
          <cell r="AF227" t="str">
            <v>鑫鼎-NB</v>
          </cell>
          <cell r="AG227" t="str">
            <v>AMZ992N101175NB0</v>
          </cell>
          <cell r="AH227">
            <v>45793</v>
          </cell>
        </row>
        <row r="228">
          <cell r="E228" t="str">
            <v>1OAJO52H</v>
          </cell>
          <cell r="F228" t="str">
            <v/>
          </cell>
          <cell r="G228" t="str">
            <v>LGB1</v>
          </cell>
          <cell r="H228" t="str">
            <v>1OAJO52H</v>
          </cell>
          <cell r="I228" t="str">
            <v>B0CXSZ7F34</v>
          </cell>
          <cell r="J228" t="str">
            <v>90108</v>
          </cell>
          <cell r="K228" t="str">
            <v/>
          </cell>
          <cell r="L228" t="str">
            <v>LINE:1</v>
          </cell>
          <cell r="M228" t="str">
            <v>Open</v>
          </cell>
          <cell r="N228" t="str">
            <v/>
          </cell>
          <cell r="O228" t="str">
            <v/>
          </cell>
          <cell r="P228">
            <v>8.75</v>
          </cell>
          <cell r="Q228">
            <v>22.75</v>
          </cell>
          <cell r="R228">
            <v>22.5</v>
          </cell>
          <cell r="S228">
            <v>45793</v>
          </cell>
          <cell r="T228">
            <v>45786</v>
          </cell>
          <cell r="U228">
            <v>0</v>
          </cell>
          <cell r="V228">
            <v>132</v>
          </cell>
          <cell r="W228">
            <v>132</v>
          </cell>
          <cell r="X228">
            <v>0</v>
          </cell>
          <cell r="Y228" t="str">
            <v>EA</v>
          </cell>
          <cell r="Z228">
            <v>0</v>
          </cell>
          <cell r="AA228">
            <v>1</v>
          </cell>
          <cell r="AB228">
            <v>132</v>
          </cell>
          <cell r="AC228">
            <v>1254</v>
          </cell>
          <cell r="AD228">
            <v>9.86</v>
          </cell>
          <cell r="AE228">
            <v>1518</v>
          </cell>
          <cell r="AF228" t="str">
            <v>鑫鼎-NB</v>
          </cell>
          <cell r="AG228" t="str">
            <v>AMZ992N101175NB0</v>
          </cell>
          <cell r="AH228">
            <v>45793</v>
          </cell>
        </row>
        <row r="229">
          <cell r="E229" t="str">
            <v>6B3ABNCI</v>
          </cell>
          <cell r="F229" t="str">
            <v/>
          </cell>
          <cell r="G229" t="str">
            <v>NNJ1</v>
          </cell>
          <cell r="H229" t="str">
            <v>6B3ABNCI</v>
          </cell>
          <cell r="I229" t="str">
            <v>B0CXSZ7F34</v>
          </cell>
          <cell r="J229" t="str">
            <v>90108</v>
          </cell>
          <cell r="K229" t="str">
            <v/>
          </cell>
          <cell r="L229" t="str">
            <v>LINE:1</v>
          </cell>
          <cell r="M229" t="str">
            <v>Open</v>
          </cell>
          <cell r="N229" t="str">
            <v/>
          </cell>
          <cell r="O229" t="str">
            <v/>
          </cell>
          <cell r="P229">
            <v>8.75</v>
          </cell>
          <cell r="Q229">
            <v>22.75</v>
          </cell>
          <cell r="R229">
            <v>22.5</v>
          </cell>
          <cell r="S229">
            <v>45793</v>
          </cell>
          <cell r="T229">
            <v>45786</v>
          </cell>
          <cell r="U229">
            <v>0</v>
          </cell>
          <cell r="V229">
            <v>606</v>
          </cell>
          <cell r="W229">
            <v>606</v>
          </cell>
          <cell r="X229">
            <v>0</v>
          </cell>
          <cell r="Y229" t="str">
            <v>EA</v>
          </cell>
          <cell r="Z229">
            <v>0</v>
          </cell>
          <cell r="AA229">
            <v>1</v>
          </cell>
          <cell r="AB229">
            <v>606</v>
          </cell>
          <cell r="AC229">
            <v>5757</v>
          </cell>
          <cell r="AD229">
            <v>45.28</v>
          </cell>
          <cell r="AE229">
            <v>6969</v>
          </cell>
          <cell r="AF229" t="str">
            <v>鑫鼎-NB</v>
          </cell>
          <cell r="AG229" t="str">
            <v>AMZ992N101175NB0</v>
          </cell>
          <cell r="AH229">
            <v>45793</v>
          </cell>
        </row>
        <row r="230">
          <cell r="E230" t="str">
            <v>46GXGJUX</v>
          </cell>
          <cell r="F230" t="str">
            <v/>
          </cell>
          <cell r="G230" t="str">
            <v>ORF1</v>
          </cell>
          <cell r="H230" t="str">
            <v>46GXGJUX</v>
          </cell>
          <cell r="I230" t="str">
            <v>B0CXSZ7F34</v>
          </cell>
          <cell r="J230" t="str">
            <v>90108</v>
          </cell>
          <cell r="K230" t="str">
            <v/>
          </cell>
          <cell r="L230" t="str">
            <v>LINE:1</v>
          </cell>
          <cell r="M230" t="str">
            <v>Open</v>
          </cell>
          <cell r="N230" t="str">
            <v/>
          </cell>
          <cell r="O230" t="str">
            <v/>
          </cell>
          <cell r="P230">
            <v>8.75</v>
          </cell>
          <cell r="Q230">
            <v>22.75</v>
          </cell>
          <cell r="R230">
            <v>22.5</v>
          </cell>
          <cell r="S230">
            <v>45793</v>
          </cell>
          <cell r="T230">
            <v>45786</v>
          </cell>
          <cell r="U230">
            <v>0</v>
          </cell>
          <cell r="V230">
            <v>261</v>
          </cell>
          <cell r="W230">
            <v>61</v>
          </cell>
          <cell r="X230">
            <v>0</v>
          </cell>
          <cell r="Y230" t="str">
            <v>EA</v>
          </cell>
          <cell r="Z230">
            <v>0</v>
          </cell>
          <cell r="AA230">
            <v>1</v>
          </cell>
          <cell r="AB230">
            <v>61</v>
          </cell>
          <cell r="AC230">
            <v>579.5</v>
          </cell>
          <cell r="AD230">
            <v>4.56</v>
          </cell>
          <cell r="AE230">
            <v>701.5</v>
          </cell>
          <cell r="AF230" t="str">
            <v>鑫鼎-NB</v>
          </cell>
          <cell r="AG230" t="str">
            <v>AMZ992N101175NB0</v>
          </cell>
          <cell r="AH230">
            <v>45793</v>
          </cell>
        </row>
        <row r="231">
          <cell r="E231" t="str">
            <v>46GXGJUX</v>
          </cell>
          <cell r="F231" t="str">
            <v/>
          </cell>
          <cell r="G231" t="str">
            <v>ORF1</v>
          </cell>
          <cell r="H231" t="str">
            <v>46GXGJUX</v>
          </cell>
          <cell r="I231" t="str">
            <v>B0CXSZ7F34</v>
          </cell>
          <cell r="J231" t="str">
            <v>90108</v>
          </cell>
          <cell r="K231" t="str">
            <v/>
          </cell>
          <cell r="L231" t="str">
            <v>LINE:1</v>
          </cell>
          <cell r="M231" t="str">
            <v>Open</v>
          </cell>
          <cell r="N231" t="str">
            <v/>
          </cell>
          <cell r="O231" t="str">
            <v/>
          </cell>
          <cell r="P231">
            <v>8.75</v>
          </cell>
          <cell r="Q231">
            <v>22.75</v>
          </cell>
          <cell r="R231">
            <v>22.5</v>
          </cell>
          <cell r="S231">
            <v>45793</v>
          </cell>
          <cell r="T231">
            <v>45786</v>
          </cell>
          <cell r="U231">
            <v>0</v>
          </cell>
          <cell r="V231">
            <v>261</v>
          </cell>
          <cell r="W231">
            <v>200</v>
          </cell>
          <cell r="X231">
            <v>0</v>
          </cell>
          <cell r="Y231" t="str">
            <v>EA</v>
          </cell>
          <cell r="Z231">
            <v>0</v>
          </cell>
          <cell r="AA231">
            <v>1</v>
          </cell>
          <cell r="AB231">
            <v>200</v>
          </cell>
          <cell r="AC231">
            <v>1900</v>
          </cell>
          <cell r="AD231">
            <v>14.95</v>
          </cell>
          <cell r="AE231">
            <v>2300</v>
          </cell>
          <cell r="AF231" t="str">
            <v>鑫鼎-NB</v>
          </cell>
          <cell r="AG231" t="str">
            <v>AMZ992N101172NB0</v>
          </cell>
          <cell r="AH231">
            <v>45793</v>
          </cell>
        </row>
        <row r="232">
          <cell r="E232" t="str">
            <v>1TTTHGMA</v>
          </cell>
          <cell r="F232" t="str">
            <v/>
          </cell>
          <cell r="G232" t="str">
            <v>SAV1</v>
          </cell>
          <cell r="H232" t="str">
            <v>1TTTHGMA</v>
          </cell>
          <cell r="I232" t="str">
            <v>B0CXSZ7F34</v>
          </cell>
          <cell r="J232" t="str">
            <v>90108</v>
          </cell>
          <cell r="K232" t="str">
            <v/>
          </cell>
          <cell r="L232" t="str">
            <v>LINE:1</v>
          </cell>
          <cell r="M232" t="str">
            <v>Open</v>
          </cell>
          <cell r="N232" t="str">
            <v/>
          </cell>
          <cell r="O232" t="str">
            <v/>
          </cell>
          <cell r="P232">
            <v>8.75</v>
          </cell>
          <cell r="Q232">
            <v>22.75</v>
          </cell>
          <cell r="R232">
            <v>22.5</v>
          </cell>
          <cell r="S232">
            <v>45793</v>
          </cell>
          <cell r="T232">
            <v>45786</v>
          </cell>
          <cell r="U232">
            <v>0</v>
          </cell>
          <cell r="V232">
            <v>156</v>
          </cell>
          <cell r="W232">
            <v>156</v>
          </cell>
          <cell r="X232">
            <v>0</v>
          </cell>
          <cell r="Y232" t="str">
            <v>EA</v>
          </cell>
          <cell r="Z232">
            <v>0</v>
          </cell>
          <cell r="AA232">
            <v>1</v>
          </cell>
          <cell r="AB232">
            <v>156</v>
          </cell>
          <cell r="AC232">
            <v>1482</v>
          </cell>
          <cell r="AD232">
            <v>11.66</v>
          </cell>
          <cell r="AE232">
            <v>1794</v>
          </cell>
          <cell r="AF232" t="str">
            <v>鑫鼎-NB</v>
          </cell>
          <cell r="AG232" t="str">
            <v>AMZ992N101172NB0</v>
          </cell>
          <cell r="AH232">
            <v>45793</v>
          </cell>
        </row>
        <row r="233">
          <cell r="E233" t="str">
            <v>6FP4X8FV</v>
          </cell>
          <cell r="F233" t="str">
            <v/>
          </cell>
          <cell r="G233" t="str">
            <v>LGB1</v>
          </cell>
          <cell r="H233" t="str">
            <v>6FP4X8FV</v>
          </cell>
          <cell r="I233" t="str">
            <v>B0D5R41NWS</v>
          </cell>
          <cell r="J233" t="str">
            <v>90108</v>
          </cell>
          <cell r="K233" t="str">
            <v/>
          </cell>
          <cell r="L233" t="str">
            <v>LINE:1</v>
          </cell>
          <cell r="M233" t="str">
            <v>Open</v>
          </cell>
          <cell r="N233" t="str">
            <v/>
          </cell>
          <cell r="O233" t="str">
            <v/>
          </cell>
          <cell r="P233">
            <v>18.5</v>
          </cell>
          <cell r="Q233">
            <v>35</v>
          </cell>
          <cell r="R233">
            <v>19</v>
          </cell>
          <cell r="S233">
            <v>45793</v>
          </cell>
          <cell r="T233">
            <v>45786</v>
          </cell>
          <cell r="U233">
            <v>0</v>
          </cell>
          <cell r="V233">
            <v>29</v>
          </cell>
          <cell r="W233">
            <v>29</v>
          </cell>
          <cell r="X233">
            <v>0</v>
          </cell>
          <cell r="Y233" t="str">
            <v>EA</v>
          </cell>
          <cell r="Z233">
            <v>0</v>
          </cell>
          <cell r="AA233">
            <v>1</v>
          </cell>
          <cell r="AB233">
            <v>29</v>
          </cell>
          <cell r="AC233">
            <v>751.97</v>
          </cell>
          <cell r="AD233">
            <v>5.96</v>
          </cell>
          <cell r="AE233">
            <v>917.27</v>
          </cell>
          <cell r="AF233" t="str">
            <v>洲益-NB</v>
          </cell>
          <cell r="AG233" t="str">
            <v>AMZ992N101077NB0</v>
          </cell>
          <cell r="AH233">
            <v>45789</v>
          </cell>
        </row>
        <row r="234">
          <cell r="E234" t="str">
            <v>1JYH7CFX</v>
          </cell>
          <cell r="F234" t="str">
            <v/>
          </cell>
          <cell r="G234" t="str">
            <v>NNJ1</v>
          </cell>
          <cell r="H234" t="str">
            <v>1JYH7CFX</v>
          </cell>
          <cell r="I234" t="str">
            <v>B0D5R41NWS</v>
          </cell>
          <cell r="J234" t="str">
            <v>90108</v>
          </cell>
          <cell r="K234" t="str">
            <v/>
          </cell>
          <cell r="L234" t="str">
            <v>LINE:1</v>
          </cell>
          <cell r="M234" t="str">
            <v>Open</v>
          </cell>
          <cell r="N234" t="str">
            <v/>
          </cell>
          <cell r="O234" t="str">
            <v/>
          </cell>
          <cell r="P234">
            <v>18.5</v>
          </cell>
          <cell r="Q234">
            <v>35</v>
          </cell>
          <cell r="R234">
            <v>19</v>
          </cell>
          <cell r="S234">
            <v>45793</v>
          </cell>
          <cell r="T234">
            <v>45786</v>
          </cell>
          <cell r="U234">
            <v>0</v>
          </cell>
          <cell r="V234">
            <v>3</v>
          </cell>
          <cell r="W234">
            <v>3</v>
          </cell>
          <cell r="X234">
            <v>0</v>
          </cell>
          <cell r="Y234" t="str">
            <v>EA</v>
          </cell>
          <cell r="Z234">
            <v>0</v>
          </cell>
          <cell r="AA234">
            <v>1</v>
          </cell>
          <cell r="AB234">
            <v>3</v>
          </cell>
          <cell r="AC234">
            <v>77.79</v>
          </cell>
          <cell r="AD234">
            <v>0.62</v>
          </cell>
          <cell r="AE234">
            <v>94.89</v>
          </cell>
          <cell r="AF234" t="str">
            <v>洲益-NB</v>
          </cell>
          <cell r="AG234" t="str">
            <v>AMZ992N101077NB0</v>
          </cell>
          <cell r="AH234">
            <v>45789</v>
          </cell>
        </row>
        <row r="235">
          <cell r="E235" t="str">
            <v>67OJ983H</v>
          </cell>
          <cell r="F235" t="str">
            <v/>
          </cell>
          <cell r="G235" t="str">
            <v>ORF1</v>
          </cell>
          <cell r="H235" t="str">
            <v>67OJ983H</v>
          </cell>
          <cell r="I235" t="str">
            <v>B0D5R41NWS</v>
          </cell>
          <cell r="J235" t="str">
            <v>90108</v>
          </cell>
          <cell r="K235" t="str">
            <v/>
          </cell>
          <cell r="L235" t="str">
            <v>LINE:1</v>
          </cell>
          <cell r="M235" t="str">
            <v>Open</v>
          </cell>
          <cell r="N235" t="str">
            <v/>
          </cell>
          <cell r="O235" t="str">
            <v/>
          </cell>
          <cell r="P235">
            <v>18.5</v>
          </cell>
          <cell r="Q235">
            <v>35</v>
          </cell>
          <cell r="R235">
            <v>19</v>
          </cell>
          <cell r="S235">
            <v>45793</v>
          </cell>
          <cell r="T235">
            <v>45786</v>
          </cell>
          <cell r="U235">
            <v>0</v>
          </cell>
          <cell r="V235">
            <v>52</v>
          </cell>
          <cell r="W235">
            <v>52</v>
          </cell>
          <cell r="X235">
            <v>0</v>
          </cell>
          <cell r="Y235" t="str">
            <v>EA</v>
          </cell>
          <cell r="Z235">
            <v>0</v>
          </cell>
          <cell r="AA235">
            <v>1</v>
          </cell>
          <cell r="AB235">
            <v>52</v>
          </cell>
          <cell r="AC235">
            <v>1348.36</v>
          </cell>
          <cell r="AD235">
            <v>10.69</v>
          </cell>
          <cell r="AE235">
            <v>1644.76</v>
          </cell>
          <cell r="AF235" t="str">
            <v>洲益-NB</v>
          </cell>
          <cell r="AG235" t="str">
            <v>AMZ992N101077NB0</v>
          </cell>
          <cell r="AH235">
            <v>45789</v>
          </cell>
        </row>
        <row r="236">
          <cell r="E236" t="str">
            <v>4Y8CI7PO</v>
          </cell>
          <cell r="F236" t="str">
            <v/>
          </cell>
          <cell r="G236" t="str">
            <v>SAV1</v>
          </cell>
          <cell r="H236" t="str">
            <v>4Y8CI7PO</v>
          </cell>
          <cell r="I236" t="str">
            <v>B0D5R41NWS</v>
          </cell>
          <cell r="J236" t="str">
            <v>90108</v>
          </cell>
          <cell r="K236" t="str">
            <v/>
          </cell>
          <cell r="L236" t="str">
            <v>LINE:1</v>
          </cell>
          <cell r="M236" t="str">
            <v>Open</v>
          </cell>
          <cell r="N236" t="str">
            <v/>
          </cell>
          <cell r="O236" t="str">
            <v/>
          </cell>
          <cell r="P236">
            <v>18.5</v>
          </cell>
          <cell r="Q236">
            <v>35</v>
          </cell>
          <cell r="R236">
            <v>19</v>
          </cell>
          <cell r="S236">
            <v>45793</v>
          </cell>
          <cell r="T236">
            <v>45786</v>
          </cell>
          <cell r="U236">
            <v>0</v>
          </cell>
          <cell r="V236">
            <v>75</v>
          </cell>
          <cell r="W236">
            <v>75</v>
          </cell>
          <cell r="X236">
            <v>0</v>
          </cell>
          <cell r="Y236" t="str">
            <v>EA</v>
          </cell>
          <cell r="Z236">
            <v>0</v>
          </cell>
          <cell r="AA236">
            <v>1</v>
          </cell>
          <cell r="AB236">
            <v>75</v>
          </cell>
          <cell r="AC236">
            <v>1944.75</v>
          </cell>
          <cell r="AD236">
            <v>15.42</v>
          </cell>
          <cell r="AE236">
            <v>2372.25</v>
          </cell>
          <cell r="AF236" t="str">
            <v>洲益-NB</v>
          </cell>
          <cell r="AG236" t="str">
            <v>AMZ992N101077NB0</v>
          </cell>
          <cell r="AH236">
            <v>45789</v>
          </cell>
        </row>
        <row r="237">
          <cell r="E237" t="str">
            <v>3111PFNT</v>
          </cell>
        </row>
        <row r="237">
          <cell r="G237" t="str">
            <v>NNJ1</v>
          </cell>
          <cell r="H237" t="str">
            <v>3111PFNT</v>
          </cell>
          <cell r="I237" t="str">
            <v>B0D5R1C5ZW</v>
          </cell>
          <cell r="J237" t="str">
            <v>90108</v>
          </cell>
        </row>
        <row r="237">
          <cell r="L237" t="str">
            <v>LINE:1</v>
          </cell>
          <cell r="M237" t="str">
            <v>Open</v>
          </cell>
        </row>
        <row r="237">
          <cell r="P237">
            <v>18.1</v>
          </cell>
          <cell r="Q237">
            <v>28.7</v>
          </cell>
          <cell r="R237">
            <v>18.25</v>
          </cell>
          <cell r="S237">
            <v>45766</v>
          </cell>
          <cell r="T237">
            <v>45759</v>
          </cell>
          <cell r="U237">
            <v>0</v>
          </cell>
          <cell r="V237">
            <v>44</v>
          </cell>
          <cell r="W237">
            <v>44</v>
          </cell>
          <cell r="X237">
            <v>0</v>
          </cell>
          <cell r="Y237" t="str">
            <v>EA</v>
          </cell>
          <cell r="Z237">
            <v>0</v>
          </cell>
          <cell r="AA237">
            <v>1</v>
          </cell>
          <cell r="AB237">
            <v>44</v>
          </cell>
          <cell r="AC237">
            <v>985.6</v>
          </cell>
          <cell r="AD237">
            <v>9.04</v>
          </cell>
          <cell r="AE237">
            <v>1205.6</v>
          </cell>
          <cell r="AF237" t="str">
            <v>洲益-NB</v>
          </cell>
          <cell r="AG237" t="str">
            <v>AMZ992N101184NB0</v>
          </cell>
          <cell r="AH237">
            <v>45787</v>
          </cell>
        </row>
        <row r="238">
          <cell r="E238" t="str">
            <v>2C85ZZYZ</v>
          </cell>
        </row>
        <row r="238">
          <cell r="G238" t="str">
            <v>LGB1</v>
          </cell>
          <cell r="H238" t="str">
            <v>2C85ZZYZ</v>
          </cell>
          <cell r="I238" t="str">
            <v>B0D5R41NWS</v>
          </cell>
          <cell r="J238" t="str">
            <v>90108</v>
          </cell>
        </row>
        <row r="238">
          <cell r="L238" t="str">
            <v>LINE:1</v>
          </cell>
          <cell r="M238" t="str">
            <v>Open</v>
          </cell>
        </row>
        <row r="238">
          <cell r="P238">
            <v>18.1</v>
          </cell>
          <cell r="Q238">
            <v>28.7</v>
          </cell>
          <cell r="R238">
            <v>18.25</v>
          </cell>
          <cell r="S238">
            <v>45766</v>
          </cell>
          <cell r="T238">
            <v>45759</v>
          </cell>
          <cell r="U238">
            <v>0</v>
          </cell>
          <cell r="V238">
            <v>10</v>
          </cell>
          <cell r="W238">
            <v>10</v>
          </cell>
          <cell r="X238">
            <v>0</v>
          </cell>
          <cell r="Y238" t="str">
            <v>EA</v>
          </cell>
          <cell r="Z238">
            <v>0</v>
          </cell>
          <cell r="AA238">
            <v>1</v>
          </cell>
          <cell r="AB238">
            <v>10</v>
          </cell>
          <cell r="AC238">
            <v>259.3</v>
          </cell>
          <cell r="AD238">
            <v>2.06</v>
          </cell>
          <cell r="AE238">
            <v>316.3</v>
          </cell>
          <cell r="AF238" t="str">
            <v>洲益-NB</v>
          </cell>
          <cell r="AG238" t="str">
            <v>AMZ992N101184NB0</v>
          </cell>
          <cell r="AH238">
            <v>45787</v>
          </cell>
        </row>
        <row r="239">
          <cell r="E239" t="str">
            <v>3CVL2QZL</v>
          </cell>
        </row>
        <row r="239">
          <cell r="G239" t="str">
            <v>LGB1</v>
          </cell>
          <cell r="H239" t="str">
            <v>3CVL2QZL</v>
          </cell>
          <cell r="I239" t="str">
            <v>B0D5R1C5ZW</v>
          </cell>
          <cell r="J239" t="str">
            <v>90108</v>
          </cell>
        </row>
        <row r="239">
          <cell r="L239" t="str">
            <v>LINE:1</v>
          </cell>
          <cell r="M239" t="str">
            <v>Open</v>
          </cell>
        </row>
        <row r="239">
          <cell r="P239">
            <v>18.1</v>
          </cell>
          <cell r="Q239">
            <v>28.7</v>
          </cell>
          <cell r="R239">
            <v>18.25</v>
          </cell>
          <cell r="S239">
            <v>45766</v>
          </cell>
          <cell r="T239">
            <v>45759</v>
          </cell>
          <cell r="U239">
            <v>0</v>
          </cell>
          <cell r="V239">
            <v>100</v>
          </cell>
          <cell r="W239">
            <v>100</v>
          </cell>
          <cell r="X239">
            <v>0</v>
          </cell>
          <cell r="Y239" t="str">
            <v>EA</v>
          </cell>
          <cell r="Z239">
            <v>0</v>
          </cell>
          <cell r="AA239">
            <v>1</v>
          </cell>
          <cell r="AB239">
            <v>100</v>
          </cell>
          <cell r="AC239">
            <v>2240</v>
          </cell>
          <cell r="AD239">
            <v>20.55</v>
          </cell>
          <cell r="AE239">
            <v>2740</v>
          </cell>
          <cell r="AF239" t="str">
            <v>洲益-NB</v>
          </cell>
          <cell r="AG239" t="str">
            <v>AMZ992N101184NB0</v>
          </cell>
          <cell r="AH239">
            <v>45787</v>
          </cell>
        </row>
        <row r="240">
          <cell r="E240" t="str">
            <v>2DAWVGMI</v>
          </cell>
        </row>
        <row r="240">
          <cell r="G240" t="str">
            <v>NNJ1</v>
          </cell>
          <cell r="H240" t="str">
            <v>2DAWVGMI</v>
          </cell>
          <cell r="I240" t="str">
            <v>B0D5R1C5ZW</v>
          </cell>
          <cell r="J240" t="str">
            <v>90108</v>
          </cell>
        </row>
        <row r="240">
          <cell r="L240" t="str">
            <v>LINE:1</v>
          </cell>
          <cell r="M240" t="str">
            <v>Open</v>
          </cell>
        </row>
        <row r="240">
          <cell r="P240">
            <v>18.1</v>
          </cell>
          <cell r="Q240">
            <v>28.7</v>
          </cell>
          <cell r="R240">
            <v>18.25</v>
          </cell>
          <cell r="S240">
            <v>45766</v>
          </cell>
          <cell r="T240">
            <v>45759</v>
          </cell>
          <cell r="U240">
            <v>0</v>
          </cell>
          <cell r="V240">
            <v>150</v>
          </cell>
          <cell r="W240">
            <v>150</v>
          </cell>
          <cell r="X240">
            <v>0</v>
          </cell>
          <cell r="Y240" t="str">
            <v>EA</v>
          </cell>
          <cell r="Z240">
            <v>0</v>
          </cell>
          <cell r="AA240">
            <v>1</v>
          </cell>
          <cell r="AB240">
            <v>150</v>
          </cell>
          <cell r="AC240">
            <v>3360</v>
          </cell>
          <cell r="AD240">
            <v>30.83</v>
          </cell>
          <cell r="AE240">
            <v>4110</v>
          </cell>
          <cell r="AF240" t="str">
            <v>洲益-NB</v>
          </cell>
          <cell r="AG240" t="str">
            <v>AMZ992N101184NB0</v>
          </cell>
          <cell r="AH240">
            <v>45787</v>
          </cell>
        </row>
        <row r="241">
          <cell r="E241" t="str">
            <v>48HEYR3K</v>
          </cell>
          <cell r="F241" t="str">
            <v/>
          </cell>
          <cell r="G241" t="str">
            <v>LGB1</v>
          </cell>
          <cell r="H241" t="str">
            <v>48HEYR3K</v>
          </cell>
          <cell r="I241" t="str">
            <v>B0D5QKGCRF</v>
          </cell>
          <cell r="J241" t="str">
            <v>90108</v>
          </cell>
          <cell r="K241" t="str">
            <v/>
          </cell>
          <cell r="L241" t="str">
            <v>LINE:1</v>
          </cell>
          <cell r="M241" t="str">
            <v>Open</v>
          </cell>
          <cell r="N241" t="str">
            <v/>
          </cell>
          <cell r="O241" t="str">
            <v/>
          </cell>
          <cell r="P241">
            <v>18.25</v>
          </cell>
          <cell r="Q241">
            <v>28.25</v>
          </cell>
          <cell r="R241">
            <v>18.25</v>
          </cell>
          <cell r="S241">
            <v>45772</v>
          </cell>
          <cell r="T241">
            <v>45765</v>
          </cell>
          <cell r="U241">
            <v>0</v>
          </cell>
          <cell r="V241">
            <v>121</v>
          </cell>
          <cell r="W241">
            <v>121</v>
          </cell>
          <cell r="X241">
            <v>0</v>
          </cell>
          <cell r="Y241" t="str">
            <v>EA</v>
          </cell>
          <cell r="Z241">
            <v>0</v>
          </cell>
          <cell r="AA241">
            <v>1</v>
          </cell>
          <cell r="AB241">
            <v>121</v>
          </cell>
          <cell r="AC241">
            <v>1754.5</v>
          </cell>
          <cell r="AD241">
            <v>18.69</v>
          </cell>
          <cell r="AE241">
            <v>2238.5</v>
          </cell>
          <cell r="AF241" t="str">
            <v>康思特-SH</v>
          </cell>
          <cell r="AG241" t="str">
            <v>AMZ992N115984SH0</v>
          </cell>
          <cell r="AH241">
            <v>45793</v>
          </cell>
        </row>
        <row r="242">
          <cell r="E242" t="str">
            <v>5SLEJTCP</v>
          </cell>
          <cell r="F242" t="str">
            <v/>
          </cell>
          <cell r="G242" t="str">
            <v>LGB1</v>
          </cell>
          <cell r="H242" t="str">
            <v>5SLEJTCP</v>
          </cell>
          <cell r="I242" t="str">
            <v>B0D5QKY1KN</v>
          </cell>
          <cell r="J242" t="str">
            <v>90108</v>
          </cell>
          <cell r="K242" t="str">
            <v/>
          </cell>
          <cell r="L242" t="str">
            <v>LINE:1</v>
          </cell>
          <cell r="M242" t="str">
            <v>Open</v>
          </cell>
          <cell r="N242" t="str">
            <v/>
          </cell>
          <cell r="O242" t="str">
            <v/>
          </cell>
          <cell r="P242">
            <v>18</v>
          </cell>
          <cell r="Q242">
            <v>29</v>
          </cell>
          <cell r="R242">
            <v>18</v>
          </cell>
          <cell r="S242">
            <v>45772</v>
          </cell>
          <cell r="T242">
            <v>45765</v>
          </cell>
          <cell r="U242">
            <v>0</v>
          </cell>
          <cell r="V242">
            <v>111</v>
          </cell>
          <cell r="W242">
            <v>111</v>
          </cell>
          <cell r="X242">
            <v>0</v>
          </cell>
          <cell r="Y242" t="str">
            <v>EA</v>
          </cell>
          <cell r="Z242">
            <v>0</v>
          </cell>
          <cell r="AA242">
            <v>1</v>
          </cell>
          <cell r="AB242">
            <v>111</v>
          </cell>
          <cell r="AC242">
            <v>1820.4</v>
          </cell>
          <cell r="AD242">
            <v>17.15</v>
          </cell>
          <cell r="AE242">
            <v>2264.4</v>
          </cell>
          <cell r="AF242" t="str">
            <v>康思特-SH</v>
          </cell>
          <cell r="AG242" t="str">
            <v>AMZ992N115984SH0</v>
          </cell>
          <cell r="AH242">
            <v>45793</v>
          </cell>
        </row>
        <row r="243">
          <cell r="E243" t="str">
            <v>5E9JBT8C</v>
          </cell>
          <cell r="F243" t="str">
            <v/>
          </cell>
          <cell r="G243" t="str">
            <v>ORF1</v>
          </cell>
          <cell r="H243" t="str">
            <v>5E9JBT8C</v>
          </cell>
          <cell r="I243" t="str">
            <v>B0D5QKY1KN</v>
          </cell>
          <cell r="J243" t="str">
            <v>90108</v>
          </cell>
          <cell r="K243" t="str">
            <v/>
          </cell>
          <cell r="L243" t="str">
            <v>LINE:1</v>
          </cell>
          <cell r="M243" t="str">
            <v>Open</v>
          </cell>
          <cell r="N243" t="str">
            <v/>
          </cell>
          <cell r="O243" t="str">
            <v/>
          </cell>
          <cell r="P243">
            <v>18</v>
          </cell>
          <cell r="Q243">
            <v>29</v>
          </cell>
          <cell r="R243">
            <v>18</v>
          </cell>
          <cell r="S243">
            <v>45772</v>
          </cell>
          <cell r="T243">
            <v>45765</v>
          </cell>
          <cell r="U243">
            <v>0</v>
          </cell>
          <cell r="V243">
            <v>114</v>
          </cell>
          <cell r="W243">
            <v>114</v>
          </cell>
          <cell r="X243">
            <v>0</v>
          </cell>
          <cell r="Y243" t="str">
            <v>EA</v>
          </cell>
          <cell r="Z243">
            <v>0</v>
          </cell>
          <cell r="AA243">
            <v>1</v>
          </cell>
          <cell r="AB243">
            <v>114</v>
          </cell>
          <cell r="AC243">
            <v>1869.6</v>
          </cell>
          <cell r="AD243">
            <v>17.61</v>
          </cell>
          <cell r="AE243">
            <v>2325.6</v>
          </cell>
          <cell r="AF243" t="str">
            <v>康思特-SH</v>
          </cell>
          <cell r="AG243" t="str">
            <v>AMZ992N115984SH0</v>
          </cell>
          <cell r="AH243">
            <v>45793</v>
          </cell>
        </row>
        <row r="244">
          <cell r="E244" t="str">
            <v>3J6SPT2D</v>
          </cell>
          <cell r="F244" t="str">
            <v/>
          </cell>
          <cell r="G244" t="str">
            <v>ORF1</v>
          </cell>
          <cell r="H244" t="str">
            <v>3J6SPT2D</v>
          </cell>
          <cell r="I244" t="str">
            <v>B0D5QKGCRF</v>
          </cell>
          <cell r="J244" t="str">
            <v>90108</v>
          </cell>
          <cell r="K244" t="str">
            <v/>
          </cell>
          <cell r="L244" t="str">
            <v>LINE:1</v>
          </cell>
          <cell r="M244" t="str">
            <v>Open</v>
          </cell>
          <cell r="N244" t="str">
            <v/>
          </cell>
          <cell r="O244" t="str">
            <v/>
          </cell>
          <cell r="P244">
            <v>18.25</v>
          </cell>
          <cell r="Q244">
            <v>28.25</v>
          </cell>
          <cell r="R244">
            <v>18.25</v>
          </cell>
          <cell r="S244">
            <v>45772</v>
          </cell>
          <cell r="T244">
            <v>45765</v>
          </cell>
          <cell r="U244">
            <v>0</v>
          </cell>
          <cell r="V244">
            <v>140</v>
          </cell>
          <cell r="W244">
            <v>140</v>
          </cell>
          <cell r="X244">
            <v>0</v>
          </cell>
          <cell r="Y244" t="str">
            <v>EA</v>
          </cell>
          <cell r="Z244">
            <v>0</v>
          </cell>
          <cell r="AA244">
            <v>1</v>
          </cell>
          <cell r="AB244">
            <v>140</v>
          </cell>
          <cell r="AC244">
            <v>2030</v>
          </cell>
          <cell r="AD244">
            <v>21.63</v>
          </cell>
          <cell r="AE244">
            <v>2590</v>
          </cell>
          <cell r="AF244" t="str">
            <v>康思特-SH</v>
          </cell>
          <cell r="AG244" t="str">
            <v>AMZ992N115985SH0</v>
          </cell>
          <cell r="AH244">
            <v>45793</v>
          </cell>
        </row>
        <row r="245">
          <cell r="E245" t="str">
            <v>2V1J6VZW</v>
          </cell>
        </row>
        <row r="245">
          <cell r="G245" t="str">
            <v>NNJ1</v>
          </cell>
          <cell r="H245" t="str">
            <v>2V1J6VZW</v>
          </cell>
          <cell r="I245" t="str">
            <v>B0BCF9HG98</v>
          </cell>
          <cell r="J245" t="str">
            <v>90108</v>
          </cell>
        </row>
        <row r="245">
          <cell r="L245" t="str">
            <v>LINE:1</v>
          </cell>
          <cell r="M245" t="str">
            <v>Open</v>
          </cell>
        </row>
        <row r="245">
          <cell r="P245">
            <v>6</v>
          </cell>
          <cell r="Q245">
            <v>44</v>
          </cell>
          <cell r="R245">
            <v>22</v>
          </cell>
          <cell r="S245">
            <v>45766</v>
          </cell>
          <cell r="T245">
            <v>45759</v>
          </cell>
          <cell r="U245">
            <v>0</v>
          </cell>
          <cell r="V245">
            <v>339</v>
          </cell>
          <cell r="W245">
            <v>339</v>
          </cell>
          <cell r="X245">
            <v>0</v>
          </cell>
          <cell r="Y245" t="str">
            <v>EA</v>
          </cell>
          <cell r="Z245">
            <v>0</v>
          </cell>
          <cell r="AA245">
            <v>1</v>
          </cell>
          <cell r="AB245">
            <v>339</v>
          </cell>
          <cell r="AC245">
            <v>2474.7</v>
          </cell>
          <cell r="AD245">
            <v>29.5</v>
          </cell>
          <cell r="AE245">
            <v>3152.7</v>
          </cell>
          <cell r="AF245" t="str">
            <v>苏克-NB</v>
          </cell>
          <cell r="AG245" t="str">
            <v>AMZ992N101189NB0</v>
          </cell>
          <cell r="AH245">
            <v>45778</v>
          </cell>
        </row>
        <row r="246">
          <cell r="E246" t="str">
            <v>35HJNBKD</v>
          </cell>
        </row>
        <row r="246">
          <cell r="G246" t="str">
            <v>LGB1</v>
          </cell>
          <cell r="H246" t="str">
            <v>35HJNBKD</v>
          </cell>
          <cell r="I246" t="str">
            <v>B0BCF9HG98</v>
          </cell>
          <cell r="J246" t="str">
            <v>90108</v>
          </cell>
        </row>
        <row r="246">
          <cell r="L246" t="str">
            <v>LINE:1</v>
          </cell>
          <cell r="M246" t="str">
            <v>Open</v>
          </cell>
        </row>
        <row r="246">
          <cell r="P246">
            <v>6</v>
          </cell>
          <cell r="Q246">
            <v>44</v>
          </cell>
          <cell r="R246">
            <v>22</v>
          </cell>
          <cell r="S246">
            <v>45766</v>
          </cell>
          <cell r="T246">
            <v>45759</v>
          </cell>
          <cell r="U246">
            <v>0</v>
          </cell>
          <cell r="V246">
            <v>229</v>
          </cell>
          <cell r="W246">
            <v>229</v>
          </cell>
          <cell r="X246">
            <v>0</v>
          </cell>
          <cell r="Y246" t="str">
            <v>EA</v>
          </cell>
          <cell r="Z246">
            <v>0</v>
          </cell>
          <cell r="AA246">
            <v>1</v>
          </cell>
          <cell r="AB246">
            <v>229</v>
          </cell>
          <cell r="AC246">
            <v>1671.7</v>
          </cell>
          <cell r="AD246">
            <v>19.93</v>
          </cell>
          <cell r="AE246">
            <v>2129.7</v>
          </cell>
          <cell r="AF246" t="str">
            <v>苏克-NB</v>
          </cell>
          <cell r="AG246" t="str">
            <v>AMZ992N101189NB0</v>
          </cell>
          <cell r="AH246">
            <v>45778</v>
          </cell>
        </row>
        <row r="247">
          <cell r="E247" t="str">
            <v>3BCLLFLZ</v>
          </cell>
        </row>
        <row r="247">
          <cell r="G247" t="str">
            <v>NNJ1</v>
          </cell>
          <cell r="H247" t="str">
            <v>3BCLLFLZ</v>
          </cell>
          <cell r="I247" t="str">
            <v>B0BCF9HG98</v>
          </cell>
          <cell r="J247" t="str">
            <v>90108</v>
          </cell>
        </row>
        <row r="247">
          <cell r="L247" t="str">
            <v>LINE:1</v>
          </cell>
          <cell r="M247" t="str">
            <v>Open</v>
          </cell>
        </row>
        <row r="247">
          <cell r="P247">
            <v>6</v>
          </cell>
          <cell r="Q247">
            <v>44</v>
          </cell>
          <cell r="R247">
            <v>22</v>
          </cell>
          <cell r="S247">
            <v>45766</v>
          </cell>
          <cell r="T247">
            <v>45759</v>
          </cell>
          <cell r="U247">
            <v>0</v>
          </cell>
          <cell r="V247">
            <v>126</v>
          </cell>
          <cell r="W247">
            <v>126</v>
          </cell>
          <cell r="X247">
            <v>0</v>
          </cell>
          <cell r="Y247" t="str">
            <v>EA</v>
          </cell>
          <cell r="Z247">
            <v>0</v>
          </cell>
          <cell r="AA247">
            <v>1</v>
          </cell>
          <cell r="AB247">
            <v>126</v>
          </cell>
          <cell r="AC247">
            <v>919.8</v>
          </cell>
          <cell r="AD247">
            <v>10.97</v>
          </cell>
          <cell r="AE247">
            <v>1171.8</v>
          </cell>
          <cell r="AF247" t="str">
            <v>苏克-NB</v>
          </cell>
          <cell r="AG247" t="str">
            <v>AMZ992N101189NB0</v>
          </cell>
          <cell r="AH247">
            <v>45778</v>
          </cell>
        </row>
        <row r="248">
          <cell r="E248" t="str">
            <v>7HT71W7A</v>
          </cell>
          <cell r="F248" t="str">
            <v/>
          </cell>
          <cell r="G248" t="str">
            <v>HON5</v>
          </cell>
          <cell r="H248" t="str">
            <v>7HT71W7A</v>
          </cell>
          <cell r="I248" t="str">
            <v>B09Q39ZY44</v>
          </cell>
          <cell r="J248" t="str">
            <v>90108</v>
          </cell>
          <cell r="K248" t="str">
            <v/>
          </cell>
          <cell r="L248" t="str">
            <v>LINE:1</v>
          </cell>
          <cell r="M248" t="str">
            <v>Open</v>
          </cell>
          <cell r="N248" t="str">
            <v/>
          </cell>
          <cell r="O248" t="str">
            <v/>
          </cell>
          <cell r="P248">
            <v>4.024</v>
          </cell>
          <cell r="Q248">
            <v>23</v>
          </cell>
          <cell r="R248">
            <v>22.2</v>
          </cell>
          <cell r="S248">
            <v>45760</v>
          </cell>
          <cell r="T248">
            <v>45752</v>
          </cell>
          <cell r="U248">
            <v>0</v>
          </cell>
          <cell r="V248">
            <v>146</v>
          </cell>
          <cell r="W248">
            <v>146</v>
          </cell>
          <cell r="X248">
            <v>0</v>
          </cell>
          <cell r="Y248" t="str">
            <v>EA</v>
          </cell>
          <cell r="Z248">
            <v>0</v>
          </cell>
          <cell r="AA248">
            <v>1</v>
          </cell>
          <cell r="AB248">
            <v>146</v>
          </cell>
          <cell r="AC248">
            <v>598.6</v>
          </cell>
          <cell r="AD248">
            <v>5.11</v>
          </cell>
          <cell r="AE248">
            <v>744.6</v>
          </cell>
          <cell r="AF248" t="str">
            <v>苏克-NB</v>
          </cell>
          <cell r="AG248" t="str">
            <v>AMZ992N101185NB0</v>
          </cell>
          <cell r="AH248">
            <v>45786</v>
          </cell>
        </row>
        <row r="249">
          <cell r="E249" t="str">
            <v>73HBSW3N</v>
          </cell>
          <cell r="F249" t="str">
            <v/>
          </cell>
          <cell r="G249" t="str">
            <v>LGB1</v>
          </cell>
          <cell r="H249" t="str">
            <v>73HBSW3N</v>
          </cell>
          <cell r="I249" t="str">
            <v>B09Q39ZY44</v>
          </cell>
          <cell r="J249" t="str">
            <v>90108</v>
          </cell>
          <cell r="K249" t="str">
            <v/>
          </cell>
          <cell r="L249" t="str">
            <v>LINE:1</v>
          </cell>
          <cell r="M249" t="str">
            <v>Open</v>
          </cell>
          <cell r="N249" t="str">
            <v/>
          </cell>
          <cell r="O249" t="str">
            <v/>
          </cell>
          <cell r="P249">
            <v>4.024</v>
          </cell>
          <cell r="Q249">
            <v>23</v>
          </cell>
          <cell r="R249">
            <v>22.2</v>
          </cell>
          <cell r="S249">
            <v>45760</v>
          </cell>
          <cell r="T249">
            <v>45752</v>
          </cell>
          <cell r="U249">
            <v>0</v>
          </cell>
          <cell r="V249">
            <v>339</v>
          </cell>
          <cell r="W249">
            <v>339</v>
          </cell>
          <cell r="X249">
            <v>0</v>
          </cell>
          <cell r="Y249" t="str">
            <v>EA</v>
          </cell>
          <cell r="Z249">
            <v>0</v>
          </cell>
          <cell r="AA249">
            <v>1</v>
          </cell>
          <cell r="AB249">
            <v>339</v>
          </cell>
          <cell r="AC249">
            <v>1389.9</v>
          </cell>
          <cell r="AD249">
            <v>11.87</v>
          </cell>
          <cell r="AE249">
            <v>1728.9</v>
          </cell>
          <cell r="AF249" t="str">
            <v>苏克-NB</v>
          </cell>
          <cell r="AG249" t="str">
            <v>AMZ992N101185NB0</v>
          </cell>
          <cell r="AH249">
            <v>45786</v>
          </cell>
        </row>
        <row r="250">
          <cell r="E250" t="str">
            <v>8DDZHIJB</v>
          </cell>
          <cell r="F250" t="str">
            <v/>
          </cell>
          <cell r="G250" t="str">
            <v>NNJ1</v>
          </cell>
          <cell r="H250" t="str">
            <v>8DDZHIJB</v>
          </cell>
          <cell r="I250" t="str">
            <v>B09Q39ZY44</v>
          </cell>
          <cell r="J250" t="str">
            <v>90108</v>
          </cell>
          <cell r="K250" t="str">
            <v/>
          </cell>
          <cell r="L250" t="str">
            <v>LINE:1</v>
          </cell>
          <cell r="M250" t="str">
            <v>Open</v>
          </cell>
          <cell r="N250" t="str">
            <v/>
          </cell>
          <cell r="O250" t="str">
            <v/>
          </cell>
          <cell r="P250">
            <v>4.024</v>
          </cell>
          <cell r="Q250">
            <v>23</v>
          </cell>
          <cell r="R250">
            <v>22.2</v>
          </cell>
          <cell r="S250">
            <v>45779</v>
          </cell>
          <cell r="T250">
            <v>45772</v>
          </cell>
          <cell r="U250">
            <v>0</v>
          </cell>
          <cell r="V250">
            <v>741</v>
          </cell>
          <cell r="W250">
            <v>741</v>
          </cell>
          <cell r="X250">
            <v>0</v>
          </cell>
          <cell r="Y250" t="str">
            <v>EA</v>
          </cell>
          <cell r="Z250">
            <v>0</v>
          </cell>
          <cell r="AA250">
            <v>1</v>
          </cell>
          <cell r="AB250">
            <v>741</v>
          </cell>
          <cell r="AC250">
            <v>3038.1</v>
          </cell>
          <cell r="AD250">
            <v>25.94</v>
          </cell>
          <cell r="AE250">
            <v>3779.1</v>
          </cell>
          <cell r="AF250" t="str">
            <v>苏克-NB</v>
          </cell>
          <cell r="AG250" t="str">
            <v>AMZ992N101185NB0</v>
          </cell>
          <cell r="AH250">
            <v>45790</v>
          </cell>
        </row>
        <row r="251">
          <cell r="E251" t="str">
            <v>1FY6UC9Q</v>
          </cell>
          <cell r="F251" t="str">
            <v/>
          </cell>
          <cell r="G251" t="str">
            <v>HON5</v>
          </cell>
          <cell r="H251" t="str">
            <v>1FY6UC9Q</v>
          </cell>
          <cell r="I251" t="str">
            <v>B0BDM3BDFS</v>
          </cell>
          <cell r="J251" t="str">
            <v>90108</v>
          </cell>
          <cell r="K251" t="str">
            <v/>
          </cell>
          <cell r="L251" t="str">
            <v>LINE:1</v>
          </cell>
          <cell r="M251" t="str">
            <v>Open</v>
          </cell>
          <cell r="N251" t="str">
            <v/>
          </cell>
          <cell r="O251" t="str">
            <v/>
          </cell>
          <cell r="P251">
            <v>11</v>
          </cell>
          <cell r="Q251">
            <v>34</v>
          </cell>
          <cell r="R251">
            <v>18.75</v>
          </cell>
          <cell r="S251">
            <v>45793</v>
          </cell>
          <cell r="T251">
            <v>45786</v>
          </cell>
          <cell r="U251">
            <v>0</v>
          </cell>
          <cell r="V251">
            <v>31</v>
          </cell>
          <cell r="W251">
            <v>31</v>
          </cell>
          <cell r="X251">
            <v>0</v>
          </cell>
          <cell r="Y251" t="str">
            <v>EA</v>
          </cell>
          <cell r="Z251">
            <v>0</v>
          </cell>
          <cell r="AA251">
            <v>1</v>
          </cell>
          <cell r="AB251">
            <v>31</v>
          </cell>
          <cell r="AC251">
            <v>294.5</v>
          </cell>
          <cell r="AD251">
            <v>3.19</v>
          </cell>
          <cell r="AE251">
            <v>350.3</v>
          </cell>
          <cell r="AF251" t="str">
            <v>苏克-NB</v>
          </cell>
          <cell r="AG251" t="str">
            <v>AMZ992N101185NB0</v>
          </cell>
          <cell r="AH251">
            <v>45790</v>
          </cell>
        </row>
        <row r="252">
          <cell r="E252" t="str">
            <v>6E65GW1J</v>
          </cell>
          <cell r="F252" t="str">
            <v/>
          </cell>
          <cell r="G252" t="str">
            <v>HON5</v>
          </cell>
          <cell r="H252" t="str">
            <v>6E65GW1J</v>
          </cell>
          <cell r="I252" t="str">
            <v>B0CGDSN856</v>
          </cell>
          <cell r="J252" t="str">
            <v>90108</v>
          </cell>
          <cell r="K252" t="str">
            <v/>
          </cell>
          <cell r="L252" t="str">
            <v>LINE:1</v>
          </cell>
          <cell r="M252" t="str">
            <v>Open</v>
          </cell>
          <cell r="N252" t="str">
            <v/>
          </cell>
          <cell r="O252" t="str">
            <v/>
          </cell>
          <cell r="P252">
            <v>5.7</v>
          </cell>
          <cell r="Q252">
            <v>48.2</v>
          </cell>
          <cell r="R252">
            <v>23.5</v>
          </cell>
          <cell r="S252">
            <v>45793</v>
          </cell>
          <cell r="T252">
            <v>45786</v>
          </cell>
          <cell r="U252">
            <v>0</v>
          </cell>
          <cell r="V252">
            <v>4</v>
          </cell>
          <cell r="W252">
            <v>4</v>
          </cell>
          <cell r="X252">
            <v>0</v>
          </cell>
          <cell r="Y252" t="str">
            <v>EA</v>
          </cell>
          <cell r="Z252">
            <v>0</v>
          </cell>
          <cell r="AA252">
            <v>1</v>
          </cell>
          <cell r="AB252">
            <v>4</v>
          </cell>
          <cell r="AC252">
            <v>44</v>
          </cell>
          <cell r="AD252">
            <v>0.43</v>
          </cell>
          <cell r="AE252">
            <v>52.8</v>
          </cell>
          <cell r="AF252" t="str">
            <v>苏克-NB</v>
          </cell>
          <cell r="AG252" t="str">
            <v>AMZ992N101185NB0</v>
          </cell>
          <cell r="AH252">
            <v>45790</v>
          </cell>
        </row>
        <row r="253">
          <cell r="E253" t="str">
            <v>3153D4LL</v>
          </cell>
          <cell r="F253" t="str">
            <v/>
          </cell>
          <cell r="G253" t="str">
            <v>HON5</v>
          </cell>
          <cell r="H253" t="str">
            <v>3153D4LL</v>
          </cell>
          <cell r="I253" t="str">
            <v>B0CLGYTNVV</v>
          </cell>
          <cell r="J253" t="str">
            <v>90108</v>
          </cell>
          <cell r="K253" t="str">
            <v/>
          </cell>
          <cell r="L253" t="str">
            <v>LINE:1</v>
          </cell>
          <cell r="M253" t="str">
            <v>Open</v>
          </cell>
          <cell r="N253" t="str">
            <v/>
          </cell>
          <cell r="O253" t="str">
            <v/>
          </cell>
          <cell r="P253">
            <v>7.6</v>
          </cell>
          <cell r="Q253">
            <v>33.8</v>
          </cell>
          <cell r="R253">
            <v>18.7</v>
          </cell>
          <cell r="S253">
            <v>45793</v>
          </cell>
          <cell r="T253">
            <v>45786</v>
          </cell>
          <cell r="U253">
            <v>0</v>
          </cell>
          <cell r="V253">
            <v>43</v>
          </cell>
          <cell r="W253">
            <v>43</v>
          </cell>
          <cell r="X253">
            <v>0</v>
          </cell>
          <cell r="Y253" t="str">
            <v>EA</v>
          </cell>
          <cell r="Z253">
            <v>0</v>
          </cell>
          <cell r="AA253">
            <v>1</v>
          </cell>
          <cell r="AB253">
            <v>43</v>
          </cell>
          <cell r="AC253">
            <v>231.77</v>
          </cell>
          <cell r="AD253">
            <v>3.05</v>
          </cell>
          <cell r="AE253">
            <v>304.44</v>
          </cell>
          <cell r="AF253" t="str">
            <v>苏克-NB</v>
          </cell>
          <cell r="AG253" t="str">
            <v>AMZ992N101185NB0</v>
          </cell>
          <cell r="AH253">
            <v>45790</v>
          </cell>
        </row>
        <row r="254">
          <cell r="E254" t="str">
            <v>6XQIDG9M</v>
          </cell>
          <cell r="F254" t="str">
            <v/>
          </cell>
          <cell r="G254" t="str">
            <v>LGB1</v>
          </cell>
          <cell r="H254" t="str">
            <v>6XQIDG9M</v>
          </cell>
          <cell r="I254" t="str">
            <v>B0BDM3BDFS</v>
          </cell>
          <cell r="J254" t="str">
            <v>90108</v>
          </cell>
          <cell r="K254" t="str">
            <v/>
          </cell>
          <cell r="L254" t="str">
            <v>LINE:1</v>
          </cell>
          <cell r="M254" t="str">
            <v>Open</v>
          </cell>
          <cell r="N254" t="str">
            <v/>
          </cell>
          <cell r="O254" t="str">
            <v/>
          </cell>
          <cell r="P254">
            <v>11</v>
          </cell>
          <cell r="Q254">
            <v>34</v>
          </cell>
          <cell r="R254">
            <v>18.75</v>
          </cell>
          <cell r="S254">
            <v>45793</v>
          </cell>
          <cell r="T254">
            <v>45786</v>
          </cell>
          <cell r="U254">
            <v>0</v>
          </cell>
          <cell r="V254">
            <v>1</v>
          </cell>
          <cell r="W254">
            <v>1</v>
          </cell>
          <cell r="X254">
            <v>0</v>
          </cell>
          <cell r="Y254" t="str">
            <v>EA</v>
          </cell>
          <cell r="Z254">
            <v>0</v>
          </cell>
          <cell r="AA254">
            <v>1</v>
          </cell>
          <cell r="AB254">
            <v>1</v>
          </cell>
          <cell r="AC254">
            <v>9.5</v>
          </cell>
          <cell r="AD254">
            <v>0.1</v>
          </cell>
          <cell r="AE254">
            <v>11.3</v>
          </cell>
          <cell r="AF254" t="str">
            <v>苏克-NB</v>
          </cell>
          <cell r="AG254" t="str">
            <v>AMZ992N101185NB0</v>
          </cell>
          <cell r="AH254">
            <v>45790</v>
          </cell>
        </row>
        <row r="255">
          <cell r="E255" t="str">
            <v>4H4AHC9G</v>
          </cell>
          <cell r="F255" t="str">
            <v/>
          </cell>
          <cell r="G255" t="str">
            <v>LGB1</v>
          </cell>
          <cell r="H255" t="str">
            <v>4H4AHC9G</v>
          </cell>
          <cell r="I255" t="str">
            <v>B0CGDSN856</v>
          </cell>
          <cell r="J255" t="str">
            <v>90108</v>
          </cell>
          <cell r="K255" t="str">
            <v/>
          </cell>
          <cell r="L255" t="str">
            <v>LINE:1</v>
          </cell>
          <cell r="M255" t="str">
            <v>Open</v>
          </cell>
          <cell r="N255" t="str">
            <v/>
          </cell>
          <cell r="O255" t="str">
            <v/>
          </cell>
          <cell r="P255">
            <v>5.7</v>
          </cell>
          <cell r="Q255">
            <v>48.2</v>
          </cell>
          <cell r="R255">
            <v>23.5</v>
          </cell>
          <cell r="S255">
            <v>45793</v>
          </cell>
          <cell r="T255">
            <v>45786</v>
          </cell>
          <cell r="U255">
            <v>0</v>
          </cell>
          <cell r="V255">
            <v>71</v>
          </cell>
          <cell r="W255">
            <v>71</v>
          </cell>
          <cell r="X255">
            <v>0</v>
          </cell>
          <cell r="Y255" t="str">
            <v>EA</v>
          </cell>
          <cell r="Z255">
            <v>0</v>
          </cell>
          <cell r="AA255">
            <v>1</v>
          </cell>
          <cell r="AB255">
            <v>71</v>
          </cell>
          <cell r="AC255">
            <v>781</v>
          </cell>
          <cell r="AD255">
            <v>7.6</v>
          </cell>
          <cell r="AE255">
            <v>937.2</v>
          </cell>
          <cell r="AF255" t="str">
            <v>苏克-NB</v>
          </cell>
          <cell r="AG255" t="str">
            <v>AMZ992N101185NB0</v>
          </cell>
          <cell r="AH255">
            <v>45790</v>
          </cell>
        </row>
        <row r="256">
          <cell r="E256" t="str">
            <v>89DP5IDU</v>
          </cell>
          <cell r="F256" t="str">
            <v/>
          </cell>
          <cell r="G256" t="str">
            <v>LGB1</v>
          </cell>
          <cell r="H256" t="str">
            <v>89DP5IDU</v>
          </cell>
          <cell r="I256" t="str">
            <v>B0CLGYTNVV</v>
          </cell>
          <cell r="J256" t="str">
            <v>90108</v>
          </cell>
          <cell r="K256" t="str">
            <v/>
          </cell>
          <cell r="L256" t="str">
            <v>LINE:1</v>
          </cell>
          <cell r="M256" t="str">
            <v>Open</v>
          </cell>
          <cell r="N256" t="str">
            <v/>
          </cell>
          <cell r="O256" t="str">
            <v/>
          </cell>
          <cell r="P256">
            <v>7.6</v>
          </cell>
          <cell r="Q256">
            <v>33.8</v>
          </cell>
          <cell r="R256">
            <v>18.7</v>
          </cell>
          <cell r="S256">
            <v>45793</v>
          </cell>
          <cell r="T256">
            <v>45786</v>
          </cell>
          <cell r="U256">
            <v>0</v>
          </cell>
          <cell r="V256">
            <v>139</v>
          </cell>
          <cell r="W256">
            <v>139</v>
          </cell>
          <cell r="X256">
            <v>0</v>
          </cell>
          <cell r="Y256" t="str">
            <v>EA</v>
          </cell>
          <cell r="Z256">
            <v>0</v>
          </cell>
          <cell r="AA256">
            <v>1</v>
          </cell>
          <cell r="AB256">
            <v>139</v>
          </cell>
          <cell r="AC256">
            <v>749.21</v>
          </cell>
          <cell r="AD256">
            <v>9.87</v>
          </cell>
          <cell r="AE256">
            <v>984.12</v>
          </cell>
          <cell r="AF256" t="str">
            <v>苏克-NB</v>
          </cell>
          <cell r="AG256" t="str">
            <v>AMZ992N101185NB0</v>
          </cell>
          <cell r="AH256">
            <v>45790</v>
          </cell>
        </row>
        <row r="257">
          <cell r="E257" t="str">
            <v>63TODB7A</v>
          </cell>
          <cell r="F257" t="str">
            <v/>
          </cell>
          <cell r="G257" t="str">
            <v>SAV1</v>
          </cell>
          <cell r="H257" t="str">
            <v>63TODB7A</v>
          </cell>
          <cell r="I257" t="str">
            <v>B09Q39ZY44</v>
          </cell>
          <cell r="J257" t="str">
            <v>90108</v>
          </cell>
          <cell r="K257" t="str">
            <v/>
          </cell>
          <cell r="L257" t="str">
            <v>LINE:1</v>
          </cell>
          <cell r="M257" t="str">
            <v>Open</v>
          </cell>
          <cell r="N257" t="str">
            <v/>
          </cell>
          <cell r="O257" t="str">
            <v/>
          </cell>
          <cell r="P257">
            <v>4.024</v>
          </cell>
          <cell r="Q257">
            <v>23</v>
          </cell>
          <cell r="R257">
            <v>22.2</v>
          </cell>
          <cell r="S257">
            <v>45779</v>
          </cell>
          <cell r="T257">
            <v>45772</v>
          </cell>
          <cell r="U257">
            <v>0</v>
          </cell>
          <cell r="V257">
            <v>1909</v>
          </cell>
          <cell r="W257">
            <v>1909</v>
          </cell>
          <cell r="X257">
            <v>0</v>
          </cell>
          <cell r="Y257" t="str">
            <v>EA</v>
          </cell>
          <cell r="Z257">
            <v>0</v>
          </cell>
          <cell r="AA257">
            <v>1</v>
          </cell>
          <cell r="AB257">
            <v>1909</v>
          </cell>
          <cell r="AC257">
            <v>7826.9</v>
          </cell>
          <cell r="AD257">
            <v>66.82</v>
          </cell>
          <cell r="AE257">
            <v>9735.9</v>
          </cell>
          <cell r="AF257" t="str">
            <v>苏克-NB</v>
          </cell>
          <cell r="AG257" t="str">
            <v>AMZ992N101179NB0</v>
          </cell>
          <cell r="AH257">
            <v>45789</v>
          </cell>
        </row>
        <row r="258">
          <cell r="E258" t="str">
            <v>8UCM2APJ</v>
          </cell>
          <cell r="F258" t="str">
            <v/>
          </cell>
          <cell r="G258" t="str">
            <v>NNJ1</v>
          </cell>
          <cell r="H258" t="str">
            <v>8UCM2APJ</v>
          </cell>
          <cell r="I258" t="str">
            <v>B09Q39ZY44</v>
          </cell>
          <cell r="J258" t="str">
            <v>90108</v>
          </cell>
          <cell r="K258" t="str">
            <v/>
          </cell>
          <cell r="L258" t="str">
            <v>LINE:1</v>
          </cell>
          <cell r="M258" t="str">
            <v>Open</v>
          </cell>
          <cell r="N258" t="str">
            <v/>
          </cell>
          <cell r="O258" t="str">
            <v/>
          </cell>
          <cell r="P258">
            <v>4.024</v>
          </cell>
          <cell r="Q258">
            <v>23</v>
          </cell>
          <cell r="R258">
            <v>22.2</v>
          </cell>
          <cell r="S258">
            <v>45779</v>
          </cell>
          <cell r="T258">
            <v>45772</v>
          </cell>
          <cell r="U258">
            <v>0</v>
          </cell>
          <cell r="V258">
            <v>1142</v>
          </cell>
          <cell r="W258">
            <v>1142</v>
          </cell>
          <cell r="X258">
            <v>0</v>
          </cell>
          <cell r="Y258" t="str">
            <v>EA</v>
          </cell>
          <cell r="Z258">
            <v>0</v>
          </cell>
          <cell r="AA258">
            <v>1</v>
          </cell>
          <cell r="AB258">
            <v>1142</v>
          </cell>
          <cell r="AC258">
            <v>4682.2</v>
          </cell>
          <cell r="AD258">
            <v>39.97</v>
          </cell>
          <cell r="AE258">
            <v>5824.2</v>
          </cell>
          <cell r="AF258" t="str">
            <v>苏克-NB</v>
          </cell>
          <cell r="AG258" t="str">
            <v>AMZ992N101183NB0</v>
          </cell>
          <cell r="AH258">
            <v>45790</v>
          </cell>
        </row>
        <row r="259">
          <cell r="E259" t="str">
            <v>1WRCY15Y</v>
          </cell>
          <cell r="F259" t="str">
            <v/>
          </cell>
          <cell r="G259" t="str">
            <v>NNJ1</v>
          </cell>
          <cell r="H259" t="str">
            <v>1WRCY15Y</v>
          </cell>
          <cell r="I259" t="str">
            <v>B0CGDSN856</v>
          </cell>
          <cell r="J259" t="str">
            <v>90108</v>
          </cell>
          <cell r="K259" t="str">
            <v/>
          </cell>
          <cell r="L259" t="str">
            <v>LINE:1</v>
          </cell>
          <cell r="M259" t="str">
            <v>Open</v>
          </cell>
          <cell r="N259" t="str">
            <v/>
          </cell>
          <cell r="O259" t="str">
            <v/>
          </cell>
          <cell r="P259">
            <v>5.7</v>
          </cell>
          <cell r="Q259">
            <v>48.2</v>
          </cell>
          <cell r="R259">
            <v>23.5</v>
          </cell>
          <cell r="S259">
            <v>45793</v>
          </cell>
          <cell r="T259">
            <v>45786</v>
          </cell>
          <cell r="U259">
            <v>0</v>
          </cell>
          <cell r="V259">
            <v>228</v>
          </cell>
          <cell r="W259">
            <v>228</v>
          </cell>
          <cell r="X259">
            <v>0</v>
          </cell>
          <cell r="Y259" t="str">
            <v>EA</v>
          </cell>
          <cell r="Z259">
            <v>0</v>
          </cell>
          <cell r="AA259">
            <v>1</v>
          </cell>
          <cell r="AB259">
            <v>228</v>
          </cell>
          <cell r="AC259">
            <v>2508</v>
          </cell>
          <cell r="AD259">
            <v>24.4</v>
          </cell>
          <cell r="AE259">
            <v>3009.6</v>
          </cell>
          <cell r="AF259" t="str">
            <v>苏克-NB</v>
          </cell>
          <cell r="AG259" t="str">
            <v>AMZ992N101183NB0</v>
          </cell>
          <cell r="AH259">
            <v>45790</v>
          </cell>
        </row>
        <row r="260">
          <cell r="E260" t="str">
            <v>8H3IOQ9F</v>
          </cell>
          <cell r="F260" t="str">
            <v/>
          </cell>
          <cell r="G260" t="str">
            <v>NNJ1</v>
          </cell>
          <cell r="H260" t="str">
            <v>8H3IOQ9F</v>
          </cell>
          <cell r="I260" t="str">
            <v>B0CGDSN856</v>
          </cell>
          <cell r="J260" t="str">
            <v>90108</v>
          </cell>
          <cell r="K260" t="str">
            <v/>
          </cell>
          <cell r="L260" t="str">
            <v>LINE:1</v>
          </cell>
          <cell r="M260" t="str">
            <v>Open</v>
          </cell>
          <cell r="N260" t="str">
            <v/>
          </cell>
          <cell r="O260" t="str">
            <v/>
          </cell>
          <cell r="P260">
            <v>5.7</v>
          </cell>
          <cell r="Q260">
            <v>48.2</v>
          </cell>
          <cell r="R260">
            <v>23.5</v>
          </cell>
          <cell r="S260">
            <v>45793</v>
          </cell>
          <cell r="T260">
            <v>45786</v>
          </cell>
          <cell r="U260">
            <v>0</v>
          </cell>
          <cell r="V260">
            <v>105</v>
          </cell>
          <cell r="W260">
            <v>105</v>
          </cell>
          <cell r="X260">
            <v>0</v>
          </cell>
          <cell r="Y260" t="str">
            <v>EA</v>
          </cell>
          <cell r="Z260">
            <v>0</v>
          </cell>
          <cell r="AA260">
            <v>1</v>
          </cell>
          <cell r="AB260">
            <v>105</v>
          </cell>
          <cell r="AC260">
            <v>1155</v>
          </cell>
          <cell r="AD260">
            <v>11.24</v>
          </cell>
          <cell r="AE260">
            <v>1386</v>
          </cell>
          <cell r="AF260" t="str">
            <v>苏克-NB</v>
          </cell>
          <cell r="AG260" t="str">
            <v>AMZ992N101188NB0</v>
          </cell>
          <cell r="AH260">
            <v>45790</v>
          </cell>
        </row>
        <row r="261">
          <cell r="E261" t="str">
            <v>28Y4AOCY</v>
          </cell>
          <cell r="F261" t="str">
            <v/>
          </cell>
          <cell r="G261" t="str">
            <v>TIW1</v>
          </cell>
          <cell r="H261" t="str">
            <v>28Y4AOCY</v>
          </cell>
          <cell r="I261" t="str">
            <v>B0BDM3BDFS</v>
          </cell>
          <cell r="J261" t="str">
            <v>90108</v>
          </cell>
          <cell r="K261" t="str">
            <v/>
          </cell>
          <cell r="L261" t="str">
            <v>LINE:1</v>
          </cell>
          <cell r="M261" t="str">
            <v>Open</v>
          </cell>
          <cell r="N261" t="str">
            <v/>
          </cell>
          <cell r="O261" t="str">
            <v/>
          </cell>
          <cell r="P261">
            <v>11</v>
          </cell>
          <cell r="Q261">
            <v>34</v>
          </cell>
          <cell r="R261">
            <v>18.75</v>
          </cell>
          <cell r="S261">
            <v>45793</v>
          </cell>
          <cell r="T261">
            <v>45786</v>
          </cell>
          <cell r="U261">
            <v>0</v>
          </cell>
          <cell r="V261">
            <v>9</v>
          </cell>
          <cell r="W261">
            <v>9</v>
          </cell>
          <cell r="X261">
            <v>0</v>
          </cell>
          <cell r="Y261" t="str">
            <v>EA</v>
          </cell>
          <cell r="Z261">
            <v>0</v>
          </cell>
          <cell r="AA261">
            <v>1</v>
          </cell>
          <cell r="AB261">
            <v>9</v>
          </cell>
          <cell r="AC261">
            <v>85.5</v>
          </cell>
          <cell r="AD261">
            <v>0.93</v>
          </cell>
          <cell r="AE261">
            <v>101.7</v>
          </cell>
          <cell r="AF261" t="str">
            <v>苏克-NB</v>
          </cell>
          <cell r="AG261" t="str">
            <v>AMZ992N101188NB0</v>
          </cell>
          <cell r="AH261">
            <v>45790</v>
          </cell>
        </row>
        <row r="262">
          <cell r="E262" t="str">
            <v>2CNMHW2C</v>
          </cell>
          <cell r="F262" t="str">
            <v/>
          </cell>
          <cell r="G262" t="str">
            <v>TIW1</v>
          </cell>
          <cell r="H262" t="str">
            <v>2CNMHW2C</v>
          </cell>
          <cell r="I262" t="str">
            <v>B0CGDSN856</v>
          </cell>
          <cell r="J262" t="str">
            <v>90108</v>
          </cell>
          <cell r="K262" t="str">
            <v/>
          </cell>
          <cell r="L262" t="str">
            <v>LINE:1</v>
          </cell>
          <cell r="M262" t="str">
            <v>Open</v>
          </cell>
          <cell r="N262" t="str">
            <v/>
          </cell>
          <cell r="O262" t="str">
            <v/>
          </cell>
          <cell r="P262">
            <v>5.7</v>
          </cell>
          <cell r="Q262">
            <v>48.2</v>
          </cell>
          <cell r="R262">
            <v>23.5</v>
          </cell>
          <cell r="S262">
            <v>45793</v>
          </cell>
          <cell r="T262">
            <v>45786</v>
          </cell>
          <cell r="U262">
            <v>0</v>
          </cell>
          <cell r="V262">
            <v>43</v>
          </cell>
          <cell r="W262">
            <v>43</v>
          </cell>
          <cell r="X262">
            <v>0</v>
          </cell>
          <cell r="Y262" t="str">
            <v>EA</v>
          </cell>
          <cell r="Z262">
            <v>0</v>
          </cell>
          <cell r="AA262">
            <v>1</v>
          </cell>
          <cell r="AB262">
            <v>43</v>
          </cell>
          <cell r="AC262">
            <v>473</v>
          </cell>
          <cell r="AD262">
            <v>4.6</v>
          </cell>
          <cell r="AE262">
            <v>567.6</v>
          </cell>
          <cell r="AF262" t="str">
            <v>苏克-NB</v>
          </cell>
          <cell r="AG262" t="str">
            <v>AMZ992N101188NB0</v>
          </cell>
          <cell r="AH262">
            <v>45790</v>
          </cell>
        </row>
        <row r="263">
          <cell r="E263" t="str">
            <v>67DR4FME</v>
          </cell>
          <cell r="F263" t="str">
            <v/>
          </cell>
          <cell r="G263" t="str">
            <v>TIW1</v>
          </cell>
          <cell r="H263" t="str">
            <v>67DR4FME</v>
          </cell>
          <cell r="I263" t="str">
            <v>B0CLGYTNVV</v>
          </cell>
          <cell r="J263" t="str">
            <v>90108</v>
          </cell>
          <cell r="K263" t="str">
            <v/>
          </cell>
          <cell r="L263" t="str">
            <v>LINE:1</v>
          </cell>
          <cell r="M263" t="str">
            <v>Open</v>
          </cell>
          <cell r="N263" t="str">
            <v/>
          </cell>
          <cell r="O263" t="str">
            <v/>
          </cell>
          <cell r="P263">
            <v>7.6</v>
          </cell>
          <cell r="Q263">
            <v>33.8</v>
          </cell>
          <cell r="R263">
            <v>18.7</v>
          </cell>
          <cell r="S263">
            <v>45793</v>
          </cell>
          <cell r="T263">
            <v>45786</v>
          </cell>
          <cell r="U263">
            <v>0</v>
          </cell>
          <cell r="V263">
            <v>13</v>
          </cell>
          <cell r="W263">
            <v>13</v>
          </cell>
          <cell r="X263">
            <v>0</v>
          </cell>
          <cell r="Y263" t="str">
            <v>EA</v>
          </cell>
          <cell r="Z263">
            <v>0</v>
          </cell>
          <cell r="AA263">
            <v>1</v>
          </cell>
          <cell r="AB263">
            <v>13</v>
          </cell>
          <cell r="AC263">
            <v>70.07</v>
          </cell>
          <cell r="AD263">
            <v>0.92</v>
          </cell>
          <cell r="AE263">
            <v>92.04</v>
          </cell>
          <cell r="AF263" t="str">
            <v>苏克-NB</v>
          </cell>
          <cell r="AG263" t="str">
            <v>AMZ992N101188NB0</v>
          </cell>
          <cell r="AH263">
            <v>45790</v>
          </cell>
        </row>
        <row r="264">
          <cell r="E264" t="str">
            <v>6OCDO7SM</v>
          </cell>
          <cell r="F264" t="str">
            <v/>
          </cell>
          <cell r="G264" t="str">
            <v>NNJ1</v>
          </cell>
          <cell r="H264" t="str">
            <v>6OCDO7SM</v>
          </cell>
          <cell r="I264" t="str">
            <v>B0CLGYTNVV</v>
          </cell>
          <cell r="J264" t="str">
            <v>90108</v>
          </cell>
          <cell r="K264" t="str">
            <v/>
          </cell>
          <cell r="L264" t="str">
            <v>LINE:1</v>
          </cell>
          <cell r="M264" t="str">
            <v>Open</v>
          </cell>
          <cell r="N264" t="str">
            <v/>
          </cell>
          <cell r="O264" t="str">
            <v/>
          </cell>
          <cell r="P264">
            <v>7.6</v>
          </cell>
          <cell r="Q264">
            <v>33.8</v>
          </cell>
          <cell r="R264">
            <v>18.7</v>
          </cell>
          <cell r="S264">
            <v>45793</v>
          </cell>
          <cell r="T264">
            <v>45786</v>
          </cell>
          <cell r="U264">
            <v>0</v>
          </cell>
          <cell r="V264">
            <v>430</v>
          </cell>
          <cell r="W264">
            <v>430</v>
          </cell>
          <cell r="X264">
            <v>0</v>
          </cell>
          <cell r="Y264" t="str">
            <v>EA</v>
          </cell>
          <cell r="Z264">
            <v>0</v>
          </cell>
          <cell r="AA264">
            <v>1</v>
          </cell>
          <cell r="AB264">
            <v>430</v>
          </cell>
          <cell r="AC264">
            <v>2317.7</v>
          </cell>
          <cell r="AD264">
            <v>30.53</v>
          </cell>
          <cell r="AE264">
            <v>3044.4</v>
          </cell>
          <cell r="AF264" t="str">
            <v>苏克-NB</v>
          </cell>
          <cell r="AG264" t="str">
            <v>AMZ992N101188NB0</v>
          </cell>
          <cell r="AH264">
            <v>45790</v>
          </cell>
        </row>
        <row r="265">
          <cell r="E265" t="str">
            <v>2S39LCTY</v>
          </cell>
          <cell r="F265" t="str">
            <v/>
          </cell>
          <cell r="G265" t="str">
            <v>ORF1</v>
          </cell>
          <cell r="H265" t="str">
            <v>2S39LCTY</v>
          </cell>
          <cell r="I265" t="str">
            <v>B0CLGYTNVV</v>
          </cell>
          <cell r="J265" t="str">
            <v>90108</v>
          </cell>
          <cell r="K265" t="str">
            <v/>
          </cell>
          <cell r="L265" t="str">
            <v>LINE:1</v>
          </cell>
          <cell r="M265" t="str">
            <v>Open</v>
          </cell>
          <cell r="N265" t="str">
            <v/>
          </cell>
          <cell r="O265" t="str">
            <v/>
          </cell>
          <cell r="P265">
            <v>7.6</v>
          </cell>
          <cell r="Q265">
            <v>33.8</v>
          </cell>
          <cell r="R265">
            <v>18.7</v>
          </cell>
          <cell r="S265">
            <v>45793</v>
          </cell>
          <cell r="T265">
            <v>45786</v>
          </cell>
          <cell r="U265">
            <v>0</v>
          </cell>
          <cell r="V265">
            <v>222</v>
          </cell>
          <cell r="W265">
            <v>222</v>
          </cell>
          <cell r="X265">
            <v>0</v>
          </cell>
          <cell r="Y265" t="str">
            <v>EA</v>
          </cell>
          <cell r="Z265">
            <v>0</v>
          </cell>
          <cell r="AA265">
            <v>1</v>
          </cell>
          <cell r="AB265">
            <v>222</v>
          </cell>
          <cell r="AC265">
            <v>1196.58</v>
          </cell>
          <cell r="AD265">
            <v>15.76</v>
          </cell>
          <cell r="AE265">
            <v>1571.76</v>
          </cell>
          <cell r="AF265" t="str">
            <v>苏克-NB</v>
          </cell>
          <cell r="AG265" t="str">
            <v>AMZ992N101188NB0</v>
          </cell>
          <cell r="AH265">
            <v>45790</v>
          </cell>
        </row>
        <row r="266">
          <cell r="E266" t="str">
            <v>1WGKT8OV</v>
          </cell>
          <cell r="F266" t="str">
            <v/>
          </cell>
          <cell r="G266" t="str">
            <v>SAV1</v>
          </cell>
          <cell r="H266" t="str">
            <v>1WGKT8OV</v>
          </cell>
          <cell r="I266" t="str">
            <v>B0CGDSN856</v>
          </cell>
          <cell r="J266" t="str">
            <v>90108</v>
          </cell>
          <cell r="K266" t="str">
            <v/>
          </cell>
          <cell r="L266" t="str">
            <v>LINE:1</v>
          </cell>
          <cell r="M266" t="str">
            <v>Open</v>
          </cell>
          <cell r="N266" t="str">
            <v/>
          </cell>
          <cell r="O266" t="str">
            <v/>
          </cell>
          <cell r="P266">
            <v>5.7</v>
          </cell>
          <cell r="Q266">
            <v>48.2</v>
          </cell>
          <cell r="R266">
            <v>23.5</v>
          </cell>
          <cell r="S266">
            <v>45793</v>
          </cell>
          <cell r="T266">
            <v>45786</v>
          </cell>
          <cell r="U266">
            <v>0</v>
          </cell>
          <cell r="V266">
            <v>29</v>
          </cell>
          <cell r="W266">
            <v>29</v>
          </cell>
          <cell r="X266">
            <v>0</v>
          </cell>
          <cell r="Y266" t="str">
            <v>EA</v>
          </cell>
          <cell r="Z266">
            <v>0</v>
          </cell>
          <cell r="AA266">
            <v>1</v>
          </cell>
          <cell r="AB266">
            <v>29</v>
          </cell>
          <cell r="AC266">
            <v>319</v>
          </cell>
          <cell r="AD266">
            <v>3.1</v>
          </cell>
          <cell r="AE266">
            <v>382.8</v>
          </cell>
          <cell r="AF266" t="str">
            <v>苏克-NB</v>
          </cell>
          <cell r="AG266" t="str">
            <v>AMZ992N101188NB0</v>
          </cell>
          <cell r="AH266">
            <v>45790</v>
          </cell>
        </row>
        <row r="267">
          <cell r="E267" t="str">
            <v>3HRWS4BQ</v>
          </cell>
          <cell r="F267" t="str">
            <v/>
          </cell>
          <cell r="G267" t="str">
            <v>SAV1</v>
          </cell>
          <cell r="H267" t="str">
            <v>3HRWS4BQ</v>
          </cell>
          <cell r="I267" t="str">
            <v>B0BDM3BDFS</v>
          </cell>
          <cell r="J267" t="str">
            <v>90108</v>
          </cell>
          <cell r="K267" t="str">
            <v/>
          </cell>
          <cell r="L267" t="str">
            <v>LINE:1</v>
          </cell>
          <cell r="M267" t="str">
            <v>Open</v>
          </cell>
          <cell r="N267" t="str">
            <v/>
          </cell>
          <cell r="O267" t="str">
            <v/>
          </cell>
          <cell r="P267">
            <v>11</v>
          </cell>
          <cell r="Q267">
            <v>34</v>
          </cell>
          <cell r="R267">
            <v>18.75</v>
          </cell>
          <cell r="S267">
            <v>45793</v>
          </cell>
          <cell r="T267">
            <v>45786</v>
          </cell>
          <cell r="U267">
            <v>0</v>
          </cell>
          <cell r="V267">
            <v>108</v>
          </cell>
          <cell r="W267">
            <v>108</v>
          </cell>
          <cell r="X267">
            <v>0</v>
          </cell>
          <cell r="Y267" t="str">
            <v>EA</v>
          </cell>
          <cell r="Z267">
            <v>0</v>
          </cell>
          <cell r="AA267">
            <v>1</v>
          </cell>
          <cell r="AB267">
            <v>108</v>
          </cell>
          <cell r="AC267">
            <v>1026</v>
          </cell>
          <cell r="AD267">
            <v>11.11</v>
          </cell>
          <cell r="AE267">
            <v>1220.4</v>
          </cell>
          <cell r="AF267" t="str">
            <v>苏克-NB</v>
          </cell>
          <cell r="AG267" t="str">
            <v>AMZ992N101180NB0</v>
          </cell>
          <cell r="AH267">
            <v>45790</v>
          </cell>
        </row>
        <row r="268">
          <cell r="E268" t="str">
            <v>6V4UT3BO</v>
          </cell>
          <cell r="F268" t="str">
            <v/>
          </cell>
          <cell r="G268" t="str">
            <v>SAV1</v>
          </cell>
          <cell r="H268" t="str">
            <v>6V4UT3BO</v>
          </cell>
          <cell r="I268" t="str">
            <v>B0CLGYTNVV</v>
          </cell>
          <cell r="J268" t="str">
            <v>90108</v>
          </cell>
          <cell r="K268" t="str">
            <v/>
          </cell>
          <cell r="L268" t="str">
            <v>LINE:1</v>
          </cell>
          <cell r="M268" t="str">
            <v>Open</v>
          </cell>
          <cell r="N268" t="str">
            <v/>
          </cell>
          <cell r="O268" t="str">
            <v/>
          </cell>
          <cell r="P268">
            <v>7.6</v>
          </cell>
          <cell r="Q268">
            <v>33.8</v>
          </cell>
          <cell r="R268">
            <v>18.7</v>
          </cell>
          <cell r="S268">
            <v>45793</v>
          </cell>
          <cell r="T268">
            <v>45786</v>
          </cell>
          <cell r="U268">
            <v>0</v>
          </cell>
          <cell r="V268">
            <v>113</v>
          </cell>
          <cell r="W268">
            <v>113</v>
          </cell>
          <cell r="X268">
            <v>0</v>
          </cell>
          <cell r="Y268" t="str">
            <v>EA</v>
          </cell>
          <cell r="Z268">
            <v>0</v>
          </cell>
          <cell r="AA268">
            <v>1</v>
          </cell>
          <cell r="AB268">
            <v>113</v>
          </cell>
          <cell r="AC268">
            <v>609.07</v>
          </cell>
          <cell r="AD268">
            <v>8.02</v>
          </cell>
          <cell r="AE268">
            <v>800.04</v>
          </cell>
          <cell r="AF268" t="str">
            <v>苏克-NB</v>
          </cell>
          <cell r="AG268" t="str">
            <v>AMZ992N101180NB0</v>
          </cell>
          <cell r="AH268">
            <v>45790</v>
          </cell>
        </row>
        <row r="269">
          <cell r="E269" t="str">
            <v>61THB42L</v>
          </cell>
          <cell r="F269" t="str">
            <v/>
          </cell>
          <cell r="G269" t="str">
            <v>NNJ1</v>
          </cell>
          <cell r="H269" t="str">
            <v>61THB42L</v>
          </cell>
          <cell r="I269" t="str">
            <v>B0BDM3BDFS</v>
          </cell>
          <cell r="J269" t="str">
            <v>90108</v>
          </cell>
          <cell r="K269" t="str">
            <v/>
          </cell>
          <cell r="L269" t="str">
            <v>LINE:1</v>
          </cell>
          <cell r="M269" t="str">
            <v>Open</v>
          </cell>
          <cell r="N269" t="str">
            <v/>
          </cell>
          <cell r="O269" t="str">
            <v/>
          </cell>
          <cell r="P269">
            <v>11</v>
          </cell>
          <cell r="Q269">
            <v>34</v>
          </cell>
          <cell r="R269">
            <v>18.75</v>
          </cell>
          <cell r="S269">
            <v>45793</v>
          </cell>
          <cell r="T269">
            <v>45786</v>
          </cell>
          <cell r="U269">
            <v>0</v>
          </cell>
          <cell r="V269">
            <v>392</v>
          </cell>
          <cell r="W269">
            <v>392</v>
          </cell>
          <cell r="X269">
            <v>0</v>
          </cell>
          <cell r="Y269" t="str">
            <v>EA</v>
          </cell>
          <cell r="Z269">
            <v>0</v>
          </cell>
          <cell r="AA269">
            <v>1</v>
          </cell>
          <cell r="AB269">
            <v>392</v>
          </cell>
          <cell r="AC269">
            <v>3724</v>
          </cell>
          <cell r="AD269">
            <v>40.32</v>
          </cell>
          <cell r="AE269">
            <v>4429.6</v>
          </cell>
          <cell r="AF269" t="str">
            <v>苏克-NB</v>
          </cell>
          <cell r="AG269" t="str">
            <v>AMZ992N101180NB0</v>
          </cell>
          <cell r="AH269">
            <v>45790</v>
          </cell>
        </row>
        <row r="270">
          <cell r="E270" t="str">
            <v>4PFF7TQP</v>
          </cell>
          <cell r="F270" t="str">
            <v/>
          </cell>
          <cell r="G270" t="str">
            <v>LGB1</v>
          </cell>
          <cell r="H270" t="str">
            <v>4PFF7TQP</v>
          </cell>
          <cell r="I270" t="str">
            <v>B0BCF9HG98</v>
          </cell>
          <cell r="J270" t="str">
            <v>90108</v>
          </cell>
          <cell r="K270" t="str">
            <v/>
          </cell>
          <cell r="L270" t="str">
            <v>LINE:1</v>
          </cell>
          <cell r="M270" t="str">
            <v>Open</v>
          </cell>
          <cell r="N270" t="str">
            <v/>
          </cell>
          <cell r="O270" t="str">
            <v/>
          </cell>
          <cell r="P270">
            <v>5.2</v>
          </cell>
          <cell r="Q270">
            <v>43.7</v>
          </cell>
          <cell r="R270">
            <v>22.4</v>
          </cell>
          <cell r="S270">
            <v>45760</v>
          </cell>
          <cell r="T270">
            <v>45752</v>
          </cell>
          <cell r="U270">
            <v>0</v>
          </cell>
          <cell r="V270">
            <v>61</v>
          </cell>
          <cell r="W270">
            <v>61</v>
          </cell>
          <cell r="X270">
            <v>0</v>
          </cell>
          <cell r="Y270" t="str">
            <v>EA</v>
          </cell>
          <cell r="Z270">
            <v>0</v>
          </cell>
          <cell r="AA270">
            <v>1</v>
          </cell>
          <cell r="AB270">
            <v>61</v>
          </cell>
          <cell r="AC270">
            <v>445.3</v>
          </cell>
          <cell r="AD270">
            <v>5.31</v>
          </cell>
          <cell r="AE270">
            <v>567.3</v>
          </cell>
          <cell r="AF270" t="str">
            <v>苏克-NB</v>
          </cell>
          <cell r="AG270" t="str">
            <v>AMZ992N101180NB0</v>
          </cell>
          <cell r="AH270">
            <v>45792</v>
          </cell>
        </row>
        <row r="271">
          <cell r="E271" t="str">
            <v>18K5FVTI</v>
          </cell>
          <cell r="F271" t="str">
            <v/>
          </cell>
          <cell r="G271" t="str">
            <v>NNJ1</v>
          </cell>
          <cell r="H271" t="str">
            <v>18K5FVTI</v>
          </cell>
          <cell r="I271" t="str">
            <v>B0CGDSN856</v>
          </cell>
          <cell r="J271" t="str">
            <v>90108</v>
          </cell>
          <cell r="K271" t="str">
            <v/>
          </cell>
          <cell r="L271" t="str">
            <v>LINE:1</v>
          </cell>
          <cell r="M271" t="str">
            <v>Open</v>
          </cell>
          <cell r="N271" t="str">
            <v/>
          </cell>
          <cell r="O271" t="str">
            <v/>
          </cell>
          <cell r="P271">
            <v>5.7</v>
          </cell>
          <cell r="Q271">
            <v>48.2</v>
          </cell>
          <cell r="R271">
            <v>23.5</v>
          </cell>
          <cell r="S271">
            <v>45793</v>
          </cell>
          <cell r="T271">
            <v>45786</v>
          </cell>
          <cell r="U271">
            <v>0</v>
          </cell>
          <cell r="V271">
            <v>451</v>
          </cell>
          <cell r="W271">
            <v>451</v>
          </cell>
          <cell r="X271">
            <v>0</v>
          </cell>
          <cell r="Y271" t="str">
            <v>EA</v>
          </cell>
          <cell r="Z271">
            <v>0</v>
          </cell>
          <cell r="AA271">
            <v>1</v>
          </cell>
          <cell r="AB271">
            <v>451</v>
          </cell>
          <cell r="AC271">
            <v>4961</v>
          </cell>
          <cell r="AD271">
            <v>48.26</v>
          </cell>
          <cell r="AE271">
            <v>5953.2</v>
          </cell>
          <cell r="AF271" t="str">
            <v>苏克-NB</v>
          </cell>
          <cell r="AG271" t="str">
            <v>AMZ992N101182NB0</v>
          </cell>
          <cell r="AH271">
            <v>45790</v>
          </cell>
        </row>
        <row r="272">
          <cell r="E272" t="str">
            <v>29Q41CJE</v>
          </cell>
          <cell r="F272" t="str">
            <v/>
          </cell>
          <cell r="G272" t="str">
            <v>ORF1</v>
          </cell>
          <cell r="H272" t="str">
            <v>29Q41CJE</v>
          </cell>
          <cell r="I272" t="str">
            <v>B0BDM3BDFS</v>
          </cell>
          <cell r="J272" t="str">
            <v>90108</v>
          </cell>
          <cell r="K272" t="str">
            <v/>
          </cell>
          <cell r="L272" t="str">
            <v>LINE:1</v>
          </cell>
          <cell r="M272" t="str">
            <v>Open</v>
          </cell>
          <cell r="N272" t="str">
            <v/>
          </cell>
          <cell r="O272" t="str">
            <v/>
          </cell>
          <cell r="P272">
            <v>11</v>
          </cell>
          <cell r="Q272">
            <v>34</v>
          </cell>
          <cell r="R272">
            <v>18.75</v>
          </cell>
          <cell r="S272">
            <v>45793</v>
          </cell>
          <cell r="T272">
            <v>45786</v>
          </cell>
          <cell r="U272">
            <v>0</v>
          </cell>
          <cell r="V272">
            <v>159</v>
          </cell>
          <cell r="W272">
            <v>159</v>
          </cell>
          <cell r="X272">
            <v>0</v>
          </cell>
          <cell r="Y272" t="str">
            <v>EA</v>
          </cell>
          <cell r="Z272">
            <v>0</v>
          </cell>
          <cell r="AA272">
            <v>1</v>
          </cell>
          <cell r="AB272">
            <v>159</v>
          </cell>
          <cell r="AC272">
            <v>1510.5</v>
          </cell>
          <cell r="AD272">
            <v>16.35</v>
          </cell>
          <cell r="AE272">
            <v>1796.7</v>
          </cell>
          <cell r="AF272" t="str">
            <v>苏克-NB</v>
          </cell>
          <cell r="AG272" t="str">
            <v>AMZ992N101182NB0</v>
          </cell>
          <cell r="AH272">
            <v>45790</v>
          </cell>
        </row>
        <row r="273">
          <cell r="E273" t="str">
            <v>1LT8SGAM</v>
          </cell>
          <cell r="F273" t="str">
            <v/>
          </cell>
          <cell r="G273" t="str">
            <v>ORF1</v>
          </cell>
          <cell r="H273" t="str">
            <v>1LT8SGAM</v>
          </cell>
          <cell r="I273" t="str">
            <v>B0CGDSN856</v>
          </cell>
          <cell r="J273" t="str">
            <v>90108</v>
          </cell>
          <cell r="K273" t="str">
            <v/>
          </cell>
          <cell r="L273" t="str">
            <v>LINE:1</v>
          </cell>
          <cell r="M273" t="str">
            <v>Open</v>
          </cell>
          <cell r="N273" t="str">
            <v/>
          </cell>
          <cell r="O273" t="str">
            <v/>
          </cell>
          <cell r="P273">
            <v>5.7</v>
          </cell>
          <cell r="Q273">
            <v>48.2</v>
          </cell>
          <cell r="R273">
            <v>23.5</v>
          </cell>
          <cell r="S273">
            <v>45793</v>
          </cell>
          <cell r="T273">
            <v>45786</v>
          </cell>
          <cell r="U273">
            <v>0</v>
          </cell>
          <cell r="V273">
            <v>206</v>
          </cell>
          <cell r="W273">
            <v>206</v>
          </cell>
          <cell r="X273">
            <v>0</v>
          </cell>
          <cell r="Y273" t="str">
            <v>EA</v>
          </cell>
          <cell r="Z273">
            <v>0</v>
          </cell>
          <cell r="AA273">
            <v>1</v>
          </cell>
          <cell r="AB273">
            <v>206</v>
          </cell>
          <cell r="AC273">
            <v>2266</v>
          </cell>
          <cell r="AD273">
            <v>22.04</v>
          </cell>
          <cell r="AE273">
            <v>2719.2</v>
          </cell>
          <cell r="AF273" t="str">
            <v>苏克-NB</v>
          </cell>
          <cell r="AG273" t="str">
            <v>AMZ992N101187NB0</v>
          </cell>
          <cell r="AH273">
            <v>45790</v>
          </cell>
        </row>
        <row r="274">
          <cell r="E274" t="str">
            <v>2A5ZUAFO</v>
          </cell>
          <cell r="F274" t="str">
            <v/>
          </cell>
          <cell r="G274" t="str">
            <v>HON5</v>
          </cell>
          <cell r="H274" t="str">
            <v>2A5ZUAFO</v>
          </cell>
          <cell r="I274" t="str">
            <v>B0BCF9HG98</v>
          </cell>
          <cell r="J274" t="str">
            <v>90108</v>
          </cell>
          <cell r="K274" t="str">
            <v/>
          </cell>
          <cell r="L274" t="str">
            <v>LINE:1</v>
          </cell>
          <cell r="M274" t="str">
            <v>Open</v>
          </cell>
          <cell r="N274" t="str">
            <v/>
          </cell>
          <cell r="O274" t="str">
            <v/>
          </cell>
          <cell r="P274">
            <v>5.2</v>
          </cell>
          <cell r="Q274">
            <v>43.7</v>
          </cell>
          <cell r="R274">
            <v>22.4</v>
          </cell>
          <cell r="S274">
            <v>45760</v>
          </cell>
          <cell r="T274">
            <v>45752</v>
          </cell>
          <cell r="U274">
            <v>0</v>
          </cell>
          <cell r="V274">
            <v>110</v>
          </cell>
          <cell r="W274">
            <v>110</v>
          </cell>
          <cell r="X274">
            <v>0</v>
          </cell>
          <cell r="Y274" t="str">
            <v>EA</v>
          </cell>
          <cell r="Z274">
            <v>0</v>
          </cell>
          <cell r="AA274">
            <v>1</v>
          </cell>
          <cell r="AB274">
            <v>110</v>
          </cell>
          <cell r="AC274">
            <v>803</v>
          </cell>
          <cell r="AD274">
            <v>9.57</v>
          </cell>
          <cell r="AE274">
            <v>1023</v>
          </cell>
          <cell r="AF274" t="str">
            <v>苏克-NB</v>
          </cell>
          <cell r="AG274" t="str">
            <v>AMZ992N101187NB0</v>
          </cell>
          <cell r="AH274">
            <v>45792</v>
          </cell>
        </row>
        <row r="275">
          <cell r="E275" t="str">
            <v>3HBP78KN</v>
          </cell>
          <cell r="F275" t="str">
            <v/>
          </cell>
          <cell r="G275" t="str">
            <v>HON5</v>
          </cell>
          <cell r="H275" t="str">
            <v>3HBP78KN</v>
          </cell>
          <cell r="I275" t="str">
            <v>B09Q39ZY44</v>
          </cell>
          <cell r="J275" t="str">
            <v>90108</v>
          </cell>
          <cell r="K275" t="str">
            <v/>
          </cell>
          <cell r="L275" t="str">
            <v>LINE:1</v>
          </cell>
          <cell r="M275" t="str">
            <v>Open</v>
          </cell>
          <cell r="N275" t="str">
            <v/>
          </cell>
          <cell r="O275" t="str">
            <v/>
          </cell>
          <cell r="P275">
            <v>4.024</v>
          </cell>
          <cell r="Q275">
            <v>23</v>
          </cell>
          <cell r="R275">
            <v>22.2</v>
          </cell>
          <cell r="S275">
            <v>45779</v>
          </cell>
          <cell r="T275">
            <v>45772</v>
          </cell>
          <cell r="U275">
            <v>0</v>
          </cell>
          <cell r="V275">
            <v>975</v>
          </cell>
          <cell r="W275">
            <v>975</v>
          </cell>
          <cell r="X275">
            <v>0</v>
          </cell>
          <cell r="Y275" t="str">
            <v>EA</v>
          </cell>
          <cell r="Z275">
            <v>0</v>
          </cell>
          <cell r="AA275">
            <v>1</v>
          </cell>
          <cell r="AB275">
            <v>975</v>
          </cell>
          <cell r="AC275">
            <v>3997.5</v>
          </cell>
          <cell r="AD275">
            <v>34.13</v>
          </cell>
          <cell r="AE275">
            <v>4972.5</v>
          </cell>
          <cell r="AF275" t="str">
            <v>苏克-NB</v>
          </cell>
          <cell r="AG275" t="str">
            <v>AMZ992N101187NB0</v>
          </cell>
          <cell r="AH275">
            <v>45793</v>
          </cell>
        </row>
        <row r="276">
          <cell r="E276" t="str">
            <v>2GNWTW8J</v>
          </cell>
          <cell r="F276" t="str">
            <v/>
          </cell>
          <cell r="G276" t="str">
            <v>NNJ1</v>
          </cell>
          <cell r="H276" t="str">
            <v>2GNWTW8J</v>
          </cell>
          <cell r="I276" t="str">
            <v>B09Q39ZY44</v>
          </cell>
          <cell r="J276" t="str">
            <v>90108</v>
          </cell>
          <cell r="K276" t="str">
            <v/>
          </cell>
          <cell r="L276" t="str">
            <v>LINE:1</v>
          </cell>
          <cell r="M276" t="str">
            <v>Open</v>
          </cell>
          <cell r="N276" t="str">
            <v/>
          </cell>
          <cell r="O276" t="str">
            <v/>
          </cell>
          <cell r="P276">
            <v>4.024</v>
          </cell>
          <cell r="Q276">
            <v>23</v>
          </cell>
          <cell r="R276">
            <v>22.2</v>
          </cell>
          <cell r="S276">
            <v>45779</v>
          </cell>
          <cell r="T276">
            <v>45772</v>
          </cell>
          <cell r="U276">
            <v>0</v>
          </cell>
          <cell r="V276">
            <v>2079</v>
          </cell>
          <cell r="W276">
            <v>1900</v>
          </cell>
          <cell r="X276">
            <v>0</v>
          </cell>
          <cell r="Y276" t="str">
            <v>EA</v>
          </cell>
          <cell r="Z276">
            <v>0</v>
          </cell>
          <cell r="AA276">
            <v>1</v>
          </cell>
          <cell r="AB276">
            <v>1900</v>
          </cell>
          <cell r="AC276">
            <v>7790</v>
          </cell>
          <cell r="AD276">
            <v>66.5</v>
          </cell>
          <cell r="AE276">
            <v>9690</v>
          </cell>
          <cell r="AF276" t="str">
            <v>苏克-NB</v>
          </cell>
          <cell r="AG276" t="str">
            <v>AMZ992N101186NB0</v>
          </cell>
          <cell r="AH276">
            <v>45793</v>
          </cell>
        </row>
        <row r="277">
          <cell r="E277" t="str">
            <v>65OC6ZXS</v>
          </cell>
          <cell r="F277" t="str">
            <v/>
          </cell>
          <cell r="G277" t="str">
            <v>LGB1</v>
          </cell>
          <cell r="H277" t="str">
            <v>65OC6ZXS</v>
          </cell>
          <cell r="I277" t="str">
            <v>B09Q39ZY44</v>
          </cell>
          <cell r="J277" t="str">
            <v>90108</v>
          </cell>
          <cell r="K277" t="str">
            <v/>
          </cell>
          <cell r="L277" t="str">
            <v>LINE:1</v>
          </cell>
          <cell r="M277" t="str">
            <v>Open</v>
          </cell>
          <cell r="N277" t="str">
            <v/>
          </cell>
          <cell r="O277" t="str">
            <v/>
          </cell>
          <cell r="P277">
            <v>4.024</v>
          </cell>
          <cell r="Q277">
            <v>23</v>
          </cell>
          <cell r="R277">
            <v>22.2</v>
          </cell>
          <cell r="S277">
            <v>45779</v>
          </cell>
          <cell r="T277">
            <v>45772</v>
          </cell>
          <cell r="U277">
            <v>0</v>
          </cell>
          <cell r="V277">
            <v>575</v>
          </cell>
          <cell r="W277">
            <v>575</v>
          </cell>
          <cell r="X277">
            <v>0</v>
          </cell>
          <cell r="Y277" t="str">
            <v>EA</v>
          </cell>
          <cell r="Z277">
            <v>0</v>
          </cell>
          <cell r="AA277">
            <v>1</v>
          </cell>
          <cell r="AB277">
            <v>575</v>
          </cell>
          <cell r="AC277">
            <v>2357.5</v>
          </cell>
          <cell r="AD277">
            <v>20.13</v>
          </cell>
          <cell r="AE277">
            <v>2932.5</v>
          </cell>
          <cell r="AF277" t="str">
            <v>苏克-NB</v>
          </cell>
          <cell r="AG277" t="str">
            <v>AMZ992N101190NB0</v>
          </cell>
          <cell r="AH277">
            <v>45793</v>
          </cell>
        </row>
        <row r="278">
          <cell r="E278" t="str">
            <v>2GNWTW8J</v>
          </cell>
        </row>
        <row r="278">
          <cell r="G278" t="str">
            <v>NNJ1</v>
          </cell>
          <cell r="H278" t="str">
            <v>2GNWTW8J</v>
          </cell>
          <cell r="I278" t="str">
            <v>B09Q39ZY44</v>
          </cell>
          <cell r="J278" t="str">
            <v>90108</v>
          </cell>
        </row>
        <row r="278">
          <cell r="L278" t="str">
            <v>LINE:1</v>
          </cell>
          <cell r="M278" t="str">
            <v>Open</v>
          </cell>
        </row>
        <row r="278">
          <cell r="P278">
            <v>4.024</v>
          </cell>
          <cell r="Q278">
            <v>23</v>
          </cell>
          <cell r="R278">
            <v>22.2</v>
          </cell>
          <cell r="S278">
            <v>45779</v>
          </cell>
          <cell r="T278">
            <v>45772</v>
          </cell>
          <cell r="U278">
            <v>0</v>
          </cell>
          <cell r="V278">
            <v>2079</v>
          </cell>
          <cell r="W278">
            <v>179</v>
          </cell>
          <cell r="X278">
            <v>0</v>
          </cell>
          <cell r="Y278" t="str">
            <v>EA</v>
          </cell>
          <cell r="Z278">
            <v>0</v>
          </cell>
          <cell r="AA278">
            <v>1</v>
          </cell>
          <cell r="AB278">
            <v>179</v>
          </cell>
          <cell r="AC278">
            <v>733.9</v>
          </cell>
          <cell r="AD278">
            <v>6.27</v>
          </cell>
          <cell r="AE278">
            <v>912.9</v>
          </cell>
          <cell r="AF278" t="str">
            <v>苏克-NB</v>
          </cell>
          <cell r="AG278" t="str">
            <v>AMZ992N101190NB0</v>
          </cell>
          <cell r="AH278">
            <v>45793</v>
          </cell>
        </row>
        <row r="279">
          <cell r="E279" t="str">
            <v>6PF5JNGV</v>
          </cell>
          <cell r="F279" t="str">
            <v/>
          </cell>
          <cell r="G279" t="str">
            <v>ORF1</v>
          </cell>
          <cell r="H279" t="str">
            <v>6PF5JNGV</v>
          </cell>
          <cell r="I279" t="str">
            <v>B09Q39ZY44</v>
          </cell>
          <cell r="J279" t="str">
            <v>90108</v>
          </cell>
          <cell r="K279" t="str">
            <v/>
          </cell>
          <cell r="L279" t="str">
            <v>LINE:1</v>
          </cell>
          <cell r="M279" t="str">
            <v>Open</v>
          </cell>
          <cell r="N279" t="str">
            <v/>
          </cell>
          <cell r="O279" t="str">
            <v/>
          </cell>
          <cell r="P279">
            <v>4.024</v>
          </cell>
          <cell r="Q279">
            <v>23</v>
          </cell>
          <cell r="R279">
            <v>22.2</v>
          </cell>
          <cell r="S279">
            <v>45779</v>
          </cell>
          <cell r="T279">
            <v>45772</v>
          </cell>
          <cell r="U279">
            <v>0</v>
          </cell>
          <cell r="V279">
            <v>2079</v>
          </cell>
          <cell r="W279">
            <v>179</v>
          </cell>
          <cell r="X279">
            <v>0</v>
          </cell>
          <cell r="Y279" t="str">
            <v>EA</v>
          </cell>
          <cell r="Z279">
            <v>0</v>
          </cell>
          <cell r="AA279">
            <v>1</v>
          </cell>
          <cell r="AB279">
            <v>179</v>
          </cell>
          <cell r="AC279">
            <v>733.9</v>
          </cell>
          <cell r="AD279">
            <v>6.27</v>
          </cell>
          <cell r="AE279">
            <v>912.9</v>
          </cell>
          <cell r="AF279" t="str">
            <v>苏克-NB</v>
          </cell>
          <cell r="AG279" t="str">
            <v>AMZ992N101190NB0</v>
          </cell>
          <cell r="AH279">
            <v>45793</v>
          </cell>
        </row>
        <row r="280">
          <cell r="E280" t="str">
            <v>4I1PO3QM</v>
          </cell>
          <cell r="F280" t="str">
            <v/>
          </cell>
          <cell r="G280" t="str">
            <v>ORF1</v>
          </cell>
          <cell r="H280" t="str">
            <v>4I1PO3QM</v>
          </cell>
          <cell r="I280" t="str">
            <v>B09Q39ZY44</v>
          </cell>
          <cell r="J280" t="str">
            <v>90108</v>
          </cell>
          <cell r="K280" t="str">
            <v/>
          </cell>
          <cell r="L280" t="str">
            <v>LINE:1</v>
          </cell>
          <cell r="M280" t="str">
            <v>Open</v>
          </cell>
          <cell r="N280" t="str">
            <v/>
          </cell>
          <cell r="O280" t="str">
            <v/>
          </cell>
          <cell r="P280">
            <v>4.024</v>
          </cell>
          <cell r="Q280">
            <v>23</v>
          </cell>
          <cell r="R280">
            <v>22.2</v>
          </cell>
          <cell r="S280">
            <v>45779</v>
          </cell>
          <cell r="T280">
            <v>45772</v>
          </cell>
          <cell r="U280">
            <v>0</v>
          </cell>
          <cell r="V280">
            <v>938</v>
          </cell>
          <cell r="W280">
            <v>938</v>
          </cell>
          <cell r="X280">
            <v>0</v>
          </cell>
          <cell r="Y280" t="str">
            <v>EA</v>
          </cell>
          <cell r="Z280">
            <v>0</v>
          </cell>
          <cell r="AA280">
            <v>1</v>
          </cell>
          <cell r="AB280">
            <v>938</v>
          </cell>
          <cell r="AC280">
            <v>3845.8</v>
          </cell>
          <cell r="AD280">
            <v>32.83</v>
          </cell>
          <cell r="AE280">
            <v>4783.8</v>
          </cell>
          <cell r="AF280" t="str">
            <v>苏克-NB</v>
          </cell>
          <cell r="AG280" t="str">
            <v>AMZ992N101190NB0</v>
          </cell>
          <cell r="AH280">
            <v>45793</v>
          </cell>
        </row>
        <row r="281">
          <cell r="E281" t="str">
            <v>6PF5JNGV</v>
          </cell>
          <cell r="F281" t="str">
            <v/>
          </cell>
          <cell r="G281" t="str">
            <v>ORF1</v>
          </cell>
          <cell r="H281" t="str">
            <v>6PF5JNGV</v>
          </cell>
          <cell r="I281" t="str">
            <v>B09Q39ZY44</v>
          </cell>
          <cell r="J281" t="str">
            <v>90108</v>
          </cell>
          <cell r="K281" t="str">
            <v/>
          </cell>
          <cell r="L281" t="str">
            <v>LINE:1</v>
          </cell>
          <cell r="M281" t="str">
            <v>Open</v>
          </cell>
          <cell r="N281" t="str">
            <v/>
          </cell>
          <cell r="O281" t="str">
            <v/>
          </cell>
          <cell r="P281">
            <v>4.024</v>
          </cell>
          <cell r="Q281">
            <v>23</v>
          </cell>
          <cell r="R281">
            <v>22.2</v>
          </cell>
          <cell r="S281">
            <v>45779</v>
          </cell>
          <cell r="T281">
            <v>45772</v>
          </cell>
          <cell r="U281">
            <v>0</v>
          </cell>
          <cell r="V281">
            <v>2079</v>
          </cell>
          <cell r="W281">
            <v>1900</v>
          </cell>
          <cell r="X281">
            <v>0</v>
          </cell>
          <cell r="Y281" t="str">
            <v>EA</v>
          </cell>
          <cell r="Z281">
            <v>0</v>
          </cell>
          <cell r="AA281">
            <v>1</v>
          </cell>
          <cell r="AB281">
            <v>1900</v>
          </cell>
          <cell r="AC281">
            <v>7790</v>
          </cell>
          <cell r="AD281">
            <v>66.5</v>
          </cell>
          <cell r="AE281">
            <v>9690</v>
          </cell>
          <cell r="AF281" t="str">
            <v>苏克-NB</v>
          </cell>
          <cell r="AG281" t="str">
            <v>AMZ992N101181NB0</v>
          </cell>
          <cell r="AH281">
            <v>45793</v>
          </cell>
        </row>
        <row r="282">
          <cell r="E282" t="str">
            <v>7TJAX59S</v>
          </cell>
          <cell r="F282" t="str">
            <v/>
          </cell>
          <cell r="G282" t="str">
            <v>LGB1</v>
          </cell>
          <cell r="H282" t="str">
            <v>7TJAX59S</v>
          </cell>
          <cell r="I282" t="str">
            <v>B0CGDSN856</v>
          </cell>
          <cell r="J282" t="str">
            <v>90108</v>
          </cell>
          <cell r="K282" t="str">
            <v/>
          </cell>
          <cell r="L282" t="str">
            <v>LINE:1</v>
          </cell>
          <cell r="M282" t="str">
            <v>Open</v>
          </cell>
          <cell r="N282" t="str">
            <v/>
          </cell>
          <cell r="O282" t="str">
            <v/>
          </cell>
          <cell r="P282">
            <v>6</v>
          </cell>
          <cell r="Q282">
            <v>48</v>
          </cell>
          <cell r="R282">
            <v>23.8</v>
          </cell>
          <cell r="S282">
            <v>45760</v>
          </cell>
          <cell r="T282">
            <v>45752</v>
          </cell>
          <cell r="U282">
            <v>0</v>
          </cell>
          <cell r="V282">
            <v>4</v>
          </cell>
          <cell r="W282">
            <v>4</v>
          </cell>
          <cell r="X282">
            <v>0</v>
          </cell>
          <cell r="Y282" t="str">
            <v>EA</v>
          </cell>
          <cell r="Z282">
            <v>0</v>
          </cell>
          <cell r="AA282">
            <v>1</v>
          </cell>
          <cell r="AB282">
            <v>4</v>
          </cell>
          <cell r="AC282">
            <v>44</v>
          </cell>
          <cell r="AD282">
            <v>0.43</v>
          </cell>
          <cell r="AE282">
            <v>52.8</v>
          </cell>
          <cell r="AF282" t="str">
            <v>苏克-NB</v>
          </cell>
          <cell r="AG282" t="str">
            <v>AMZ992N101197NB0</v>
          </cell>
          <cell r="AH282">
            <v>45792</v>
          </cell>
        </row>
        <row r="283">
          <cell r="E283" t="str">
            <v>28B996KZ</v>
          </cell>
          <cell r="F283" t="str">
            <v/>
          </cell>
          <cell r="G283" t="str">
            <v>HON5</v>
          </cell>
          <cell r="H283" t="str">
            <v>28B996KZ</v>
          </cell>
          <cell r="I283" t="str">
            <v>B0CGDSN856</v>
          </cell>
          <cell r="J283" t="str">
            <v>90108</v>
          </cell>
          <cell r="K283" t="str">
            <v/>
          </cell>
          <cell r="L283" t="str">
            <v>LINE:1</v>
          </cell>
          <cell r="M283" t="str">
            <v>Open</v>
          </cell>
          <cell r="N283" t="str">
            <v/>
          </cell>
          <cell r="O283" t="str">
            <v/>
          </cell>
          <cell r="P283">
            <v>6</v>
          </cell>
          <cell r="Q283">
            <v>48</v>
          </cell>
          <cell r="R283">
            <v>23.8</v>
          </cell>
          <cell r="S283">
            <v>45760</v>
          </cell>
          <cell r="T283">
            <v>45752</v>
          </cell>
          <cell r="U283">
            <v>0</v>
          </cell>
          <cell r="V283">
            <v>23</v>
          </cell>
          <cell r="W283">
            <v>23</v>
          </cell>
          <cell r="X283">
            <v>0</v>
          </cell>
          <cell r="Y283" t="str">
            <v>EA</v>
          </cell>
          <cell r="Z283">
            <v>0</v>
          </cell>
          <cell r="AA283">
            <v>1</v>
          </cell>
          <cell r="AB283">
            <v>23</v>
          </cell>
          <cell r="AC283">
            <v>253</v>
          </cell>
          <cell r="AD283">
            <v>2.46</v>
          </cell>
          <cell r="AE283">
            <v>303.6</v>
          </cell>
          <cell r="AF283" t="str">
            <v>苏克-NB</v>
          </cell>
          <cell r="AG283" t="str">
            <v>AMZ992N101197NB0</v>
          </cell>
          <cell r="AH283">
            <v>45792</v>
          </cell>
        </row>
        <row r="284">
          <cell r="E284" t="str">
            <v>3YABQZQV</v>
          </cell>
          <cell r="F284" t="str">
            <v/>
          </cell>
          <cell r="G284" t="str">
            <v>SAV1</v>
          </cell>
          <cell r="H284" t="str">
            <v>3YABQZQV</v>
          </cell>
          <cell r="I284" t="str">
            <v>B09Q39ZY44</v>
          </cell>
          <cell r="J284" t="str">
            <v>90108</v>
          </cell>
          <cell r="K284" t="str">
            <v/>
          </cell>
          <cell r="L284" t="str">
            <v>LINE:1</v>
          </cell>
          <cell r="M284" t="str">
            <v>Open</v>
          </cell>
          <cell r="N284" t="str">
            <v/>
          </cell>
          <cell r="O284" t="str">
            <v/>
          </cell>
          <cell r="P284">
            <v>4.024</v>
          </cell>
          <cell r="Q284">
            <v>23</v>
          </cell>
          <cell r="R284">
            <v>22.2</v>
          </cell>
          <cell r="S284">
            <v>45779</v>
          </cell>
          <cell r="T284">
            <v>45772</v>
          </cell>
          <cell r="U284">
            <v>0</v>
          </cell>
          <cell r="V284">
            <v>216</v>
          </cell>
          <cell r="W284">
            <v>216</v>
          </cell>
          <cell r="X284">
            <v>0</v>
          </cell>
          <cell r="Y284" t="str">
            <v>EA</v>
          </cell>
          <cell r="Z284">
            <v>0</v>
          </cell>
          <cell r="AA284">
            <v>1</v>
          </cell>
          <cell r="AB284">
            <v>216</v>
          </cell>
          <cell r="AC284">
            <v>885.6</v>
          </cell>
          <cell r="AD284">
            <v>7.56</v>
          </cell>
          <cell r="AE284">
            <v>1101.6</v>
          </cell>
          <cell r="AF284" t="str">
            <v>苏克-NB</v>
          </cell>
          <cell r="AG284" t="str">
            <v>AMZ992N101197NB0</v>
          </cell>
          <cell r="AH284">
            <v>45793</v>
          </cell>
        </row>
        <row r="285">
          <cell r="E285" t="str">
            <v>34ITFJUM</v>
          </cell>
          <cell r="F285" t="str">
            <v/>
          </cell>
          <cell r="G285" t="str">
            <v>HON5</v>
          </cell>
          <cell r="H285" t="str">
            <v>34ITFJUM</v>
          </cell>
          <cell r="I285" t="str">
            <v>B0CV3NQ153</v>
          </cell>
          <cell r="J285" t="str">
            <v>90108</v>
          </cell>
          <cell r="K285" t="str">
            <v/>
          </cell>
          <cell r="L285" t="str">
            <v>LINE:1</v>
          </cell>
          <cell r="M285" t="str">
            <v>Open</v>
          </cell>
          <cell r="N285" t="str">
            <v/>
          </cell>
          <cell r="O285" t="str">
            <v/>
          </cell>
          <cell r="P285">
            <v>4.05</v>
          </cell>
          <cell r="Q285">
            <v>23.05</v>
          </cell>
          <cell r="R285">
            <v>22.05</v>
          </cell>
          <cell r="S285">
            <v>45779</v>
          </cell>
          <cell r="T285">
            <v>45772</v>
          </cell>
          <cell r="U285">
            <v>0</v>
          </cell>
          <cell r="V285">
            <v>1</v>
          </cell>
          <cell r="W285">
            <v>1</v>
          </cell>
          <cell r="X285">
            <v>0</v>
          </cell>
          <cell r="Y285" t="str">
            <v>EA</v>
          </cell>
          <cell r="Z285">
            <v>0</v>
          </cell>
          <cell r="AA285">
            <v>1</v>
          </cell>
          <cell r="AB285">
            <v>1</v>
          </cell>
          <cell r="AC285">
            <v>4.1</v>
          </cell>
          <cell r="AD285">
            <v>0.04</v>
          </cell>
          <cell r="AE285">
            <v>5.1</v>
          </cell>
          <cell r="AF285" t="str">
            <v>苏克-NB</v>
          </cell>
          <cell r="AG285" t="str">
            <v>AMZ992N101197NB0</v>
          </cell>
          <cell r="AH285">
            <v>45795</v>
          </cell>
        </row>
        <row r="286">
          <cell r="E286" t="str">
            <v>6NKDXJLG</v>
          </cell>
          <cell r="F286" t="str">
            <v/>
          </cell>
          <cell r="G286" t="str">
            <v>HON5</v>
          </cell>
          <cell r="H286" t="str">
            <v>6NKDXJLG</v>
          </cell>
          <cell r="I286" t="str">
            <v>B0CV3P28GS</v>
          </cell>
          <cell r="J286" t="str">
            <v>90108</v>
          </cell>
          <cell r="K286" t="str">
            <v/>
          </cell>
          <cell r="L286" t="str">
            <v>LINE:1</v>
          </cell>
          <cell r="M286" t="str">
            <v>Open</v>
          </cell>
          <cell r="N286" t="str">
            <v/>
          </cell>
          <cell r="O286" t="str">
            <v/>
          </cell>
          <cell r="P286">
            <v>4</v>
          </cell>
          <cell r="Q286">
            <v>23</v>
          </cell>
          <cell r="R286">
            <v>22</v>
          </cell>
          <cell r="S286">
            <v>45779</v>
          </cell>
          <cell r="T286">
            <v>45772</v>
          </cell>
          <cell r="U286">
            <v>0</v>
          </cell>
          <cell r="V286">
            <v>1</v>
          </cell>
          <cell r="W286">
            <v>1</v>
          </cell>
          <cell r="X286">
            <v>0</v>
          </cell>
          <cell r="Y286" t="str">
            <v>EA</v>
          </cell>
          <cell r="Z286">
            <v>0</v>
          </cell>
          <cell r="AA286">
            <v>1</v>
          </cell>
          <cell r="AB286">
            <v>1</v>
          </cell>
          <cell r="AC286">
            <v>4.1</v>
          </cell>
          <cell r="AD286">
            <v>0.04</v>
          </cell>
          <cell r="AE286">
            <v>5.1</v>
          </cell>
          <cell r="AF286" t="str">
            <v>苏克-NB</v>
          </cell>
          <cell r="AG286" t="str">
            <v>AMZ992N101197NB0</v>
          </cell>
          <cell r="AH286">
            <v>45795</v>
          </cell>
        </row>
        <row r="287">
          <cell r="E287" t="str">
            <v>4AMO9NBE</v>
          </cell>
          <cell r="F287" t="str">
            <v/>
          </cell>
          <cell r="G287" t="str">
            <v>LGB1</v>
          </cell>
          <cell r="H287" t="str">
            <v>4AMO9NBE</v>
          </cell>
          <cell r="I287" t="str">
            <v>B0CV3NQ153</v>
          </cell>
          <cell r="J287" t="str">
            <v>90108</v>
          </cell>
          <cell r="K287" t="str">
            <v/>
          </cell>
          <cell r="L287" t="str">
            <v>LINE:1</v>
          </cell>
          <cell r="M287" t="str">
            <v>Open</v>
          </cell>
          <cell r="N287" t="str">
            <v/>
          </cell>
          <cell r="O287" t="str">
            <v/>
          </cell>
          <cell r="P287">
            <v>4.05</v>
          </cell>
          <cell r="Q287">
            <v>23.05</v>
          </cell>
          <cell r="R287">
            <v>22.05</v>
          </cell>
          <cell r="S287">
            <v>45779</v>
          </cell>
          <cell r="T287">
            <v>45772</v>
          </cell>
          <cell r="U287">
            <v>0</v>
          </cell>
          <cell r="V287">
            <v>40</v>
          </cell>
          <cell r="W287">
            <v>40</v>
          </cell>
          <cell r="X287">
            <v>0</v>
          </cell>
          <cell r="Y287" t="str">
            <v>EA</v>
          </cell>
          <cell r="Z287">
            <v>0</v>
          </cell>
          <cell r="AA287">
            <v>1</v>
          </cell>
          <cell r="AB287">
            <v>40</v>
          </cell>
          <cell r="AC287">
            <v>164</v>
          </cell>
          <cell r="AD287">
            <v>1.4</v>
          </cell>
          <cell r="AE287">
            <v>204</v>
          </cell>
          <cell r="AF287" t="str">
            <v>苏克-NB</v>
          </cell>
          <cell r="AG287" t="str">
            <v>AMZ992N101197NB0</v>
          </cell>
          <cell r="AH287">
            <v>45795</v>
          </cell>
        </row>
        <row r="288">
          <cell r="E288" t="str">
            <v>1IVPBVRO</v>
          </cell>
          <cell r="F288" t="str">
            <v/>
          </cell>
          <cell r="G288" t="str">
            <v>LGB1</v>
          </cell>
          <cell r="H288" t="str">
            <v>1IVPBVRO</v>
          </cell>
          <cell r="I288" t="str">
            <v>B0CV3P28GS</v>
          </cell>
          <cell r="J288" t="str">
            <v>90108</v>
          </cell>
          <cell r="K288" t="str">
            <v/>
          </cell>
          <cell r="L288" t="str">
            <v>LINE:1</v>
          </cell>
          <cell r="M288" t="str">
            <v>Open</v>
          </cell>
          <cell r="N288" t="str">
            <v/>
          </cell>
          <cell r="O288" t="str">
            <v/>
          </cell>
          <cell r="P288">
            <v>4</v>
          </cell>
          <cell r="Q288">
            <v>23</v>
          </cell>
          <cell r="R288">
            <v>22</v>
          </cell>
          <cell r="S288">
            <v>45779</v>
          </cell>
          <cell r="T288">
            <v>45772</v>
          </cell>
          <cell r="U288">
            <v>0</v>
          </cell>
          <cell r="V288">
            <v>11</v>
          </cell>
          <cell r="W288">
            <v>11</v>
          </cell>
          <cell r="X288">
            <v>0</v>
          </cell>
          <cell r="Y288" t="str">
            <v>EA</v>
          </cell>
          <cell r="Z288">
            <v>0</v>
          </cell>
          <cell r="AA288">
            <v>1</v>
          </cell>
          <cell r="AB288">
            <v>11</v>
          </cell>
          <cell r="AC288">
            <v>45.1</v>
          </cell>
          <cell r="AD288">
            <v>0.39</v>
          </cell>
          <cell r="AE288">
            <v>56.1</v>
          </cell>
          <cell r="AF288" t="str">
            <v>苏克-NB</v>
          </cell>
          <cell r="AG288" t="str">
            <v>AMZ992N101197NB0</v>
          </cell>
          <cell r="AH288">
            <v>45795</v>
          </cell>
        </row>
        <row r="289">
          <cell r="E289" t="str">
            <v>1LD17KJJ</v>
          </cell>
          <cell r="F289" t="str">
            <v/>
          </cell>
          <cell r="G289" t="str">
            <v>ORF1</v>
          </cell>
          <cell r="H289" t="str">
            <v>1LD17KJJ</v>
          </cell>
          <cell r="I289" t="str">
            <v>B0CV3NQ153</v>
          </cell>
          <cell r="J289" t="str">
            <v>90108</v>
          </cell>
          <cell r="K289" t="str">
            <v/>
          </cell>
          <cell r="L289" t="str">
            <v>LINE:1</v>
          </cell>
          <cell r="M289" t="str">
            <v>Open</v>
          </cell>
          <cell r="N289" t="str">
            <v/>
          </cell>
          <cell r="O289" t="str">
            <v/>
          </cell>
          <cell r="P289">
            <v>4.05</v>
          </cell>
          <cell r="Q289">
            <v>23.05</v>
          </cell>
          <cell r="R289">
            <v>22.05</v>
          </cell>
          <cell r="S289">
            <v>45779</v>
          </cell>
          <cell r="T289">
            <v>45772</v>
          </cell>
          <cell r="U289">
            <v>0</v>
          </cell>
          <cell r="V289">
            <v>41</v>
          </cell>
          <cell r="W289">
            <v>41</v>
          </cell>
          <cell r="X289">
            <v>0</v>
          </cell>
          <cell r="Y289" t="str">
            <v>EA</v>
          </cell>
          <cell r="Z289">
            <v>0</v>
          </cell>
          <cell r="AA289">
            <v>1</v>
          </cell>
          <cell r="AB289">
            <v>41</v>
          </cell>
          <cell r="AC289">
            <v>168.1</v>
          </cell>
          <cell r="AD289">
            <v>1.44</v>
          </cell>
          <cell r="AE289">
            <v>209.1</v>
          </cell>
          <cell r="AF289" t="str">
            <v>苏克-NB</v>
          </cell>
          <cell r="AG289" t="str">
            <v>AMZ992N101197NB0</v>
          </cell>
          <cell r="AH289">
            <v>45795</v>
          </cell>
        </row>
        <row r="290">
          <cell r="E290" t="str">
            <v>425UYR8N</v>
          </cell>
          <cell r="F290" t="str">
            <v/>
          </cell>
          <cell r="G290" t="str">
            <v>ORF1</v>
          </cell>
          <cell r="H290" t="str">
            <v>425UYR8N</v>
          </cell>
          <cell r="I290" t="str">
            <v>B0CV3P28GS</v>
          </cell>
          <cell r="J290" t="str">
            <v>90108</v>
          </cell>
          <cell r="K290" t="str">
            <v/>
          </cell>
          <cell r="L290" t="str">
            <v>LINE:1</v>
          </cell>
          <cell r="M290" t="str">
            <v>Open</v>
          </cell>
          <cell r="N290" t="str">
            <v/>
          </cell>
          <cell r="O290" t="str">
            <v/>
          </cell>
          <cell r="P290">
            <v>4</v>
          </cell>
          <cell r="Q290">
            <v>23</v>
          </cell>
          <cell r="R290">
            <v>22</v>
          </cell>
          <cell r="S290">
            <v>45779</v>
          </cell>
          <cell r="T290">
            <v>45772</v>
          </cell>
          <cell r="U290">
            <v>0</v>
          </cell>
          <cell r="V290">
            <v>36</v>
          </cell>
          <cell r="W290">
            <v>36</v>
          </cell>
          <cell r="X290">
            <v>0</v>
          </cell>
          <cell r="Y290" t="str">
            <v>EA</v>
          </cell>
          <cell r="Z290">
            <v>0</v>
          </cell>
          <cell r="AA290">
            <v>1</v>
          </cell>
          <cell r="AB290">
            <v>36</v>
          </cell>
          <cell r="AC290">
            <v>147.6</v>
          </cell>
          <cell r="AD290">
            <v>1.26</v>
          </cell>
          <cell r="AE290">
            <v>183.6</v>
          </cell>
          <cell r="AF290" t="str">
            <v>苏克-NB</v>
          </cell>
          <cell r="AG290" t="str">
            <v>AMZ992N101197NB0</v>
          </cell>
          <cell r="AH290">
            <v>45795</v>
          </cell>
        </row>
        <row r="291">
          <cell r="E291" t="str">
            <v>2LG7WKLW</v>
          </cell>
          <cell r="F291" t="str">
            <v/>
          </cell>
          <cell r="G291" t="str">
            <v>NNJ1</v>
          </cell>
          <cell r="H291" t="str">
            <v>2LG7WKLW</v>
          </cell>
          <cell r="I291" t="str">
            <v>B0CV3NQ153</v>
          </cell>
          <cell r="J291" t="str">
            <v>90108</v>
          </cell>
          <cell r="K291" t="str">
            <v/>
          </cell>
          <cell r="L291" t="str">
            <v>LINE:1</v>
          </cell>
          <cell r="M291" t="str">
            <v>Open</v>
          </cell>
          <cell r="N291" t="str">
            <v/>
          </cell>
          <cell r="O291" t="str">
            <v/>
          </cell>
          <cell r="P291">
            <v>4.05</v>
          </cell>
          <cell r="Q291">
            <v>23.05</v>
          </cell>
          <cell r="R291">
            <v>22.05</v>
          </cell>
          <cell r="S291">
            <v>45779</v>
          </cell>
          <cell r="T291">
            <v>45772</v>
          </cell>
          <cell r="U291">
            <v>0</v>
          </cell>
          <cell r="V291">
            <v>9</v>
          </cell>
          <cell r="W291">
            <v>9</v>
          </cell>
          <cell r="X291">
            <v>0</v>
          </cell>
          <cell r="Y291" t="str">
            <v>EA</v>
          </cell>
          <cell r="Z291">
            <v>0</v>
          </cell>
          <cell r="AA291">
            <v>1</v>
          </cell>
          <cell r="AB291">
            <v>9</v>
          </cell>
          <cell r="AC291">
            <v>36.9</v>
          </cell>
          <cell r="AD291">
            <v>0.32</v>
          </cell>
          <cell r="AE291">
            <v>45.9</v>
          </cell>
          <cell r="AF291" t="str">
            <v>苏克-NB</v>
          </cell>
          <cell r="AG291" t="str">
            <v>AMZ992N101197NB0</v>
          </cell>
          <cell r="AH291">
            <v>45795</v>
          </cell>
        </row>
        <row r="292">
          <cell r="E292" t="str">
            <v>1I4PL8KI</v>
          </cell>
          <cell r="F292" t="str">
            <v/>
          </cell>
          <cell r="G292" t="str">
            <v>NNJ1</v>
          </cell>
          <cell r="H292" t="str">
            <v>1I4PL8KI</v>
          </cell>
          <cell r="I292" t="str">
            <v>B0CV3P28GS</v>
          </cell>
          <cell r="J292" t="str">
            <v>90108</v>
          </cell>
          <cell r="K292" t="str">
            <v/>
          </cell>
          <cell r="L292" t="str">
            <v>LINE:1</v>
          </cell>
          <cell r="M292" t="str">
            <v>Open</v>
          </cell>
          <cell r="N292" t="str">
            <v/>
          </cell>
          <cell r="O292" t="str">
            <v/>
          </cell>
          <cell r="P292">
            <v>4</v>
          </cell>
          <cell r="Q292">
            <v>23</v>
          </cell>
          <cell r="R292">
            <v>22</v>
          </cell>
          <cell r="S292">
            <v>45779</v>
          </cell>
          <cell r="T292">
            <v>45772</v>
          </cell>
          <cell r="U292">
            <v>0</v>
          </cell>
          <cell r="V292">
            <v>7</v>
          </cell>
          <cell r="W292">
            <v>7</v>
          </cell>
          <cell r="X292">
            <v>0</v>
          </cell>
          <cell r="Y292" t="str">
            <v>EA</v>
          </cell>
          <cell r="Z292">
            <v>0</v>
          </cell>
          <cell r="AA292">
            <v>1</v>
          </cell>
          <cell r="AB292">
            <v>7</v>
          </cell>
          <cell r="AC292">
            <v>28.7</v>
          </cell>
          <cell r="AD292">
            <v>0.25</v>
          </cell>
          <cell r="AE292">
            <v>35.7</v>
          </cell>
          <cell r="AF292" t="str">
            <v>苏克-NB</v>
          </cell>
          <cell r="AG292" t="str">
            <v>AMZ992N101197NB0</v>
          </cell>
          <cell r="AH292">
            <v>45795</v>
          </cell>
        </row>
        <row r="293">
          <cell r="E293" t="str">
            <v>1VOL3KHP</v>
          </cell>
          <cell r="F293" t="str">
            <v/>
          </cell>
          <cell r="G293" t="str">
            <v>NNJ1</v>
          </cell>
          <cell r="H293" t="str">
            <v>1VOL3KHP</v>
          </cell>
          <cell r="I293" t="str">
            <v>B0BCF9HG98</v>
          </cell>
          <cell r="J293" t="str">
            <v>90108</v>
          </cell>
          <cell r="K293" t="str">
            <v/>
          </cell>
          <cell r="L293" t="str">
            <v>LINE:1</v>
          </cell>
          <cell r="M293" t="str">
            <v>Open</v>
          </cell>
          <cell r="N293" t="str">
            <v/>
          </cell>
          <cell r="O293" t="str">
            <v/>
          </cell>
          <cell r="P293">
            <v>5.2</v>
          </cell>
          <cell r="Q293">
            <v>43.7</v>
          </cell>
          <cell r="R293">
            <v>22.4</v>
          </cell>
          <cell r="S293">
            <v>45779</v>
          </cell>
          <cell r="T293">
            <v>45772</v>
          </cell>
          <cell r="U293">
            <v>0</v>
          </cell>
          <cell r="V293">
            <v>550</v>
          </cell>
          <cell r="W293">
            <v>550</v>
          </cell>
          <cell r="X293">
            <v>100</v>
          </cell>
          <cell r="Y293" t="str">
            <v>EA</v>
          </cell>
          <cell r="Z293">
            <v>0</v>
          </cell>
          <cell r="AA293">
            <v>1</v>
          </cell>
          <cell r="AB293">
            <v>550</v>
          </cell>
          <cell r="AC293">
            <v>4015</v>
          </cell>
          <cell r="AD293">
            <v>47.86</v>
          </cell>
          <cell r="AE293">
            <v>5115</v>
          </cell>
          <cell r="AF293" t="str">
            <v>苏克-NB</v>
          </cell>
          <cell r="AG293" t="str">
            <v>AMZ992N101197NB0</v>
          </cell>
          <cell r="AH293">
            <v>45795</v>
          </cell>
        </row>
        <row r="294">
          <cell r="E294" t="str">
            <v>4CHFUR6T</v>
          </cell>
          <cell r="F294" t="str">
            <v/>
          </cell>
          <cell r="G294" t="str">
            <v>NNJ1</v>
          </cell>
          <cell r="H294" t="str">
            <v>4CHFUR6T</v>
          </cell>
          <cell r="I294" t="str">
            <v>B0BCF9HG98</v>
          </cell>
          <cell r="J294" t="str">
            <v>90108</v>
          </cell>
          <cell r="K294" t="str">
            <v/>
          </cell>
          <cell r="L294" t="str">
            <v>LINE:1</v>
          </cell>
          <cell r="M294" t="str">
            <v>Open</v>
          </cell>
          <cell r="N294" t="str">
            <v/>
          </cell>
          <cell r="O294" t="str">
            <v/>
          </cell>
          <cell r="P294">
            <v>5.2</v>
          </cell>
          <cell r="Q294">
            <v>43.7</v>
          </cell>
          <cell r="R294">
            <v>22.4</v>
          </cell>
          <cell r="S294">
            <v>45779</v>
          </cell>
          <cell r="T294">
            <v>45772</v>
          </cell>
          <cell r="U294">
            <v>0</v>
          </cell>
          <cell r="V294">
            <v>706</v>
          </cell>
          <cell r="W294">
            <v>706</v>
          </cell>
          <cell r="X294">
            <v>0</v>
          </cell>
          <cell r="Y294" t="str">
            <v>EA</v>
          </cell>
          <cell r="Z294">
            <v>0</v>
          </cell>
          <cell r="AA294">
            <v>1</v>
          </cell>
          <cell r="AB294">
            <v>706</v>
          </cell>
          <cell r="AC294">
            <v>5153.8</v>
          </cell>
          <cell r="AD294">
            <v>61.44</v>
          </cell>
          <cell r="AE294">
            <v>6565.8</v>
          </cell>
          <cell r="AF294" t="str">
            <v>苏克-NB</v>
          </cell>
          <cell r="AG294" t="str">
            <v>AMZ992N101195NB0</v>
          </cell>
          <cell r="AH294">
            <v>45795</v>
          </cell>
        </row>
        <row r="295">
          <cell r="E295" t="str">
            <v>6OHT5B3M</v>
          </cell>
          <cell r="F295" t="str">
            <v/>
          </cell>
          <cell r="G295" t="str">
            <v>SAV1</v>
          </cell>
          <cell r="H295" t="str">
            <v>6OHT5B3M</v>
          </cell>
          <cell r="I295" t="str">
            <v>B0BCF9HG98</v>
          </cell>
          <cell r="J295" t="str">
            <v>90108</v>
          </cell>
          <cell r="K295" t="str">
            <v/>
          </cell>
          <cell r="L295" t="str">
            <v>LINE:1</v>
          </cell>
          <cell r="M295" t="str">
            <v>Open</v>
          </cell>
          <cell r="N295" t="str">
            <v/>
          </cell>
          <cell r="O295" t="str">
            <v/>
          </cell>
          <cell r="P295">
            <v>5.2</v>
          </cell>
          <cell r="Q295">
            <v>43.7</v>
          </cell>
          <cell r="R295">
            <v>22.4</v>
          </cell>
          <cell r="S295">
            <v>45779</v>
          </cell>
          <cell r="T295">
            <v>45772</v>
          </cell>
          <cell r="U295">
            <v>0</v>
          </cell>
          <cell r="V295">
            <v>214</v>
          </cell>
          <cell r="W295">
            <v>214</v>
          </cell>
          <cell r="X295">
            <v>0</v>
          </cell>
          <cell r="Y295" t="str">
            <v>EA</v>
          </cell>
          <cell r="Z295">
            <v>0</v>
          </cell>
          <cell r="AA295">
            <v>1</v>
          </cell>
          <cell r="AB295">
            <v>214</v>
          </cell>
          <cell r="AC295">
            <v>1562.2</v>
          </cell>
          <cell r="AD295">
            <v>18.62</v>
          </cell>
          <cell r="AE295">
            <v>1990.2</v>
          </cell>
          <cell r="AF295" t="str">
            <v>苏克-NB</v>
          </cell>
          <cell r="AG295" t="str">
            <v>AMZ992N101196NB0</v>
          </cell>
          <cell r="AH295">
            <v>45795</v>
          </cell>
        </row>
        <row r="296">
          <cell r="E296" t="str">
            <v>2IIOG13Y</v>
          </cell>
          <cell r="F296" t="str">
            <v/>
          </cell>
          <cell r="G296" t="str">
            <v>ORF1</v>
          </cell>
          <cell r="H296" t="str">
            <v>2IIOG13Y</v>
          </cell>
          <cell r="I296" t="str">
            <v>B0BCF9HG98</v>
          </cell>
          <cell r="J296" t="str">
            <v>90108</v>
          </cell>
          <cell r="K296" t="str">
            <v/>
          </cell>
          <cell r="L296" t="str">
            <v>LINE:1</v>
          </cell>
          <cell r="M296" t="str">
            <v>Open</v>
          </cell>
          <cell r="N296" t="str">
            <v/>
          </cell>
          <cell r="O296" t="str">
            <v/>
          </cell>
          <cell r="P296">
            <v>5.2</v>
          </cell>
          <cell r="Q296">
            <v>43.7</v>
          </cell>
          <cell r="R296">
            <v>22.4</v>
          </cell>
          <cell r="S296">
            <v>45779</v>
          </cell>
          <cell r="T296">
            <v>45772</v>
          </cell>
          <cell r="U296">
            <v>0</v>
          </cell>
          <cell r="V296">
            <v>478</v>
          </cell>
          <cell r="W296">
            <v>478</v>
          </cell>
          <cell r="X296">
            <v>0</v>
          </cell>
          <cell r="Y296" t="str">
            <v>EA</v>
          </cell>
          <cell r="Z296">
            <v>0</v>
          </cell>
          <cell r="AA296">
            <v>1</v>
          </cell>
          <cell r="AB296">
            <v>478</v>
          </cell>
          <cell r="AC296">
            <v>3489.4</v>
          </cell>
          <cell r="AD296">
            <v>41.6</v>
          </cell>
          <cell r="AE296">
            <v>4445.4</v>
          </cell>
          <cell r="AF296" t="str">
            <v>苏克-NB</v>
          </cell>
          <cell r="AG296" t="str">
            <v>AMZ992N101196NB0</v>
          </cell>
          <cell r="AH296">
            <v>45795</v>
          </cell>
        </row>
        <row r="297">
          <cell r="E297" t="str">
            <v>12ZUMK9P</v>
          </cell>
          <cell r="F297" t="str">
            <v/>
          </cell>
          <cell r="G297" t="str">
            <v>SAV1</v>
          </cell>
          <cell r="H297" t="str">
            <v>12ZUMK9P</v>
          </cell>
          <cell r="I297" t="str">
            <v>B0CV3NQ153</v>
          </cell>
          <cell r="J297" t="str">
            <v>90108</v>
          </cell>
          <cell r="K297" t="str">
            <v/>
          </cell>
          <cell r="L297" t="str">
            <v>LINE:1</v>
          </cell>
          <cell r="M297" t="str">
            <v>Open</v>
          </cell>
          <cell r="N297" t="str">
            <v/>
          </cell>
          <cell r="O297" t="str">
            <v/>
          </cell>
          <cell r="P297">
            <v>4.05</v>
          </cell>
          <cell r="Q297">
            <v>23.05</v>
          </cell>
          <cell r="R297">
            <v>22.05</v>
          </cell>
          <cell r="S297">
            <v>45779</v>
          </cell>
          <cell r="T297">
            <v>45772</v>
          </cell>
          <cell r="U297">
            <v>0</v>
          </cell>
          <cell r="V297">
            <v>22</v>
          </cell>
          <cell r="W297">
            <v>22</v>
          </cell>
          <cell r="X297">
            <v>0</v>
          </cell>
          <cell r="Y297" t="str">
            <v>EA</v>
          </cell>
          <cell r="Z297">
            <v>0</v>
          </cell>
          <cell r="AA297">
            <v>1</v>
          </cell>
          <cell r="AB297">
            <v>22</v>
          </cell>
          <cell r="AC297">
            <v>90.2</v>
          </cell>
          <cell r="AD297">
            <v>0.77</v>
          </cell>
          <cell r="AE297">
            <v>112.2</v>
          </cell>
          <cell r="AF297" t="str">
            <v>苏克-NB</v>
          </cell>
          <cell r="AG297" t="str">
            <v>AMZ992N101196NB0</v>
          </cell>
          <cell r="AH297">
            <v>45795</v>
          </cell>
        </row>
        <row r="298">
          <cell r="E298" t="str">
            <v>3C8MYRQX</v>
          </cell>
          <cell r="F298" t="str">
            <v/>
          </cell>
          <cell r="G298" t="str">
            <v>SAV1</v>
          </cell>
          <cell r="H298" t="str">
            <v>3C8MYRQX</v>
          </cell>
          <cell r="I298" t="str">
            <v>B0CV3P28GS</v>
          </cell>
          <cell r="J298" t="str">
            <v>90108</v>
          </cell>
          <cell r="K298" t="str">
            <v/>
          </cell>
          <cell r="L298" t="str">
            <v>LINE:1</v>
          </cell>
          <cell r="M298" t="str">
            <v>Open</v>
          </cell>
          <cell r="N298" t="str">
            <v/>
          </cell>
          <cell r="O298" t="str">
            <v/>
          </cell>
          <cell r="P298">
            <v>4</v>
          </cell>
          <cell r="Q298">
            <v>23</v>
          </cell>
          <cell r="R298">
            <v>22</v>
          </cell>
          <cell r="S298">
            <v>45779</v>
          </cell>
          <cell r="T298">
            <v>45772</v>
          </cell>
          <cell r="U298">
            <v>0</v>
          </cell>
          <cell r="V298">
            <v>35</v>
          </cell>
          <cell r="W298">
            <v>35</v>
          </cell>
          <cell r="X298">
            <v>0</v>
          </cell>
          <cell r="Y298" t="str">
            <v>EA</v>
          </cell>
          <cell r="Z298">
            <v>0</v>
          </cell>
          <cell r="AA298">
            <v>1</v>
          </cell>
          <cell r="AB298">
            <v>35</v>
          </cell>
          <cell r="AC298">
            <v>143.5</v>
          </cell>
          <cell r="AD298">
            <v>1.23</v>
          </cell>
          <cell r="AE298">
            <v>178.5</v>
          </cell>
          <cell r="AF298" t="str">
            <v>苏克-NB</v>
          </cell>
          <cell r="AG298" t="str">
            <v>AMZ992N101196NB0</v>
          </cell>
          <cell r="AH298">
            <v>45795</v>
          </cell>
        </row>
        <row r="299">
          <cell r="E299" t="str">
            <v>83TFC6SB</v>
          </cell>
          <cell r="F299" t="str">
            <v/>
          </cell>
          <cell r="G299" t="str">
            <v>TIW1</v>
          </cell>
          <cell r="H299" t="str">
            <v>83TFC6SB</v>
          </cell>
          <cell r="I299" t="str">
            <v>B0CV3NQ153</v>
          </cell>
          <cell r="J299" t="str">
            <v>90108</v>
          </cell>
          <cell r="K299" t="str">
            <v/>
          </cell>
          <cell r="L299" t="str">
            <v>LINE:1</v>
          </cell>
          <cell r="M299" t="str">
            <v>Open</v>
          </cell>
          <cell r="N299" t="str">
            <v/>
          </cell>
          <cell r="O299" t="str">
            <v/>
          </cell>
          <cell r="P299">
            <v>4.05</v>
          </cell>
          <cell r="Q299">
            <v>23.05</v>
          </cell>
          <cell r="R299">
            <v>22.05</v>
          </cell>
          <cell r="S299">
            <v>45779</v>
          </cell>
          <cell r="T299">
            <v>45772</v>
          </cell>
          <cell r="U299">
            <v>0</v>
          </cell>
          <cell r="V299">
            <v>5</v>
          </cell>
          <cell r="W299">
            <v>5</v>
          </cell>
          <cell r="X299">
            <v>0</v>
          </cell>
          <cell r="Y299" t="str">
            <v>EA</v>
          </cell>
          <cell r="Z299">
            <v>0</v>
          </cell>
          <cell r="AA299">
            <v>1</v>
          </cell>
          <cell r="AB299">
            <v>5</v>
          </cell>
          <cell r="AC299">
            <v>20.5</v>
          </cell>
          <cell r="AD299">
            <v>0.18</v>
          </cell>
          <cell r="AE299">
            <v>25.5</v>
          </cell>
          <cell r="AF299" t="str">
            <v>苏克-NB</v>
          </cell>
          <cell r="AG299" t="str">
            <v>AMZ992N101196NB0</v>
          </cell>
          <cell r="AH299">
            <v>45795</v>
          </cell>
        </row>
        <row r="300">
          <cell r="E300" t="str">
            <v>29LEO8WE</v>
          </cell>
        </row>
        <row r="300">
          <cell r="G300" t="str">
            <v>LGB1</v>
          </cell>
          <cell r="H300" t="str">
            <v>29LEO8WE</v>
          </cell>
          <cell r="I300" t="str">
            <v>B0D5R1C5ZW</v>
          </cell>
          <cell r="J300" t="str">
            <v>90108</v>
          </cell>
        </row>
        <row r="300">
          <cell r="L300" t="str">
            <v>LINE:1</v>
          </cell>
          <cell r="M300" t="str">
            <v>Open</v>
          </cell>
        </row>
        <row r="300">
          <cell r="P300">
            <v>18.1</v>
          </cell>
          <cell r="Q300">
            <v>28.7</v>
          </cell>
          <cell r="R300">
            <v>18.25</v>
          </cell>
          <cell r="S300">
            <v>45766</v>
          </cell>
          <cell r="T300">
            <v>45759</v>
          </cell>
          <cell r="U300">
            <v>0</v>
          </cell>
          <cell r="V300">
            <v>90</v>
          </cell>
          <cell r="W300">
            <v>90</v>
          </cell>
          <cell r="X300">
            <v>0</v>
          </cell>
          <cell r="Y300" t="str">
            <v>EA</v>
          </cell>
          <cell r="Z300">
            <v>0</v>
          </cell>
          <cell r="AA300">
            <v>1</v>
          </cell>
          <cell r="AB300">
            <v>90</v>
          </cell>
          <cell r="AC300">
            <v>2016</v>
          </cell>
          <cell r="AD300">
            <v>18.5</v>
          </cell>
          <cell r="AE300">
            <v>2466</v>
          </cell>
          <cell r="AF300" t="str">
            <v>洲益-NB</v>
          </cell>
          <cell r="AG300" t="str">
            <v>AMZ992N101451NB0</v>
          </cell>
          <cell r="AH300">
            <v>45787</v>
          </cell>
        </row>
        <row r="301">
          <cell r="E301" t="str">
            <v>1D7MRWRC</v>
          </cell>
        </row>
        <row r="301">
          <cell r="G301" t="str">
            <v>ORF1</v>
          </cell>
        </row>
        <row r="301">
          <cell r="I301" t="str">
            <v>B0CM36WKCR</v>
          </cell>
          <cell r="J301" t="str">
            <v>90108</v>
          </cell>
        </row>
        <row r="301">
          <cell r="L301" t="str">
            <v>LINE:1</v>
          </cell>
          <cell r="M301" t="str">
            <v>Open</v>
          </cell>
        </row>
        <row r="301">
          <cell r="S301">
            <v>45863</v>
          </cell>
          <cell r="T301">
            <v>45859</v>
          </cell>
        </row>
        <row r="301">
          <cell r="V301">
            <v>365</v>
          </cell>
          <cell r="W301">
            <v>365</v>
          </cell>
        </row>
        <row r="301">
          <cell r="AA301">
            <v>1</v>
          </cell>
          <cell r="AB301">
            <v>365</v>
          </cell>
          <cell r="AC301">
            <v>1671.7</v>
          </cell>
          <cell r="AD301">
            <v>11.88</v>
          </cell>
          <cell r="AE301">
            <v>2190</v>
          </cell>
          <cell r="AF301" t="str">
            <v>立义-YT</v>
          </cell>
        </row>
        <row r="302">
          <cell r="E302" t="str">
            <v>2O8XNHOB</v>
          </cell>
        </row>
        <row r="302">
          <cell r="G302" t="str">
            <v>ORF1</v>
          </cell>
        </row>
        <row r="302">
          <cell r="I302" t="str">
            <v>B0CM36WKCR</v>
          </cell>
          <cell r="J302" t="str">
            <v>90108</v>
          </cell>
        </row>
        <row r="302">
          <cell r="L302" t="str">
            <v>LINE:1</v>
          </cell>
          <cell r="M302" t="str">
            <v>Open</v>
          </cell>
        </row>
        <row r="302">
          <cell r="S302">
            <v>45863</v>
          </cell>
          <cell r="T302">
            <v>45859</v>
          </cell>
        </row>
        <row r="302">
          <cell r="V302">
            <v>139</v>
          </cell>
          <cell r="W302">
            <v>139</v>
          </cell>
        </row>
        <row r="302">
          <cell r="AA302">
            <v>1</v>
          </cell>
          <cell r="AB302">
            <v>139</v>
          </cell>
          <cell r="AC302">
            <v>636.62</v>
          </cell>
          <cell r="AD302">
            <v>4.52</v>
          </cell>
          <cell r="AE302">
            <v>834</v>
          </cell>
          <cell r="AF302" t="str">
            <v>立义-YT</v>
          </cell>
        </row>
        <row r="303">
          <cell r="E303" t="str">
            <v>35R6VGNL</v>
          </cell>
        </row>
        <row r="303">
          <cell r="G303" t="str">
            <v>LGB1</v>
          </cell>
        </row>
        <row r="303">
          <cell r="I303" t="str">
            <v>B0CM36WKCR</v>
          </cell>
          <cell r="J303" t="str">
            <v>90108</v>
          </cell>
        </row>
        <row r="303">
          <cell r="L303" t="str">
            <v>LINE:1</v>
          </cell>
          <cell r="M303" t="str">
            <v>Open</v>
          </cell>
        </row>
        <row r="303">
          <cell r="S303">
            <v>45814</v>
          </cell>
          <cell r="T303">
            <v>45810</v>
          </cell>
        </row>
        <row r="303">
          <cell r="V303">
            <v>782</v>
          </cell>
          <cell r="W303">
            <v>782</v>
          </cell>
        </row>
        <row r="303">
          <cell r="AA303">
            <v>1</v>
          </cell>
          <cell r="AB303">
            <v>782</v>
          </cell>
          <cell r="AC303">
            <v>3581.56</v>
          </cell>
          <cell r="AD303">
            <v>25.44</v>
          </cell>
          <cell r="AE303">
            <v>4692</v>
          </cell>
          <cell r="AF303" t="str">
            <v>立义-YT</v>
          </cell>
        </row>
        <row r="303">
          <cell r="AH303">
            <v>45811</v>
          </cell>
        </row>
        <row r="304">
          <cell r="E304" t="str">
            <v>8MYWDNEK</v>
          </cell>
        </row>
        <row r="304">
          <cell r="G304" t="str">
            <v>SAV1</v>
          </cell>
        </row>
        <row r="304">
          <cell r="I304" t="str">
            <v>B0D5R41NWS</v>
          </cell>
          <cell r="J304" t="str">
            <v>90108</v>
          </cell>
        </row>
        <row r="304">
          <cell r="L304" t="str">
            <v>LINE:1</v>
          </cell>
          <cell r="M304" t="str">
            <v>Open</v>
          </cell>
        </row>
        <row r="304">
          <cell r="S304">
            <v>45870</v>
          </cell>
          <cell r="T304">
            <v>45866</v>
          </cell>
        </row>
        <row r="304">
          <cell r="V304">
            <v>127</v>
          </cell>
          <cell r="W304">
            <v>127</v>
          </cell>
        </row>
        <row r="304">
          <cell r="AA304">
            <v>1</v>
          </cell>
          <cell r="AB304">
            <v>127</v>
          </cell>
          <cell r="AC304">
            <v>3293.11</v>
          </cell>
          <cell r="AD304">
            <v>26.1</v>
          </cell>
          <cell r="AE304">
            <v>4017.01</v>
          </cell>
          <cell r="AF304" t="str">
            <v>洲益-NB</v>
          </cell>
        </row>
        <row r="305">
          <cell r="E305" t="str">
            <v>2CDTFRSX</v>
          </cell>
        </row>
        <row r="305">
          <cell r="G305" t="str">
            <v>ORF1</v>
          </cell>
        </row>
        <row r="305">
          <cell r="I305" t="str">
            <v>B0DDDP1HGC</v>
          </cell>
          <cell r="J305" t="str">
            <v>90108</v>
          </cell>
        </row>
        <row r="305">
          <cell r="L305" t="str">
            <v>LINE:1</v>
          </cell>
          <cell r="M305" t="str">
            <v>Open</v>
          </cell>
        </row>
        <row r="305">
          <cell r="S305">
            <v>45863</v>
          </cell>
          <cell r="T305">
            <v>45859</v>
          </cell>
        </row>
        <row r="305">
          <cell r="V305">
            <v>57</v>
          </cell>
          <cell r="W305">
            <v>57</v>
          </cell>
        </row>
        <row r="305">
          <cell r="AA305">
            <v>1</v>
          </cell>
          <cell r="AB305">
            <v>57</v>
          </cell>
          <cell r="AC305">
            <v>245.1</v>
          </cell>
          <cell r="AD305">
            <v>2.58</v>
          </cell>
          <cell r="AE305">
            <v>279.3</v>
          </cell>
          <cell r="AF305" t="str">
            <v>大自然-NB</v>
          </cell>
        </row>
        <row r="306">
          <cell r="E306" t="str">
            <v>8CCKCUZB</v>
          </cell>
        </row>
        <row r="306">
          <cell r="G306" t="str">
            <v>SAV1</v>
          </cell>
        </row>
        <row r="306">
          <cell r="I306" t="str">
            <v>B0DDD8QGKT</v>
          </cell>
          <cell r="J306" t="str">
            <v>90108</v>
          </cell>
        </row>
        <row r="306">
          <cell r="L306" t="str">
            <v>LINE:1</v>
          </cell>
          <cell r="M306" t="str">
            <v>Open</v>
          </cell>
        </row>
        <row r="306">
          <cell r="S306">
            <v>45870</v>
          </cell>
          <cell r="T306">
            <v>45866</v>
          </cell>
        </row>
        <row r="306">
          <cell r="V306">
            <v>26</v>
          </cell>
          <cell r="W306">
            <v>26</v>
          </cell>
        </row>
        <row r="306">
          <cell r="AA306">
            <v>1</v>
          </cell>
          <cell r="AB306">
            <v>26</v>
          </cell>
          <cell r="AC306">
            <v>62.4</v>
          </cell>
          <cell r="AD306">
            <v>0.59</v>
          </cell>
          <cell r="AE306">
            <v>72.8</v>
          </cell>
          <cell r="AF306" t="str">
            <v>大自然-NB</v>
          </cell>
        </row>
        <row r="307">
          <cell r="E307" t="str">
            <v>8LW5I7QB</v>
          </cell>
        </row>
        <row r="307">
          <cell r="G307" t="str">
            <v>SAV1</v>
          </cell>
        </row>
        <row r="307">
          <cell r="I307" t="str">
            <v>B0DDD6Z374</v>
          </cell>
          <cell r="J307" t="str">
            <v>90108</v>
          </cell>
        </row>
        <row r="307">
          <cell r="L307" t="str">
            <v>LINE:1</v>
          </cell>
          <cell r="M307" t="str">
            <v>Open</v>
          </cell>
        </row>
        <row r="307">
          <cell r="S307">
            <v>45870</v>
          </cell>
          <cell r="T307">
            <v>45866</v>
          </cell>
        </row>
        <row r="307">
          <cell r="V307">
            <v>30</v>
          </cell>
          <cell r="W307">
            <v>30</v>
          </cell>
        </row>
        <row r="307">
          <cell r="AA307">
            <v>1</v>
          </cell>
          <cell r="AB307">
            <v>30</v>
          </cell>
          <cell r="AC307">
            <v>147</v>
          </cell>
          <cell r="AD307">
            <v>1.43</v>
          </cell>
          <cell r="AE307">
            <v>168</v>
          </cell>
          <cell r="AF307" t="str">
            <v>大自然-NB</v>
          </cell>
        </row>
        <row r="308">
          <cell r="E308" t="str">
            <v>86SAJJFI</v>
          </cell>
        </row>
        <row r="308">
          <cell r="G308" t="str">
            <v>ORF1</v>
          </cell>
        </row>
        <row r="308">
          <cell r="I308" t="str">
            <v>B0CS6BPVP1</v>
          </cell>
          <cell r="J308" t="str">
            <v>90108</v>
          </cell>
        </row>
        <row r="308">
          <cell r="L308" t="str">
            <v>LINE:1</v>
          </cell>
          <cell r="M308" t="str">
            <v>Open</v>
          </cell>
        </row>
        <row r="308">
          <cell r="S308">
            <v>45863</v>
          </cell>
          <cell r="T308">
            <v>45859</v>
          </cell>
        </row>
        <row r="308">
          <cell r="V308">
            <v>27</v>
          </cell>
          <cell r="W308">
            <v>27</v>
          </cell>
        </row>
        <row r="308">
          <cell r="AA308">
            <v>1</v>
          </cell>
          <cell r="AB308">
            <v>27</v>
          </cell>
          <cell r="AC308">
            <v>75.6</v>
          </cell>
          <cell r="AD308">
            <v>0.62</v>
          </cell>
          <cell r="AE308">
            <v>86.4</v>
          </cell>
          <cell r="AF308" t="str">
            <v>大自然-NB</v>
          </cell>
        </row>
        <row r="309">
          <cell r="E309" t="str">
            <v>8OIVTYSW</v>
          </cell>
        </row>
        <row r="309">
          <cell r="G309" t="str">
            <v>ORF1</v>
          </cell>
        </row>
        <row r="309">
          <cell r="I309" t="str">
            <v>B0CS6BPVP1</v>
          </cell>
          <cell r="J309" t="str">
            <v>90108</v>
          </cell>
        </row>
        <row r="309">
          <cell r="L309" t="str">
            <v>LINE:1</v>
          </cell>
          <cell r="M309" t="str">
            <v>Open</v>
          </cell>
        </row>
        <row r="309">
          <cell r="S309">
            <v>45863</v>
          </cell>
          <cell r="T309">
            <v>45859</v>
          </cell>
        </row>
        <row r="309">
          <cell r="V309">
            <v>21</v>
          </cell>
          <cell r="W309">
            <v>21</v>
          </cell>
        </row>
        <row r="309">
          <cell r="AA309">
            <v>1</v>
          </cell>
          <cell r="AB309">
            <v>21</v>
          </cell>
          <cell r="AC309">
            <v>58.8</v>
          </cell>
          <cell r="AD309">
            <v>0.48</v>
          </cell>
          <cell r="AE309">
            <v>67.2</v>
          </cell>
          <cell r="AF309" t="str">
            <v>大自然-NB</v>
          </cell>
        </row>
        <row r="310">
          <cell r="E310" t="str">
            <v>8HVU67KU</v>
          </cell>
        </row>
        <row r="310">
          <cell r="G310" t="str">
            <v>ORF1</v>
          </cell>
        </row>
        <row r="310">
          <cell r="I310" t="str">
            <v>B0DDD8QGKT</v>
          </cell>
          <cell r="J310" t="str">
            <v>90108</v>
          </cell>
        </row>
        <row r="310">
          <cell r="L310" t="str">
            <v>LINE:1</v>
          </cell>
          <cell r="M310" t="str">
            <v>Open</v>
          </cell>
        </row>
        <row r="310">
          <cell r="S310">
            <v>45863</v>
          </cell>
          <cell r="T310">
            <v>45859</v>
          </cell>
        </row>
        <row r="310">
          <cell r="V310">
            <v>50</v>
          </cell>
          <cell r="W310">
            <v>50</v>
          </cell>
        </row>
        <row r="310">
          <cell r="AA310">
            <v>1</v>
          </cell>
          <cell r="AB310">
            <v>50</v>
          </cell>
          <cell r="AC310">
            <v>120</v>
          </cell>
          <cell r="AD310">
            <v>1.13</v>
          </cell>
          <cell r="AE310">
            <v>140</v>
          </cell>
          <cell r="AF310" t="str">
            <v>大自然-NB</v>
          </cell>
        </row>
        <row r="311">
          <cell r="E311" t="str">
            <v>8RGFBJBU</v>
          </cell>
        </row>
        <row r="311">
          <cell r="G311" t="str">
            <v>ORF1</v>
          </cell>
        </row>
        <row r="311">
          <cell r="I311" t="str">
            <v>B0D5R41NWS</v>
          </cell>
          <cell r="J311" t="str">
            <v>90108</v>
          </cell>
        </row>
        <row r="311">
          <cell r="L311" t="str">
            <v>LINE:1</v>
          </cell>
          <cell r="M311" t="str">
            <v>Open</v>
          </cell>
        </row>
        <row r="311">
          <cell r="S311">
            <v>45863</v>
          </cell>
          <cell r="T311">
            <v>45859</v>
          </cell>
        </row>
        <row r="311">
          <cell r="V311">
            <v>19</v>
          </cell>
          <cell r="W311">
            <v>19</v>
          </cell>
        </row>
        <row r="311">
          <cell r="AA311">
            <v>1</v>
          </cell>
          <cell r="AB311">
            <v>19</v>
          </cell>
          <cell r="AC311">
            <v>492.67</v>
          </cell>
          <cell r="AD311">
            <v>3.91</v>
          </cell>
          <cell r="AE311">
            <v>600.97</v>
          </cell>
          <cell r="AF311" t="str">
            <v>洲益-NB</v>
          </cell>
        </row>
        <row r="312">
          <cell r="E312" t="str">
            <v>8PAVKMZC</v>
          </cell>
        </row>
        <row r="312">
          <cell r="G312" t="str">
            <v>TIW1</v>
          </cell>
        </row>
        <row r="312">
          <cell r="I312" t="str">
            <v>B09Q39ZY44</v>
          </cell>
          <cell r="J312" t="str">
            <v>90108</v>
          </cell>
        </row>
        <row r="312">
          <cell r="L312" t="str">
            <v>LINE:1</v>
          </cell>
          <cell r="M312" t="str">
            <v>Open</v>
          </cell>
        </row>
        <row r="312">
          <cell r="S312">
            <v>45863</v>
          </cell>
          <cell r="T312">
            <v>45859</v>
          </cell>
        </row>
        <row r="312">
          <cell r="V312">
            <v>181</v>
          </cell>
          <cell r="W312">
            <v>181</v>
          </cell>
        </row>
        <row r="312">
          <cell r="AA312">
            <v>1</v>
          </cell>
          <cell r="AB312">
            <v>181</v>
          </cell>
          <cell r="AC312">
            <v>742.1</v>
          </cell>
          <cell r="AD312">
            <v>6.34</v>
          </cell>
          <cell r="AE312">
            <v>923.1</v>
          </cell>
          <cell r="AF312" t="str">
            <v>苏克-NB</v>
          </cell>
        </row>
        <row r="313">
          <cell r="E313" t="str">
            <v>88N25NAX</v>
          </cell>
        </row>
        <row r="313">
          <cell r="G313" t="str">
            <v>TIW1</v>
          </cell>
        </row>
        <row r="313">
          <cell r="I313" t="str">
            <v>B0CGDSN856</v>
          </cell>
          <cell r="J313" t="str">
            <v>90108</v>
          </cell>
        </row>
        <row r="313">
          <cell r="L313" t="str">
            <v>LINE:1</v>
          </cell>
          <cell r="M313" t="str">
            <v>Open</v>
          </cell>
        </row>
        <row r="313">
          <cell r="S313">
            <v>45863</v>
          </cell>
          <cell r="T313">
            <v>45859</v>
          </cell>
        </row>
        <row r="313">
          <cell r="V313">
            <v>292</v>
          </cell>
          <cell r="W313">
            <v>292</v>
          </cell>
        </row>
        <row r="313">
          <cell r="AA313">
            <v>1</v>
          </cell>
          <cell r="AB313">
            <v>292</v>
          </cell>
          <cell r="AC313">
            <v>3212</v>
          </cell>
          <cell r="AD313">
            <v>31.25</v>
          </cell>
          <cell r="AE313">
            <v>3854.4</v>
          </cell>
          <cell r="AF313" t="str">
            <v>苏克-NB</v>
          </cell>
        </row>
        <row r="314">
          <cell r="E314" t="str">
            <v>2LXEL4JX</v>
          </cell>
        </row>
        <row r="314">
          <cell r="G314" t="str">
            <v>ORF1</v>
          </cell>
        </row>
        <row r="314">
          <cell r="I314" t="str">
            <v>B0DDD6Z374</v>
          </cell>
          <cell r="J314" t="str">
            <v>90108</v>
          </cell>
        </row>
        <row r="314">
          <cell r="L314" t="str">
            <v>LINE:1</v>
          </cell>
          <cell r="M314" t="str">
            <v>Open</v>
          </cell>
        </row>
        <row r="314">
          <cell r="S314">
            <v>45863</v>
          </cell>
          <cell r="T314">
            <v>45859</v>
          </cell>
        </row>
        <row r="314">
          <cell r="V314">
            <v>16</v>
          </cell>
          <cell r="W314">
            <v>16</v>
          </cell>
        </row>
        <row r="314">
          <cell r="AA314">
            <v>1</v>
          </cell>
          <cell r="AB314">
            <v>16</v>
          </cell>
          <cell r="AC314">
            <v>78.4</v>
          </cell>
          <cell r="AD314">
            <v>0.76</v>
          </cell>
          <cell r="AE314">
            <v>89.6</v>
          </cell>
          <cell r="AF314" t="str">
            <v>大自然-NB</v>
          </cell>
        </row>
        <row r="315">
          <cell r="E315" t="str">
            <v>84BYNUNN</v>
          </cell>
        </row>
        <row r="315">
          <cell r="G315" t="str">
            <v>ORF1</v>
          </cell>
        </row>
        <row r="315">
          <cell r="I315" t="str">
            <v>B0D5R41NWS</v>
          </cell>
          <cell r="J315" t="str">
            <v>90108</v>
          </cell>
        </row>
        <row r="315">
          <cell r="L315" t="str">
            <v>LINE:1</v>
          </cell>
          <cell r="M315" t="str">
            <v>Open</v>
          </cell>
        </row>
        <row r="315">
          <cell r="S315">
            <v>45863</v>
          </cell>
          <cell r="T315">
            <v>45859</v>
          </cell>
        </row>
        <row r="315">
          <cell r="V315">
            <v>236</v>
          </cell>
          <cell r="W315">
            <v>236</v>
          </cell>
        </row>
        <row r="315">
          <cell r="AA315">
            <v>1</v>
          </cell>
          <cell r="AB315">
            <v>236</v>
          </cell>
          <cell r="AC315">
            <v>6119.48</v>
          </cell>
          <cell r="AD315">
            <v>48.51</v>
          </cell>
          <cell r="AE315">
            <v>7464.68</v>
          </cell>
          <cell r="AF315" t="str">
            <v>洲益-NB</v>
          </cell>
        </row>
        <row r="316">
          <cell r="E316" t="str">
            <v>3RCQU81D</v>
          </cell>
        </row>
        <row r="316">
          <cell r="G316" t="str">
            <v>LGB1</v>
          </cell>
        </row>
        <row r="316">
          <cell r="I316" t="str">
            <v>B0CS6BPVP1</v>
          </cell>
          <cell r="J316" t="str">
            <v>90108</v>
          </cell>
        </row>
        <row r="316">
          <cell r="L316" t="str">
            <v>LINE:1</v>
          </cell>
          <cell r="M316" t="str">
            <v>Open</v>
          </cell>
        </row>
        <row r="316">
          <cell r="S316">
            <v>45863</v>
          </cell>
          <cell r="T316">
            <v>45859</v>
          </cell>
        </row>
        <row r="316">
          <cell r="V316">
            <v>39</v>
          </cell>
          <cell r="W316">
            <v>39</v>
          </cell>
        </row>
        <row r="316">
          <cell r="AA316">
            <v>1</v>
          </cell>
          <cell r="AB316">
            <v>39</v>
          </cell>
          <cell r="AC316">
            <v>109.2</v>
          </cell>
          <cell r="AD316">
            <v>0.9</v>
          </cell>
          <cell r="AE316">
            <v>124.8</v>
          </cell>
          <cell r="AF316" t="str">
            <v>大自然-NB</v>
          </cell>
        </row>
        <row r="317">
          <cell r="E317" t="str">
            <v>8WJHIZ5K</v>
          </cell>
        </row>
        <row r="317">
          <cell r="G317" t="str">
            <v>LGB1</v>
          </cell>
        </row>
        <row r="317">
          <cell r="I317" t="str">
            <v>B0BDDHHK3B</v>
          </cell>
          <cell r="J317" t="str">
            <v>90108</v>
          </cell>
        </row>
        <row r="317">
          <cell r="L317" t="str">
            <v>LINE:1</v>
          </cell>
          <cell r="M317" t="str">
            <v>Open</v>
          </cell>
        </row>
        <row r="317">
          <cell r="S317">
            <v>45863</v>
          </cell>
          <cell r="T317">
            <v>45859</v>
          </cell>
        </row>
        <row r="317">
          <cell r="V317">
            <v>170</v>
          </cell>
          <cell r="W317">
            <v>170</v>
          </cell>
        </row>
        <row r="317">
          <cell r="AA317">
            <v>1</v>
          </cell>
          <cell r="AB317">
            <v>170</v>
          </cell>
          <cell r="AC317">
            <v>4080</v>
          </cell>
          <cell r="AD317">
            <v>35.02</v>
          </cell>
          <cell r="AE317">
            <v>4420</v>
          </cell>
          <cell r="AF317" t="str">
            <v>福得尔-NB</v>
          </cell>
        </row>
        <row r="318">
          <cell r="E318" t="str">
            <v>8KILHYMP</v>
          </cell>
        </row>
        <row r="318">
          <cell r="G318" t="str">
            <v>LGB1</v>
          </cell>
        </row>
        <row r="318">
          <cell r="I318" t="str">
            <v>B0DDD6Z374</v>
          </cell>
          <cell r="J318" t="str">
            <v>90108</v>
          </cell>
        </row>
        <row r="318">
          <cell r="L318" t="str">
            <v>LINE:1</v>
          </cell>
          <cell r="M318" t="str">
            <v>Open</v>
          </cell>
        </row>
        <row r="318">
          <cell r="S318">
            <v>45863</v>
          </cell>
          <cell r="T318">
            <v>45859</v>
          </cell>
        </row>
        <row r="318">
          <cell r="V318">
            <v>31</v>
          </cell>
          <cell r="W318">
            <v>31</v>
          </cell>
        </row>
        <row r="318">
          <cell r="AA318">
            <v>1</v>
          </cell>
          <cell r="AB318">
            <v>31</v>
          </cell>
          <cell r="AC318">
            <v>151.9</v>
          </cell>
          <cell r="AD318">
            <v>1.47</v>
          </cell>
          <cell r="AE318">
            <v>173.6</v>
          </cell>
          <cell r="AF318" t="str">
            <v>大自然-NB</v>
          </cell>
        </row>
        <row r="319">
          <cell r="E319" t="str">
            <v>8FFJAISZ</v>
          </cell>
        </row>
        <row r="319">
          <cell r="G319" t="str">
            <v>LGB1</v>
          </cell>
        </row>
        <row r="319">
          <cell r="I319" t="str">
            <v>B09Q39ZY44</v>
          </cell>
          <cell r="J319" t="str">
            <v>90108</v>
          </cell>
        </row>
        <row r="319">
          <cell r="L319" t="str">
            <v>LINE:1</v>
          </cell>
          <cell r="M319" t="str">
            <v>Open</v>
          </cell>
        </row>
        <row r="319">
          <cell r="S319">
            <v>45863</v>
          </cell>
          <cell r="T319">
            <v>45859</v>
          </cell>
        </row>
        <row r="319">
          <cell r="V319">
            <v>1355</v>
          </cell>
          <cell r="W319">
            <v>1355</v>
          </cell>
        </row>
        <row r="319">
          <cell r="AA319">
            <v>1</v>
          </cell>
          <cell r="AB319">
            <v>1355</v>
          </cell>
          <cell r="AC319">
            <v>5555.5</v>
          </cell>
          <cell r="AD319">
            <v>47.43</v>
          </cell>
          <cell r="AE319">
            <v>6910.5</v>
          </cell>
          <cell r="AF319" t="str">
            <v>苏克-NB</v>
          </cell>
        </row>
        <row r="320">
          <cell r="E320" t="str">
            <v>8AHSQR5M</v>
          </cell>
        </row>
        <row r="320">
          <cell r="G320" t="str">
            <v>SAV1</v>
          </cell>
        </row>
        <row r="320">
          <cell r="I320" t="str">
            <v>B0BDDHHK3B</v>
          </cell>
          <cell r="J320" t="str">
            <v>90108</v>
          </cell>
        </row>
        <row r="320">
          <cell r="L320" t="str">
            <v>LINE:1</v>
          </cell>
          <cell r="M320" t="str">
            <v>Open</v>
          </cell>
        </row>
        <row r="320">
          <cell r="S320">
            <v>45870</v>
          </cell>
          <cell r="T320">
            <v>45866</v>
          </cell>
        </row>
        <row r="320">
          <cell r="V320">
            <v>149</v>
          </cell>
          <cell r="W320">
            <v>149</v>
          </cell>
        </row>
        <row r="320">
          <cell r="AA320">
            <v>1</v>
          </cell>
          <cell r="AB320">
            <v>149</v>
          </cell>
          <cell r="AC320">
            <v>3576</v>
          </cell>
          <cell r="AD320">
            <v>30.69</v>
          </cell>
          <cell r="AE320">
            <v>3874</v>
          </cell>
          <cell r="AF320" t="str">
            <v>福得尔-NB</v>
          </cell>
        </row>
        <row r="321">
          <cell r="E321" t="str">
            <v>4W263WVN</v>
          </cell>
        </row>
        <row r="321">
          <cell r="G321" t="str">
            <v>TIW1</v>
          </cell>
        </row>
        <row r="321">
          <cell r="I321" t="str">
            <v>B0BDM3LGF1</v>
          </cell>
          <cell r="J321" t="str">
            <v>90108</v>
          </cell>
        </row>
        <row r="321">
          <cell r="L321" t="str">
            <v>LINE:1</v>
          </cell>
          <cell r="M321" t="str">
            <v>Open</v>
          </cell>
        </row>
        <row r="321">
          <cell r="S321">
            <v>45863</v>
          </cell>
          <cell r="T321">
            <v>45859</v>
          </cell>
        </row>
        <row r="321">
          <cell r="V321">
            <v>69</v>
          </cell>
          <cell r="W321">
            <v>69</v>
          </cell>
        </row>
        <row r="321">
          <cell r="AA321">
            <v>1</v>
          </cell>
          <cell r="AB321">
            <v>69</v>
          </cell>
          <cell r="AC321">
            <v>393.3</v>
          </cell>
          <cell r="AD321">
            <v>5.6</v>
          </cell>
          <cell r="AE321">
            <v>503.7</v>
          </cell>
          <cell r="AF321" t="str">
            <v>苏克-NB</v>
          </cell>
        </row>
        <row r="322">
          <cell r="E322" t="str">
            <v>8YUGPYQC</v>
          </cell>
        </row>
        <row r="322">
          <cell r="G322" t="str">
            <v>LGB1</v>
          </cell>
        </row>
        <row r="322">
          <cell r="I322" t="str">
            <v>B0CGDSN856</v>
          </cell>
          <cell r="J322" t="str">
            <v>90108</v>
          </cell>
        </row>
        <row r="322">
          <cell r="L322" t="str">
            <v>LINE:1</v>
          </cell>
          <cell r="M322" t="str">
            <v>Open</v>
          </cell>
        </row>
        <row r="322">
          <cell r="S322">
            <v>45863</v>
          </cell>
          <cell r="T322">
            <v>45859</v>
          </cell>
        </row>
        <row r="322">
          <cell r="V322">
            <v>148</v>
          </cell>
          <cell r="W322">
            <v>148</v>
          </cell>
        </row>
        <row r="322">
          <cell r="AA322">
            <v>1</v>
          </cell>
          <cell r="AB322">
            <v>148</v>
          </cell>
          <cell r="AC322">
            <v>1628</v>
          </cell>
          <cell r="AD322">
            <v>15.84</v>
          </cell>
          <cell r="AE322">
            <v>1953.6</v>
          </cell>
          <cell r="AF322" t="str">
            <v>苏克-NB</v>
          </cell>
        </row>
        <row r="323">
          <cell r="E323" t="str">
            <v>81UNS6VS</v>
          </cell>
        </row>
        <row r="323">
          <cell r="G323" t="str">
            <v>ORF1</v>
          </cell>
        </row>
        <row r="323">
          <cell r="I323" t="str">
            <v>B0CGDSN856</v>
          </cell>
          <cell r="J323" t="str">
            <v>90108</v>
          </cell>
        </row>
        <row r="323">
          <cell r="L323" t="str">
            <v>LINE:1</v>
          </cell>
          <cell r="M323" t="str">
            <v>Open</v>
          </cell>
        </row>
        <row r="323">
          <cell r="S323">
            <v>45863</v>
          </cell>
          <cell r="T323">
            <v>45859</v>
          </cell>
        </row>
        <row r="323">
          <cell r="V323">
            <v>45</v>
          </cell>
          <cell r="W323">
            <v>45</v>
          </cell>
        </row>
        <row r="323">
          <cell r="AA323">
            <v>1</v>
          </cell>
          <cell r="AB323">
            <v>45</v>
          </cell>
          <cell r="AC323">
            <v>495</v>
          </cell>
          <cell r="AD323">
            <v>4.82</v>
          </cell>
          <cell r="AE323">
            <v>594</v>
          </cell>
          <cell r="AF323" t="str">
            <v>苏克-NB</v>
          </cell>
        </row>
        <row r="324">
          <cell r="E324" t="str">
            <v>3JXPFRLV</v>
          </cell>
        </row>
        <row r="324">
          <cell r="G324" t="str">
            <v>TIW1</v>
          </cell>
        </row>
        <row r="324">
          <cell r="I324" t="str">
            <v>B0BDDHHK3B</v>
          </cell>
          <cell r="J324" t="str">
            <v>90108</v>
          </cell>
        </row>
        <row r="324">
          <cell r="L324" t="str">
            <v>LINE:1</v>
          </cell>
          <cell r="M324" t="str">
            <v>Open</v>
          </cell>
        </row>
        <row r="324">
          <cell r="S324">
            <v>45863</v>
          </cell>
          <cell r="T324">
            <v>45859</v>
          </cell>
        </row>
        <row r="324">
          <cell r="V324">
            <v>127</v>
          </cell>
          <cell r="W324">
            <v>127</v>
          </cell>
        </row>
        <row r="324">
          <cell r="AA324">
            <v>1</v>
          </cell>
          <cell r="AB324">
            <v>127</v>
          </cell>
          <cell r="AC324">
            <v>3048</v>
          </cell>
          <cell r="AD324">
            <v>26.16</v>
          </cell>
          <cell r="AE324">
            <v>3302</v>
          </cell>
          <cell r="AF324" t="str">
            <v>福得尔-NB</v>
          </cell>
        </row>
        <row r="325">
          <cell r="E325" t="str">
            <v>34TUH4AC</v>
          </cell>
        </row>
        <row r="325">
          <cell r="G325" t="str">
            <v>TIW1</v>
          </cell>
        </row>
        <row r="325">
          <cell r="I325" t="str">
            <v>B0DDD6Z374</v>
          </cell>
          <cell r="J325" t="str">
            <v>90108</v>
          </cell>
        </row>
        <row r="325">
          <cell r="L325" t="str">
            <v>LINE:1</v>
          </cell>
          <cell r="M325" t="str">
            <v>Open</v>
          </cell>
        </row>
        <row r="325">
          <cell r="S325">
            <v>45863</v>
          </cell>
          <cell r="T325">
            <v>45859</v>
          </cell>
        </row>
        <row r="325">
          <cell r="V325">
            <v>3</v>
          </cell>
          <cell r="W325">
            <v>3</v>
          </cell>
        </row>
        <row r="325">
          <cell r="AA325">
            <v>1</v>
          </cell>
          <cell r="AB325">
            <v>3</v>
          </cell>
          <cell r="AC325">
            <v>14.7</v>
          </cell>
          <cell r="AD325">
            <v>0.14</v>
          </cell>
          <cell r="AE325">
            <v>16.8</v>
          </cell>
          <cell r="AF325" t="str">
            <v>大自然-NB</v>
          </cell>
        </row>
        <row r="326">
          <cell r="E326" t="str">
            <v>8ZX8LFEL</v>
          </cell>
        </row>
        <row r="326">
          <cell r="G326" t="str">
            <v>LGB1</v>
          </cell>
        </row>
        <row r="326">
          <cell r="I326" t="str">
            <v>B0BCF9HG98</v>
          </cell>
          <cell r="J326" t="str">
            <v>90108</v>
          </cell>
        </row>
        <row r="326">
          <cell r="L326" t="str">
            <v>LINE:1</v>
          </cell>
          <cell r="M326" t="str">
            <v>Open</v>
          </cell>
        </row>
        <row r="326">
          <cell r="S326">
            <v>45863</v>
          </cell>
          <cell r="T326">
            <v>45859</v>
          </cell>
        </row>
        <row r="326">
          <cell r="V326">
            <v>75</v>
          </cell>
          <cell r="W326">
            <v>75</v>
          </cell>
        </row>
        <row r="326">
          <cell r="AA326">
            <v>1</v>
          </cell>
          <cell r="AB326">
            <v>75</v>
          </cell>
          <cell r="AC326">
            <v>547.5</v>
          </cell>
          <cell r="AD326">
            <v>6.53</v>
          </cell>
          <cell r="AE326">
            <v>697.5</v>
          </cell>
          <cell r="AF326" t="str">
            <v>苏克-NB</v>
          </cell>
        </row>
        <row r="327">
          <cell r="E327" t="str">
            <v>8W3DPIIE</v>
          </cell>
        </row>
        <row r="327">
          <cell r="G327" t="str">
            <v>LGB1</v>
          </cell>
        </row>
        <row r="327">
          <cell r="I327" t="str">
            <v>B0BCF9HG98</v>
          </cell>
          <cell r="J327" t="str">
            <v>90108</v>
          </cell>
        </row>
        <row r="327">
          <cell r="L327" t="str">
            <v>LINE:1</v>
          </cell>
          <cell r="M327" t="str">
            <v>Open</v>
          </cell>
        </row>
        <row r="327">
          <cell r="S327">
            <v>45863</v>
          </cell>
          <cell r="T327">
            <v>45859</v>
          </cell>
        </row>
        <row r="327">
          <cell r="V327">
            <v>682</v>
          </cell>
          <cell r="W327">
            <v>682</v>
          </cell>
        </row>
        <row r="327">
          <cell r="AA327">
            <v>1</v>
          </cell>
          <cell r="AB327">
            <v>682</v>
          </cell>
          <cell r="AC327">
            <v>4978.6</v>
          </cell>
          <cell r="AD327">
            <v>59.35</v>
          </cell>
          <cell r="AE327">
            <v>6342.6</v>
          </cell>
          <cell r="AF327" t="str">
            <v>苏克-NB</v>
          </cell>
        </row>
        <row r="328">
          <cell r="E328" t="str">
            <v>8OTNYR9Z</v>
          </cell>
        </row>
        <row r="328">
          <cell r="G328" t="str">
            <v>TIW1</v>
          </cell>
        </row>
        <row r="328">
          <cell r="I328" t="str">
            <v>B0D5R41NWS</v>
          </cell>
          <cell r="J328" t="str">
            <v>90108</v>
          </cell>
        </row>
        <row r="328">
          <cell r="L328" t="str">
            <v>LINE:1</v>
          </cell>
          <cell r="M328" t="str">
            <v>Open</v>
          </cell>
        </row>
        <row r="328">
          <cell r="S328">
            <v>45863</v>
          </cell>
          <cell r="T328">
            <v>45859</v>
          </cell>
        </row>
        <row r="328">
          <cell r="V328">
            <v>211</v>
          </cell>
          <cell r="W328">
            <v>211</v>
          </cell>
        </row>
        <row r="328">
          <cell r="AA328">
            <v>1</v>
          </cell>
          <cell r="AB328">
            <v>211</v>
          </cell>
          <cell r="AC328">
            <v>5471.23</v>
          </cell>
          <cell r="AD328">
            <v>43.37</v>
          </cell>
          <cell r="AE328">
            <v>6673.93</v>
          </cell>
          <cell r="AF328" t="str">
            <v>洲益-NB</v>
          </cell>
        </row>
        <row r="329">
          <cell r="E329" t="str">
            <v>8HL31F4R</v>
          </cell>
        </row>
        <row r="329">
          <cell r="G329" t="str">
            <v>LGB1</v>
          </cell>
        </row>
        <row r="329">
          <cell r="I329" t="str">
            <v>B0BCF9HG98</v>
          </cell>
          <cell r="J329" t="str">
            <v>90108</v>
          </cell>
        </row>
        <row r="329">
          <cell r="L329" t="str">
            <v>LINE:1</v>
          </cell>
          <cell r="M329" t="str">
            <v>Open</v>
          </cell>
        </row>
        <row r="329">
          <cell r="S329">
            <v>45863</v>
          </cell>
          <cell r="T329">
            <v>45859</v>
          </cell>
        </row>
        <row r="329">
          <cell r="V329">
            <v>209</v>
          </cell>
          <cell r="W329">
            <v>209</v>
          </cell>
        </row>
        <row r="329">
          <cell r="AA329">
            <v>1</v>
          </cell>
          <cell r="AB329">
            <v>209</v>
          </cell>
          <cell r="AC329">
            <v>1525.7</v>
          </cell>
          <cell r="AD329">
            <v>18.19</v>
          </cell>
          <cell r="AE329">
            <v>1943.7</v>
          </cell>
          <cell r="AF329" t="str">
            <v>苏克-NB</v>
          </cell>
        </row>
        <row r="330">
          <cell r="E330" t="str">
            <v>83JYX7GH</v>
          </cell>
        </row>
        <row r="330">
          <cell r="G330" t="str">
            <v>TIW1</v>
          </cell>
        </row>
        <row r="330">
          <cell r="I330" t="str">
            <v>B0CS6BPVP1</v>
          </cell>
          <cell r="J330" t="str">
            <v>90108</v>
          </cell>
        </row>
        <row r="330">
          <cell r="L330" t="str">
            <v>LINE:1</v>
          </cell>
          <cell r="M330" t="str">
            <v>Open</v>
          </cell>
        </row>
        <row r="330">
          <cell r="S330">
            <v>45863</v>
          </cell>
          <cell r="T330">
            <v>45859</v>
          </cell>
        </row>
        <row r="330">
          <cell r="V330">
            <v>6</v>
          </cell>
          <cell r="W330">
            <v>6</v>
          </cell>
        </row>
        <row r="330">
          <cell r="AA330">
            <v>1</v>
          </cell>
          <cell r="AB330">
            <v>6</v>
          </cell>
          <cell r="AC330">
            <v>16.8</v>
          </cell>
          <cell r="AD330">
            <v>0.14</v>
          </cell>
          <cell r="AE330">
            <v>19.2</v>
          </cell>
          <cell r="AF330" t="str">
            <v>大自然-NB</v>
          </cell>
        </row>
        <row r="331">
          <cell r="E331" t="str">
            <v>8WZP4UVN</v>
          </cell>
        </row>
        <row r="331">
          <cell r="G331" t="str">
            <v>SAV1</v>
          </cell>
        </row>
        <row r="331">
          <cell r="I331" t="str">
            <v>B0DDDP1HGC</v>
          </cell>
          <cell r="J331" t="str">
            <v>90108</v>
          </cell>
        </row>
        <row r="331">
          <cell r="L331" t="str">
            <v>LINE:1</v>
          </cell>
          <cell r="M331" t="str">
            <v>Open</v>
          </cell>
        </row>
        <row r="331">
          <cell r="S331">
            <v>45870</v>
          </cell>
          <cell r="T331">
            <v>45866</v>
          </cell>
        </row>
        <row r="331">
          <cell r="V331">
            <v>21</v>
          </cell>
          <cell r="W331">
            <v>21</v>
          </cell>
        </row>
        <row r="331">
          <cell r="AA331">
            <v>1</v>
          </cell>
          <cell r="AB331">
            <v>21</v>
          </cell>
          <cell r="AC331">
            <v>90.3</v>
          </cell>
          <cell r="AD331">
            <v>0.95</v>
          </cell>
          <cell r="AE331">
            <v>102.9</v>
          </cell>
          <cell r="AF331" t="str">
            <v>大自然-NB</v>
          </cell>
        </row>
        <row r="332">
          <cell r="E332" t="str">
            <v>8SJ76YYD</v>
          </cell>
        </row>
        <row r="332">
          <cell r="G332" t="str">
            <v>LGB1</v>
          </cell>
        </row>
        <row r="332">
          <cell r="I332" t="str">
            <v>B09Q39SJYK</v>
          </cell>
          <cell r="J332" t="str">
            <v>90108</v>
          </cell>
        </row>
        <row r="332">
          <cell r="L332" t="str">
            <v>LINE:1</v>
          </cell>
          <cell r="M332" t="str">
            <v>Open</v>
          </cell>
        </row>
        <row r="332">
          <cell r="S332">
            <v>45863</v>
          </cell>
          <cell r="T332">
            <v>45859</v>
          </cell>
        </row>
        <row r="332">
          <cell r="V332">
            <v>61</v>
          </cell>
          <cell r="W332">
            <v>61</v>
          </cell>
        </row>
        <row r="332">
          <cell r="AA332">
            <v>1</v>
          </cell>
          <cell r="AB332">
            <v>61</v>
          </cell>
          <cell r="AC332">
            <v>951.6</v>
          </cell>
          <cell r="AD332">
            <v>10.26</v>
          </cell>
          <cell r="AE332">
            <v>1177.3</v>
          </cell>
          <cell r="AF332" t="str">
            <v>苏克-NB</v>
          </cell>
        </row>
        <row r="333">
          <cell r="E333" t="str">
            <v>8JLA3M9G</v>
          </cell>
        </row>
        <row r="333">
          <cell r="G333" t="str">
            <v>ORF1</v>
          </cell>
        </row>
        <row r="333">
          <cell r="I333" t="str">
            <v>B0CGDSN856</v>
          </cell>
          <cell r="J333" t="str">
            <v>90108</v>
          </cell>
        </row>
        <row r="333">
          <cell r="L333" t="str">
            <v>LINE:1</v>
          </cell>
          <cell r="M333" t="str">
            <v>Open</v>
          </cell>
        </row>
        <row r="333">
          <cell r="S333">
            <v>45863</v>
          </cell>
          <cell r="T333">
            <v>45859</v>
          </cell>
        </row>
        <row r="333">
          <cell r="V333">
            <v>530</v>
          </cell>
          <cell r="W333">
            <v>530</v>
          </cell>
        </row>
        <row r="333">
          <cell r="AA333">
            <v>1</v>
          </cell>
          <cell r="AB333">
            <v>530</v>
          </cell>
          <cell r="AC333">
            <v>5830</v>
          </cell>
          <cell r="AD333">
            <v>56.72</v>
          </cell>
          <cell r="AE333">
            <v>6996</v>
          </cell>
          <cell r="AF333" t="str">
            <v>苏克-NB</v>
          </cell>
        </row>
        <row r="334">
          <cell r="E334" t="str">
            <v>8JAE6FOG</v>
          </cell>
        </row>
        <row r="334">
          <cell r="G334" t="str">
            <v>TIW1</v>
          </cell>
        </row>
        <row r="334">
          <cell r="I334" t="str">
            <v>B0DDD8QGKT</v>
          </cell>
          <cell r="J334" t="str">
            <v>90108</v>
          </cell>
        </row>
        <row r="334">
          <cell r="L334" t="str">
            <v>LINE:1</v>
          </cell>
          <cell r="M334" t="str">
            <v>Open</v>
          </cell>
        </row>
        <row r="334">
          <cell r="S334">
            <v>45863</v>
          </cell>
          <cell r="T334">
            <v>45859</v>
          </cell>
        </row>
        <row r="334">
          <cell r="V334">
            <v>4</v>
          </cell>
          <cell r="W334">
            <v>4</v>
          </cell>
        </row>
        <row r="334">
          <cell r="AA334">
            <v>1</v>
          </cell>
          <cell r="AB334">
            <v>4</v>
          </cell>
          <cell r="AC334">
            <v>9.6</v>
          </cell>
          <cell r="AD334">
            <v>0.09</v>
          </cell>
          <cell r="AE334">
            <v>11.2</v>
          </cell>
          <cell r="AF334" t="str">
            <v>大自然-NB</v>
          </cell>
        </row>
        <row r="335">
          <cell r="E335" t="str">
            <v>8G23K3PF</v>
          </cell>
        </row>
        <row r="335">
          <cell r="G335" t="str">
            <v>LGB1</v>
          </cell>
        </row>
        <row r="335">
          <cell r="I335" t="str">
            <v>B0DDDP1HGC</v>
          </cell>
          <cell r="J335" t="str">
            <v>90108</v>
          </cell>
        </row>
        <row r="335">
          <cell r="L335" t="str">
            <v>LINE:1</v>
          </cell>
          <cell r="M335" t="str">
            <v>Open</v>
          </cell>
        </row>
        <row r="335">
          <cell r="S335">
            <v>45863</v>
          </cell>
          <cell r="T335">
            <v>45859</v>
          </cell>
        </row>
        <row r="335">
          <cell r="V335">
            <v>41</v>
          </cell>
          <cell r="W335">
            <v>41</v>
          </cell>
        </row>
        <row r="335">
          <cell r="AA335">
            <v>1</v>
          </cell>
          <cell r="AB335">
            <v>41</v>
          </cell>
          <cell r="AC335">
            <v>176.3</v>
          </cell>
          <cell r="AD335">
            <v>1.86</v>
          </cell>
          <cell r="AE335">
            <v>200.9</v>
          </cell>
          <cell r="AF335" t="str">
            <v>大自然-NB</v>
          </cell>
        </row>
        <row r="336">
          <cell r="E336" t="str">
            <v>8E7BXYUQ</v>
          </cell>
        </row>
        <row r="336">
          <cell r="G336" t="str">
            <v>LGB1</v>
          </cell>
        </row>
        <row r="336">
          <cell r="I336" t="str">
            <v>B0BDM3LGF1</v>
          </cell>
          <cell r="J336" t="str">
            <v>90108</v>
          </cell>
        </row>
        <row r="336">
          <cell r="L336" t="str">
            <v>LINE:1</v>
          </cell>
          <cell r="M336" t="str">
            <v>Open</v>
          </cell>
        </row>
        <row r="336">
          <cell r="S336">
            <v>45863</v>
          </cell>
          <cell r="T336">
            <v>45859</v>
          </cell>
        </row>
        <row r="336">
          <cell r="V336">
            <v>199</v>
          </cell>
          <cell r="W336">
            <v>199</v>
          </cell>
        </row>
        <row r="336">
          <cell r="AA336">
            <v>1</v>
          </cell>
          <cell r="AB336">
            <v>199</v>
          </cell>
          <cell r="AC336">
            <v>1134.3</v>
          </cell>
          <cell r="AD336">
            <v>16.14</v>
          </cell>
          <cell r="AE336">
            <v>1452.7</v>
          </cell>
          <cell r="AF336" t="str">
            <v>苏克-NB</v>
          </cell>
        </row>
        <row r="337">
          <cell r="E337" t="str">
            <v>8DFC8BNK</v>
          </cell>
        </row>
        <row r="337">
          <cell r="G337" t="str">
            <v>LGB1</v>
          </cell>
        </row>
        <row r="337">
          <cell r="I337" t="str">
            <v>B0BCFK9R8V</v>
          </cell>
          <cell r="J337" t="str">
            <v>90108</v>
          </cell>
        </row>
        <row r="337">
          <cell r="L337" t="str">
            <v>LINE:1</v>
          </cell>
          <cell r="M337" t="str">
            <v>Open</v>
          </cell>
        </row>
        <row r="337">
          <cell r="S337">
            <v>45863</v>
          </cell>
          <cell r="T337">
            <v>45859</v>
          </cell>
        </row>
        <row r="337">
          <cell r="V337">
            <v>65</v>
          </cell>
          <cell r="W337">
            <v>65</v>
          </cell>
        </row>
        <row r="337">
          <cell r="AA337">
            <v>1</v>
          </cell>
          <cell r="AB337">
            <v>65</v>
          </cell>
          <cell r="AC337">
            <v>1462.5</v>
          </cell>
          <cell r="AD337">
            <v>13.39</v>
          </cell>
          <cell r="AE337">
            <v>1625</v>
          </cell>
          <cell r="AF337" t="str">
            <v>福得尔-NB</v>
          </cell>
        </row>
        <row r="338">
          <cell r="E338" t="str">
            <v>8CY8EU1E</v>
          </cell>
        </row>
        <row r="338">
          <cell r="G338" t="str">
            <v>ORF1</v>
          </cell>
        </row>
        <row r="338">
          <cell r="I338" t="str">
            <v>B0BDDHHK3B</v>
          </cell>
          <cell r="J338" t="str">
            <v>90108</v>
          </cell>
        </row>
        <row r="338">
          <cell r="L338" t="str">
            <v>LINE:1</v>
          </cell>
          <cell r="M338" t="str">
            <v>Open</v>
          </cell>
        </row>
        <row r="338">
          <cell r="S338">
            <v>45863</v>
          </cell>
          <cell r="T338">
            <v>45859</v>
          </cell>
        </row>
        <row r="338">
          <cell r="V338">
            <v>27</v>
          </cell>
          <cell r="W338">
            <v>27</v>
          </cell>
        </row>
        <row r="338">
          <cell r="AA338">
            <v>1</v>
          </cell>
          <cell r="AB338">
            <v>27</v>
          </cell>
          <cell r="AC338">
            <v>648</v>
          </cell>
          <cell r="AD338">
            <v>5.56</v>
          </cell>
          <cell r="AE338">
            <v>702</v>
          </cell>
          <cell r="AF338" t="str">
            <v>福得尔-NB</v>
          </cell>
        </row>
        <row r="339">
          <cell r="E339" t="str">
            <v>88HPGY4U</v>
          </cell>
        </row>
        <row r="339">
          <cell r="G339" t="str">
            <v>TIW1</v>
          </cell>
        </row>
        <row r="339">
          <cell r="I339" t="str">
            <v>B0BDDHHK3B</v>
          </cell>
          <cell r="J339" t="str">
            <v>90108</v>
          </cell>
        </row>
        <row r="339">
          <cell r="L339" t="str">
            <v>LINE:1</v>
          </cell>
          <cell r="M339" t="str">
            <v>Open</v>
          </cell>
        </row>
        <row r="339">
          <cell r="S339">
            <v>45863</v>
          </cell>
          <cell r="T339">
            <v>45859</v>
          </cell>
        </row>
        <row r="339">
          <cell r="V339">
            <v>125</v>
          </cell>
          <cell r="W339">
            <v>125</v>
          </cell>
        </row>
        <row r="339">
          <cell r="AA339">
            <v>1</v>
          </cell>
          <cell r="AB339">
            <v>125</v>
          </cell>
          <cell r="AC339">
            <v>3000</v>
          </cell>
          <cell r="AD339">
            <v>25.75</v>
          </cell>
          <cell r="AE339">
            <v>3250</v>
          </cell>
          <cell r="AF339" t="str">
            <v>福得尔-NB</v>
          </cell>
        </row>
        <row r="340">
          <cell r="E340" t="str">
            <v>83PFEAQH</v>
          </cell>
        </row>
        <row r="340">
          <cell r="G340" t="str">
            <v>ORF1</v>
          </cell>
        </row>
        <row r="340">
          <cell r="I340" t="str">
            <v>B0DDD8QGKT</v>
          </cell>
          <cell r="J340" t="str">
            <v>90108</v>
          </cell>
        </row>
        <row r="340">
          <cell r="L340" t="str">
            <v>LINE:1</v>
          </cell>
          <cell r="M340" t="str">
            <v>Open</v>
          </cell>
        </row>
        <row r="340">
          <cell r="S340">
            <v>45863</v>
          </cell>
          <cell r="T340">
            <v>45859</v>
          </cell>
        </row>
        <row r="340">
          <cell r="V340">
            <v>14</v>
          </cell>
          <cell r="W340">
            <v>14</v>
          </cell>
        </row>
        <row r="340">
          <cell r="AA340">
            <v>1</v>
          </cell>
          <cell r="AB340">
            <v>14</v>
          </cell>
          <cell r="AC340">
            <v>33.6</v>
          </cell>
          <cell r="AD340">
            <v>0.32</v>
          </cell>
          <cell r="AE340">
            <v>39.2</v>
          </cell>
          <cell r="AF340" t="str">
            <v>大自然-NB</v>
          </cell>
        </row>
        <row r="341">
          <cell r="E341" t="str">
            <v>45IYDSYF</v>
          </cell>
        </row>
        <row r="341">
          <cell r="G341" t="str">
            <v>TIW1</v>
          </cell>
        </row>
        <row r="341">
          <cell r="I341" t="str">
            <v>B0DDDP1HGC</v>
          </cell>
          <cell r="J341" t="str">
            <v>90108</v>
          </cell>
        </row>
        <row r="341">
          <cell r="L341" t="str">
            <v>LINE:1</v>
          </cell>
          <cell r="M341" t="str">
            <v>Open</v>
          </cell>
        </row>
        <row r="341">
          <cell r="S341">
            <v>45863</v>
          </cell>
          <cell r="T341">
            <v>45859</v>
          </cell>
        </row>
        <row r="341">
          <cell r="V341">
            <v>3</v>
          </cell>
          <cell r="W341">
            <v>3</v>
          </cell>
        </row>
        <row r="341">
          <cell r="AA341">
            <v>1</v>
          </cell>
          <cell r="AB341">
            <v>3</v>
          </cell>
          <cell r="AC341">
            <v>12.9</v>
          </cell>
          <cell r="AD341">
            <v>0.14</v>
          </cell>
          <cell r="AE341">
            <v>14.7</v>
          </cell>
          <cell r="AF341" t="str">
            <v>大自然-NB</v>
          </cell>
        </row>
        <row r="342">
          <cell r="E342" t="str">
            <v>3Z2KEFWO</v>
          </cell>
        </row>
        <row r="342">
          <cell r="G342" t="str">
            <v>LGB1</v>
          </cell>
        </row>
        <row r="342">
          <cell r="I342" t="str">
            <v>B0BCF9HG98</v>
          </cell>
          <cell r="J342" t="str">
            <v>90108</v>
          </cell>
        </row>
        <row r="342">
          <cell r="L342" t="str">
            <v>LINE:1</v>
          </cell>
          <cell r="M342" t="str">
            <v>Open</v>
          </cell>
        </row>
        <row r="342">
          <cell r="S342">
            <v>45863</v>
          </cell>
          <cell r="T342">
            <v>45859</v>
          </cell>
        </row>
        <row r="342">
          <cell r="V342">
            <v>2</v>
          </cell>
          <cell r="W342">
            <v>2</v>
          </cell>
        </row>
        <row r="342">
          <cell r="AA342">
            <v>1</v>
          </cell>
          <cell r="AB342">
            <v>2</v>
          </cell>
          <cell r="AC342">
            <v>14.6</v>
          </cell>
          <cell r="AD342">
            <v>0.17</v>
          </cell>
          <cell r="AE342">
            <v>18.6</v>
          </cell>
          <cell r="AF342" t="str">
            <v>苏克-NB</v>
          </cell>
        </row>
        <row r="343">
          <cell r="E343" t="str">
            <v>39BDEZ7M</v>
          </cell>
        </row>
        <row r="343">
          <cell r="G343" t="str">
            <v>LGB1</v>
          </cell>
        </row>
        <row r="343">
          <cell r="I343" t="str">
            <v>B0CGDSN856</v>
          </cell>
          <cell r="J343" t="str">
            <v>90108</v>
          </cell>
        </row>
        <row r="343">
          <cell r="L343" t="str">
            <v>LINE:1</v>
          </cell>
          <cell r="M343" t="str">
            <v>Open</v>
          </cell>
        </row>
        <row r="343">
          <cell r="S343">
            <v>45863</v>
          </cell>
          <cell r="T343">
            <v>45859</v>
          </cell>
        </row>
        <row r="343">
          <cell r="V343">
            <v>169</v>
          </cell>
          <cell r="W343">
            <v>169</v>
          </cell>
        </row>
        <row r="343">
          <cell r="AA343">
            <v>1</v>
          </cell>
          <cell r="AB343">
            <v>169</v>
          </cell>
          <cell r="AC343">
            <v>1859</v>
          </cell>
          <cell r="AD343">
            <v>18.08</v>
          </cell>
          <cell r="AE343">
            <v>2230.8</v>
          </cell>
          <cell r="AF343" t="str">
            <v>苏克-NB</v>
          </cell>
        </row>
        <row r="344">
          <cell r="E344" t="str">
            <v>8JFTMIYG</v>
          </cell>
        </row>
        <row r="344">
          <cell r="G344" t="str">
            <v>TIW1</v>
          </cell>
        </row>
        <row r="344">
          <cell r="I344" t="str">
            <v>B0BCFK9R8V</v>
          </cell>
          <cell r="J344" t="str">
            <v>90108</v>
          </cell>
        </row>
        <row r="344">
          <cell r="L344" t="str">
            <v>LINE:1</v>
          </cell>
          <cell r="M344" t="str">
            <v>Open</v>
          </cell>
        </row>
        <row r="344">
          <cell r="S344">
            <v>45863</v>
          </cell>
          <cell r="T344">
            <v>45859</v>
          </cell>
        </row>
        <row r="344">
          <cell r="V344">
            <v>344</v>
          </cell>
          <cell r="W344">
            <v>344</v>
          </cell>
        </row>
        <row r="344">
          <cell r="AA344">
            <v>1</v>
          </cell>
          <cell r="AB344">
            <v>344</v>
          </cell>
          <cell r="AC344">
            <v>7740</v>
          </cell>
          <cell r="AD344">
            <v>70.87</v>
          </cell>
          <cell r="AE344">
            <v>8600</v>
          </cell>
          <cell r="AF344" t="str">
            <v>福得尔-NB</v>
          </cell>
        </row>
        <row r="345">
          <cell r="E345" t="str">
            <v>8E1ZAAON</v>
          </cell>
        </row>
        <row r="345">
          <cell r="G345" t="str">
            <v>SAV1</v>
          </cell>
        </row>
        <row r="345">
          <cell r="I345" t="str">
            <v>B0CS6BPVP1</v>
          </cell>
          <cell r="J345" t="str">
            <v>90108</v>
          </cell>
        </row>
        <row r="345">
          <cell r="L345" t="str">
            <v>LINE:1</v>
          </cell>
          <cell r="M345" t="str">
            <v>Open</v>
          </cell>
        </row>
        <row r="345">
          <cell r="S345">
            <v>45870</v>
          </cell>
          <cell r="T345">
            <v>45866</v>
          </cell>
        </row>
        <row r="345">
          <cell r="V345">
            <v>34</v>
          </cell>
          <cell r="W345">
            <v>34</v>
          </cell>
        </row>
        <row r="345">
          <cell r="AA345">
            <v>1</v>
          </cell>
          <cell r="AB345">
            <v>34</v>
          </cell>
          <cell r="AC345">
            <v>95.2</v>
          </cell>
          <cell r="AD345">
            <v>0.78</v>
          </cell>
          <cell r="AE345">
            <v>108.8</v>
          </cell>
          <cell r="AF345" t="str">
            <v>大自然-NB</v>
          </cell>
        </row>
        <row r="346">
          <cell r="E346" t="str">
            <v>87KAA7MO</v>
          </cell>
        </row>
        <row r="346">
          <cell r="G346" t="str">
            <v>ORF1</v>
          </cell>
        </row>
        <row r="346">
          <cell r="I346" t="str">
            <v>B09Q39SJYK</v>
          </cell>
          <cell r="J346" t="str">
            <v>90108</v>
          </cell>
        </row>
        <row r="346">
          <cell r="L346" t="str">
            <v>LINE:1</v>
          </cell>
          <cell r="M346" t="str">
            <v>Open</v>
          </cell>
        </row>
        <row r="346">
          <cell r="S346">
            <v>45863</v>
          </cell>
          <cell r="T346">
            <v>45859</v>
          </cell>
        </row>
        <row r="346">
          <cell r="V346">
            <v>296</v>
          </cell>
          <cell r="W346">
            <v>296</v>
          </cell>
        </row>
        <row r="346">
          <cell r="AA346">
            <v>1</v>
          </cell>
          <cell r="AB346">
            <v>296</v>
          </cell>
          <cell r="AC346">
            <v>4617.6</v>
          </cell>
          <cell r="AD346">
            <v>49.78</v>
          </cell>
          <cell r="AE346">
            <v>5712.8</v>
          </cell>
          <cell r="AF346" t="str">
            <v>苏克-NB</v>
          </cell>
        </row>
        <row r="347">
          <cell r="E347" t="str">
            <v>87EXLIGL</v>
          </cell>
        </row>
        <row r="347">
          <cell r="G347" t="str">
            <v>LGB1</v>
          </cell>
        </row>
        <row r="347">
          <cell r="I347" t="str">
            <v>B09Q39ZY44</v>
          </cell>
          <cell r="J347" t="str">
            <v>90108</v>
          </cell>
        </row>
        <row r="347">
          <cell r="L347" t="str">
            <v>LINE:1</v>
          </cell>
          <cell r="M347" t="str">
            <v>Open</v>
          </cell>
        </row>
        <row r="347">
          <cell r="S347">
            <v>45863</v>
          </cell>
          <cell r="T347">
            <v>45859</v>
          </cell>
        </row>
        <row r="347">
          <cell r="V347">
            <v>2079</v>
          </cell>
          <cell r="W347">
            <v>2079</v>
          </cell>
        </row>
        <row r="347">
          <cell r="AA347">
            <v>1</v>
          </cell>
          <cell r="AB347">
            <v>2079</v>
          </cell>
          <cell r="AC347">
            <v>8523.9</v>
          </cell>
          <cell r="AD347">
            <v>72.77</v>
          </cell>
          <cell r="AE347">
            <v>10602.9</v>
          </cell>
          <cell r="AF347" t="str">
            <v>苏克-NB</v>
          </cell>
        </row>
        <row r="348">
          <cell r="E348" t="str">
            <v>85PIO3RZ</v>
          </cell>
        </row>
        <row r="348">
          <cell r="G348" t="str">
            <v>LGB1</v>
          </cell>
        </row>
        <row r="348">
          <cell r="I348" t="str">
            <v>B0CGDSN856</v>
          </cell>
          <cell r="J348" t="str">
            <v>90108</v>
          </cell>
        </row>
        <row r="348">
          <cell r="L348" t="str">
            <v>LINE:1</v>
          </cell>
          <cell r="M348" t="str">
            <v>Open</v>
          </cell>
        </row>
        <row r="348">
          <cell r="S348">
            <v>45863</v>
          </cell>
          <cell r="T348">
            <v>45859</v>
          </cell>
        </row>
        <row r="348">
          <cell r="V348">
            <v>387</v>
          </cell>
          <cell r="W348">
            <v>387</v>
          </cell>
        </row>
        <row r="348">
          <cell r="AA348">
            <v>1</v>
          </cell>
          <cell r="AB348">
            <v>387</v>
          </cell>
          <cell r="AC348">
            <v>4257</v>
          </cell>
          <cell r="AD348">
            <v>41.41</v>
          </cell>
          <cell r="AE348">
            <v>5108.4</v>
          </cell>
          <cell r="AF348" t="str">
            <v>苏克-NB</v>
          </cell>
        </row>
        <row r="349">
          <cell r="E349" t="str">
            <v>84XIXFKT</v>
          </cell>
        </row>
        <row r="349">
          <cell r="G349" t="str">
            <v>LGB1</v>
          </cell>
        </row>
        <row r="349">
          <cell r="I349" t="str">
            <v>B0BCF9HG98</v>
          </cell>
          <cell r="J349" t="str">
            <v>90108</v>
          </cell>
        </row>
        <row r="349">
          <cell r="L349" t="str">
            <v>LINE:1</v>
          </cell>
          <cell r="M349" t="str">
            <v>Open</v>
          </cell>
        </row>
        <row r="349">
          <cell r="S349">
            <v>45863</v>
          </cell>
          <cell r="T349">
            <v>45859</v>
          </cell>
        </row>
        <row r="349">
          <cell r="V349">
            <v>116</v>
          </cell>
          <cell r="W349">
            <v>116</v>
          </cell>
        </row>
        <row r="349">
          <cell r="AA349">
            <v>1</v>
          </cell>
          <cell r="AB349">
            <v>116</v>
          </cell>
          <cell r="AC349">
            <v>846.8</v>
          </cell>
          <cell r="AD349">
            <v>10.09</v>
          </cell>
          <cell r="AE349">
            <v>1078.8</v>
          </cell>
          <cell r="AF349" t="str">
            <v>苏克-NB</v>
          </cell>
        </row>
        <row r="350">
          <cell r="E350" t="str">
            <v>5OVEI83D</v>
          </cell>
        </row>
        <row r="350">
          <cell r="G350" t="str">
            <v>TIW1</v>
          </cell>
        </row>
        <row r="350">
          <cell r="I350" t="str">
            <v>B0BCFK9R8V</v>
          </cell>
          <cell r="J350" t="str">
            <v>90108</v>
          </cell>
        </row>
        <row r="350">
          <cell r="L350" t="str">
            <v>LINE:1</v>
          </cell>
          <cell r="M350" t="str">
            <v>Open</v>
          </cell>
        </row>
        <row r="350">
          <cell r="S350">
            <v>45863</v>
          </cell>
          <cell r="T350">
            <v>45859</v>
          </cell>
        </row>
        <row r="350">
          <cell r="V350">
            <v>302</v>
          </cell>
          <cell r="W350">
            <v>302</v>
          </cell>
        </row>
        <row r="350">
          <cell r="AA350">
            <v>1</v>
          </cell>
          <cell r="AB350">
            <v>302</v>
          </cell>
          <cell r="AC350">
            <v>6795</v>
          </cell>
          <cell r="AD350">
            <v>62.21</v>
          </cell>
          <cell r="AE350">
            <v>7550</v>
          </cell>
          <cell r="AF350" t="str">
            <v>福得尔-NB</v>
          </cell>
        </row>
        <row r="351">
          <cell r="E351" t="str">
            <v>4QHVALBU</v>
          </cell>
        </row>
        <row r="351">
          <cell r="G351" t="str">
            <v>LGB1</v>
          </cell>
        </row>
        <row r="351">
          <cell r="I351" t="str">
            <v>B0D5R41NWS</v>
          </cell>
          <cell r="J351" t="str">
            <v>90108</v>
          </cell>
        </row>
        <row r="351">
          <cell r="L351" t="str">
            <v>LINE:1</v>
          </cell>
          <cell r="M351" t="str">
            <v>Open</v>
          </cell>
        </row>
        <row r="351">
          <cell r="S351">
            <v>45863</v>
          </cell>
          <cell r="T351">
            <v>45859</v>
          </cell>
        </row>
        <row r="351">
          <cell r="V351">
            <v>253</v>
          </cell>
          <cell r="W351">
            <v>253</v>
          </cell>
        </row>
        <row r="351">
          <cell r="AA351">
            <v>1</v>
          </cell>
          <cell r="AB351">
            <v>253</v>
          </cell>
          <cell r="AC351">
            <v>6560.29</v>
          </cell>
          <cell r="AD351">
            <v>52</v>
          </cell>
          <cell r="AE351">
            <v>8002.39</v>
          </cell>
          <cell r="AF351" t="str">
            <v>洲益-NB</v>
          </cell>
        </row>
        <row r="352">
          <cell r="E352" t="str">
            <v>3LSH1VGK</v>
          </cell>
        </row>
        <row r="352">
          <cell r="G352" t="str">
            <v>TIW1</v>
          </cell>
        </row>
        <row r="352">
          <cell r="I352" t="str">
            <v>B0BCF9HG98</v>
          </cell>
          <cell r="J352" t="str">
            <v>90108</v>
          </cell>
        </row>
        <row r="352">
          <cell r="L352" t="str">
            <v>LINE:1</v>
          </cell>
          <cell r="M352" t="str">
            <v>Open</v>
          </cell>
        </row>
        <row r="352">
          <cell r="S352">
            <v>45863</v>
          </cell>
          <cell r="T352">
            <v>45859</v>
          </cell>
        </row>
        <row r="352">
          <cell r="V352">
            <v>200</v>
          </cell>
          <cell r="W352">
            <v>200</v>
          </cell>
        </row>
        <row r="352">
          <cell r="AA352">
            <v>1</v>
          </cell>
          <cell r="AB352">
            <v>200</v>
          </cell>
          <cell r="AC352">
            <v>1460</v>
          </cell>
          <cell r="AD352">
            <v>17.4</v>
          </cell>
          <cell r="AE352">
            <v>1860</v>
          </cell>
          <cell r="AF352" t="str">
            <v>苏克-NB</v>
          </cell>
        </row>
        <row r="353">
          <cell r="E353" t="str">
            <v>3HS6OVAD</v>
          </cell>
        </row>
        <row r="353">
          <cell r="G353" t="str">
            <v>ORF1</v>
          </cell>
        </row>
        <row r="353">
          <cell r="I353" t="str">
            <v>B0DDD6Z374</v>
          </cell>
          <cell r="J353" t="str">
            <v>90108</v>
          </cell>
        </row>
        <row r="353">
          <cell r="L353" t="str">
            <v>LINE:1</v>
          </cell>
          <cell r="M353" t="str">
            <v>Open</v>
          </cell>
        </row>
        <row r="353">
          <cell r="S353">
            <v>45863</v>
          </cell>
          <cell r="T353">
            <v>45859</v>
          </cell>
        </row>
        <row r="353">
          <cell r="V353">
            <v>22</v>
          </cell>
          <cell r="W353">
            <v>22</v>
          </cell>
        </row>
        <row r="353">
          <cell r="AA353">
            <v>1</v>
          </cell>
          <cell r="AB353">
            <v>22</v>
          </cell>
          <cell r="AC353">
            <v>107.8</v>
          </cell>
          <cell r="AD353">
            <v>1.05</v>
          </cell>
          <cell r="AE353">
            <v>123.2</v>
          </cell>
          <cell r="AF353" t="str">
            <v>大自然-NB</v>
          </cell>
        </row>
        <row r="354">
          <cell r="E354" t="str">
            <v>4OSK5KQF</v>
          </cell>
        </row>
        <row r="354">
          <cell r="G354" t="str">
            <v>ORF1</v>
          </cell>
        </row>
        <row r="354">
          <cell r="I354" t="str">
            <v>B0CXSZG3SV</v>
          </cell>
          <cell r="J354" t="str">
            <v>90108</v>
          </cell>
        </row>
        <row r="354">
          <cell r="L354" t="str">
            <v>LINE:1</v>
          </cell>
          <cell r="M354" t="str">
            <v>Open</v>
          </cell>
        </row>
        <row r="354">
          <cell r="S354">
            <v>45807</v>
          </cell>
          <cell r="T354">
            <v>45803</v>
          </cell>
        </row>
        <row r="354">
          <cell r="V354">
            <v>464</v>
          </cell>
          <cell r="W354">
            <v>464</v>
          </cell>
        </row>
        <row r="354">
          <cell r="AA354">
            <v>1</v>
          </cell>
          <cell r="AB354">
            <v>464</v>
          </cell>
          <cell r="AC354">
            <v>3712</v>
          </cell>
          <cell r="AD354">
            <v>32.1</v>
          </cell>
          <cell r="AE354">
            <v>3897.6</v>
          </cell>
          <cell r="AF354" t="str">
            <v>鑫鼎-NB</v>
          </cell>
        </row>
        <row r="354">
          <cell r="AH354">
            <v>45807</v>
          </cell>
        </row>
        <row r="355">
          <cell r="E355" t="str">
            <v>8ZH4RXRF</v>
          </cell>
        </row>
        <row r="355">
          <cell r="G355" t="str">
            <v>ORF1</v>
          </cell>
        </row>
        <row r="355">
          <cell r="I355" t="str">
            <v>B0DCNP8GNG</v>
          </cell>
          <cell r="J355" t="str">
            <v>90108</v>
          </cell>
        </row>
        <row r="355">
          <cell r="L355" t="str">
            <v>LINE:1</v>
          </cell>
          <cell r="M355" t="str">
            <v>Open</v>
          </cell>
        </row>
        <row r="355">
          <cell r="S355">
            <v>45807</v>
          </cell>
          <cell r="T355">
            <v>45803</v>
          </cell>
        </row>
        <row r="355">
          <cell r="V355">
            <v>166</v>
          </cell>
          <cell r="W355">
            <v>166</v>
          </cell>
        </row>
        <row r="355">
          <cell r="AA355">
            <v>1</v>
          </cell>
          <cell r="AB355">
            <v>166</v>
          </cell>
          <cell r="AC355">
            <v>1261.6</v>
          </cell>
          <cell r="AD355">
            <v>16.19</v>
          </cell>
          <cell r="AE355">
            <v>1751.3</v>
          </cell>
          <cell r="AF355" t="str">
            <v>天运-SH</v>
          </cell>
        </row>
        <row r="355">
          <cell r="AH355" t="str">
            <v>改SW</v>
          </cell>
        </row>
        <row r="356">
          <cell r="E356" t="str">
            <v>4FP7L4QI</v>
          </cell>
        </row>
        <row r="356">
          <cell r="G356" t="str">
            <v>ORF1</v>
          </cell>
        </row>
        <row r="356">
          <cell r="I356" t="str">
            <v>B0D5QVBPTL</v>
          </cell>
          <cell r="J356" t="str">
            <v>90108</v>
          </cell>
        </row>
        <row r="356">
          <cell r="L356" t="str">
            <v>LINE:1</v>
          </cell>
          <cell r="M356" t="str">
            <v>Open</v>
          </cell>
        </row>
        <row r="356">
          <cell r="S356">
            <v>45807</v>
          </cell>
          <cell r="T356">
            <v>45803</v>
          </cell>
        </row>
        <row r="356">
          <cell r="V356">
            <v>46</v>
          </cell>
          <cell r="W356">
            <v>46</v>
          </cell>
        </row>
        <row r="356">
          <cell r="AA356">
            <v>1</v>
          </cell>
          <cell r="AB356">
            <v>46</v>
          </cell>
          <cell r="AC356">
            <v>754.4</v>
          </cell>
          <cell r="AD356">
            <v>7.11</v>
          </cell>
          <cell r="AE356">
            <v>938.4</v>
          </cell>
          <cell r="AF356" t="str">
            <v>康思特-SH</v>
          </cell>
        </row>
        <row r="356">
          <cell r="AH356">
            <v>45807</v>
          </cell>
        </row>
        <row r="357">
          <cell r="E357" t="str">
            <v>64U37B4H</v>
          </cell>
        </row>
        <row r="357">
          <cell r="G357" t="str">
            <v>LGB1</v>
          </cell>
        </row>
        <row r="357">
          <cell r="I357" t="str">
            <v>B09Q39ZY44</v>
          </cell>
          <cell r="J357" t="str">
            <v>90108</v>
          </cell>
        </row>
        <row r="357">
          <cell r="L357" t="str">
            <v>LINE:1</v>
          </cell>
          <cell r="M357" t="str">
            <v>Open</v>
          </cell>
        </row>
        <row r="357">
          <cell r="S357">
            <v>45814</v>
          </cell>
          <cell r="T357">
            <v>45810</v>
          </cell>
        </row>
        <row r="357">
          <cell r="V357">
            <v>1106</v>
          </cell>
          <cell r="W357">
            <v>1106</v>
          </cell>
        </row>
        <row r="357">
          <cell r="AA357">
            <v>1</v>
          </cell>
          <cell r="AB357">
            <v>1106</v>
          </cell>
          <cell r="AC357">
            <v>4534.6</v>
          </cell>
          <cell r="AD357">
            <v>38.71</v>
          </cell>
          <cell r="AE357">
            <v>5640.6</v>
          </cell>
          <cell r="AF357" t="str">
            <v>苏克-NB</v>
          </cell>
        </row>
        <row r="357">
          <cell r="AH357">
            <v>45814</v>
          </cell>
        </row>
        <row r="358">
          <cell r="E358" t="str">
            <v>42G48KAE</v>
          </cell>
        </row>
        <row r="358">
          <cell r="G358" t="str">
            <v>LGB1</v>
          </cell>
        </row>
        <row r="358">
          <cell r="I358" t="str">
            <v>B0D5R41NWS</v>
          </cell>
          <cell r="J358" t="str">
            <v>90108</v>
          </cell>
        </row>
        <row r="358">
          <cell r="L358" t="str">
            <v>LINE:1</v>
          </cell>
          <cell r="M358" t="str">
            <v>Open</v>
          </cell>
        </row>
        <row r="358">
          <cell r="S358">
            <v>45814</v>
          </cell>
          <cell r="T358">
            <v>45810</v>
          </cell>
        </row>
        <row r="358">
          <cell r="V358">
            <v>159</v>
          </cell>
          <cell r="W358">
            <v>159</v>
          </cell>
        </row>
        <row r="358">
          <cell r="AA358">
            <v>1</v>
          </cell>
          <cell r="AB358">
            <v>159</v>
          </cell>
          <cell r="AC358">
            <v>4122.87</v>
          </cell>
          <cell r="AD358">
            <v>32.68</v>
          </cell>
          <cell r="AE358">
            <v>5029.17</v>
          </cell>
          <cell r="AF358" t="str">
            <v>洲益-NB</v>
          </cell>
        </row>
        <row r="358">
          <cell r="AH358" t="str">
            <v>改SW</v>
          </cell>
        </row>
        <row r="359">
          <cell r="E359" t="str">
            <v>4EBNKVMW</v>
          </cell>
        </row>
        <row r="359">
          <cell r="G359" t="str">
            <v>LGB1</v>
          </cell>
        </row>
        <row r="359">
          <cell r="I359" t="str">
            <v>B09Q39SJYK</v>
          </cell>
          <cell r="J359" t="str">
            <v>90108</v>
          </cell>
        </row>
        <row r="359">
          <cell r="L359" t="str">
            <v>LINE:1</v>
          </cell>
          <cell r="M359" t="str">
            <v>Open</v>
          </cell>
        </row>
        <row r="359">
          <cell r="S359">
            <v>45814</v>
          </cell>
          <cell r="T359">
            <v>45810</v>
          </cell>
        </row>
        <row r="359">
          <cell r="V359">
            <v>2</v>
          </cell>
          <cell r="W359">
            <v>2</v>
          </cell>
        </row>
        <row r="359">
          <cell r="AA359">
            <v>1</v>
          </cell>
          <cell r="AB359">
            <v>2</v>
          </cell>
          <cell r="AC359">
            <v>31.2</v>
          </cell>
          <cell r="AD359">
            <v>0.34</v>
          </cell>
          <cell r="AE359">
            <v>38.6</v>
          </cell>
          <cell r="AF359" t="str">
            <v>苏克-NB</v>
          </cell>
        </row>
        <row r="359">
          <cell r="AH359">
            <v>45814</v>
          </cell>
        </row>
        <row r="360">
          <cell r="E360" t="str">
            <v>8RGJ3XFR</v>
          </cell>
        </row>
        <row r="360">
          <cell r="G360" t="str">
            <v>LGB1</v>
          </cell>
        </row>
        <row r="360">
          <cell r="I360" t="str">
            <v>B0DDDP1HGC</v>
          </cell>
          <cell r="J360" t="str">
            <v>90108</v>
          </cell>
        </row>
        <row r="360">
          <cell r="L360" t="str">
            <v>LINE:1</v>
          </cell>
          <cell r="M360" t="str">
            <v>Open</v>
          </cell>
        </row>
        <row r="360">
          <cell r="S360">
            <v>45814</v>
          </cell>
          <cell r="T360">
            <v>45810</v>
          </cell>
        </row>
        <row r="360">
          <cell r="V360">
            <v>58</v>
          </cell>
          <cell r="W360">
            <v>58</v>
          </cell>
        </row>
        <row r="360">
          <cell r="AA360">
            <v>1</v>
          </cell>
          <cell r="AB360">
            <v>58</v>
          </cell>
          <cell r="AC360">
            <v>249.4</v>
          </cell>
          <cell r="AD360">
            <v>2.63</v>
          </cell>
          <cell r="AE360">
            <v>284.2</v>
          </cell>
          <cell r="AF360" t="str">
            <v>大自然-NB</v>
          </cell>
        </row>
        <row r="360">
          <cell r="AH360">
            <v>45814</v>
          </cell>
        </row>
        <row r="361">
          <cell r="E361" t="str">
            <v>4K6PIZNS</v>
          </cell>
        </row>
        <row r="361">
          <cell r="G361" t="str">
            <v>NNJ1</v>
          </cell>
        </row>
        <row r="361">
          <cell r="I361" t="str">
            <v>B0DDD6Z374</v>
          </cell>
          <cell r="J361" t="str">
            <v>90108</v>
          </cell>
        </row>
        <row r="361">
          <cell r="L361" t="str">
            <v>LINE:1</v>
          </cell>
          <cell r="M361" t="str">
            <v>Open</v>
          </cell>
        </row>
        <row r="361">
          <cell r="S361">
            <v>45807</v>
          </cell>
          <cell r="T361">
            <v>45803</v>
          </cell>
        </row>
        <row r="361">
          <cell r="V361">
            <v>38</v>
          </cell>
          <cell r="W361">
            <v>38</v>
          </cell>
        </row>
        <row r="361">
          <cell r="AA361">
            <v>1</v>
          </cell>
          <cell r="AB361">
            <v>38</v>
          </cell>
          <cell r="AC361">
            <v>186.2</v>
          </cell>
          <cell r="AD361">
            <v>1.81</v>
          </cell>
          <cell r="AE361">
            <v>212.8</v>
          </cell>
          <cell r="AF361" t="str">
            <v>大自然-NB</v>
          </cell>
        </row>
        <row r="361">
          <cell r="AH361">
            <v>45807</v>
          </cell>
        </row>
        <row r="362">
          <cell r="E362" t="str">
            <v>81PC4HPP</v>
          </cell>
        </row>
        <row r="362">
          <cell r="G362" t="str">
            <v>SAV1</v>
          </cell>
        </row>
        <row r="362">
          <cell r="I362" t="str">
            <v>B0CS6BPVP1</v>
          </cell>
          <cell r="J362" t="str">
            <v>90108</v>
          </cell>
        </row>
        <row r="362">
          <cell r="L362" t="str">
            <v>LINE:1</v>
          </cell>
          <cell r="M362" t="str">
            <v>Open</v>
          </cell>
        </row>
        <row r="362">
          <cell r="S362">
            <v>45814</v>
          </cell>
          <cell r="T362">
            <v>45810</v>
          </cell>
        </row>
        <row r="362">
          <cell r="V362">
            <v>16</v>
          </cell>
          <cell r="W362">
            <v>16</v>
          </cell>
        </row>
        <row r="362">
          <cell r="AA362">
            <v>1</v>
          </cell>
          <cell r="AB362">
            <v>16</v>
          </cell>
          <cell r="AC362">
            <v>44.8</v>
          </cell>
          <cell r="AD362">
            <v>0.37</v>
          </cell>
          <cell r="AE362">
            <v>51.2</v>
          </cell>
          <cell r="AF362" t="str">
            <v>大自然-NB</v>
          </cell>
        </row>
        <row r="362">
          <cell r="AH362">
            <v>45814</v>
          </cell>
        </row>
        <row r="363">
          <cell r="E363" t="str">
            <v>49U5MZPM</v>
          </cell>
        </row>
        <row r="363">
          <cell r="G363" t="str">
            <v>NNJ1</v>
          </cell>
        </row>
        <row r="363">
          <cell r="I363" t="str">
            <v>B0DDDP1HGC</v>
          </cell>
          <cell r="J363" t="str">
            <v>90108</v>
          </cell>
        </row>
        <row r="363">
          <cell r="L363" t="str">
            <v>LINE:1</v>
          </cell>
          <cell r="M363" t="str">
            <v>Open</v>
          </cell>
        </row>
        <row r="363">
          <cell r="S363">
            <v>45807</v>
          </cell>
          <cell r="T363">
            <v>45803</v>
          </cell>
        </row>
        <row r="363">
          <cell r="V363">
            <v>2</v>
          </cell>
          <cell r="W363">
            <v>2</v>
          </cell>
        </row>
        <row r="363">
          <cell r="AA363">
            <v>1</v>
          </cell>
          <cell r="AB363">
            <v>2</v>
          </cell>
          <cell r="AC363">
            <v>8.6</v>
          </cell>
          <cell r="AD363">
            <v>0.09</v>
          </cell>
          <cell r="AE363">
            <v>9.8</v>
          </cell>
          <cell r="AF363" t="str">
            <v>大自然-NB</v>
          </cell>
        </row>
        <row r="363">
          <cell r="AH363">
            <v>45807</v>
          </cell>
        </row>
        <row r="364">
          <cell r="E364" t="str">
            <v>8CCO5A4Y</v>
          </cell>
        </row>
        <row r="364">
          <cell r="G364" t="str">
            <v>SAV1</v>
          </cell>
        </row>
        <row r="364">
          <cell r="I364" t="str">
            <v>B0DDDP1HGC</v>
          </cell>
          <cell r="J364" t="str">
            <v>90108</v>
          </cell>
        </row>
        <row r="364">
          <cell r="L364" t="str">
            <v>LINE:1</v>
          </cell>
          <cell r="M364" t="str">
            <v>Open</v>
          </cell>
        </row>
        <row r="364">
          <cell r="S364">
            <v>45814</v>
          </cell>
          <cell r="T364">
            <v>45810</v>
          </cell>
        </row>
        <row r="364">
          <cell r="V364">
            <v>30</v>
          </cell>
          <cell r="W364">
            <v>30</v>
          </cell>
        </row>
        <row r="364">
          <cell r="AA364">
            <v>1</v>
          </cell>
          <cell r="AB364">
            <v>30</v>
          </cell>
          <cell r="AC364">
            <v>129</v>
          </cell>
          <cell r="AD364">
            <v>1.36</v>
          </cell>
          <cell r="AE364">
            <v>147</v>
          </cell>
          <cell r="AF364" t="str">
            <v>大自然-NB</v>
          </cell>
        </row>
        <row r="364">
          <cell r="AH364">
            <v>45814</v>
          </cell>
        </row>
        <row r="365">
          <cell r="E365" t="str">
            <v>43Z3OVOQ</v>
          </cell>
        </row>
        <row r="365">
          <cell r="G365" t="str">
            <v>LGB1</v>
          </cell>
        </row>
        <row r="365">
          <cell r="I365" t="str">
            <v>B0BCF9HG98</v>
          </cell>
          <cell r="J365" t="str">
            <v>90108</v>
          </cell>
        </row>
        <row r="365">
          <cell r="L365" t="str">
            <v>LINE:1</v>
          </cell>
          <cell r="M365" t="str">
            <v>Open</v>
          </cell>
        </row>
        <row r="365">
          <cell r="S365">
            <v>45814</v>
          </cell>
          <cell r="T365">
            <v>45810</v>
          </cell>
        </row>
        <row r="365">
          <cell r="V365">
            <v>294</v>
          </cell>
          <cell r="W365">
            <v>294</v>
          </cell>
        </row>
        <row r="365">
          <cell r="AA365">
            <v>1</v>
          </cell>
          <cell r="AB365">
            <v>294</v>
          </cell>
          <cell r="AC365">
            <v>2146.2</v>
          </cell>
          <cell r="AD365">
            <v>25.59</v>
          </cell>
          <cell r="AE365">
            <v>2734.2</v>
          </cell>
          <cell r="AF365" t="str">
            <v>苏克-NB</v>
          </cell>
        </row>
        <row r="365">
          <cell r="AH365">
            <v>45814</v>
          </cell>
        </row>
        <row r="366">
          <cell r="E366" t="str">
            <v>8S8ITLMX</v>
          </cell>
        </row>
        <row r="366">
          <cell r="G366" t="str">
            <v>LGB1</v>
          </cell>
        </row>
        <row r="366">
          <cell r="I366" t="str">
            <v>B0D5R41NWS</v>
          </cell>
          <cell r="J366" t="str">
            <v>90108</v>
          </cell>
        </row>
        <row r="366">
          <cell r="L366" t="str">
            <v>LINE:1</v>
          </cell>
          <cell r="M366" t="str">
            <v>Open</v>
          </cell>
        </row>
        <row r="366">
          <cell r="S366">
            <v>45814</v>
          </cell>
          <cell r="T366">
            <v>45810</v>
          </cell>
        </row>
        <row r="366">
          <cell r="V366">
            <v>89</v>
          </cell>
          <cell r="W366">
            <v>89</v>
          </cell>
        </row>
        <row r="366">
          <cell r="AA366">
            <v>1</v>
          </cell>
          <cell r="AB366">
            <v>89</v>
          </cell>
          <cell r="AC366">
            <v>2307.77</v>
          </cell>
          <cell r="AD366">
            <v>18.29</v>
          </cell>
          <cell r="AE366">
            <v>2815.07</v>
          </cell>
          <cell r="AF366" t="str">
            <v>洲益-NB</v>
          </cell>
        </row>
        <row r="366">
          <cell r="AH366" t="str">
            <v>改SW</v>
          </cell>
        </row>
        <row r="367">
          <cell r="E367" t="str">
            <v>8Z6CN6BC</v>
          </cell>
        </row>
        <row r="367">
          <cell r="G367" t="str">
            <v>LGB1</v>
          </cell>
        </row>
        <row r="367">
          <cell r="I367" t="str">
            <v>B0DDDP1HGC</v>
          </cell>
          <cell r="J367" t="str">
            <v>90108</v>
          </cell>
        </row>
        <row r="367">
          <cell r="L367" t="str">
            <v>LINE:1</v>
          </cell>
          <cell r="M367" t="str">
            <v>Open</v>
          </cell>
        </row>
        <row r="367">
          <cell r="S367">
            <v>45814</v>
          </cell>
          <cell r="T367">
            <v>45810</v>
          </cell>
        </row>
        <row r="367">
          <cell r="V367">
            <v>1</v>
          </cell>
          <cell r="W367">
            <v>1</v>
          </cell>
        </row>
        <row r="367">
          <cell r="AA367">
            <v>1</v>
          </cell>
          <cell r="AB367">
            <v>1</v>
          </cell>
          <cell r="AC367">
            <v>4.3</v>
          </cell>
          <cell r="AD367">
            <v>0.05</v>
          </cell>
          <cell r="AE367">
            <v>4.9</v>
          </cell>
          <cell r="AF367" t="str">
            <v>大自然-NB</v>
          </cell>
        </row>
        <row r="367">
          <cell r="AH367">
            <v>45814</v>
          </cell>
        </row>
        <row r="368">
          <cell r="E368" t="str">
            <v>8A75EDSG</v>
          </cell>
        </row>
        <row r="368">
          <cell r="G368" t="str">
            <v>TIW1</v>
          </cell>
        </row>
        <row r="368">
          <cell r="I368" t="str">
            <v>B0CGDSN856</v>
          </cell>
          <cell r="J368" t="str">
            <v>90108</v>
          </cell>
        </row>
        <row r="368">
          <cell r="L368" t="str">
            <v>LINE:1</v>
          </cell>
          <cell r="M368" t="str">
            <v>Open</v>
          </cell>
        </row>
        <row r="368">
          <cell r="S368">
            <v>45814</v>
          </cell>
          <cell r="T368">
            <v>45810</v>
          </cell>
        </row>
        <row r="368">
          <cell r="V368">
            <v>57</v>
          </cell>
          <cell r="W368">
            <v>57</v>
          </cell>
        </row>
        <row r="368">
          <cell r="AA368">
            <v>1</v>
          </cell>
          <cell r="AB368">
            <v>57</v>
          </cell>
          <cell r="AC368">
            <v>627</v>
          </cell>
          <cell r="AD368">
            <v>6.1</v>
          </cell>
          <cell r="AE368">
            <v>752.4</v>
          </cell>
          <cell r="AF368" t="str">
            <v>苏克-NB</v>
          </cell>
        </row>
        <row r="368">
          <cell r="AH368">
            <v>45814</v>
          </cell>
        </row>
        <row r="369">
          <cell r="E369" t="str">
            <v>63RBBUGY</v>
          </cell>
        </row>
        <row r="369">
          <cell r="G369" t="str">
            <v>LGB1</v>
          </cell>
        </row>
        <row r="369">
          <cell r="I369" t="str">
            <v>B09Q39SJYK</v>
          </cell>
          <cell r="J369" t="str">
            <v>90108</v>
          </cell>
        </row>
        <row r="369">
          <cell r="L369" t="str">
            <v>LINE:1</v>
          </cell>
          <cell r="M369" t="str">
            <v>Open</v>
          </cell>
        </row>
        <row r="369">
          <cell r="S369">
            <v>45814</v>
          </cell>
          <cell r="T369">
            <v>45810</v>
          </cell>
        </row>
        <row r="369">
          <cell r="V369">
            <v>114</v>
          </cell>
          <cell r="W369">
            <v>114</v>
          </cell>
        </row>
        <row r="369">
          <cell r="AA369">
            <v>1</v>
          </cell>
          <cell r="AB369">
            <v>114</v>
          </cell>
          <cell r="AC369">
            <v>1778.4</v>
          </cell>
          <cell r="AD369">
            <v>19.17</v>
          </cell>
          <cell r="AE369">
            <v>2200.2</v>
          </cell>
          <cell r="AF369" t="str">
            <v>苏克-NB</v>
          </cell>
        </row>
        <row r="369">
          <cell r="AH369">
            <v>45814</v>
          </cell>
        </row>
        <row r="370">
          <cell r="E370" t="str">
            <v>465MFRZI</v>
          </cell>
        </row>
        <row r="370">
          <cell r="G370" t="str">
            <v>LGB1</v>
          </cell>
        </row>
        <row r="370">
          <cell r="I370" t="str">
            <v>B0DDD8QGKT</v>
          </cell>
          <cell r="J370" t="str">
            <v>90108</v>
          </cell>
        </row>
        <row r="370">
          <cell r="L370" t="str">
            <v>LINE:1</v>
          </cell>
          <cell r="M370" t="str">
            <v>Open</v>
          </cell>
        </row>
        <row r="370">
          <cell r="S370">
            <v>45814</v>
          </cell>
          <cell r="T370">
            <v>45810</v>
          </cell>
        </row>
        <row r="370">
          <cell r="V370">
            <v>21</v>
          </cell>
          <cell r="W370">
            <v>21</v>
          </cell>
        </row>
        <row r="370">
          <cell r="AA370">
            <v>1</v>
          </cell>
          <cell r="AB370">
            <v>21</v>
          </cell>
          <cell r="AC370">
            <v>50.4</v>
          </cell>
          <cell r="AD370">
            <v>0.48</v>
          </cell>
          <cell r="AE370">
            <v>58.8</v>
          </cell>
          <cell r="AF370" t="str">
            <v>大自然-NB</v>
          </cell>
        </row>
        <row r="370">
          <cell r="AH370">
            <v>45814</v>
          </cell>
        </row>
        <row r="371">
          <cell r="E371" t="str">
            <v>8RWQOT6U</v>
          </cell>
        </row>
        <row r="371">
          <cell r="G371" t="str">
            <v>LGB1</v>
          </cell>
        </row>
        <row r="371">
          <cell r="I371" t="str">
            <v>B0CS6BPVP1</v>
          </cell>
          <cell r="J371" t="str">
            <v>90108</v>
          </cell>
        </row>
        <row r="371">
          <cell r="L371" t="str">
            <v>LINE:1</v>
          </cell>
          <cell r="M371" t="str">
            <v>Open</v>
          </cell>
        </row>
        <row r="371">
          <cell r="S371">
            <v>45814</v>
          </cell>
          <cell r="T371">
            <v>45810</v>
          </cell>
        </row>
        <row r="371">
          <cell r="V371">
            <v>53</v>
          </cell>
          <cell r="W371">
            <v>53</v>
          </cell>
        </row>
        <row r="371">
          <cell r="AA371">
            <v>1</v>
          </cell>
          <cell r="AB371">
            <v>53</v>
          </cell>
          <cell r="AC371">
            <v>148.4</v>
          </cell>
          <cell r="AD371">
            <v>1.22</v>
          </cell>
          <cell r="AE371">
            <v>169.6</v>
          </cell>
          <cell r="AF371" t="str">
            <v>大自然-NB</v>
          </cell>
        </row>
        <row r="371">
          <cell r="AH371">
            <v>45814</v>
          </cell>
        </row>
        <row r="372">
          <cell r="E372" t="str">
            <v>8KTHF67P</v>
          </cell>
        </row>
        <row r="372">
          <cell r="G372" t="str">
            <v>LGB1</v>
          </cell>
        </row>
        <row r="372">
          <cell r="I372" t="str">
            <v>B0CS6BPVP1</v>
          </cell>
          <cell r="J372" t="str">
            <v>90108</v>
          </cell>
        </row>
        <row r="372">
          <cell r="L372" t="str">
            <v>LINE:1</v>
          </cell>
          <cell r="M372" t="str">
            <v>Open</v>
          </cell>
        </row>
        <row r="372">
          <cell r="S372">
            <v>45814</v>
          </cell>
          <cell r="T372">
            <v>45810</v>
          </cell>
        </row>
        <row r="372">
          <cell r="V372">
            <v>159</v>
          </cell>
          <cell r="W372">
            <v>159</v>
          </cell>
        </row>
        <row r="372">
          <cell r="AA372">
            <v>1</v>
          </cell>
          <cell r="AB372">
            <v>159</v>
          </cell>
          <cell r="AC372">
            <v>445.2</v>
          </cell>
          <cell r="AD372">
            <v>3.66</v>
          </cell>
          <cell r="AE372">
            <v>508.8</v>
          </cell>
          <cell r="AF372" t="str">
            <v>大自然-NB</v>
          </cell>
        </row>
        <row r="372">
          <cell r="AH372" t="str">
            <v>改SW</v>
          </cell>
        </row>
        <row r="373">
          <cell r="E373" t="str">
            <v>8HL6ST8O</v>
          </cell>
        </row>
        <row r="373">
          <cell r="G373" t="str">
            <v>LGB1</v>
          </cell>
        </row>
        <row r="373">
          <cell r="I373" t="str">
            <v>B0DDDP1HGC</v>
          </cell>
          <cell r="J373" t="str">
            <v>90108</v>
          </cell>
        </row>
        <row r="373">
          <cell r="L373" t="str">
            <v>LINE:1</v>
          </cell>
          <cell r="M373" t="str">
            <v>Open</v>
          </cell>
        </row>
        <row r="373">
          <cell r="S373">
            <v>45814</v>
          </cell>
          <cell r="T373">
            <v>45810</v>
          </cell>
        </row>
        <row r="373">
          <cell r="V373">
            <v>3</v>
          </cell>
          <cell r="W373">
            <v>3</v>
          </cell>
        </row>
        <row r="373">
          <cell r="AA373">
            <v>1</v>
          </cell>
          <cell r="AB373">
            <v>3</v>
          </cell>
          <cell r="AC373">
            <v>12.9</v>
          </cell>
          <cell r="AD373">
            <v>0.14</v>
          </cell>
          <cell r="AE373">
            <v>14.7</v>
          </cell>
          <cell r="AF373" t="str">
            <v>大自然-NB</v>
          </cell>
        </row>
        <row r="373">
          <cell r="AH373">
            <v>45814</v>
          </cell>
        </row>
        <row r="374">
          <cell r="E374" t="str">
            <v>7Z2DIZUW</v>
          </cell>
        </row>
        <row r="374">
          <cell r="G374" t="str">
            <v>NNJ1</v>
          </cell>
        </row>
        <row r="374">
          <cell r="I374" t="str">
            <v>B0CS6BPVP1</v>
          </cell>
          <cell r="J374" t="str">
            <v>90108</v>
          </cell>
        </row>
        <row r="374">
          <cell r="L374" t="str">
            <v>LINE:1</v>
          </cell>
          <cell r="M374" t="str">
            <v>Open</v>
          </cell>
        </row>
        <row r="374">
          <cell r="S374">
            <v>45807</v>
          </cell>
          <cell r="T374">
            <v>45803</v>
          </cell>
        </row>
        <row r="374">
          <cell r="V374">
            <v>1</v>
          </cell>
          <cell r="W374">
            <v>1</v>
          </cell>
        </row>
        <row r="374">
          <cell r="AA374">
            <v>1</v>
          </cell>
          <cell r="AB374">
            <v>1</v>
          </cell>
          <cell r="AC374">
            <v>2.8</v>
          </cell>
          <cell r="AD374">
            <v>0.02</v>
          </cell>
          <cell r="AE374">
            <v>3.2</v>
          </cell>
          <cell r="AF374" t="str">
            <v>大自然-NB</v>
          </cell>
        </row>
        <row r="374">
          <cell r="AH374">
            <v>45807</v>
          </cell>
        </row>
        <row r="375">
          <cell r="E375" t="str">
            <v>8OIZMDWT</v>
          </cell>
        </row>
        <row r="375">
          <cell r="G375" t="str">
            <v>LGB1</v>
          </cell>
        </row>
        <row r="375">
          <cell r="I375" t="str">
            <v>B09Q39ZY44</v>
          </cell>
          <cell r="J375" t="str">
            <v>90108</v>
          </cell>
        </row>
        <row r="375">
          <cell r="L375" t="str">
            <v>LINE:1</v>
          </cell>
          <cell r="M375" t="str">
            <v>Open</v>
          </cell>
        </row>
        <row r="375">
          <cell r="S375">
            <v>45814</v>
          </cell>
          <cell r="T375">
            <v>45810</v>
          </cell>
        </row>
        <row r="375">
          <cell r="V375">
            <v>1402</v>
          </cell>
          <cell r="W375">
            <v>1402</v>
          </cell>
        </row>
        <row r="375">
          <cell r="AA375">
            <v>1</v>
          </cell>
          <cell r="AB375">
            <v>1402</v>
          </cell>
          <cell r="AC375">
            <v>5748.2</v>
          </cell>
          <cell r="AD375">
            <v>49.07</v>
          </cell>
          <cell r="AE375">
            <v>7150.2</v>
          </cell>
          <cell r="AF375" t="str">
            <v>苏克-NB</v>
          </cell>
        </row>
        <row r="375">
          <cell r="AH375">
            <v>45814</v>
          </cell>
        </row>
        <row r="376">
          <cell r="E376" t="str">
            <v>86HM763C</v>
          </cell>
        </row>
        <row r="376">
          <cell r="G376" t="str">
            <v>LGB1</v>
          </cell>
        </row>
        <row r="376">
          <cell r="I376" t="str">
            <v>B0DDD8QGKT</v>
          </cell>
          <cell r="J376" t="str">
            <v>90108</v>
          </cell>
        </row>
        <row r="376">
          <cell r="L376" t="str">
            <v>LINE:1</v>
          </cell>
          <cell r="M376" t="str">
            <v>Open</v>
          </cell>
        </row>
        <row r="376">
          <cell r="S376">
            <v>45814</v>
          </cell>
          <cell r="T376">
            <v>45810</v>
          </cell>
        </row>
        <row r="376">
          <cell r="V376">
            <v>76</v>
          </cell>
          <cell r="W376">
            <v>76</v>
          </cell>
        </row>
        <row r="376">
          <cell r="AA376">
            <v>1</v>
          </cell>
          <cell r="AB376">
            <v>76</v>
          </cell>
          <cell r="AC376">
            <v>182.4</v>
          </cell>
          <cell r="AD376">
            <v>1.72</v>
          </cell>
          <cell r="AE376">
            <v>212.8</v>
          </cell>
          <cell r="AF376" t="str">
            <v>大自然-NB</v>
          </cell>
        </row>
        <row r="376">
          <cell r="AH376">
            <v>45814</v>
          </cell>
        </row>
        <row r="377">
          <cell r="E377" t="str">
            <v>8TBAP2AG</v>
          </cell>
        </row>
        <row r="377">
          <cell r="G377" t="str">
            <v>SAV1</v>
          </cell>
        </row>
        <row r="377">
          <cell r="I377" t="str">
            <v>B0D5R41NWS</v>
          </cell>
          <cell r="J377" t="str">
            <v>90108</v>
          </cell>
        </row>
        <row r="377">
          <cell r="L377" t="str">
            <v>LINE:1</v>
          </cell>
          <cell r="M377" t="str">
            <v>Open</v>
          </cell>
        </row>
        <row r="377">
          <cell r="S377">
            <v>45814</v>
          </cell>
          <cell r="T377">
            <v>45810</v>
          </cell>
        </row>
        <row r="377">
          <cell r="V377">
            <v>189</v>
          </cell>
          <cell r="W377">
            <v>189</v>
          </cell>
        </row>
        <row r="377">
          <cell r="AA377">
            <v>1</v>
          </cell>
          <cell r="AB377">
            <v>189</v>
          </cell>
          <cell r="AC377">
            <v>4900.77</v>
          </cell>
          <cell r="AD377">
            <v>38.85</v>
          </cell>
          <cell r="AE377">
            <v>5978.07</v>
          </cell>
          <cell r="AF377" t="str">
            <v>洲益-NB</v>
          </cell>
        </row>
        <row r="377">
          <cell r="AH377" t="str">
            <v>改SW</v>
          </cell>
        </row>
        <row r="378">
          <cell r="E378" t="str">
            <v>866U2DMZ</v>
          </cell>
        </row>
        <row r="378">
          <cell r="G378" t="str">
            <v>LGB1</v>
          </cell>
        </row>
        <row r="378">
          <cell r="I378" t="str">
            <v>B0CS6BPVP1</v>
          </cell>
          <cell r="J378" t="str">
            <v>90108</v>
          </cell>
        </row>
        <row r="378">
          <cell r="L378" t="str">
            <v>LINE:1</v>
          </cell>
          <cell r="M378" t="str">
            <v>Open</v>
          </cell>
        </row>
        <row r="378">
          <cell r="S378">
            <v>45814</v>
          </cell>
          <cell r="T378">
            <v>45810</v>
          </cell>
        </row>
        <row r="378">
          <cell r="V378">
            <v>197</v>
          </cell>
          <cell r="W378">
            <v>197</v>
          </cell>
        </row>
        <row r="378">
          <cell r="AA378">
            <v>1</v>
          </cell>
          <cell r="AB378">
            <v>197</v>
          </cell>
          <cell r="AC378">
            <v>551.6</v>
          </cell>
          <cell r="AD378">
            <v>4.53</v>
          </cell>
          <cell r="AE378">
            <v>630.4</v>
          </cell>
          <cell r="AF378" t="str">
            <v>大自然-NB</v>
          </cell>
        </row>
        <row r="378">
          <cell r="AH378" t="str">
            <v>改SW</v>
          </cell>
        </row>
        <row r="379">
          <cell r="E379" t="str">
            <v>7XD2DZAH</v>
          </cell>
        </row>
        <row r="379">
          <cell r="G379" t="str">
            <v>LGB1</v>
          </cell>
        </row>
        <row r="379">
          <cell r="I379" t="str">
            <v>B0BCF9HG98</v>
          </cell>
          <cell r="J379" t="str">
            <v>90108</v>
          </cell>
        </row>
        <row r="379">
          <cell r="L379" t="str">
            <v>LINE:1</v>
          </cell>
          <cell r="M379" t="str">
            <v>Open</v>
          </cell>
        </row>
        <row r="379">
          <cell r="S379">
            <v>45814</v>
          </cell>
          <cell r="T379">
            <v>45810</v>
          </cell>
        </row>
        <row r="379">
          <cell r="V379">
            <v>2</v>
          </cell>
          <cell r="W379">
            <v>2</v>
          </cell>
        </row>
        <row r="379">
          <cell r="AA379">
            <v>1</v>
          </cell>
          <cell r="AB379">
            <v>2</v>
          </cell>
          <cell r="AC379">
            <v>14.6</v>
          </cell>
          <cell r="AD379">
            <v>0.17</v>
          </cell>
          <cell r="AE379">
            <v>18.6</v>
          </cell>
          <cell r="AF379" t="str">
            <v>苏克-NB</v>
          </cell>
        </row>
        <row r="379">
          <cell r="AH379">
            <v>45814</v>
          </cell>
        </row>
        <row r="380">
          <cell r="E380" t="str">
            <v>7J6ITOCX</v>
          </cell>
        </row>
        <row r="380">
          <cell r="G380" t="str">
            <v>TIW1</v>
          </cell>
        </row>
        <row r="380">
          <cell r="I380" t="str">
            <v>B09Q39ZY44</v>
          </cell>
          <cell r="J380" t="str">
            <v>90108</v>
          </cell>
        </row>
        <row r="380">
          <cell r="L380" t="str">
            <v>LINE:1</v>
          </cell>
          <cell r="M380" t="str">
            <v>Open</v>
          </cell>
        </row>
        <row r="380">
          <cell r="S380">
            <v>45821</v>
          </cell>
          <cell r="T380">
            <v>45817</v>
          </cell>
        </row>
        <row r="380">
          <cell r="V380">
            <v>254</v>
          </cell>
          <cell r="W380">
            <v>254</v>
          </cell>
        </row>
        <row r="380">
          <cell r="AA380">
            <v>1</v>
          </cell>
          <cell r="AB380">
            <v>254</v>
          </cell>
          <cell r="AC380">
            <v>1041.4</v>
          </cell>
          <cell r="AD380">
            <v>8.89</v>
          </cell>
          <cell r="AE380">
            <v>1295.4</v>
          </cell>
          <cell r="AF380" t="str">
            <v>苏克-NB</v>
          </cell>
        </row>
        <row r="380">
          <cell r="AH380">
            <v>45817</v>
          </cell>
        </row>
        <row r="381">
          <cell r="E381" t="str">
            <v>77WMJC1I</v>
          </cell>
        </row>
        <row r="381">
          <cell r="G381" t="str">
            <v>LGB1</v>
          </cell>
        </row>
        <row r="381">
          <cell r="I381" t="str">
            <v>B0DDD6Z374</v>
          </cell>
          <cell r="J381" t="str">
            <v>90108</v>
          </cell>
        </row>
        <row r="381">
          <cell r="L381" t="str">
            <v>LINE:1</v>
          </cell>
          <cell r="M381" t="str">
            <v>Open</v>
          </cell>
        </row>
        <row r="381">
          <cell r="S381">
            <v>45814</v>
          </cell>
          <cell r="T381">
            <v>45810</v>
          </cell>
        </row>
        <row r="381">
          <cell r="V381">
            <v>60</v>
          </cell>
          <cell r="W381">
            <v>60</v>
          </cell>
        </row>
        <row r="381">
          <cell r="AA381">
            <v>1</v>
          </cell>
          <cell r="AB381">
            <v>60</v>
          </cell>
          <cell r="AC381">
            <v>294</v>
          </cell>
          <cell r="AD381">
            <v>2.85</v>
          </cell>
          <cell r="AE381">
            <v>336</v>
          </cell>
          <cell r="AF381" t="str">
            <v>大自然-NB</v>
          </cell>
        </row>
        <row r="381">
          <cell r="AH381">
            <v>45814</v>
          </cell>
        </row>
        <row r="382">
          <cell r="E382" t="str">
            <v>6L1P1F3J</v>
          </cell>
        </row>
        <row r="382">
          <cell r="G382" t="str">
            <v>TIW1</v>
          </cell>
        </row>
        <row r="382">
          <cell r="I382" t="str">
            <v>B0BCF9HG98</v>
          </cell>
          <cell r="J382" t="str">
            <v>90108</v>
          </cell>
        </row>
        <row r="382">
          <cell r="L382" t="str">
            <v>LINE:1</v>
          </cell>
          <cell r="M382" t="str">
            <v>Open</v>
          </cell>
        </row>
        <row r="382">
          <cell r="S382">
            <v>45814</v>
          </cell>
          <cell r="T382">
            <v>45810</v>
          </cell>
        </row>
        <row r="382">
          <cell r="V382">
            <v>64</v>
          </cell>
          <cell r="W382">
            <v>64</v>
          </cell>
        </row>
        <row r="382">
          <cell r="AA382">
            <v>1</v>
          </cell>
          <cell r="AB382">
            <v>64</v>
          </cell>
          <cell r="AC382">
            <v>467.2</v>
          </cell>
          <cell r="AD382">
            <v>5.57</v>
          </cell>
          <cell r="AE382">
            <v>595.2</v>
          </cell>
          <cell r="AF382" t="str">
            <v>苏克-NB</v>
          </cell>
        </row>
        <row r="382">
          <cell r="AH382">
            <v>45814</v>
          </cell>
        </row>
        <row r="383">
          <cell r="E383" t="str">
            <v>8NG8QX9K</v>
          </cell>
        </row>
        <row r="383">
          <cell r="G383" t="str">
            <v>SAV1</v>
          </cell>
        </row>
        <row r="383">
          <cell r="I383" t="str">
            <v>B0BCF9HG98</v>
          </cell>
          <cell r="J383" t="str">
            <v>90108</v>
          </cell>
        </row>
        <row r="383">
          <cell r="L383" t="str">
            <v>LINE:1</v>
          </cell>
          <cell r="M383" t="str">
            <v>Open</v>
          </cell>
        </row>
        <row r="383">
          <cell r="S383">
            <v>45814</v>
          </cell>
          <cell r="T383">
            <v>45810</v>
          </cell>
        </row>
        <row r="383">
          <cell r="V383">
            <v>165</v>
          </cell>
          <cell r="W383">
            <v>165</v>
          </cell>
        </row>
        <row r="383">
          <cell r="AA383">
            <v>1</v>
          </cell>
          <cell r="AB383">
            <v>165</v>
          </cell>
          <cell r="AC383">
            <v>1204.5</v>
          </cell>
          <cell r="AD383">
            <v>14.36</v>
          </cell>
          <cell r="AE383">
            <v>1534.5</v>
          </cell>
          <cell r="AF383" t="str">
            <v>苏克-NB</v>
          </cell>
        </row>
        <row r="383">
          <cell r="AH383">
            <v>45814</v>
          </cell>
        </row>
        <row r="384">
          <cell r="E384" t="str">
            <v>879LWTAI</v>
          </cell>
        </row>
        <row r="384">
          <cell r="G384" t="str">
            <v>TIW1</v>
          </cell>
        </row>
        <row r="384">
          <cell r="I384" t="str">
            <v>B0BCFK9R8V</v>
          </cell>
          <cell r="J384" t="str">
            <v>90108</v>
          </cell>
        </row>
        <row r="384">
          <cell r="L384" t="str">
            <v>LINE:1</v>
          </cell>
          <cell r="M384" t="str">
            <v>Open</v>
          </cell>
        </row>
        <row r="384">
          <cell r="S384">
            <v>45814</v>
          </cell>
          <cell r="T384">
            <v>45810</v>
          </cell>
        </row>
        <row r="384">
          <cell r="V384">
            <v>253</v>
          </cell>
          <cell r="W384">
            <v>253</v>
          </cell>
        </row>
        <row r="384">
          <cell r="AA384">
            <v>1</v>
          </cell>
          <cell r="AB384">
            <v>253</v>
          </cell>
          <cell r="AC384">
            <v>5692.5</v>
          </cell>
          <cell r="AD384">
            <v>52.12</v>
          </cell>
          <cell r="AE384">
            <v>6325</v>
          </cell>
          <cell r="AF384" t="str">
            <v>福得尔-NB</v>
          </cell>
        </row>
        <row r="384">
          <cell r="AH384">
            <v>45814</v>
          </cell>
        </row>
        <row r="385">
          <cell r="E385" t="str">
            <v>7L6PVVHM</v>
          </cell>
        </row>
        <row r="385">
          <cell r="G385" t="str">
            <v>LGB1</v>
          </cell>
        </row>
        <row r="385">
          <cell r="I385" t="str">
            <v>B09Q39SJYK</v>
          </cell>
          <cell r="J385" t="str">
            <v>90108</v>
          </cell>
        </row>
        <row r="385">
          <cell r="L385" t="str">
            <v>LINE:1</v>
          </cell>
          <cell r="M385" t="str">
            <v>Open</v>
          </cell>
        </row>
        <row r="385">
          <cell r="S385">
            <v>45814</v>
          </cell>
          <cell r="T385">
            <v>45810</v>
          </cell>
        </row>
        <row r="385">
          <cell r="V385">
            <v>100</v>
          </cell>
          <cell r="W385">
            <v>100</v>
          </cell>
        </row>
        <row r="385">
          <cell r="AA385">
            <v>1</v>
          </cell>
          <cell r="AB385">
            <v>100</v>
          </cell>
          <cell r="AC385">
            <v>1560</v>
          </cell>
          <cell r="AD385">
            <v>16.82</v>
          </cell>
          <cell r="AE385">
            <v>1930</v>
          </cell>
          <cell r="AF385" t="str">
            <v>苏克-NB</v>
          </cell>
        </row>
        <row r="385">
          <cell r="AH385">
            <v>45814</v>
          </cell>
        </row>
        <row r="386">
          <cell r="E386" t="str">
            <v>79LXOCLX</v>
          </cell>
        </row>
        <row r="386">
          <cell r="G386" t="str">
            <v>NNJ1</v>
          </cell>
        </row>
        <row r="386">
          <cell r="I386" t="str">
            <v>B09Q39SJYK</v>
          </cell>
          <cell r="J386" t="str">
            <v>90108</v>
          </cell>
        </row>
        <row r="386">
          <cell r="L386" t="str">
            <v>LINE:1</v>
          </cell>
          <cell r="M386" t="str">
            <v>Open</v>
          </cell>
        </row>
        <row r="386">
          <cell r="S386">
            <v>45807</v>
          </cell>
          <cell r="T386">
            <v>45803</v>
          </cell>
        </row>
        <row r="386">
          <cell r="V386">
            <v>239</v>
          </cell>
          <cell r="W386">
            <v>239</v>
          </cell>
        </row>
        <row r="386">
          <cell r="AA386">
            <v>1</v>
          </cell>
          <cell r="AB386">
            <v>239</v>
          </cell>
          <cell r="AC386">
            <v>3728.4</v>
          </cell>
          <cell r="AD386">
            <v>40.2</v>
          </cell>
          <cell r="AE386">
            <v>4612.7</v>
          </cell>
          <cell r="AF386" t="str">
            <v>苏克-NB</v>
          </cell>
        </row>
        <row r="386">
          <cell r="AH386">
            <v>45807</v>
          </cell>
        </row>
        <row r="387">
          <cell r="E387" t="str">
            <v>76OF7S3Z</v>
          </cell>
        </row>
        <row r="387">
          <cell r="G387" t="str">
            <v>LGB1</v>
          </cell>
        </row>
        <row r="387">
          <cell r="I387" t="str">
            <v>B09Q39SJYK</v>
          </cell>
          <cell r="J387" t="str">
            <v>90108</v>
          </cell>
        </row>
        <row r="387">
          <cell r="L387" t="str">
            <v>LINE:1</v>
          </cell>
          <cell r="M387" t="str">
            <v>Open</v>
          </cell>
        </row>
        <row r="387">
          <cell r="S387">
            <v>45814</v>
          </cell>
          <cell r="T387">
            <v>45810</v>
          </cell>
        </row>
        <row r="387">
          <cell r="V387">
            <v>1</v>
          </cell>
          <cell r="W387">
            <v>1</v>
          </cell>
        </row>
        <row r="387">
          <cell r="AA387">
            <v>1</v>
          </cell>
          <cell r="AB387">
            <v>1</v>
          </cell>
          <cell r="AC387">
            <v>15.6</v>
          </cell>
          <cell r="AD387">
            <v>0.17</v>
          </cell>
          <cell r="AE387">
            <v>19.3</v>
          </cell>
          <cell r="AF387" t="str">
            <v>苏克-NB</v>
          </cell>
        </row>
        <row r="387">
          <cell r="AH387">
            <v>45814</v>
          </cell>
        </row>
        <row r="388">
          <cell r="E388" t="str">
            <v>722KL7ZM</v>
          </cell>
        </row>
        <row r="388">
          <cell r="G388" t="str">
            <v>TIW1</v>
          </cell>
        </row>
        <row r="388">
          <cell r="I388" t="str">
            <v>B0BCFK9R8V</v>
          </cell>
          <cell r="J388" t="str">
            <v>90108</v>
          </cell>
        </row>
        <row r="388">
          <cell r="L388" t="str">
            <v>LINE:1</v>
          </cell>
          <cell r="M388" t="str">
            <v>Open</v>
          </cell>
        </row>
        <row r="388">
          <cell r="S388">
            <v>45821</v>
          </cell>
          <cell r="T388">
            <v>45817</v>
          </cell>
        </row>
        <row r="388">
          <cell r="V388">
            <v>303</v>
          </cell>
          <cell r="W388">
            <v>303</v>
          </cell>
        </row>
        <row r="388">
          <cell r="AA388">
            <v>1</v>
          </cell>
          <cell r="AB388">
            <v>303</v>
          </cell>
          <cell r="AC388">
            <v>6817.5</v>
          </cell>
          <cell r="AD388">
            <v>62.42</v>
          </cell>
          <cell r="AE388">
            <v>7575</v>
          </cell>
          <cell r="AF388" t="str">
            <v>福得尔-NB</v>
          </cell>
        </row>
        <row r="388">
          <cell r="AH388">
            <v>45821</v>
          </cell>
        </row>
        <row r="389">
          <cell r="E389" t="str">
            <v>8MO91A2E</v>
          </cell>
        </row>
        <row r="389">
          <cell r="G389" t="str">
            <v>LGB1</v>
          </cell>
        </row>
        <row r="389">
          <cell r="I389" t="str">
            <v>B0CS6BPVP1</v>
          </cell>
          <cell r="J389" t="str">
            <v>90108</v>
          </cell>
        </row>
        <row r="389">
          <cell r="L389" t="str">
            <v>LINE:1</v>
          </cell>
          <cell r="M389" t="str">
            <v>Open</v>
          </cell>
        </row>
        <row r="389">
          <cell r="S389">
            <v>45814</v>
          </cell>
          <cell r="T389">
            <v>45810</v>
          </cell>
        </row>
        <row r="389">
          <cell r="V389">
            <v>2</v>
          </cell>
          <cell r="W389">
            <v>2</v>
          </cell>
        </row>
        <row r="389">
          <cell r="AA389">
            <v>1</v>
          </cell>
          <cell r="AB389">
            <v>2</v>
          </cell>
          <cell r="AC389">
            <v>5.6</v>
          </cell>
          <cell r="AD389">
            <v>0.05</v>
          </cell>
          <cell r="AE389">
            <v>6.4</v>
          </cell>
          <cell r="AF389" t="str">
            <v>大自然-NB</v>
          </cell>
        </row>
        <row r="389">
          <cell r="AH389">
            <v>45814</v>
          </cell>
        </row>
        <row r="390">
          <cell r="E390" t="str">
            <v>89F5NPLA</v>
          </cell>
        </row>
        <row r="390">
          <cell r="G390" t="str">
            <v>LGB1</v>
          </cell>
        </row>
        <row r="390">
          <cell r="I390" t="str">
            <v>B0DDDP1HGC</v>
          </cell>
          <cell r="J390" t="str">
            <v>90108</v>
          </cell>
        </row>
        <row r="390">
          <cell r="L390" t="str">
            <v>LINE:1</v>
          </cell>
          <cell r="M390" t="str">
            <v>Open</v>
          </cell>
        </row>
        <row r="390">
          <cell r="S390">
            <v>45814</v>
          </cell>
          <cell r="T390">
            <v>45810</v>
          </cell>
        </row>
        <row r="390">
          <cell r="V390">
            <v>32</v>
          </cell>
          <cell r="W390">
            <v>32</v>
          </cell>
        </row>
        <row r="390">
          <cell r="AA390">
            <v>1</v>
          </cell>
          <cell r="AB390">
            <v>32</v>
          </cell>
          <cell r="AC390">
            <v>137.6</v>
          </cell>
          <cell r="AD390">
            <v>1.45</v>
          </cell>
          <cell r="AE390">
            <v>156.8</v>
          </cell>
          <cell r="AF390" t="str">
            <v>大自然-NB</v>
          </cell>
        </row>
        <row r="390">
          <cell r="AH390">
            <v>45814</v>
          </cell>
        </row>
        <row r="391">
          <cell r="E391" t="str">
            <v>72YVZKDV</v>
          </cell>
        </row>
        <row r="391">
          <cell r="G391" t="str">
            <v>LGB1</v>
          </cell>
        </row>
        <row r="391">
          <cell r="I391" t="str">
            <v>B09Q39ZY44</v>
          </cell>
          <cell r="J391" t="str">
            <v>90108</v>
          </cell>
        </row>
        <row r="391">
          <cell r="L391" t="str">
            <v>LINE:1</v>
          </cell>
          <cell r="M391" t="str">
            <v>Open</v>
          </cell>
        </row>
        <row r="391">
          <cell r="S391">
            <v>45814</v>
          </cell>
          <cell r="T391">
            <v>45810</v>
          </cell>
        </row>
        <row r="391">
          <cell r="V391">
            <v>2067</v>
          </cell>
          <cell r="W391">
            <v>2067</v>
          </cell>
        </row>
        <row r="391">
          <cell r="AA391">
            <v>1</v>
          </cell>
          <cell r="AB391">
            <v>2067</v>
          </cell>
          <cell r="AC391">
            <v>8474.7</v>
          </cell>
          <cell r="AD391">
            <v>72.35</v>
          </cell>
          <cell r="AE391">
            <v>10541.7</v>
          </cell>
          <cell r="AF391" t="str">
            <v>苏克-NB</v>
          </cell>
        </row>
        <row r="391">
          <cell r="AH391">
            <v>45814</v>
          </cell>
        </row>
        <row r="392">
          <cell r="E392" t="str">
            <v>8676EKYQ</v>
          </cell>
        </row>
        <row r="392">
          <cell r="G392" t="str">
            <v>ORF1</v>
          </cell>
        </row>
        <row r="392">
          <cell r="I392" t="str">
            <v>B0CXSZG3SV</v>
          </cell>
          <cell r="J392" t="str">
            <v>90108</v>
          </cell>
        </row>
        <row r="392">
          <cell r="L392" t="str">
            <v>LINE:1</v>
          </cell>
          <cell r="M392" t="str">
            <v>Open</v>
          </cell>
        </row>
        <row r="392">
          <cell r="S392">
            <v>45863</v>
          </cell>
          <cell r="T392">
            <v>45859</v>
          </cell>
        </row>
        <row r="392">
          <cell r="V392">
            <v>60</v>
          </cell>
          <cell r="W392">
            <v>60</v>
          </cell>
        </row>
        <row r="392">
          <cell r="AA392">
            <v>1</v>
          </cell>
          <cell r="AB392">
            <v>60</v>
          </cell>
          <cell r="AC392">
            <v>480</v>
          </cell>
          <cell r="AD392">
            <v>4.15</v>
          </cell>
          <cell r="AE392">
            <v>504</v>
          </cell>
          <cell r="AF392" t="str">
            <v>鑫鼎-NB</v>
          </cell>
        </row>
        <row r="393">
          <cell r="E393" t="str">
            <v>44GMMYRK</v>
          </cell>
        </row>
        <row r="393">
          <cell r="G393" t="str">
            <v>LGB1</v>
          </cell>
        </row>
        <row r="393">
          <cell r="I393" t="str">
            <v>B0D5QVBPTL</v>
          </cell>
          <cell r="J393" t="str">
            <v>90108</v>
          </cell>
        </row>
        <row r="393">
          <cell r="L393" t="str">
            <v>LINE:1</v>
          </cell>
          <cell r="M393" t="str">
            <v>Open</v>
          </cell>
        </row>
        <row r="393">
          <cell r="S393">
            <v>45863</v>
          </cell>
          <cell r="T393">
            <v>45859</v>
          </cell>
        </row>
        <row r="393">
          <cell r="V393">
            <v>141</v>
          </cell>
          <cell r="W393">
            <v>141</v>
          </cell>
        </row>
        <row r="393">
          <cell r="AA393">
            <v>1</v>
          </cell>
          <cell r="AB393">
            <v>141</v>
          </cell>
          <cell r="AC393">
            <v>2312.4</v>
          </cell>
          <cell r="AD393">
            <v>21.78</v>
          </cell>
          <cell r="AE393">
            <v>2876.4</v>
          </cell>
          <cell r="AF393" t="str">
            <v>康思特-SH</v>
          </cell>
        </row>
        <row r="394">
          <cell r="E394" t="str">
            <v>8ANOCGVA</v>
          </cell>
        </row>
        <row r="394">
          <cell r="G394" t="str">
            <v>ORF1</v>
          </cell>
        </row>
        <row r="394">
          <cell r="I394" t="str">
            <v>B0D5QVBPTL</v>
          </cell>
          <cell r="J394" t="str">
            <v>90108</v>
          </cell>
        </row>
        <row r="394">
          <cell r="L394" t="str">
            <v>LINE:1</v>
          </cell>
          <cell r="M394" t="str">
            <v>Open</v>
          </cell>
        </row>
        <row r="394">
          <cell r="S394">
            <v>45863</v>
          </cell>
          <cell r="T394">
            <v>45859</v>
          </cell>
        </row>
        <row r="394">
          <cell r="V394">
            <v>62</v>
          </cell>
          <cell r="W394">
            <v>62</v>
          </cell>
        </row>
        <row r="394">
          <cell r="AA394">
            <v>1</v>
          </cell>
          <cell r="AB394">
            <v>62</v>
          </cell>
          <cell r="AC394">
            <v>1016.8</v>
          </cell>
          <cell r="AD394">
            <v>9.58</v>
          </cell>
          <cell r="AE394">
            <v>1264.8</v>
          </cell>
          <cell r="AF394" t="str">
            <v>康思特-SH</v>
          </cell>
        </row>
        <row r="395">
          <cell r="E395" t="str">
            <v>445UI7BH</v>
          </cell>
        </row>
        <row r="395">
          <cell r="G395" t="str">
            <v>ORF1</v>
          </cell>
        </row>
        <row r="395">
          <cell r="I395" t="str">
            <v>B0D5QVBPTL</v>
          </cell>
          <cell r="J395" t="str">
            <v>90108</v>
          </cell>
        </row>
        <row r="395">
          <cell r="L395" t="str">
            <v>LINE:1</v>
          </cell>
          <cell r="M395" t="str">
            <v>Open</v>
          </cell>
        </row>
        <row r="395">
          <cell r="S395">
            <v>45863</v>
          </cell>
          <cell r="T395">
            <v>45859</v>
          </cell>
        </row>
        <row r="395">
          <cell r="V395">
            <v>89</v>
          </cell>
          <cell r="W395">
            <v>89</v>
          </cell>
        </row>
        <row r="395">
          <cell r="AA395">
            <v>1</v>
          </cell>
          <cell r="AB395">
            <v>89</v>
          </cell>
          <cell r="AC395">
            <v>1459.6</v>
          </cell>
          <cell r="AD395">
            <v>13.75</v>
          </cell>
          <cell r="AE395">
            <v>1815.6</v>
          </cell>
          <cell r="AF395" t="str">
            <v>康思特-SH</v>
          </cell>
        </row>
        <row r="396">
          <cell r="E396" t="str">
            <v>8JG9R5FU</v>
          </cell>
        </row>
        <row r="396">
          <cell r="G396" t="str">
            <v>ORF1</v>
          </cell>
        </row>
        <row r="396">
          <cell r="I396" t="str">
            <v>B0CXSZG3SV</v>
          </cell>
          <cell r="J396" t="str">
            <v>90108</v>
          </cell>
        </row>
        <row r="396">
          <cell r="L396" t="str">
            <v>LINE:1</v>
          </cell>
          <cell r="M396" t="str">
            <v>Open</v>
          </cell>
        </row>
        <row r="396">
          <cell r="S396">
            <v>45863</v>
          </cell>
          <cell r="T396">
            <v>45859</v>
          </cell>
        </row>
        <row r="396">
          <cell r="V396">
            <v>111</v>
          </cell>
          <cell r="W396">
            <v>111</v>
          </cell>
        </row>
        <row r="396">
          <cell r="AA396">
            <v>1</v>
          </cell>
          <cell r="AB396">
            <v>111</v>
          </cell>
          <cell r="AC396">
            <v>888</v>
          </cell>
          <cell r="AD396">
            <v>7.68</v>
          </cell>
          <cell r="AE396">
            <v>932.4</v>
          </cell>
          <cell r="AF396" t="str">
            <v>鑫鼎-NB</v>
          </cell>
        </row>
        <row r="397">
          <cell r="E397" t="str">
            <v>41J46F9M</v>
          </cell>
        </row>
        <row r="397">
          <cell r="G397" t="str">
            <v>SAV1</v>
          </cell>
        </row>
        <row r="397">
          <cell r="I397" t="str">
            <v>B0D5QVBPTL</v>
          </cell>
          <cell r="J397" t="str">
            <v>90108</v>
          </cell>
        </row>
        <row r="397">
          <cell r="L397" t="str">
            <v>LINE:1</v>
          </cell>
          <cell r="M397" t="str">
            <v>Open</v>
          </cell>
        </row>
        <row r="397">
          <cell r="S397">
            <v>45863</v>
          </cell>
          <cell r="T397">
            <v>45859</v>
          </cell>
        </row>
        <row r="397">
          <cell r="V397">
            <v>193</v>
          </cell>
          <cell r="W397">
            <v>193</v>
          </cell>
        </row>
        <row r="397">
          <cell r="AA397">
            <v>1</v>
          </cell>
          <cell r="AB397">
            <v>193</v>
          </cell>
          <cell r="AC397">
            <v>3165.2</v>
          </cell>
          <cell r="AD397">
            <v>29.81</v>
          </cell>
          <cell r="AE397">
            <v>3937.2</v>
          </cell>
          <cell r="AF397" t="str">
            <v>康思特-SH</v>
          </cell>
        </row>
        <row r="398">
          <cell r="E398" t="str">
            <v>8OORFOJK</v>
          </cell>
        </row>
        <row r="398">
          <cell r="G398" t="str">
            <v>LGB1</v>
          </cell>
        </row>
        <row r="398">
          <cell r="I398" t="str">
            <v>B0CXSZG3SV</v>
          </cell>
          <cell r="J398" t="str">
            <v>90108</v>
          </cell>
        </row>
        <row r="398">
          <cell r="L398" t="str">
            <v>LINE:1</v>
          </cell>
          <cell r="M398" t="str">
            <v>Open</v>
          </cell>
        </row>
        <row r="398">
          <cell r="S398">
            <v>45863</v>
          </cell>
          <cell r="T398">
            <v>45859</v>
          </cell>
        </row>
        <row r="398">
          <cell r="V398">
            <v>79</v>
          </cell>
          <cell r="W398">
            <v>79</v>
          </cell>
        </row>
        <row r="398">
          <cell r="AA398">
            <v>1</v>
          </cell>
          <cell r="AB398">
            <v>79</v>
          </cell>
          <cell r="AC398">
            <v>632</v>
          </cell>
          <cell r="AD398">
            <v>5.47</v>
          </cell>
          <cell r="AE398">
            <v>663.6</v>
          </cell>
          <cell r="AF398" t="str">
            <v>鑫鼎-NB</v>
          </cell>
        </row>
        <row r="399">
          <cell r="E399" t="str">
            <v>841MNONY</v>
          </cell>
        </row>
        <row r="399">
          <cell r="G399" t="str">
            <v>ORF1</v>
          </cell>
        </row>
        <row r="399">
          <cell r="I399" t="str">
            <v>B0D5QKGCRF</v>
          </cell>
          <cell r="J399" t="str">
            <v>90108</v>
          </cell>
        </row>
        <row r="399">
          <cell r="L399" t="str">
            <v>LINE:1</v>
          </cell>
          <cell r="M399" t="str">
            <v>Open</v>
          </cell>
        </row>
        <row r="399">
          <cell r="S399">
            <v>45863</v>
          </cell>
          <cell r="T399">
            <v>45859</v>
          </cell>
        </row>
        <row r="399">
          <cell r="V399">
            <v>86</v>
          </cell>
          <cell r="W399">
            <v>86</v>
          </cell>
        </row>
        <row r="399">
          <cell r="AA399">
            <v>1</v>
          </cell>
          <cell r="AB399">
            <v>86</v>
          </cell>
          <cell r="AC399">
            <v>1247</v>
          </cell>
          <cell r="AD399">
            <v>13.28</v>
          </cell>
          <cell r="AE399">
            <v>1591</v>
          </cell>
          <cell r="AF399" t="str">
            <v>康思特-SH</v>
          </cell>
        </row>
        <row r="400">
          <cell r="E400" t="str">
            <v>1NUMI4UT</v>
          </cell>
        </row>
        <row r="400">
          <cell r="G400" t="str">
            <v>SAV1</v>
          </cell>
        </row>
        <row r="400">
          <cell r="I400" t="str">
            <v>B0D5QKGCRF</v>
          </cell>
          <cell r="J400" t="str">
            <v>90108</v>
          </cell>
        </row>
        <row r="400">
          <cell r="L400" t="str">
            <v>LINE:1</v>
          </cell>
          <cell r="M400" t="str">
            <v>Open</v>
          </cell>
        </row>
        <row r="400">
          <cell r="S400">
            <v>45863</v>
          </cell>
          <cell r="T400">
            <v>45859</v>
          </cell>
        </row>
        <row r="400">
          <cell r="V400">
            <v>233</v>
          </cell>
          <cell r="W400">
            <v>233</v>
          </cell>
        </row>
        <row r="400">
          <cell r="AA400">
            <v>1</v>
          </cell>
          <cell r="AB400">
            <v>233</v>
          </cell>
          <cell r="AC400">
            <v>3378.5</v>
          </cell>
          <cell r="AD400">
            <v>35.99</v>
          </cell>
          <cell r="AE400">
            <v>4310.5</v>
          </cell>
          <cell r="AF400" t="str">
            <v>康思特-SH</v>
          </cell>
        </row>
        <row r="401">
          <cell r="E401" t="str">
            <v>8T6ADKGU</v>
          </cell>
        </row>
        <row r="401">
          <cell r="G401" t="str">
            <v>LGB1</v>
          </cell>
        </row>
        <row r="401">
          <cell r="I401" t="str">
            <v>B0D5QKY1KN</v>
          </cell>
          <cell r="J401" t="str">
            <v>90108</v>
          </cell>
        </row>
        <row r="401">
          <cell r="L401" t="str">
            <v>LINE:1</v>
          </cell>
          <cell r="M401" t="str">
            <v>Open</v>
          </cell>
        </row>
        <row r="401">
          <cell r="S401">
            <v>45863</v>
          </cell>
          <cell r="T401">
            <v>45859</v>
          </cell>
        </row>
        <row r="401">
          <cell r="V401">
            <v>127</v>
          </cell>
          <cell r="W401">
            <v>127</v>
          </cell>
        </row>
        <row r="401">
          <cell r="AA401">
            <v>1</v>
          </cell>
          <cell r="AB401">
            <v>127</v>
          </cell>
          <cell r="AC401">
            <v>2082.8</v>
          </cell>
          <cell r="AD401">
            <v>19.62</v>
          </cell>
          <cell r="AE401">
            <v>2590.8</v>
          </cell>
          <cell r="AF401" t="str">
            <v>康思特-SH</v>
          </cell>
        </row>
        <row r="402">
          <cell r="E402" t="str">
            <v>84CESH4B</v>
          </cell>
        </row>
        <row r="402">
          <cell r="G402" t="str">
            <v>SAV1</v>
          </cell>
        </row>
        <row r="402">
          <cell r="I402" t="str">
            <v>B0CXSZG3SV</v>
          </cell>
          <cell r="J402" t="str">
            <v>90108</v>
          </cell>
        </row>
        <row r="402">
          <cell r="L402" t="str">
            <v>LINE:1</v>
          </cell>
          <cell r="M402" t="str">
            <v>Open</v>
          </cell>
        </row>
        <row r="402">
          <cell r="S402">
            <v>45863</v>
          </cell>
          <cell r="T402">
            <v>45859</v>
          </cell>
        </row>
        <row r="402">
          <cell r="V402">
            <v>40</v>
          </cell>
          <cell r="W402">
            <v>40</v>
          </cell>
        </row>
        <row r="402">
          <cell r="AA402">
            <v>1</v>
          </cell>
          <cell r="AB402">
            <v>40</v>
          </cell>
          <cell r="AC402">
            <v>320</v>
          </cell>
          <cell r="AD402">
            <v>2.77</v>
          </cell>
          <cell r="AE402">
            <v>336</v>
          </cell>
          <cell r="AF402" t="str">
            <v>鑫鼎-NB</v>
          </cell>
        </row>
        <row r="403">
          <cell r="E403" t="str">
            <v>6PD7MT6H</v>
          </cell>
        </row>
        <row r="403">
          <cell r="G403" t="str">
            <v>SAV1</v>
          </cell>
        </row>
        <row r="403">
          <cell r="I403" t="str">
            <v>B0CXSZG3SV</v>
          </cell>
          <cell r="J403" t="str">
            <v>90108</v>
          </cell>
        </row>
        <row r="403">
          <cell r="L403" t="str">
            <v>LINE:1</v>
          </cell>
          <cell r="M403" t="str">
            <v>Open</v>
          </cell>
        </row>
        <row r="403">
          <cell r="S403">
            <v>45863</v>
          </cell>
          <cell r="T403">
            <v>45859</v>
          </cell>
        </row>
        <row r="403">
          <cell r="V403">
            <v>46</v>
          </cell>
          <cell r="W403">
            <v>46</v>
          </cell>
        </row>
        <row r="403">
          <cell r="AA403">
            <v>1</v>
          </cell>
          <cell r="AB403">
            <v>46</v>
          </cell>
          <cell r="AC403">
            <v>368</v>
          </cell>
          <cell r="AD403">
            <v>3.18</v>
          </cell>
          <cell r="AE403">
            <v>386.4</v>
          </cell>
          <cell r="AF403" t="str">
            <v>鑫鼎-NB</v>
          </cell>
        </row>
        <row r="404">
          <cell r="E404" t="str">
            <v>1VKG2CQE</v>
          </cell>
        </row>
        <row r="404">
          <cell r="G404" t="str">
            <v>ORF1</v>
          </cell>
        </row>
        <row r="404">
          <cell r="I404" t="str">
            <v>B0D5QW2Y9L</v>
          </cell>
          <cell r="J404" t="str">
            <v>90108</v>
          </cell>
        </row>
        <row r="404">
          <cell r="L404" t="str">
            <v>LINE:1</v>
          </cell>
          <cell r="M404" t="str">
            <v>Open</v>
          </cell>
        </row>
        <row r="404">
          <cell r="S404">
            <v>45863</v>
          </cell>
          <cell r="T404">
            <v>45859</v>
          </cell>
        </row>
        <row r="404">
          <cell r="V404">
            <v>162</v>
          </cell>
          <cell r="W404">
            <v>162</v>
          </cell>
        </row>
        <row r="404">
          <cell r="AA404">
            <v>1</v>
          </cell>
          <cell r="AB404">
            <v>162</v>
          </cell>
          <cell r="AC404">
            <v>2656.8</v>
          </cell>
          <cell r="AD404">
            <v>28.11</v>
          </cell>
          <cell r="AE404">
            <v>3304.8</v>
          </cell>
          <cell r="AF404" t="str">
            <v>康思特-SH</v>
          </cell>
        </row>
        <row r="405">
          <cell r="E405" t="str">
            <v>8NWRP1CE</v>
          </cell>
        </row>
        <row r="405">
          <cell r="G405" t="str">
            <v>LGB1</v>
          </cell>
        </row>
        <row r="405">
          <cell r="I405" t="str">
            <v>B0DCNP8GNG</v>
          </cell>
          <cell r="J405" t="str">
            <v>90108</v>
          </cell>
        </row>
        <row r="405">
          <cell r="L405" t="str">
            <v>LINE:1</v>
          </cell>
          <cell r="M405" t="str">
            <v>Open</v>
          </cell>
        </row>
        <row r="405">
          <cell r="S405">
            <v>45863</v>
          </cell>
          <cell r="T405">
            <v>45859</v>
          </cell>
        </row>
        <row r="405">
          <cell r="V405">
            <v>116</v>
          </cell>
          <cell r="W405">
            <v>116</v>
          </cell>
        </row>
        <row r="405">
          <cell r="AA405">
            <v>1</v>
          </cell>
          <cell r="AB405">
            <v>116</v>
          </cell>
          <cell r="AC405">
            <v>881.6</v>
          </cell>
          <cell r="AD405">
            <v>11.32</v>
          </cell>
          <cell r="AE405">
            <v>1223.8</v>
          </cell>
          <cell r="AF405" t="str">
            <v>天运-SH</v>
          </cell>
        </row>
        <row r="406">
          <cell r="E406" t="str">
            <v>8ENYOH2H</v>
          </cell>
        </row>
        <row r="406">
          <cell r="G406" t="str">
            <v>ORF1</v>
          </cell>
        </row>
        <row r="406">
          <cell r="I406" t="str">
            <v>B0D5QKY1KN</v>
          </cell>
          <cell r="J406" t="str">
            <v>90108</v>
          </cell>
        </row>
        <row r="406">
          <cell r="L406" t="str">
            <v>LINE:1</v>
          </cell>
          <cell r="M406" t="str">
            <v>Open</v>
          </cell>
        </row>
        <row r="406">
          <cell r="S406">
            <v>45863</v>
          </cell>
          <cell r="T406">
            <v>45859</v>
          </cell>
        </row>
        <row r="406">
          <cell r="V406">
            <v>236</v>
          </cell>
          <cell r="W406">
            <v>236</v>
          </cell>
        </row>
        <row r="406">
          <cell r="AA406">
            <v>1</v>
          </cell>
          <cell r="AB406">
            <v>236</v>
          </cell>
          <cell r="AC406">
            <v>3870.4</v>
          </cell>
          <cell r="AD406">
            <v>36.45</v>
          </cell>
          <cell r="AE406">
            <v>4814.4</v>
          </cell>
          <cell r="AF406" t="str">
            <v>康思特-SH</v>
          </cell>
        </row>
        <row r="407">
          <cell r="E407" t="str">
            <v>82N3NGJM</v>
          </cell>
        </row>
        <row r="407">
          <cell r="G407" t="str">
            <v>SAV1</v>
          </cell>
        </row>
        <row r="407">
          <cell r="I407" t="str">
            <v>B0D5QKY1KN</v>
          </cell>
          <cell r="J407" t="str">
            <v>90108</v>
          </cell>
        </row>
        <row r="407">
          <cell r="L407" t="str">
            <v>LINE:1</v>
          </cell>
          <cell r="M407" t="str">
            <v>Open</v>
          </cell>
        </row>
        <row r="407">
          <cell r="S407">
            <v>45863</v>
          </cell>
          <cell r="T407">
            <v>45859</v>
          </cell>
        </row>
        <row r="407">
          <cell r="V407">
            <v>154</v>
          </cell>
          <cell r="W407">
            <v>154</v>
          </cell>
        </row>
        <row r="407">
          <cell r="AA407">
            <v>1</v>
          </cell>
          <cell r="AB407">
            <v>154</v>
          </cell>
          <cell r="AC407">
            <v>2525.6</v>
          </cell>
          <cell r="AD407">
            <v>23.79</v>
          </cell>
          <cell r="AE407">
            <v>3141.6</v>
          </cell>
          <cell r="AF407" t="str">
            <v>康思特-SH</v>
          </cell>
        </row>
        <row r="408">
          <cell r="E408" t="str">
            <v>1QHDTVWO</v>
          </cell>
        </row>
        <row r="408">
          <cell r="G408" t="str">
            <v>ORF1</v>
          </cell>
        </row>
        <row r="408">
          <cell r="I408" t="str">
            <v>B0DCNP8GNG</v>
          </cell>
          <cell r="J408" t="str">
            <v>90108</v>
          </cell>
        </row>
        <row r="408">
          <cell r="L408" t="str">
            <v>LINE:1</v>
          </cell>
          <cell r="M408" t="str">
            <v>Open</v>
          </cell>
        </row>
        <row r="408">
          <cell r="S408">
            <v>45863</v>
          </cell>
          <cell r="T408">
            <v>45859</v>
          </cell>
        </row>
        <row r="408">
          <cell r="V408">
            <v>81</v>
          </cell>
          <cell r="W408">
            <v>81</v>
          </cell>
        </row>
        <row r="408">
          <cell r="AA408">
            <v>1</v>
          </cell>
          <cell r="AB408">
            <v>81</v>
          </cell>
          <cell r="AC408">
            <v>615.6</v>
          </cell>
          <cell r="AD408">
            <v>7.9</v>
          </cell>
          <cell r="AE408">
            <v>854.55</v>
          </cell>
          <cell r="AF408" t="str">
            <v>天运-SH</v>
          </cell>
        </row>
        <row r="409">
          <cell r="E409" t="str">
            <v>6RIQDPHZ</v>
          </cell>
        </row>
        <row r="409">
          <cell r="G409" t="str">
            <v>SAV1</v>
          </cell>
        </row>
        <row r="409">
          <cell r="I409" t="str">
            <v>B0DCNP8GNG</v>
          </cell>
          <cell r="J409" t="str">
            <v>90108</v>
          </cell>
        </row>
        <row r="409">
          <cell r="L409" t="str">
            <v>LINE:1</v>
          </cell>
          <cell r="M409" t="str">
            <v>Open</v>
          </cell>
        </row>
        <row r="409">
          <cell r="S409">
            <v>45863</v>
          </cell>
          <cell r="T409">
            <v>45859</v>
          </cell>
        </row>
        <row r="409">
          <cell r="V409">
            <v>121</v>
          </cell>
          <cell r="W409">
            <v>121</v>
          </cell>
        </row>
        <row r="409">
          <cell r="AA409">
            <v>1</v>
          </cell>
          <cell r="AB409">
            <v>121</v>
          </cell>
          <cell r="AC409">
            <v>919.6</v>
          </cell>
          <cell r="AD409">
            <v>11.8</v>
          </cell>
          <cell r="AE409">
            <v>1276.55</v>
          </cell>
          <cell r="AF409" t="str">
            <v>天运-SH</v>
          </cell>
        </row>
        <row r="410">
          <cell r="E410" t="str">
            <v>67BT7LCQ</v>
          </cell>
        </row>
        <row r="410">
          <cell r="G410" t="str">
            <v>ORF1</v>
          </cell>
        </row>
        <row r="410">
          <cell r="I410" t="str">
            <v>B0DCNP8GNG</v>
          </cell>
          <cell r="J410" t="str">
            <v>90108</v>
          </cell>
        </row>
        <row r="410">
          <cell r="L410" t="str">
            <v>LINE:1</v>
          </cell>
          <cell r="M410" t="str">
            <v>Open</v>
          </cell>
        </row>
        <row r="410">
          <cell r="S410">
            <v>45863</v>
          </cell>
          <cell r="T410">
            <v>45859</v>
          </cell>
        </row>
        <row r="410">
          <cell r="V410">
            <v>47</v>
          </cell>
          <cell r="W410">
            <v>47</v>
          </cell>
        </row>
        <row r="410">
          <cell r="AA410">
            <v>1</v>
          </cell>
          <cell r="AB410">
            <v>47</v>
          </cell>
          <cell r="AC410">
            <v>357.2</v>
          </cell>
          <cell r="AD410">
            <v>4.59</v>
          </cell>
          <cell r="AE410">
            <v>495.85</v>
          </cell>
          <cell r="AF410" t="str">
            <v>天运-SH</v>
          </cell>
        </row>
        <row r="411">
          <cell r="E411" t="str">
            <v>1HZKJZTX</v>
          </cell>
        </row>
        <row r="411">
          <cell r="G411" t="str">
            <v>SAV1</v>
          </cell>
        </row>
        <row r="411">
          <cell r="I411" t="str">
            <v>B0D5QW2Y9L</v>
          </cell>
          <cell r="J411" t="str">
            <v>90108</v>
          </cell>
        </row>
        <row r="411">
          <cell r="L411" t="str">
            <v>LINE:1</v>
          </cell>
          <cell r="M411" t="str">
            <v>Open</v>
          </cell>
        </row>
        <row r="411">
          <cell r="S411">
            <v>45863</v>
          </cell>
          <cell r="T411">
            <v>45859</v>
          </cell>
        </row>
        <row r="411">
          <cell r="V411">
            <v>169</v>
          </cell>
          <cell r="W411">
            <v>169</v>
          </cell>
        </row>
        <row r="411">
          <cell r="AA411">
            <v>1</v>
          </cell>
          <cell r="AB411">
            <v>169</v>
          </cell>
          <cell r="AC411">
            <v>2771.6</v>
          </cell>
          <cell r="AD411">
            <v>29.32</v>
          </cell>
          <cell r="AE411">
            <v>3447.6</v>
          </cell>
          <cell r="AF411" t="str">
            <v>康思特-SH</v>
          </cell>
        </row>
        <row r="412">
          <cell r="E412" t="str">
            <v>3PCXKNLJ</v>
          </cell>
        </row>
        <row r="412">
          <cell r="G412" t="str">
            <v>NNJ1</v>
          </cell>
          <cell r="H412" t="str">
            <v>3PCXKNLJ</v>
          </cell>
          <cell r="I412" t="str">
            <v>B09SHCBW3L</v>
          </cell>
          <cell r="J412" t="str">
            <v>90108</v>
          </cell>
        </row>
        <row r="412">
          <cell r="L412" t="str">
            <v>LINE:1</v>
          </cell>
          <cell r="M412" t="str">
            <v>Open</v>
          </cell>
        </row>
        <row r="412">
          <cell r="P412">
            <v>18.1</v>
          </cell>
          <cell r="Q412">
            <v>28.7</v>
          </cell>
          <cell r="R412">
            <v>18.25</v>
          </cell>
          <cell r="S412">
            <v>45823</v>
          </cell>
          <cell r="T412">
            <v>45816</v>
          </cell>
          <cell r="U412">
            <v>0</v>
          </cell>
          <cell r="V412">
            <v>314</v>
          </cell>
          <cell r="W412">
            <v>314</v>
          </cell>
          <cell r="X412">
            <v>0</v>
          </cell>
          <cell r="Y412" t="str">
            <v>EA</v>
          </cell>
          <cell r="Z412">
            <v>0</v>
          </cell>
          <cell r="AA412">
            <v>1</v>
          </cell>
          <cell r="AB412">
            <v>314</v>
          </cell>
          <cell r="AC412">
            <v>219.8</v>
          </cell>
          <cell r="AD412">
            <v>0.88</v>
          </cell>
          <cell r="AE412">
            <v>314</v>
          </cell>
          <cell r="AF412" t="str">
            <v>康思特-SH</v>
          </cell>
        </row>
        <row r="413">
          <cell r="E413" t="str">
            <v>3YWIPZCJ</v>
          </cell>
        </row>
        <row r="413">
          <cell r="G413" t="str">
            <v>NNJ1</v>
          </cell>
          <cell r="H413" t="str">
            <v>3YWIPZCJ</v>
          </cell>
          <cell r="I413" t="str">
            <v>B0D5QVBPTL</v>
          </cell>
          <cell r="J413" t="str">
            <v>90108</v>
          </cell>
        </row>
        <row r="413">
          <cell r="L413" t="str">
            <v>LINE:1</v>
          </cell>
          <cell r="M413" t="str">
            <v>Open</v>
          </cell>
        </row>
        <row r="413">
          <cell r="P413">
            <v>18.1</v>
          </cell>
          <cell r="Q413">
            <v>28.7</v>
          </cell>
          <cell r="R413">
            <v>18.25</v>
          </cell>
          <cell r="S413">
            <v>45823</v>
          </cell>
          <cell r="T413">
            <v>45816</v>
          </cell>
          <cell r="U413">
            <v>0</v>
          </cell>
          <cell r="V413">
            <v>209</v>
          </cell>
          <cell r="W413">
            <v>209</v>
          </cell>
          <cell r="X413">
            <v>0</v>
          </cell>
          <cell r="Y413" t="str">
            <v>EA</v>
          </cell>
          <cell r="Z413">
            <v>0</v>
          </cell>
          <cell r="AA413">
            <v>1</v>
          </cell>
          <cell r="AB413">
            <v>209</v>
          </cell>
          <cell r="AC413">
            <v>3427.6</v>
          </cell>
          <cell r="AD413">
            <v>32.28</v>
          </cell>
          <cell r="AE413">
            <v>4263.6</v>
          </cell>
          <cell r="AF413" t="str">
            <v>康思特-SH</v>
          </cell>
        </row>
        <row r="414">
          <cell r="E414" t="str">
            <v>219XFV5V</v>
          </cell>
        </row>
        <row r="414">
          <cell r="G414" t="str">
            <v>TIW1</v>
          </cell>
          <cell r="H414" t="str">
            <v>219XFV5V</v>
          </cell>
          <cell r="I414" t="str">
            <v>B0D5QVBPTL</v>
          </cell>
          <cell r="J414" t="str">
            <v>90108</v>
          </cell>
        </row>
        <row r="414">
          <cell r="L414" t="str">
            <v>LINE:1</v>
          </cell>
          <cell r="M414" t="str">
            <v>Open</v>
          </cell>
        </row>
        <row r="414">
          <cell r="P414">
            <v>18.1</v>
          </cell>
          <cell r="Q414">
            <v>28.7</v>
          </cell>
          <cell r="R414">
            <v>18.25</v>
          </cell>
          <cell r="S414">
            <v>45823</v>
          </cell>
          <cell r="T414">
            <v>45816</v>
          </cell>
          <cell r="U414">
            <v>0</v>
          </cell>
          <cell r="V414">
            <v>59</v>
          </cell>
          <cell r="W414">
            <v>59</v>
          </cell>
          <cell r="X414">
            <v>0</v>
          </cell>
          <cell r="Y414" t="str">
            <v>EA</v>
          </cell>
          <cell r="Z414">
            <v>0</v>
          </cell>
          <cell r="AA414">
            <v>1</v>
          </cell>
          <cell r="AB414">
            <v>59</v>
          </cell>
          <cell r="AC414">
            <v>967.6</v>
          </cell>
          <cell r="AD414">
            <v>9.11</v>
          </cell>
          <cell r="AE414">
            <v>1203.6</v>
          </cell>
          <cell r="AF414" t="str">
            <v>康思特-SH</v>
          </cell>
        </row>
        <row r="415">
          <cell r="E415" t="str">
            <v>3C3U845F</v>
          </cell>
        </row>
        <row r="415">
          <cell r="G415" t="str">
            <v>TIW1</v>
          </cell>
          <cell r="H415" t="str">
            <v>3C3U845F</v>
          </cell>
          <cell r="I415" t="str">
            <v>B09SHCBW3L</v>
          </cell>
          <cell r="J415" t="str">
            <v>90108</v>
          </cell>
        </row>
        <row r="415">
          <cell r="L415" t="str">
            <v>LINE:1</v>
          </cell>
          <cell r="M415" t="str">
            <v>Open</v>
          </cell>
        </row>
        <row r="415">
          <cell r="P415">
            <v>18.1</v>
          </cell>
          <cell r="Q415">
            <v>28.7</v>
          </cell>
          <cell r="R415">
            <v>18.25</v>
          </cell>
          <cell r="S415">
            <v>45823</v>
          </cell>
          <cell r="T415">
            <v>45816</v>
          </cell>
          <cell r="U415">
            <v>0</v>
          </cell>
          <cell r="V415">
            <v>674</v>
          </cell>
          <cell r="W415">
            <v>674</v>
          </cell>
          <cell r="X415">
            <v>0</v>
          </cell>
          <cell r="Y415" t="str">
            <v>EA</v>
          </cell>
          <cell r="Z415">
            <v>0</v>
          </cell>
          <cell r="AA415">
            <v>1</v>
          </cell>
          <cell r="AB415">
            <v>674</v>
          </cell>
          <cell r="AC415">
            <v>471.8</v>
          </cell>
          <cell r="AD415">
            <v>1.88</v>
          </cell>
          <cell r="AE415">
            <v>674</v>
          </cell>
          <cell r="AF415" t="str">
            <v>康思特-SH</v>
          </cell>
        </row>
        <row r="416">
          <cell r="E416" t="str">
            <v>2QK1913M</v>
          </cell>
        </row>
        <row r="416">
          <cell r="G416" t="str">
            <v>LGB1</v>
          </cell>
          <cell r="H416" t="str">
            <v>2QK1913M</v>
          </cell>
          <cell r="I416" t="str">
            <v>B0BCFK9R8V</v>
          </cell>
          <cell r="J416" t="str">
            <v>90108</v>
          </cell>
        </row>
        <row r="416">
          <cell r="L416" t="str">
            <v>LINE:1</v>
          </cell>
          <cell r="M416" t="str">
            <v>Open</v>
          </cell>
        </row>
        <row r="416">
          <cell r="P416">
            <v>18.1</v>
          </cell>
          <cell r="Q416">
            <v>28.7</v>
          </cell>
          <cell r="R416">
            <v>18.25</v>
          </cell>
          <cell r="S416">
            <v>45766</v>
          </cell>
          <cell r="T416">
            <v>45759</v>
          </cell>
          <cell r="U416">
            <v>0</v>
          </cell>
          <cell r="V416">
            <v>51</v>
          </cell>
          <cell r="W416">
            <v>51</v>
          </cell>
          <cell r="X416">
            <v>0</v>
          </cell>
          <cell r="Y416" t="str">
            <v>EA</v>
          </cell>
          <cell r="Z416">
            <v>0</v>
          </cell>
          <cell r="AA416">
            <v>1</v>
          </cell>
          <cell r="AB416">
            <v>51</v>
          </cell>
          <cell r="AC416">
            <v>1147.5</v>
          </cell>
          <cell r="AD416">
            <v>10.51</v>
          </cell>
          <cell r="AE416">
            <v>1275</v>
          </cell>
          <cell r="AF416" t="str">
            <v>福得尔-NB</v>
          </cell>
        </row>
        <row r="417">
          <cell r="E417" t="str">
            <v>37HMX4LV</v>
          </cell>
        </row>
        <row r="417">
          <cell r="G417" t="str">
            <v>LGB1</v>
          </cell>
          <cell r="H417" t="str">
            <v>37HMX4LV</v>
          </cell>
          <cell r="I417" t="str">
            <v>B0BCFK9R8V</v>
          </cell>
          <cell r="J417" t="str">
            <v>90108</v>
          </cell>
        </row>
        <row r="417">
          <cell r="L417" t="str">
            <v>LINE:1</v>
          </cell>
          <cell r="M417" t="str">
            <v>Open</v>
          </cell>
        </row>
        <row r="417">
          <cell r="P417">
            <v>18.1</v>
          </cell>
          <cell r="Q417">
            <v>28.7</v>
          </cell>
          <cell r="R417">
            <v>18.25</v>
          </cell>
          <cell r="S417">
            <v>45766</v>
          </cell>
          <cell r="T417">
            <v>45759</v>
          </cell>
          <cell r="U417">
            <v>0</v>
          </cell>
          <cell r="V417">
            <v>34</v>
          </cell>
          <cell r="W417">
            <v>34</v>
          </cell>
          <cell r="X417">
            <v>0</v>
          </cell>
          <cell r="Y417" t="str">
            <v>EA</v>
          </cell>
          <cell r="Z417">
            <v>0</v>
          </cell>
          <cell r="AA417">
            <v>1</v>
          </cell>
          <cell r="AB417">
            <v>34</v>
          </cell>
          <cell r="AC417">
            <v>765</v>
          </cell>
          <cell r="AD417">
            <v>7</v>
          </cell>
          <cell r="AE417">
            <v>850</v>
          </cell>
          <cell r="AF417" t="str">
            <v>福得尔-NB</v>
          </cell>
        </row>
        <row r="418">
          <cell r="E418" t="str">
            <v>3WX2RRUU</v>
          </cell>
        </row>
        <row r="418">
          <cell r="G418" t="str">
            <v>NNJ1</v>
          </cell>
          <cell r="H418" t="str">
            <v>3WX2RRUU</v>
          </cell>
          <cell r="I418" t="str">
            <v>B0BCFK9R8V</v>
          </cell>
          <cell r="J418" t="str">
            <v>90108</v>
          </cell>
        </row>
        <row r="418">
          <cell r="L418" t="str">
            <v>LINE:1</v>
          </cell>
          <cell r="M418" t="str">
            <v>Open</v>
          </cell>
        </row>
        <row r="418">
          <cell r="P418">
            <v>18.1</v>
          </cell>
          <cell r="Q418">
            <v>28.7</v>
          </cell>
          <cell r="R418">
            <v>18.25</v>
          </cell>
          <cell r="S418">
            <v>45766</v>
          </cell>
          <cell r="T418">
            <v>45759</v>
          </cell>
          <cell r="U418">
            <v>0</v>
          </cell>
          <cell r="V418">
            <v>215</v>
          </cell>
          <cell r="W418">
            <v>215</v>
          </cell>
          <cell r="X418">
            <v>0</v>
          </cell>
          <cell r="Y418" t="str">
            <v>EA</v>
          </cell>
          <cell r="Z418">
            <v>0</v>
          </cell>
          <cell r="AA418">
            <v>1</v>
          </cell>
          <cell r="AB418">
            <v>215</v>
          </cell>
          <cell r="AC418">
            <v>4837.5</v>
          </cell>
          <cell r="AD418">
            <v>44.29</v>
          </cell>
          <cell r="AE418">
            <v>5375</v>
          </cell>
          <cell r="AF418" t="str">
            <v>福得尔-NB</v>
          </cell>
        </row>
        <row r="419">
          <cell r="E419" t="str">
            <v>4I1DSEBH</v>
          </cell>
          <cell r="F419" t="str">
            <v/>
          </cell>
          <cell r="G419" t="str">
            <v>LGB1</v>
          </cell>
          <cell r="H419" t="str">
            <v>4I1DSEBH</v>
          </cell>
          <cell r="I419" t="str">
            <v>B0BDM3BDFS</v>
          </cell>
          <cell r="J419" t="str">
            <v>90108</v>
          </cell>
          <cell r="K419" t="str">
            <v/>
          </cell>
          <cell r="L419" t="str">
            <v>LINE:1</v>
          </cell>
          <cell r="M419" t="str">
            <v>Open</v>
          </cell>
          <cell r="N419" t="str">
            <v/>
          </cell>
          <cell r="O419" t="str">
            <v/>
          </cell>
          <cell r="P419">
            <v>11</v>
          </cell>
          <cell r="Q419">
            <v>34</v>
          </cell>
          <cell r="R419">
            <v>18.75</v>
          </cell>
          <cell r="S419">
            <v>45760</v>
          </cell>
          <cell r="T419">
            <v>45752</v>
          </cell>
          <cell r="U419">
            <v>0</v>
          </cell>
          <cell r="V419">
            <v>74</v>
          </cell>
          <cell r="W419">
            <v>74</v>
          </cell>
          <cell r="X419">
            <v>0</v>
          </cell>
          <cell r="Y419" t="str">
            <v>EA</v>
          </cell>
          <cell r="Z419">
            <v>0</v>
          </cell>
          <cell r="AA419">
            <v>1</v>
          </cell>
          <cell r="AB419">
            <v>74</v>
          </cell>
          <cell r="AC419">
            <v>703</v>
          </cell>
          <cell r="AD419">
            <v>7.61</v>
          </cell>
          <cell r="AE419">
            <v>836.2</v>
          </cell>
          <cell r="AF419" t="str">
            <v>苏克-NB</v>
          </cell>
        </row>
        <row r="420">
          <cell r="E420" t="str">
            <v>45U2BAIM</v>
          </cell>
          <cell r="F420" t="str">
            <v/>
          </cell>
          <cell r="G420" t="str">
            <v>LGB1</v>
          </cell>
          <cell r="H420" t="str">
            <v>45U2BAIM</v>
          </cell>
          <cell r="I420" t="str">
            <v>B0BDM3LGF1</v>
          </cell>
          <cell r="J420" t="str">
            <v>90108</v>
          </cell>
          <cell r="K420" t="str">
            <v/>
          </cell>
          <cell r="L420" t="str">
            <v>LINE:1</v>
          </cell>
          <cell r="M420" t="str">
            <v>Open</v>
          </cell>
          <cell r="N420" t="str">
            <v/>
          </cell>
          <cell r="O420" t="str">
            <v/>
          </cell>
          <cell r="P420">
            <v>7.7</v>
          </cell>
          <cell r="Q420">
            <v>34.5</v>
          </cell>
          <cell r="R420">
            <v>18.3</v>
          </cell>
          <cell r="S420">
            <v>45760</v>
          </cell>
          <cell r="T420">
            <v>45752</v>
          </cell>
          <cell r="U420">
            <v>0</v>
          </cell>
          <cell r="V420">
            <v>225</v>
          </cell>
          <cell r="W420">
            <v>225</v>
          </cell>
          <cell r="X420">
            <v>0</v>
          </cell>
          <cell r="Y420" t="str">
            <v>EA</v>
          </cell>
          <cell r="Z420">
            <v>0</v>
          </cell>
          <cell r="AA420">
            <v>1</v>
          </cell>
          <cell r="AB420">
            <v>225</v>
          </cell>
          <cell r="AC420">
            <v>1282.5</v>
          </cell>
          <cell r="AD420">
            <v>18.25</v>
          </cell>
          <cell r="AE420">
            <v>1642.5</v>
          </cell>
          <cell r="AF420" t="str">
            <v>苏克-NB</v>
          </cell>
        </row>
        <row r="421">
          <cell r="E421" t="str">
            <v>1PLNM2ZZ</v>
          </cell>
          <cell r="F421" t="str">
            <v/>
          </cell>
          <cell r="G421" t="str">
            <v>HON5</v>
          </cell>
          <cell r="H421" t="str">
            <v>1PLNM2ZZ</v>
          </cell>
          <cell r="I421" t="str">
            <v>B0BDM3LGF1</v>
          </cell>
          <cell r="J421" t="str">
            <v>90108</v>
          </cell>
          <cell r="K421" t="str">
            <v/>
          </cell>
          <cell r="L421" t="str">
            <v>LINE:1</v>
          </cell>
          <cell r="M421" t="str">
            <v>Open</v>
          </cell>
          <cell r="N421" t="str">
            <v/>
          </cell>
          <cell r="O421" t="str">
            <v/>
          </cell>
          <cell r="P421">
            <v>7.7</v>
          </cell>
          <cell r="Q421">
            <v>34.5</v>
          </cell>
          <cell r="R421">
            <v>18.3</v>
          </cell>
          <cell r="S421">
            <v>45760</v>
          </cell>
          <cell r="T421">
            <v>45752</v>
          </cell>
          <cell r="U421">
            <v>0</v>
          </cell>
          <cell r="V421">
            <v>31</v>
          </cell>
          <cell r="W421">
            <v>31</v>
          </cell>
          <cell r="X421">
            <v>0</v>
          </cell>
          <cell r="Y421" t="str">
            <v>EA</v>
          </cell>
          <cell r="Z421">
            <v>0</v>
          </cell>
          <cell r="AA421">
            <v>1</v>
          </cell>
          <cell r="AB421">
            <v>31</v>
          </cell>
          <cell r="AC421">
            <v>176.7</v>
          </cell>
          <cell r="AD421">
            <v>2.51</v>
          </cell>
          <cell r="AE421">
            <v>226.3</v>
          </cell>
          <cell r="AF421" t="str">
            <v>苏克-NB</v>
          </cell>
        </row>
        <row r="422">
          <cell r="E422" t="str">
            <v>7VE2J94H</v>
          </cell>
          <cell r="F422" t="str">
            <v/>
          </cell>
          <cell r="G422" t="str">
            <v>NNJ1</v>
          </cell>
          <cell r="H422" t="str">
            <v>7VE2J94H</v>
          </cell>
          <cell r="I422" t="str">
            <v>B09Q39ZY44</v>
          </cell>
          <cell r="J422" t="str">
            <v>90108</v>
          </cell>
          <cell r="K422" t="str">
            <v/>
          </cell>
          <cell r="L422" t="str">
            <v>LINE:1</v>
          </cell>
          <cell r="M422" t="str">
            <v>Open</v>
          </cell>
          <cell r="N422" t="str">
            <v/>
          </cell>
          <cell r="O422" t="str">
            <v/>
          </cell>
          <cell r="P422">
            <v>4.024</v>
          </cell>
          <cell r="Q422">
            <v>23</v>
          </cell>
          <cell r="R422">
            <v>22.2</v>
          </cell>
          <cell r="S422">
            <v>45760</v>
          </cell>
          <cell r="T422">
            <v>45752</v>
          </cell>
          <cell r="U422">
            <v>0</v>
          </cell>
          <cell r="V422">
            <v>396</v>
          </cell>
          <cell r="W422">
            <v>396</v>
          </cell>
          <cell r="X422">
            <v>0</v>
          </cell>
          <cell r="Y422" t="str">
            <v>EA</v>
          </cell>
          <cell r="Z422">
            <v>0</v>
          </cell>
          <cell r="AA422">
            <v>1</v>
          </cell>
          <cell r="AB422">
            <v>396</v>
          </cell>
          <cell r="AC422">
            <v>1623.6</v>
          </cell>
          <cell r="AD422">
            <v>13.86</v>
          </cell>
          <cell r="AE422">
            <v>2019.6</v>
          </cell>
          <cell r="AF422" t="str">
            <v>苏克-NB</v>
          </cell>
        </row>
        <row r="423">
          <cell r="E423" t="str">
            <v>6KNGBZ4I</v>
          </cell>
          <cell r="F423" t="str">
            <v/>
          </cell>
          <cell r="G423" t="str">
            <v>NNJ1</v>
          </cell>
          <cell r="H423" t="str">
            <v>6KNGBZ4I</v>
          </cell>
          <cell r="I423" t="str">
            <v>B0BCF9HG98</v>
          </cell>
          <cell r="J423" t="str">
            <v>90108</v>
          </cell>
          <cell r="K423" t="str">
            <v/>
          </cell>
          <cell r="L423" t="str">
            <v>LINE:1</v>
          </cell>
          <cell r="M423" t="str">
            <v>Open</v>
          </cell>
          <cell r="N423" t="str">
            <v/>
          </cell>
          <cell r="O423" t="str">
            <v/>
          </cell>
          <cell r="P423">
            <v>5.2</v>
          </cell>
          <cell r="Q423">
            <v>43.7</v>
          </cell>
          <cell r="R423">
            <v>22.4</v>
          </cell>
          <cell r="S423">
            <v>45760</v>
          </cell>
          <cell r="T423">
            <v>45752</v>
          </cell>
          <cell r="U423">
            <v>0</v>
          </cell>
          <cell r="V423">
            <v>49</v>
          </cell>
          <cell r="W423">
            <v>49</v>
          </cell>
          <cell r="X423">
            <v>0</v>
          </cell>
          <cell r="Y423" t="str">
            <v>EA</v>
          </cell>
          <cell r="Z423">
            <v>0</v>
          </cell>
          <cell r="AA423">
            <v>1</v>
          </cell>
          <cell r="AB423">
            <v>49</v>
          </cell>
          <cell r="AC423">
            <v>357.7</v>
          </cell>
          <cell r="AD423">
            <v>4.26</v>
          </cell>
          <cell r="AE423">
            <v>455.7</v>
          </cell>
          <cell r="AF423" t="str">
            <v>苏克-NB</v>
          </cell>
        </row>
        <row r="424">
          <cell r="E424" t="str">
            <v>65JLDBSP</v>
          </cell>
          <cell r="F424" t="str">
            <v/>
          </cell>
          <cell r="G424" t="str">
            <v>NNJ1</v>
          </cell>
          <cell r="H424" t="str">
            <v>65JLDBSP</v>
          </cell>
          <cell r="I424" t="str">
            <v>B0BDM3LGF1</v>
          </cell>
          <cell r="J424" t="str">
            <v>90108</v>
          </cell>
          <cell r="K424" t="str">
            <v/>
          </cell>
          <cell r="L424" t="str">
            <v>LINE:1</v>
          </cell>
          <cell r="M424" t="str">
            <v>Open</v>
          </cell>
          <cell r="N424" t="str">
            <v/>
          </cell>
          <cell r="O424" t="str">
            <v/>
          </cell>
          <cell r="P424">
            <v>7.7</v>
          </cell>
          <cell r="Q424">
            <v>34.5</v>
          </cell>
          <cell r="R424">
            <v>18.3</v>
          </cell>
          <cell r="S424">
            <v>45760</v>
          </cell>
          <cell r="T424">
            <v>45752</v>
          </cell>
          <cell r="U424">
            <v>0</v>
          </cell>
          <cell r="V424">
            <v>16</v>
          </cell>
          <cell r="W424">
            <v>16</v>
          </cell>
          <cell r="X424">
            <v>0</v>
          </cell>
          <cell r="Y424" t="str">
            <v>EA</v>
          </cell>
          <cell r="Z424">
            <v>0</v>
          </cell>
          <cell r="AA424">
            <v>1</v>
          </cell>
          <cell r="AB424">
            <v>16</v>
          </cell>
          <cell r="AC424">
            <v>91.2</v>
          </cell>
          <cell r="AD424">
            <v>1.3</v>
          </cell>
          <cell r="AE424">
            <v>116.8</v>
          </cell>
          <cell r="AF424" t="str">
            <v>苏克-NB</v>
          </cell>
        </row>
        <row r="425">
          <cell r="E425" t="str">
            <v>6YOJF7RS</v>
          </cell>
          <cell r="F425" t="str">
            <v/>
          </cell>
          <cell r="G425" t="str">
            <v>ORF1</v>
          </cell>
          <cell r="H425" t="str">
            <v>6YOJF7RS</v>
          </cell>
          <cell r="I425" t="str">
            <v>B0BCF9HG98</v>
          </cell>
          <cell r="J425" t="str">
            <v>90108</v>
          </cell>
          <cell r="K425" t="str">
            <v/>
          </cell>
          <cell r="L425" t="str">
            <v>LINE:1</v>
          </cell>
          <cell r="M425" t="str">
            <v>Open</v>
          </cell>
          <cell r="N425" t="str">
            <v/>
          </cell>
          <cell r="O425" t="str">
            <v/>
          </cell>
          <cell r="P425">
            <v>5.2</v>
          </cell>
          <cell r="Q425">
            <v>43.7</v>
          </cell>
          <cell r="R425">
            <v>22.4</v>
          </cell>
          <cell r="S425">
            <v>45760</v>
          </cell>
          <cell r="T425">
            <v>45752</v>
          </cell>
          <cell r="U425">
            <v>0</v>
          </cell>
          <cell r="V425">
            <v>40</v>
          </cell>
          <cell r="W425">
            <v>40</v>
          </cell>
          <cell r="X425">
            <v>0</v>
          </cell>
          <cell r="Y425" t="str">
            <v>EA</v>
          </cell>
          <cell r="Z425">
            <v>0</v>
          </cell>
          <cell r="AA425">
            <v>1</v>
          </cell>
          <cell r="AB425">
            <v>40</v>
          </cell>
          <cell r="AC425">
            <v>292</v>
          </cell>
          <cell r="AD425">
            <v>3.48</v>
          </cell>
          <cell r="AE425">
            <v>372</v>
          </cell>
          <cell r="AF425" t="str">
            <v>苏克-NB</v>
          </cell>
        </row>
        <row r="426">
          <cell r="E426" t="str">
            <v>5923IXHV</v>
          </cell>
          <cell r="F426" t="str">
            <v/>
          </cell>
          <cell r="G426" t="str">
            <v>SAV1</v>
          </cell>
          <cell r="H426" t="str">
            <v>5923IXHV</v>
          </cell>
          <cell r="I426" t="str">
            <v>B0BDM3BDFS</v>
          </cell>
          <cell r="J426" t="str">
            <v>90108</v>
          </cell>
          <cell r="K426" t="str">
            <v/>
          </cell>
          <cell r="L426" t="str">
            <v>LINE:1</v>
          </cell>
          <cell r="M426" t="str">
            <v>Open</v>
          </cell>
          <cell r="N426" t="str">
            <v/>
          </cell>
          <cell r="O426" t="str">
            <v/>
          </cell>
          <cell r="P426">
            <v>11</v>
          </cell>
          <cell r="Q426">
            <v>34</v>
          </cell>
          <cell r="R426">
            <v>18.75</v>
          </cell>
          <cell r="S426">
            <v>45760</v>
          </cell>
          <cell r="T426">
            <v>45752</v>
          </cell>
          <cell r="U426">
            <v>0</v>
          </cell>
          <cell r="V426">
            <v>10</v>
          </cell>
          <cell r="W426">
            <v>10</v>
          </cell>
          <cell r="X426">
            <v>0</v>
          </cell>
          <cell r="Y426" t="str">
            <v>EA</v>
          </cell>
          <cell r="Z426">
            <v>0</v>
          </cell>
          <cell r="AA426">
            <v>1</v>
          </cell>
          <cell r="AB426">
            <v>10</v>
          </cell>
          <cell r="AC426">
            <v>95</v>
          </cell>
          <cell r="AD426">
            <v>1.03</v>
          </cell>
          <cell r="AE426">
            <v>113</v>
          </cell>
          <cell r="AF426" t="str">
            <v>苏克-NB</v>
          </cell>
        </row>
        <row r="427">
          <cell r="E427" t="str">
            <v>7YH1GVWF</v>
          </cell>
          <cell r="F427" t="str">
            <v/>
          </cell>
          <cell r="G427" t="str">
            <v>SAV1</v>
          </cell>
          <cell r="H427" t="str">
            <v>7YH1GVWF</v>
          </cell>
          <cell r="I427" t="str">
            <v>B0CGDSN856</v>
          </cell>
          <cell r="J427" t="str">
            <v>90108</v>
          </cell>
          <cell r="K427" t="str">
            <v/>
          </cell>
          <cell r="L427" t="str">
            <v>LINE:1</v>
          </cell>
          <cell r="M427" t="str">
            <v>Open</v>
          </cell>
          <cell r="N427" t="str">
            <v/>
          </cell>
          <cell r="O427" t="str">
            <v/>
          </cell>
          <cell r="P427">
            <v>6</v>
          </cell>
          <cell r="Q427">
            <v>48</v>
          </cell>
          <cell r="R427">
            <v>23.8</v>
          </cell>
          <cell r="S427">
            <v>45760</v>
          </cell>
          <cell r="T427">
            <v>45752</v>
          </cell>
          <cell r="U427">
            <v>0</v>
          </cell>
          <cell r="V427">
            <v>32</v>
          </cell>
          <cell r="W427">
            <v>32</v>
          </cell>
          <cell r="X427">
            <v>0</v>
          </cell>
          <cell r="Y427" t="str">
            <v>EA</v>
          </cell>
          <cell r="Z427">
            <v>0</v>
          </cell>
          <cell r="AA427">
            <v>1</v>
          </cell>
          <cell r="AB427">
            <v>32</v>
          </cell>
          <cell r="AC427">
            <v>352</v>
          </cell>
          <cell r="AD427">
            <v>3.42</v>
          </cell>
          <cell r="AE427">
            <v>422.4</v>
          </cell>
          <cell r="AF427" t="str">
            <v>苏克-NB</v>
          </cell>
        </row>
        <row r="428">
          <cell r="E428" t="str">
            <v>7WX1ZKIT</v>
          </cell>
          <cell r="F428" t="str">
            <v/>
          </cell>
          <cell r="G428" t="str">
            <v>TIW1</v>
          </cell>
          <cell r="H428" t="str">
            <v>7WX1ZKIT</v>
          </cell>
          <cell r="I428" t="str">
            <v>B09Q39ZY44</v>
          </cell>
          <cell r="J428" t="str">
            <v>90108</v>
          </cell>
          <cell r="K428" t="str">
            <v/>
          </cell>
          <cell r="L428" t="str">
            <v>LINE:1</v>
          </cell>
          <cell r="M428" t="str">
            <v>Open</v>
          </cell>
          <cell r="N428" t="str">
            <v/>
          </cell>
          <cell r="O428" t="str">
            <v/>
          </cell>
          <cell r="P428">
            <v>4.024</v>
          </cell>
          <cell r="Q428">
            <v>23</v>
          </cell>
          <cell r="R428">
            <v>22.2</v>
          </cell>
          <cell r="S428">
            <v>45760</v>
          </cell>
          <cell r="T428">
            <v>45752</v>
          </cell>
          <cell r="U428">
            <v>0</v>
          </cell>
          <cell r="V428">
            <v>363</v>
          </cell>
          <cell r="W428">
            <v>363</v>
          </cell>
          <cell r="X428">
            <v>0</v>
          </cell>
          <cell r="Y428" t="str">
            <v>EA</v>
          </cell>
          <cell r="Z428">
            <v>0</v>
          </cell>
          <cell r="AA428">
            <v>1</v>
          </cell>
          <cell r="AB428">
            <v>363</v>
          </cell>
          <cell r="AC428">
            <v>1488.3</v>
          </cell>
          <cell r="AD428">
            <v>12.71</v>
          </cell>
          <cell r="AE428">
            <v>1851.3</v>
          </cell>
          <cell r="AF428" t="str">
            <v>苏克-NB</v>
          </cell>
        </row>
        <row r="429">
          <cell r="E429" t="str">
            <v>5MB6VHXZ</v>
          </cell>
          <cell r="F429" t="str">
            <v/>
          </cell>
          <cell r="G429" t="str">
            <v>TIW1</v>
          </cell>
          <cell r="H429" t="str">
            <v>5MB6VHXZ</v>
          </cell>
          <cell r="I429" t="str">
            <v>B0BCF9HG98</v>
          </cell>
          <cell r="J429" t="str">
            <v>90108</v>
          </cell>
          <cell r="K429" t="str">
            <v/>
          </cell>
          <cell r="L429" t="str">
            <v>LINE:1</v>
          </cell>
          <cell r="M429" t="str">
            <v>Open</v>
          </cell>
          <cell r="N429" t="str">
            <v/>
          </cell>
          <cell r="O429" t="str">
            <v/>
          </cell>
          <cell r="P429">
            <v>5.2</v>
          </cell>
          <cell r="Q429">
            <v>43.7</v>
          </cell>
          <cell r="R429">
            <v>22.4</v>
          </cell>
          <cell r="S429">
            <v>45760</v>
          </cell>
          <cell r="T429">
            <v>45752</v>
          </cell>
          <cell r="U429">
            <v>0</v>
          </cell>
          <cell r="V429">
            <v>67</v>
          </cell>
          <cell r="W429">
            <v>67</v>
          </cell>
          <cell r="X429">
            <v>0</v>
          </cell>
          <cell r="Y429" t="str">
            <v>EA</v>
          </cell>
          <cell r="Z429">
            <v>0</v>
          </cell>
          <cell r="AA429">
            <v>1</v>
          </cell>
          <cell r="AB429">
            <v>67</v>
          </cell>
          <cell r="AC429">
            <v>489.1</v>
          </cell>
          <cell r="AD429">
            <v>5.83</v>
          </cell>
          <cell r="AE429">
            <v>623.1</v>
          </cell>
          <cell r="AF429" t="str">
            <v>苏克-NB</v>
          </cell>
        </row>
        <row r="430">
          <cell r="E430" t="str">
            <v>2LKCLQ1D</v>
          </cell>
          <cell r="F430" t="str">
            <v/>
          </cell>
          <cell r="G430" t="str">
            <v>TIW1</v>
          </cell>
          <cell r="H430" t="str">
            <v>2LKCLQ1D</v>
          </cell>
          <cell r="I430" t="str">
            <v>B0BDM3LGF1</v>
          </cell>
          <cell r="J430" t="str">
            <v>90108</v>
          </cell>
          <cell r="K430" t="str">
            <v/>
          </cell>
          <cell r="L430" t="str">
            <v>LINE:1</v>
          </cell>
          <cell r="M430" t="str">
            <v>Open</v>
          </cell>
          <cell r="N430" t="str">
            <v/>
          </cell>
          <cell r="O430" t="str">
            <v/>
          </cell>
          <cell r="P430">
            <v>7.7</v>
          </cell>
          <cell r="Q430">
            <v>34.5</v>
          </cell>
          <cell r="R430">
            <v>18.3</v>
          </cell>
          <cell r="S430">
            <v>45760</v>
          </cell>
          <cell r="T430">
            <v>45752</v>
          </cell>
          <cell r="U430">
            <v>0</v>
          </cell>
          <cell r="V430">
            <v>65</v>
          </cell>
          <cell r="W430">
            <v>65</v>
          </cell>
          <cell r="X430">
            <v>0</v>
          </cell>
          <cell r="Y430" t="str">
            <v>EA</v>
          </cell>
          <cell r="Z430">
            <v>0</v>
          </cell>
          <cell r="AA430">
            <v>1</v>
          </cell>
          <cell r="AB430">
            <v>65</v>
          </cell>
          <cell r="AC430">
            <v>370.5</v>
          </cell>
          <cell r="AD430">
            <v>5.27</v>
          </cell>
          <cell r="AE430">
            <v>474.5</v>
          </cell>
          <cell r="AF430" t="str">
            <v>苏克-NB</v>
          </cell>
        </row>
        <row r="431">
          <cell r="E431" t="str">
            <v>1QDNCQ7F</v>
          </cell>
          <cell r="F431" t="str">
            <v/>
          </cell>
          <cell r="G431" t="str">
            <v>TIW1</v>
          </cell>
          <cell r="H431" t="str">
            <v>1QDNCQ7F</v>
          </cell>
          <cell r="I431" t="str">
            <v>B0CGDSN856</v>
          </cell>
          <cell r="J431" t="str">
            <v>90108</v>
          </cell>
          <cell r="K431" t="str">
            <v/>
          </cell>
          <cell r="L431" t="str">
            <v>LINE:1</v>
          </cell>
          <cell r="M431" t="str">
            <v>Open</v>
          </cell>
          <cell r="N431" t="str">
            <v/>
          </cell>
          <cell r="O431" t="str">
            <v/>
          </cell>
          <cell r="P431">
            <v>6</v>
          </cell>
          <cell r="Q431">
            <v>48</v>
          </cell>
          <cell r="R431">
            <v>23.8</v>
          </cell>
          <cell r="S431">
            <v>45760</v>
          </cell>
          <cell r="T431">
            <v>45752</v>
          </cell>
          <cell r="U431">
            <v>0</v>
          </cell>
          <cell r="V431">
            <v>17</v>
          </cell>
          <cell r="W431">
            <v>17</v>
          </cell>
          <cell r="X431">
            <v>0</v>
          </cell>
          <cell r="Y431" t="str">
            <v>EA</v>
          </cell>
          <cell r="Z431">
            <v>0</v>
          </cell>
          <cell r="AA431">
            <v>1</v>
          </cell>
          <cell r="AB431">
            <v>17</v>
          </cell>
          <cell r="AC431">
            <v>187</v>
          </cell>
          <cell r="AD431">
            <v>1.82</v>
          </cell>
          <cell r="AE431">
            <v>224.4</v>
          </cell>
          <cell r="AF431" t="str">
            <v>苏克-NB</v>
          </cell>
        </row>
        <row r="432">
          <cell r="E432" t="str">
            <v>3C9WZRYI</v>
          </cell>
          <cell r="F432" t="str">
            <v/>
          </cell>
          <cell r="G432" t="str">
            <v>LGB1</v>
          </cell>
          <cell r="H432" t="str">
            <v>3C9WZRYI</v>
          </cell>
          <cell r="I432" t="str">
            <v>B0CLNJ68DC</v>
          </cell>
          <cell r="J432" t="str">
            <v>90108</v>
          </cell>
          <cell r="K432" t="str">
            <v/>
          </cell>
          <cell r="L432" t="str">
            <v>LINE:1</v>
          </cell>
          <cell r="M432" t="str">
            <v>Open</v>
          </cell>
          <cell r="N432" t="str">
            <v/>
          </cell>
          <cell r="O432" t="str">
            <v/>
          </cell>
          <cell r="P432">
            <v>23</v>
          </cell>
          <cell r="Q432">
            <v>64</v>
          </cell>
          <cell r="R432">
            <v>35</v>
          </cell>
          <cell r="S432">
            <v>45766</v>
          </cell>
          <cell r="T432">
            <v>45759</v>
          </cell>
          <cell r="U432">
            <v>0</v>
          </cell>
          <cell r="V432">
            <v>12</v>
          </cell>
          <cell r="W432">
            <v>12</v>
          </cell>
          <cell r="X432">
            <v>0</v>
          </cell>
          <cell r="Y432" t="str">
            <v>EA</v>
          </cell>
          <cell r="Z432">
            <v>0</v>
          </cell>
          <cell r="AA432">
            <v>1</v>
          </cell>
          <cell r="AB432">
            <v>12</v>
          </cell>
          <cell r="AC432">
            <v>576</v>
          </cell>
          <cell r="AD432">
            <v>8.75</v>
          </cell>
          <cell r="AE432">
            <v>757.2</v>
          </cell>
          <cell r="AF432" t="str">
            <v>立发-NB</v>
          </cell>
        </row>
        <row r="433">
          <cell r="E433" t="str">
            <v>5BLCUP9F</v>
          </cell>
          <cell r="F433" t="str">
            <v/>
          </cell>
          <cell r="G433" t="str">
            <v>LGB1</v>
          </cell>
          <cell r="H433" t="str">
            <v>5BLCUP9F</v>
          </cell>
          <cell r="I433" t="str">
            <v>B0CLNJ68DC</v>
          </cell>
          <cell r="J433" t="str">
            <v>90108</v>
          </cell>
          <cell r="K433" t="str">
            <v/>
          </cell>
          <cell r="L433" t="str">
            <v>LINE:1</v>
          </cell>
          <cell r="M433" t="str">
            <v>Open</v>
          </cell>
          <cell r="N433" t="str">
            <v/>
          </cell>
          <cell r="O433" t="str">
            <v/>
          </cell>
          <cell r="P433">
            <v>23</v>
          </cell>
          <cell r="Q433">
            <v>64</v>
          </cell>
          <cell r="R433">
            <v>35</v>
          </cell>
          <cell r="S433">
            <v>45766</v>
          </cell>
          <cell r="T433">
            <v>45759</v>
          </cell>
          <cell r="U433">
            <v>0</v>
          </cell>
          <cell r="V433">
            <v>11</v>
          </cell>
          <cell r="W433">
            <v>11</v>
          </cell>
          <cell r="X433">
            <v>0</v>
          </cell>
          <cell r="Y433" t="str">
            <v>EA</v>
          </cell>
          <cell r="Z433">
            <v>0</v>
          </cell>
          <cell r="AA433">
            <v>1</v>
          </cell>
          <cell r="AB433">
            <v>11</v>
          </cell>
          <cell r="AC433">
            <v>528</v>
          </cell>
          <cell r="AD433">
            <v>8.02</v>
          </cell>
          <cell r="AE433">
            <v>694.1</v>
          </cell>
          <cell r="AF433" t="str">
            <v>立发-NB</v>
          </cell>
        </row>
        <row r="434">
          <cell r="E434" t="str">
            <v>6UQQ956D</v>
          </cell>
          <cell r="F434" t="str">
            <v/>
          </cell>
          <cell r="G434" t="str">
            <v>NNJ1</v>
          </cell>
          <cell r="H434" t="str">
            <v>6UQQ956D</v>
          </cell>
          <cell r="I434" t="str">
            <v>B0CLNJ68DC</v>
          </cell>
          <cell r="J434" t="str">
            <v>90108</v>
          </cell>
          <cell r="K434" t="str">
            <v/>
          </cell>
          <cell r="L434" t="str">
            <v>LINE:1</v>
          </cell>
          <cell r="M434" t="str">
            <v>Open</v>
          </cell>
          <cell r="N434" t="str">
            <v/>
          </cell>
          <cell r="O434" t="str">
            <v/>
          </cell>
          <cell r="P434">
            <v>23</v>
          </cell>
          <cell r="Q434">
            <v>64</v>
          </cell>
          <cell r="R434">
            <v>35</v>
          </cell>
          <cell r="S434">
            <v>45766</v>
          </cell>
          <cell r="T434">
            <v>45759</v>
          </cell>
          <cell r="U434">
            <v>0</v>
          </cell>
          <cell r="V434">
            <v>59</v>
          </cell>
          <cell r="W434">
            <v>59</v>
          </cell>
          <cell r="X434">
            <v>0</v>
          </cell>
          <cell r="Y434" t="str">
            <v>EA</v>
          </cell>
          <cell r="Z434">
            <v>0</v>
          </cell>
          <cell r="AA434">
            <v>1</v>
          </cell>
          <cell r="AB434">
            <v>59</v>
          </cell>
          <cell r="AC434">
            <v>2832</v>
          </cell>
          <cell r="AD434">
            <v>43.02</v>
          </cell>
          <cell r="AE434">
            <v>3722.9</v>
          </cell>
          <cell r="AF434" t="str">
            <v>立发-NB</v>
          </cell>
        </row>
        <row r="435">
          <cell r="E435" t="str">
            <v>5CDCLDGL</v>
          </cell>
          <cell r="F435" t="str">
            <v/>
          </cell>
          <cell r="G435" t="str">
            <v>LGB1</v>
          </cell>
          <cell r="H435" t="str">
            <v>5CDCLDGL</v>
          </cell>
          <cell r="I435" t="str">
            <v>B0CXSZG3SV</v>
          </cell>
          <cell r="J435" t="str">
            <v>90108</v>
          </cell>
          <cell r="K435" t="str">
            <v/>
          </cell>
          <cell r="L435" t="str">
            <v>LINE:1</v>
          </cell>
          <cell r="M435" t="str">
            <v>Open</v>
          </cell>
          <cell r="N435" t="str">
            <v/>
          </cell>
          <cell r="O435" t="str">
            <v/>
          </cell>
          <cell r="P435">
            <v>2.9</v>
          </cell>
          <cell r="Q435">
            <v>23.1</v>
          </cell>
          <cell r="R435">
            <v>16.3</v>
          </cell>
          <cell r="S435">
            <v>45766</v>
          </cell>
          <cell r="T435">
            <v>45759</v>
          </cell>
          <cell r="U435">
            <v>0</v>
          </cell>
          <cell r="V435">
            <v>104</v>
          </cell>
          <cell r="W435">
            <v>104</v>
          </cell>
          <cell r="X435">
            <v>0</v>
          </cell>
          <cell r="Y435" t="str">
            <v>EA</v>
          </cell>
          <cell r="Z435">
            <v>0</v>
          </cell>
          <cell r="AA435">
            <v>1</v>
          </cell>
          <cell r="AB435">
            <v>104</v>
          </cell>
          <cell r="AC435">
            <v>832</v>
          </cell>
          <cell r="AD435">
            <v>7.2</v>
          </cell>
          <cell r="AE435">
            <v>873.6</v>
          </cell>
          <cell r="AF435" t="str">
            <v>鑫鼎-NB</v>
          </cell>
        </row>
        <row r="436">
          <cell r="E436" t="str">
            <v>3DCOV8MR</v>
          </cell>
          <cell r="F436" t="str">
            <v/>
          </cell>
          <cell r="G436" t="str">
            <v>NNJ1</v>
          </cell>
          <cell r="H436" t="str">
            <v>3DCOV8MR</v>
          </cell>
          <cell r="I436" t="str">
            <v>B0CXSZG3SV</v>
          </cell>
          <cell r="J436" t="str">
            <v>90108</v>
          </cell>
          <cell r="K436" t="str">
            <v/>
          </cell>
          <cell r="L436" t="str">
            <v>LINE:1</v>
          </cell>
          <cell r="M436" t="str">
            <v>Open</v>
          </cell>
          <cell r="N436" t="str">
            <v/>
          </cell>
          <cell r="O436" t="str">
            <v/>
          </cell>
          <cell r="P436">
            <v>2.9</v>
          </cell>
          <cell r="Q436">
            <v>23.1</v>
          </cell>
          <cell r="R436">
            <v>16.3</v>
          </cell>
          <cell r="S436">
            <v>45766</v>
          </cell>
          <cell r="T436">
            <v>45759</v>
          </cell>
          <cell r="U436">
            <v>0</v>
          </cell>
          <cell r="V436">
            <v>148</v>
          </cell>
          <cell r="W436">
            <v>148</v>
          </cell>
          <cell r="X436">
            <v>0</v>
          </cell>
          <cell r="Y436" t="str">
            <v>EA</v>
          </cell>
          <cell r="Z436">
            <v>0</v>
          </cell>
          <cell r="AA436">
            <v>1</v>
          </cell>
          <cell r="AB436">
            <v>148</v>
          </cell>
          <cell r="AC436">
            <v>1184</v>
          </cell>
          <cell r="AD436">
            <v>10.24</v>
          </cell>
          <cell r="AE436">
            <v>1243.2</v>
          </cell>
          <cell r="AF436" t="str">
            <v>鑫鼎-NB</v>
          </cell>
        </row>
        <row r="437">
          <cell r="E437" t="str">
            <v>3FYG7ZOM</v>
          </cell>
          <cell r="F437" t="str">
            <v/>
          </cell>
          <cell r="G437" t="str">
            <v>LGB1</v>
          </cell>
          <cell r="H437" t="str">
            <v>3FYG7ZOM</v>
          </cell>
          <cell r="I437" t="str">
            <v>B0CXSZG3SV</v>
          </cell>
          <cell r="J437" t="str">
            <v>90108</v>
          </cell>
          <cell r="K437" t="str">
            <v/>
          </cell>
          <cell r="L437" t="str">
            <v>LINE:1</v>
          </cell>
          <cell r="M437" t="str">
            <v>Open</v>
          </cell>
          <cell r="N437" t="str">
            <v/>
          </cell>
          <cell r="O437" t="str">
            <v/>
          </cell>
          <cell r="P437">
            <v>2.9</v>
          </cell>
          <cell r="Q437">
            <v>23.1</v>
          </cell>
          <cell r="R437">
            <v>16.3</v>
          </cell>
          <cell r="S437">
            <v>45766</v>
          </cell>
          <cell r="T437">
            <v>45759</v>
          </cell>
          <cell r="U437">
            <v>0</v>
          </cell>
          <cell r="V437">
            <v>75</v>
          </cell>
          <cell r="W437">
            <v>75</v>
          </cell>
          <cell r="X437">
            <v>0</v>
          </cell>
          <cell r="Y437" t="str">
            <v>EA</v>
          </cell>
          <cell r="Z437">
            <v>0</v>
          </cell>
          <cell r="AA437">
            <v>1</v>
          </cell>
          <cell r="AB437">
            <v>75</v>
          </cell>
          <cell r="AC437">
            <v>600</v>
          </cell>
          <cell r="AD437">
            <v>5.19</v>
          </cell>
          <cell r="AE437">
            <v>630</v>
          </cell>
          <cell r="AF437" t="str">
            <v>鑫鼎-NB</v>
          </cell>
        </row>
        <row r="438">
          <cell r="E438" t="str">
            <v>2NW8VC1G</v>
          </cell>
          <cell r="F438" t="str">
            <v/>
          </cell>
          <cell r="G438" t="str">
            <v>NNJ1</v>
          </cell>
          <cell r="H438" t="str">
            <v>2NW8VC1G</v>
          </cell>
          <cell r="I438" t="str">
            <v>B0BDDHHK3B</v>
          </cell>
          <cell r="J438" t="str">
            <v>90108</v>
          </cell>
          <cell r="K438" t="str">
            <v/>
          </cell>
          <cell r="L438" t="str">
            <v>LINE:1</v>
          </cell>
          <cell r="M438" t="str">
            <v>Open</v>
          </cell>
          <cell r="N438" t="str">
            <v/>
          </cell>
          <cell r="O438" t="str">
            <v/>
          </cell>
          <cell r="P438">
            <v>18.5</v>
          </cell>
          <cell r="Q438">
            <v>35</v>
          </cell>
          <cell r="R438">
            <v>19</v>
          </cell>
          <cell r="S438">
            <v>45756</v>
          </cell>
          <cell r="T438">
            <v>45748</v>
          </cell>
          <cell r="U438">
            <v>0</v>
          </cell>
          <cell r="V438">
            <v>290</v>
          </cell>
          <cell r="W438">
            <v>20</v>
          </cell>
          <cell r="X438">
            <v>0</v>
          </cell>
          <cell r="Y438" t="str">
            <v>EA</v>
          </cell>
          <cell r="Z438">
            <v>0</v>
          </cell>
          <cell r="AA438">
            <v>1</v>
          </cell>
          <cell r="AB438">
            <v>20</v>
          </cell>
          <cell r="AC438">
            <v>480</v>
          </cell>
          <cell r="AD438">
            <v>4.12</v>
          </cell>
          <cell r="AE438">
            <v>520</v>
          </cell>
          <cell r="AF438" t="str">
            <v>福得尔-NB</v>
          </cell>
        </row>
        <row r="439">
          <cell r="E439" t="str">
            <v>365NJ9MT</v>
          </cell>
          <cell r="F439" t="str">
            <v/>
          </cell>
          <cell r="G439" t="str">
            <v>NNJ1</v>
          </cell>
          <cell r="H439" t="str">
            <v>365NJ9MT</v>
          </cell>
          <cell r="I439" t="str">
            <v>B0BDDHHK3B</v>
          </cell>
          <cell r="J439" t="str">
            <v>90108</v>
          </cell>
          <cell r="K439" t="str">
            <v/>
          </cell>
          <cell r="L439" t="str">
            <v>LINE:1</v>
          </cell>
          <cell r="M439" t="str">
            <v>Open</v>
          </cell>
          <cell r="N439" t="str">
            <v/>
          </cell>
          <cell r="O439" t="str">
            <v/>
          </cell>
          <cell r="P439">
            <v>18.5</v>
          </cell>
          <cell r="Q439">
            <v>35</v>
          </cell>
          <cell r="R439">
            <v>19</v>
          </cell>
          <cell r="S439">
            <v>45756</v>
          </cell>
          <cell r="T439">
            <v>45748</v>
          </cell>
          <cell r="U439">
            <v>0</v>
          </cell>
          <cell r="V439">
            <v>50</v>
          </cell>
          <cell r="W439">
            <v>50</v>
          </cell>
          <cell r="X439">
            <v>0</v>
          </cell>
          <cell r="Y439" t="str">
            <v>EA</v>
          </cell>
          <cell r="Z439">
            <v>0</v>
          </cell>
          <cell r="AA439">
            <v>1</v>
          </cell>
          <cell r="AB439">
            <v>50</v>
          </cell>
          <cell r="AC439">
            <v>1200</v>
          </cell>
          <cell r="AD439">
            <v>10.3</v>
          </cell>
          <cell r="AE439">
            <v>1300</v>
          </cell>
          <cell r="AF439" t="str">
            <v>福得尔-NB</v>
          </cell>
        </row>
        <row r="440">
          <cell r="E440" t="str">
            <v>7PVK2QUB</v>
          </cell>
          <cell r="F440" t="str">
            <v/>
          </cell>
          <cell r="G440" t="str">
            <v>HON5</v>
          </cell>
          <cell r="H440" t="str">
            <v>7PVK2QUB</v>
          </cell>
          <cell r="I440" t="str">
            <v>B0BDDHHK3B</v>
          </cell>
          <cell r="J440" t="str">
            <v>90108</v>
          </cell>
          <cell r="K440" t="str">
            <v/>
          </cell>
          <cell r="L440" t="str">
            <v>LINE:1</v>
          </cell>
          <cell r="M440" t="str">
            <v>Open</v>
          </cell>
          <cell r="N440" t="str">
            <v/>
          </cell>
          <cell r="O440" t="str">
            <v/>
          </cell>
          <cell r="P440">
            <v>18.5</v>
          </cell>
          <cell r="Q440">
            <v>35</v>
          </cell>
          <cell r="R440">
            <v>19</v>
          </cell>
          <cell r="S440">
            <v>45756</v>
          </cell>
          <cell r="T440">
            <v>45748</v>
          </cell>
          <cell r="U440">
            <v>0</v>
          </cell>
          <cell r="V440">
            <v>160</v>
          </cell>
          <cell r="W440">
            <v>160</v>
          </cell>
          <cell r="X440">
            <v>0</v>
          </cell>
          <cell r="Y440" t="str">
            <v>EA</v>
          </cell>
          <cell r="Z440">
            <v>0</v>
          </cell>
          <cell r="AA440">
            <v>1</v>
          </cell>
          <cell r="AB440">
            <v>160</v>
          </cell>
          <cell r="AC440">
            <v>3840</v>
          </cell>
          <cell r="AD440">
            <v>32.96</v>
          </cell>
          <cell r="AE440">
            <v>4160</v>
          </cell>
          <cell r="AF440" t="str">
            <v>福得尔-NB</v>
          </cell>
        </row>
        <row r="441">
          <cell r="E441" t="str">
            <v>8DW65M6D</v>
          </cell>
          <cell r="F441" t="str">
            <v/>
          </cell>
          <cell r="G441" t="str">
            <v>TIW1</v>
          </cell>
          <cell r="H441" t="str">
            <v>8DW65M6D</v>
          </cell>
          <cell r="I441" t="str">
            <v>B0BCFK9R8V</v>
          </cell>
          <cell r="J441" t="str">
            <v>90108</v>
          </cell>
          <cell r="K441" t="str">
            <v/>
          </cell>
          <cell r="L441" t="str">
            <v>LINE:1</v>
          </cell>
          <cell r="M441" t="str">
            <v>Open</v>
          </cell>
          <cell r="N441" t="str">
            <v/>
          </cell>
          <cell r="O441" t="str">
            <v/>
          </cell>
          <cell r="P441">
            <v>18.25</v>
          </cell>
          <cell r="Q441">
            <v>35</v>
          </cell>
          <cell r="R441">
            <v>19.25</v>
          </cell>
          <cell r="S441">
            <v>45756</v>
          </cell>
          <cell r="T441">
            <v>45748</v>
          </cell>
          <cell r="U441">
            <v>0</v>
          </cell>
          <cell r="V441">
            <v>30</v>
          </cell>
          <cell r="W441">
            <v>30</v>
          </cell>
          <cell r="X441">
            <v>0</v>
          </cell>
          <cell r="Y441" t="str">
            <v>EA</v>
          </cell>
          <cell r="Z441">
            <v>0</v>
          </cell>
          <cell r="AA441">
            <v>1</v>
          </cell>
          <cell r="AB441">
            <v>30</v>
          </cell>
          <cell r="AC441">
            <v>675</v>
          </cell>
          <cell r="AD441">
            <v>6.18</v>
          </cell>
          <cell r="AE441">
            <v>750</v>
          </cell>
          <cell r="AF441" t="str">
            <v>福得尔-NB</v>
          </cell>
        </row>
        <row r="442">
          <cell r="E442" t="str">
            <v>1CL8AVXC</v>
          </cell>
          <cell r="F442" t="str">
            <v/>
          </cell>
          <cell r="G442" t="str">
            <v>LGB1</v>
          </cell>
          <cell r="H442" t="str">
            <v>1CL8AVXC</v>
          </cell>
          <cell r="I442" t="str">
            <v>B09Q39ZY44</v>
          </cell>
          <cell r="J442" t="str">
            <v>90108</v>
          </cell>
          <cell r="K442" t="str">
            <v/>
          </cell>
          <cell r="L442" t="str">
            <v>LINE:1</v>
          </cell>
          <cell r="M442" t="str">
            <v>Open</v>
          </cell>
          <cell r="N442" t="str">
            <v/>
          </cell>
          <cell r="O442" t="str">
            <v/>
          </cell>
          <cell r="P442">
            <v>4.024</v>
          </cell>
          <cell r="Q442">
            <v>23</v>
          </cell>
          <cell r="R442">
            <v>22.2</v>
          </cell>
          <cell r="S442">
            <v>45754</v>
          </cell>
          <cell r="T442">
            <v>45747</v>
          </cell>
          <cell r="U442">
            <v>0</v>
          </cell>
          <cell r="V442">
            <v>210</v>
          </cell>
          <cell r="W442">
            <v>210</v>
          </cell>
          <cell r="X442">
            <v>0</v>
          </cell>
          <cell r="Y442" t="str">
            <v>EA</v>
          </cell>
          <cell r="Z442">
            <v>0</v>
          </cell>
          <cell r="AA442">
            <v>1</v>
          </cell>
          <cell r="AB442">
            <v>210</v>
          </cell>
          <cell r="AC442">
            <v>861</v>
          </cell>
          <cell r="AD442">
            <v>7.35</v>
          </cell>
          <cell r="AE442">
            <v>1071</v>
          </cell>
          <cell r="AF442" t="str">
            <v>苏克-NB</v>
          </cell>
        </row>
        <row r="443">
          <cell r="E443" t="str">
            <v>4X9BLKNJ</v>
          </cell>
          <cell r="F443" t="str">
            <v/>
          </cell>
          <cell r="G443" t="str">
            <v>LGB1</v>
          </cell>
          <cell r="H443" t="str">
            <v>4X9BLKNJ</v>
          </cell>
          <cell r="I443" t="str">
            <v>B09Q39ZY44</v>
          </cell>
          <cell r="J443" t="str">
            <v>90108</v>
          </cell>
          <cell r="K443" t="str">
            <v/>
          </cell>
          <cell r="L443" t="str">
            <v>LINE:1</v>
          </cell>
          <cell r="M443" t="str">
            <v>Open</v>
          </cell>
          <cell r="N443" t="str">
            <v/>
          </cell>
          <cell r="O443" t="str">
            <v/>
          </cell>
          <cell r="P443">
            <v>4.024</v>
          </cell>
          <cell r="Q443">
            <v>23</v>
          </cell>
          <cell r="R443">
            <v>22.2</v>
          </cell>
          <cell r="S443">
            <v>45754</v>
          </cell>
          <cell r="T443">
            <v>45747</v>
          </cell>
          <cell r="U443">
            <v>0</v>
          </cell>
          <cell r="V443">
            <v>346</v>
          </cell>
          <cell r="W443">
            <v>346</v>
          </cell>
          <cell r="X443">
            <v>0</v>
          </cell>
          <cell r="Y443" t="str">
            <v>EA</v>
          </cell>
          <cell r="Z443">
            <v>0</v>
          </cell>
          <cell r="AA443">
            <v>1</v>
          </cell>
          <cell r="AB443">
            <v>346</v>
          </cell>
          <cell r="AC443">
            <v>1418.6</v>
          </cell>
          <cell r="AD443">
            <v>12.11</v>
          </cell>
          <cell r="AE443">
            <v>1764.6</v>
          </cell>
          <cell r="AF443" t="str">
            <v>苏克-NB</v>
          </cell>
        </row>
        <row r="444">
          <cell r="E444" t="str">
            <v>79EKYQMX</v>
          </cell>
          <cell r="F444" t="str">
            <v/>
          </cell>
          <cell r="G444" t="str">
            <v>LGB1</v>
          </cell>
          <cell r="H444" t="str">
            <v>79EKYQMX</v>
          </cell>
          <cell r="I444" t="str">
            <v>B09Q39ZY44</v>
          </cell>
          <cell r="J444" t="str">
            <v>90108</v>
          </cell>
          <cell r="K444" t="str">
            <v/>
          </cell>
          <cell r="L444" t="str">
            <v>LINE:1</v>
          </cell>
          <cell r="M444" t="str">
            <v>Open</v>
          </cell>
          <cell r="N444" t="str">
            <v/>
          </cell>
          <cell r="O444" t="str">
            <v/>
          </cell>
          <cell r="P444">
            <v>4.024</v>
          </cell>
          <cell r="Q444">
            <v>23</v>
          </cell>
          <cell r="R444">
            <v>22.2</v>
          </cell>
          <cell r="S444">
            <v>45754</v>
          </cell>
          <cell r="T444">
            <v>45747</v>
          </cell>
          <cell r="U444">
            <v>0</v>
          </cell>
          <cell r="V444">
            <v>408</v>
          </cell>
          <cell r="W444">
            <v>408</v>
          </cell>
          <cell r="X444">
            <v>0</v>
          </cell>
          <cell r="Y444" t="str">
            <v>EA</v>
          </cell>
          <cell r="Z444">
            <v>0</v>
          </cell>
          <cell r="AA444">
            <v>1</v>
          </cell>
          <cell r="AB444">
            <v>408</v>
          </cell>
          <cell r="AC444">
            <v>1672.8</v>
          </cell>
          <cell r="AD444">
            <v>14.28</v>
          </cell>
          <cell r="AE444">
            <v>2080.8</v>
          </cell>
          <cell r="AF444" t="str">
            <v>苏克-NB</v>
          </cell>
        </row>
        <row r="445">
          <cell r="E445" t="str">
            <v>8F3Y27DM</v>
          </cell>
          <cell r="F445" t="str">
            <v/>
          </cell>
          <cell r="G445" t="str">
            <v>LGB1</v>
          </cell>
          <cell r="H445" t="str">
            <v>8F3Y27DM</v>
          </cell>
          <cell r="I445" t="str">
            <v>B09Q39ZY44</v>
          </cell>
          <cell r="J445" t="str">
            <v>90108</v>
          </cell>
          <cell r="K445" t="str">
            <v/>
          </cell>
          <cell r="L445" t="str">
            <v>LINE:1</v>
          </cell>
          <cell r="M445" t="str">
            <v>Open</v>
          </cell>
          <cell r="N445" t="str">
            <v/>
          </cell>
          <cell r="O445" t="str">
            <v/>
          </cell>
          <cell r="P445">
            <v>4.024</v>
          </cell>
          <cell r="Q445">
            <v>23</v>
          </cell>
          <cell r="R445">
            <v>22.2</v>
          </cell>
          <cell r="S445">
            <v>45754</v>
          </cell>
          <cell r="T445">
            <v>45747</v>
          </cell>
          <cell r="U445">
            <v>0</v>
          </cell>
          <cell r="V445">
            <v>1699</v>
          </cell>
          <cell r="W445">
            <v>1699</v>
          </cell>
          <cell r="X445">
            <v>0</v>
          </cell>
          <cell r="Y445" t="str">
            <v>EA</v>
          </cell>
          <cell r="Z445">
            <v>0</v>
          </cell>
          <cell r="AA445">
            <v>1</v>
          </cell>
          <cell r="AB445">
            <v>1699</v>
          </cell>
          <cell r="AC445">
            <v>6965.9</v>
          </cell>
          <cell r="AD445">
            <v>59.47</v>
          </cell>
          <cell r="AE445">
            <v>8664.9</v>
          </cell>
          <cell r="AF445" t="str">
            <v>苏克-NB</v>
          </cell>
        </row>
        <row r="446">
          <cell r="E446" t="str">
            <v>1ZEVSS5G</v>
          </cell>
          <cell r="F446" t="str">
            <v/>
          </cell>
          <cell r="G446" t="str">
            <v>LGB1</v>
          </cell>
          <cell r="H446" t="str">
            <v>1ZEVSS5G</v>
          </cell>
          <cell r="I446" t="str">
            <v>B0CGDSN856</v>
          </cell>
          <cell r="J446" t="str">
            <v>90108</v>
          </cell>
          <cell r="K446" t="str">
            <v/>
          </cell>
          <cell r="L446" t="str">
            <v>LINE:1</v>
          </cell>
          <cell r="M446" t="str">
            <v>Open</v>
          </cell>
          <cell r="N446" t="str">
            <v/>
          </cell>
          <cell r="O446" t="str">
            <v/>
          </cell>
          <cell r="P446">
            <v>6</v>
          </cell>
          <cell r="Q446">
            <v>48</v>
          </cell>
          <cell r="R446">
            <v>23.8</v>
          </cell>
          <cell r="S446">
            <v>45754</v>
          </cell>
          <cell r="T446">
            <v>45747</v>
          </cell>
          <cell r="U446">
            <v>0</v>
          </cell>
          <cell r="V446">
            <v>152</v>
          </cell>
          <cell r="W446">
            <v>152</v>
          </cell>
          <cell r="X446">
            <v>0</v>
          </cell>
          <cell r="Y446" t="str">
            <v>EA</v>
          </cell>
          <cell r="Z446">
            <v>0</v>
          </cell>
          <cell r="AA446">
            <v>1</v>
          </cell>
          <cell r="AB446">
            <v>152</v>
          </cell>
          <cell r="AC446">
            <v>1672</v>
          </cell>
          <cell r="AD446">
            <v>16.27</v>
          </cell>
          <cell r="AE446">
            <v>2006.4</v>
          </cell>
          <cell r="AF446" t="str">
            <v>苏克-NB</v>
          </cell>
        </row>
        <row r="447">
          <cell r="E447" t="str">
            <v>4SRSNOQZ</v>
          </cell>
          <cell r="F447" t="str">
            <v/>
          </cell>
          <cell r="G447" t="str">
            <v>LGB1</v>
          </cell>
          <cell r="H447" t="str">
            <v>4SRSNOQZ</v>
          </cell>
          <cell r="I447" t="str">
            <v>B0CGDSN856</v>
          </cell>
          <cell r="J447" t="str">
            <v>90108</v>
          </cell>
          <cell r="K447" t="str">
            <v/>
          </cell>
          <cell r="L447" t="str">
            <v>LINE:1</v>
          </cell>
          <cell r="M447" t="str">
            <v>Open</v>
          </cell>
          <cell r="N447" t="str">
            <v/>
          </cell>
          <cell r="O447" t="str">
            <v/>
          </cell>
          <cell r="P447">
            <v>6</v>
          </cell>
          <cell r="Q447">
            <v>48</v>
          </cell>
          <cell r="R447">
            <v>23.8</v>
          </cell>
          <cell r="S447">
            <v>45754</v>
          </cell>
          <cell r="T447">
            <v>45747</v>
          </cell>
          <cell r="U447">
            <v>0</v>
          </cell>
          <cell r="V447">
            <v>67</v>
          </cell>
          <cell r="W447">
            <v>67</v>
          </cell>
          <cell r="X447">
            <v>0</v>
          </cell>
          <cell r="Y447" t="str">
            <v>EA</v>
          </cell>
          <cell r="Z447">
            <v>0</v>
          </cell>
          <cell r="AA447">
            <v>1</v>
          </cell>
          <cell r="AB447">
            <v>67</v>
          </cell>
          <cell r="AC447">
            <v>737</v>
          </cell>
          <cell r="AD447">
            <v>7.17</v>
          </cell>
          <cell r="AE447">
            <v>884.4</v>
          </cell>
          <cell r="AF447" t="str">
            <v>苏克-NB</v>
          </cell>
        </row>
        <row r="448">
          <cell r="E448" t="str">
            <v>64P6727W</v>
          </cell>
          <cell r="F448" t="str">
            <v/>
          </cell>
          <cell r="G448" t="str">
            <v>LGB1</v>
          </cell>
          <cell r="H448" t="str">
            <v>64P6727W</v>
          </cell>
          <cell r="I448" t="str">
            <v>B0CGDSN856</v>
          </cell>
          <cell r="J448" t="str">
            <v>90108</v>
          </cell>
          <cell r="K448" t="str">
            <v/>
          </cell>
          <cell r="L448" t="str">
            <v>LINE:1</v>
          </cell>
          <cell r="M448" t="str">
            <v>Open</v>
          </cell>
          <cell r="N448" t="str">
            <v/>
          </cell>
          <cell r="O448" t="str">
            <v/>
          </cell>
          <cell r="P448">
            <v>6</v>
          </cell>
          <cell r="Q448">
            <v>48</v>
          </cell>
          <cell r="R448">
            <v>23.8</v>
          </cell>
          <cell r="S448">
            <v>45754</v>
          </cell>
          <cell r="T448">
            <v>45747</v>
          </cell>
          <cell r="U448">
            <v>0</v>
          </cell>
          <cell r="V448">
            <v>75</v>
          </cell>
          <cell r="W448">
            <v>75</v>
          </cell>
          <cell r="X448">
            <v>0</v>
          </cell>
          <cell r="Y448" t="str">
            <v>EA</v>
          </cell>
          <cell r="Z448">
            <v>0</v>
          </cell>
          <cell r="AA448">
            <v>1</v>
          </cell>
          <cell r="AB448">
            <v>75</v>
          </cell>
          <cell r="AC448">
            <v>825</v>
          </cell>
          <cell r="AD448">
            <v>8.03</v>
          </cell>
          <cell r="AE448">
            <v>990</v>
          </cell>
          <cell r="AF448" t="str">
            <v>苏克-NB</v>
          </cell>
        </row>
        <row r="449">
          <cell r="E449" t="str">
            <v>7DV3WMJH</v>
          </cell>
          <cell r="F449" t="str">
            <v/>
          </cell>
          <cell r="G449" t="str">
            <v>LGB1</v>
          </cell>
          <cell r="H449" t="str">
            <v>7DV3WMJH</v>
          </cell>
          <cell r="I449" t="str">
            <v>B0CGDSN856</v>
          </cell>
          <cell r="J449" t="str">
            <v>90108</v>
          </cell>
          <cell r="K449" t="str">
            <v/>
          </cell>
          <cell r="L449" t="str">
            <v>LINE:1</v>
          </cell>
          <cell r="M449" t="str">
            <v>Open</v>
          </cell>
          <cell r="N449" t="str">
            <v/>
          </cell>
          <cell r="O449" t="str">
            <v/>
          </cell>
          <cell r="P449">
            <v>6</v>
          </cell>
          <cell r="Q449">
            <v>48</v>
          </cell>
          <cell r="R449">
            <v>23.8</v>
          </cell>
          <cell r="S449">
            <v>45754</v>
          </cell>
          <cell r="T449">
            <v>45747</v>
          </cell>
          <cell r="U449">
            <v>0</v>
          </cell>
          <cell r="V449">
            <v>112</v>
          </cell>
          <cell r="W449">
            <v>112</v>
          </cell>
          <cell r="X449">
            <v>0</v>
          </cell>
          <cell r="Y449" t="str">
            <v>EA</v>
          </cell>
          <cell r="Z449">
            <v>0</v>
          </cell>
          <cell r="AA449">
            <v>1</v>
          </cell>
          <cell r="AB449">
            <v>112</v>
          </cell>
          <cell r="AC449">
            <v>1232</v>
          </cell>
          <cell r="AD449">
            <v>11.99</v>
          </cell>
          <cell r="AE449">
            <v>1478.4</v>
          </cell>
          <cell r="AF449" t="str">
            <v>苏克-NB</v>
          </cell>
        </row>
        <row r="450">
          <cell r="E450" t="str">
            <v>15Y6M4PA</v>
          </cell>
          <cell r="F450" t="str">
            <v/>
          </cell>
          <cell r="G450" t="str">
            <v>LGB1</v>
          </cell>
          <cell r="H450" t="str">
            <v>15Y6M4PA</v>
          </cell>
          <cell r="I450" t="str">
            <v>B0CV3NW1DG</v>
          </cell>
          <cell r="J450" t="str">
            <v>90108</v>
          </cell>
          <cell r="K450" t="str">
            <v/>
          </cell>
          <cell r="L450" t="str">
            <v>LINE:1</v>
          </cell>
          <cell r="M450" t="str">
            <v>Open</v>
          </cell>
          <cell r="N450" t="str">
            <v/>
          </cell>
          <cell r="O450" t="str">
            <v/>
          </cell>
          <cell r="P450">
            <v>5.3</v>
          </cell>
          <cell r="Q450">
            <v>43.5</v>
          </cell>
          <cell r="R450">
            <v>22</v>
          </cell>
          <cell r="S450">
            <v>45754</v>
          </cell>
          <cell r="T450">
            <v>45747</v>
          </cell>
          <cell r="U450">
            <v>0</v>
          </cell>
          <cell r="V450">
            <v>163</v>
          </cell>
          <cell r="W450">
            <v>163</v>
          </cell>
          <cell r="X450">
            <v>0</v>
          </cell>
          <cell r="Y450" t="str">
            <v>EA</v>
          </cell>
          <cell r="Z450">
            <v>0</v>
          </cell>
          <cell r="AA450">
            <v>1</v>
          </cell>
          <cell r="AB450">
            <v>163</v>
          </cell>
          <cell r="AC450">
            <v>1189.9</v>
          </cell>
          <cell r="AD450">
            <v>14.18</v>
          </cell>
          <cell r="AE450">
            <v>1515.9</v>
          </cell>
          <cell r="AF450" t="str">
            <v>苏克-NB</v>
          </cell>
        </row>
        <row r="451">
          <cell r="E451" t="str">
            <v>4BNUF8EO</v>
          </cell>
          <cell r="F451" t="str">
            <v/>
          </cell>
          <cell r="G451" t="str">
            <v>LGB1</v>
          </cell>
          <cell r="H451" t="str">
            <v>4BNUF8EO</v>
          </cell>
          <cell r="I451" t="str">
            <v>B0CV3NW1DG</v>
          </cell>
          <cell r="J451" t="str">
            <v>90108</v>
          </cell>
          <cell r="K451" t="str">
            <v/>
          </cell>
          <cell r="L451" t="str">
            <v>LINE:1</v>
          </cell>
          <cell r="M451" t="str">
            <v>Open</v>
          </cell>
          <cell r="N451" t="str">
            <v/>
          </cell>
          <cell r="O451" t="str">
            <v/>
          </cell>
          <cell r="P451">
            <v>5.3</v>
          </cell>
          <cell r="Q451">
            <v>43.5</v>
          </cell>
          <cell r="R451">
            <v>22</v>
          </cell>
          <cell r="S451">
            <v>45754</v>
          </cell>
          <cell r="T451">
            <v>45747</v>
          </cell>
          <cell r="U451">
            <v>0</v>
          </cell>
          <cell r="V451">
            <v>1</v>
          </cell>
          <cell r="W451">
            <v>1</v>
          </cell>
          <cell r="X451">
            <v>0</v>
          </cell>
          <cell r="Y451" t="str">
            <v>EA</v>
          </cell>
          <cell r="Z451">
            <v>0</v>
          </cell>
          <cell r="AA451">
            <v>1</v>
          </cell>
          <cell r="AB451">
            <v>1</v>
          </cell>
          <cell r="AC451">
            <v>7.3</v>
          </cell>
          <cell r="AD451">
            <v>0.09</v>
          </cell>
          <cell r="AE451">
            <v>9.3</v>
          </cell>
          <cell r="AF451" t="str">
            <v>苏克-NB</v>
          </cell>
        </row>
        <row r="452">
          <cell r="E452" t="str">
            <v>4MB7FZSX</v>
          </cell>
          <cell r="F452" t="str">
            <v/>
          </cell>
          <cell r="G452" t="str">
            <v>LGB1</v>
          </cell>
          <cell r="H452" t="str">
            <v>4MB7FZSX</v>
          </cell>
          <cell r="I452" t="str">
            <v>B0CV3NW1DG</v>
          </cell>
          <cell r="J452" t="str">
            <v>90108</v>
          </cell>
          <cell r="K452" t="str">
            <v/>
          </cell>
          <cell r="L452" t="str">
            <v>LINE:1</v>
          </cell>
          <cell r="M452" t="str">
            <v>Open</v>
          </cell>
          <cell r="N452" t="str">
            <v/>
          </cell>
          <cell r="O452" t="str">
            <v/>
          </cell>
          <cell r="P452">
            <v>5.3</v>
          </cell>
          <cell r="Q452">
            <v>43.5</v>
          </cell>
          <cell r="R452">
            <v>22</v>
          </cell>
          <cell r="S452">
            <v>45754</v>
          </cell>
          <cell r="T452">
            <v>45747</v>
          </cell>
          <cell r="U452">
            <v>0</v>
          </cell>
          <cell r="V452">
            <v>93</v>
          </cell>
          <cell r="W452">
            <v>93</v>
          </cell>
          <cell r="X452">
            <v>0</v>
          </cell>
          <cell r="Y452" t="str">
            <v>EA</v>
          </cell>
          <cell r="Z452">
            <v>0</v>
          </cell>
          <cell r="AA452">
            <v>1</v>
          </cell>
          <cell r="AB452">
            <v>93</v>
          </cell>
          <cell r="AC452">
            <v>678.9</v>
          </cell>
          <cell r="AD452">
            <v>8.09</v>
          </cell>
          <cell r="AE452">
            <v>864.9</v>
          </cell>
          <cell r="AF452" t="str">
            <v>苏克-NB</v>
          </cell>
        </row>
        <row r="453">
          <cell r="E453" t="str">
            <v>7LKWGUFS</v>
          </cell>
          <cell r="F453" t="str">
            <v/>
          </cell>
          <cell r="G453" t="str">
            <v>LGB1</v>
          </cell>
          <cell r="H453" t="str">
            <v>7LKWGUFS</v>
          </cell>
          <cell r="I453" t="str">
            <v>B0CV3NW1DG</v>
          </cell>
          <cell r="J453" t="str">
            <v>90108</v>
          </cell>
          <cell r="K453" t="str">
            <v/>
          </cell>
          <cell r="L453" t="str">
            <v>LINE:1</v>
          </cell>
          <cell r="M453" t="str">
            <v>Open</v>
          </cell>
          <cell r="N453" t="str">
            <v/>
          </cell>
          <cell r="O453" t="str">
            <v/>
          </cell>
          <cell r="P453">
            <v>5.3</v>
          </cell>
          <cell r="Q453">
            <v>43.5</v>
          </cell>
          <cell r="R453">
            <v>22</v>
          </cell>
          <cell r="S453">
            <v>45754</v>
          </cell>
          <cell r="T453">
            <v>45747</v>
          </cell>
          <cell r="U453">
            <v>0</v>
          </cell>
          <cell r="V453">
            <v>35</v>
          </cell>
          <cell r="W453">
            <v>35</v>
          </cell>
          <cell r="X453">
            <v>0</v>
          </cell>
          <cell r="Y453" t="str">
            <v>EA</v>
          </cell>
          <cell r="Z453">
            <v>0</v>
          </cell>
          <cell r="AA453">
            <v>1</v>
          </cell>
          <cell r="AB453">
            <v>35</v>
          </cell>
          <cell r="AC453">
            <v>255.5</v>
          </cell>
          <cell r="AD453">
            <v>3.05</v>
          </cell>
          <cell r="AE453">
            <v>325.5</v>
          </cell>
          <cell r="AF453" t="str">
            <v>苏克-NB</v>
          </cell>
        </row>
        <row r="454">
          <cell r="E454" t="str">
            <v>19NOTCFE</v>
          </cell>
          <cell r="F454" t="str">
            <v/>
          </cell>
          <cell r="G454" t="str">
            <v>LGB1</v>
          </cell>
          <cell r="H454" t="str">
            <v>19NOTCFE</v>
          </cell>
          <cell r="I454" t="str">
            <v>B0CXSZ7F34</v>
          </cell>
          <cell r="J454" t="str">
            <v>90108</v>
          </cell>
          <cell r="K454" t="str">
            <v/>
          </cell>
          <cell r="L454" t="str">
            <v>LINE:1</v>
          </cell>
          <cell r="M454" t="str">
            <v>Open</v>
          </cell>
          <cell r="N454" t="str">
            <v/>
          </cell>
          <cell r="O454" t="str">
            <v/>
          </cell>
          <cell r="P454">
            <v>8.75</v>
          </cell>
          <cell r="Q454">
            <v>22.75</v>
          </cell>
          <cell r="R454">
            <v>22.5</v>
          </cell>
          <cell r="S454">
            <v>45754</v>
          </cell>
          <cell r="T454">
            <v>45747</v>
          </cell>
          <cell r="U454">
            <v>0</v>
          </cell>
          <cell r="V454">
            <v>89</v>
          </cell>
          <cell r="W454">
            <v>89</v>
          </cell>
          <cell r="X454">
            <v>0</v>
          </cell>
          <cell r="Y454" t="str">
            <v>EA</v>
          </cell>
          <cell r="Z454">
            <v>0</v>
          </cell>
          <cell r="AA454">
            <v>1</v>
          </cell>
          <cell r="AB454">
            <v>89</v>
          </cell>
          <cell r="AC454">
            <v>845.5</v>
          </cell>
          <cell r="AD454">
            <v>6.65</v>
          </cell>
          <cell r="AE454">
            <v>1023.5</v>
          </cell>
          <cell r="AF454" t="str">
            <v>鑫鼎-NB</v>
          </cell>
        </row>
        <row r="455">
          <cell r="E455" t="str">
            <v>1UBTLCBQ</v>
          </cell>
          <cell r="F455" t="str">
            <v/>
          </cell>
          <cell r="G455" t="str">
            <v>LGB1</v>
          </cell>
          <cell r="H455" t="str">
            <v>1UBTLCBQ</v>
          </cell>
          <cell r="I455" t="str">
            <v>B0CXSZ7F34</v>
          </cell>
          <cell r="J455" t="str">
            <v>90108</v>
          </cell>
          <cell r="K455" t="str">
            <v/>
          </cell>
          <cell r="L455" t="str">
            <v>LINE:1</v>
          </cell>
          <cell r="M455" t="str">
            <v>Open</v>
          </cell>
          <cell r="N455" t="str">
            <v/>
          </cell>
          <cell r="O455" t="str">
            <v/>
          </cell>
          <cell r="P455">
            <v>8.75</v>
          </cell>
          <cell r="Q455">
            <v>22.75</v>
          </cell>
          <cell r="R455">
            <v>22.5</v>
          </cell>
          <cell r="S455">
            <v>45754</v>
          </cell>
          <cell r="T455">
            <v>45747</v>
          </cell>
          <cell r="U455">
            <v>0</v>
          </cell>
          <cell r="V455">
            <v>16</v>
          </cell>
          <cell r="W455">
            <v>16</v>
          </cell>
          <cell r="X455">
            <v>0</v>
          </cell>
          <cell r="Y455" t="str">
            <v>EA</v>
          </cell>
          <cell r="Z455">
            <v>0</v>
          </cell>
          <cell r="AA455">
            <v>1</v>
          </cell>
          <cell r="AB455">
            <v>16</v>
          </cell>
          <cell r="AC455">
            <v>152</v>
          </cell>
          <cell r="AD455">
            <v>1.2</v>
          </cell>
          <cell r="AE455">
            <v>184</v>
          </cell>
          <cell r="AF455" t="str">
            <v>鑫鼎-NB</v>
          </cell>
        </row>
        <row r="456">
          <cell r="E456" t="str">
            <v>4VPC599X</v>
          </cell>
          <cell r="F456" t="str">
            <v/>
          </cell>
          <cell r="G456" t="str">
            <v>LGB1</v>
          </cell>
          <cell r="H456" t="str">
            <v>4VPC599X</v>
          </cell>
          <cell r="I456" t="str">
            <v>B0CXSZ7F34</v>
          </cell>
          <cell r="J456" t="str">
            <v>90108</v>
          </cell>
          <cell r="K456" t="str">
            <v/>
          </cell>
          <cell r="L456" t="str">
            <v>LINE:1</v>
          </cell>
          <cell r="M456" t="str">
            <v>Open</v>
          </cell>
          <cell r="N456" t="str">
            <v/>
          </cell>
          <cell r="O456" t="str">
            <v/>
          </cell>
          <cell r="P456">
            <v>8.75</v>
          </cell>
          <cell r="Q456">
            <v>22.75</v>
          </cell>
          <cell r="R456">
            <v>22.5</v>
          </cell>
          <cell r="S456">
            <v>45754</v>
          </cell>
          <cell r="T456">
            <v>45747</v>
          </cell>
          <cell r="U456">
            <v>0</v>
          </cell>
          <cell r="V456">
            <v>26</v>
          </cell>
          <cell r="W456">
            <v>26</v>
          </cell>
          <cell r="X456">
            <v>0</v>
          </cell>
          <cell r="Y456" t="str">
            <v>EA</v>
          </cell>
          <cell r="Z456">
            <v>0</v>
          </cell>
          <cell r="AA456">
            <v>1</v>
          </cell>
          <cell r="AB456">
            <v>26</v>
          </cell>
          <cell r="AC456">
            <v>247</v>
          </cell>
          <cell r="AD456">
            <v>1.94</v>
          </cell>
          <cell r="AE456">
            <v>299</v>
          </cell>
          <cell r="AF456" t="str">
            <v>鑫鼎-NB</v>
          </cell>
        </row>
        <row r="457">
          <cell r="E457" t="str">
            <v>3BSBOB2E</v>
          </cell>
          <cell r="F457" t="str">
            <v/>
          </cell>
          <cell r="G457" t="str">
            <v>LGB1</v>
          </cell>
          <cell r="H457" t="str">
            <v>3BSBOB2E</v>
          </cell>
          <cell r="I457" t="str">
            <v>B0CXSZG3SV</v>
          </cell>
          <cell r="J457" t="str">
            <v>90108</v>
          </cell>
          <cell r="K457" t="str">
            <v/>
          </cell>
          <cell r="L457" t="str">
            <v>LINE:1</v>
          </cell>
          <cell r="M457" t="str">
            <v>Open</v>
          </cell>
          <cell r="N457" t="str">
            <v/>
          </cell>
          <cell r="O457" t="str">
            <v/>
          </cell>
          <cell r="P457">
            <v>7</v>
          </cell>
          <cell r="Q457">
            <v>26.5</v>
          </cell>
          <cell r="R457">
            <v>21.5</v>
          </cell>
          <cell r="S457">
            <v>45754</v>
          </cell>
          <cell r="T457">
            <v>45747</v>
          </cell>
          <cell r="U457">
            <v>0</v>
          </cell>
          <cell r="V457">
            <v>20</v>
          </cell>
          <cell r="W457">
            <v>20</v>
          </cell>
          <cell r="X457">
            <v>0</v>
          </cell>
          <cell r="Y457" t="str">
            <v>EA</v>
          </cell>
          <cell r="Z457">
            <v>0</v>
          </cell>
          <cell r="AA457">
            <v>1</v>
          </cell>
          <cell r="AB457">
            <v>20</v>
          </cell>
          <cell r="AC457">
            <v>160</v>
          </cell>
          <cell r="AD457">
            <v>1.38</v>
          </cell>
          <cell r="AE457">
            <v>168</v>
          </cell>
          <cell r="AF457" t="str">
            <v>鑫鼎-NB</v>
          </cell>
        </row>
        <row r="458">
          <cell r="E458" t="str">
            <v>4M5QYWIX</v>
          </cell>
          <cell r="F458" t="str">
            <v/>
          </cell>
          <cell r="G458" t="str">
            <v>LGB1</v>
          </cell>
          <cell r="H458" t="str">
            <v>4M5QYWIX</v>
          </cell>
          <cell r="I458" t="str">
            <v>B0CXSZG3SV</v>
          </cell>
          <cell r="J458" t="str">
            <v>90108</v>
          </cell>
          <cell r="K458" t="str">
            <v/>
          </cell>
          <cell r="L458" t="str">
            <v>LINE:1</v>
          </cell>
          <cell r="M458" t="str">
            <v>Open</v>
          </cell>
          <cell r="N458" t="str">
            <v/>
          </cell>
          <cell r="O458" t="str">
            <v/>
          </cell>
          <cell r="P458">
            <v>7</v>
          </cell>
          <cell r="Q458">
            <v>26.5</v>
          </cell>
          <cell r="R458">
            <v>21.5</v>
          </cell>
          <cell r="S458">
            <v>45754</v>
          </cell>
          <cell r="T458">
            <v>45747</v>
          </cell>
          <cell r="U458">
            <v>0</v>
          </cell>
          <cell r="V458">
            <v>13</v>
          </cell>
          <cell r="W458">
            <v>13</v>
          </cell>
          <cell r="X458">
            <v>0</v>
          </cell>
          <cell r="Y458" t="str">
            <v>EA</v>
          </cell>
          <cell r="Z458">
            <v>0</v>
          </cell>
          <cell r="AA458">
            <v>1</v>
          </cell>
          <cell r="AB458">
            <v>13</v>
          </cell>
          <cell r="AC458">
            <v>104</v>
          </cell>
          <cell r="AD458">
            <v>0.9</v>
          </cell>
          <cell r="AE458">
            <v>109.2</v>
          </cell>
          <cell r="AF458" t="str">
            <v>鑫鼎-NB</v>
          </cell>
        </row>
        <row r="459">
          <cell r="E459" t="str">
            <v>7PAFO35W</v>
          </cell>
          <cell r="F459" t="str">
            <v/>
          </cell>
          <cell r="G459" t="str">
            <v>LGB1</v>
          </cell>
          <cell r="H459" t="str">
            <v>7PAFO35W</v>
          </cell>
          <cell r="I459" t="str">
            <v>B0CXSZG3SV</v>
          </cell>
          <cell r="J459" t="str">
            <v>90108</v>
          </cell>
          <cell r="K459" t="str">
            <v/>
          </cell>
          <cell r="L459" t="str">
            <v>LINE:1</v>
          </cell>
          <cell r="M459" t="str">
            <v>Open</v>
          </cell>
          <cell r="N459" t="str">
            <v/>
          </cell>
          <cell r="O459" t="str">
            <v/>
          </cell>
          <cell r="P459">
            <v>7</v>
          </cell>
          <cell r="Q459">
            <v>26.5</v>
          </cell>
          <cell r="R459">
            <v>21.5</v>
          </cell>
          <cell r="S459">
            <v>45754</v>
          </cell>
          <cell r="T459">
            <v>45747</v>
          </cell>
          <cell r="U459">
            <v>0</v>
          </cell>
          <cell r="V459">
            <v>26</v>
          </cell>
          <cell r="W459">
            <v>26</v>
          </cell>
          <cell r="X459">
            <v>0</v>
          </cell>
          <cell r="Y459" t="str">
            <v>EA</v>
          </cell>
          <cell r="Z459">
            <v>0</v>
          </cell>
          <cell r="AA459">
            <v>1</v>
          </cell>
          <cell r="AB459">
            <v>26</v>
          </cell>
          <cell r="AC459">
            <v>208</v>
          </cell>
          <cell r="AD459">
            <v>1.8</v>
          </cell>
          <cell r="AE459">
            <v>218.4</v>
          </cell>
          <cell r="AF459" t="str">
            <v>鑫鼎-NB</v>
          </cell>
        </row>
        <row r="460">
          <cell r="E460" t="str">
            <v>7U2PQQIJ</v>
          </cell>
          <cell r="F460" t="str">
            <v/>
          </cell>
          <cell r="G460" t="str">
            <v>LGB1</v>
          </cell>
          <cell r="H460" t="str">
            <v>7U2PQQIJ</v>
          </cell>
          <cell r="I460" t="str">
            <v>B0CXSZG3SV</v>
          </cell>
          <cell r="J460" t="str">
            <v>90108</v>
          </cell>
          <cell r="K460" t="str">
            <v/>
          </cell>
          <cell r="L460" t="str">
            <v>LINE:1</v>
          </cell>
          <cell r="M460" t="str">
            <v>Open</v>
          </cell>
          <cell r="N460" t="str">
            <v/>
          </cell>
          <cell r="O460" t="str">
            <v/>
          </cell>
          <cell r="P460">
            <v>7</v>
          </cell>
          <cell r="Q460">
            <v>26.5</v>
          </cell>
          <cell r="R460">
            <v>21.5</v>
          </cell>
          <cell r="S460">
            <v>45754</v>
          </cell>
          <cell r="T460">
            <v>45747</v>
          </cell>
          <cell r="U460">
            <v>0</v>
          </cell>
          <cell r="V460">
            <v>58</v>
          </cell>
          <cell r="W460">
            <v>58</v>
          </cell>
          <cell r="X460">
            <v>0</v>
          </cell>
          <cell r="Y460" t="str">
            <v>EA</v>
          </cell>
          <cell r="Z460">
            <v>0</v>
          </cell>
          <cell r="AA460">
            <v>1</v>
          </cell>
          <cell r="AB460">
            <v>58</v>
          </cell>
          <cell r="AC460">
            <v>464</v>
          </cell>
          <cell r="AD460">
            <v>4.01</v>
          </cell>
          <cell r="AE460">
            <v>487.2</v>
          </cell>
          <cell r="AF460" t="str">
            <v>鑫鼎-NB</v>
          </cell>
        </row>
        <row r="461">
          <cell r="E461" t="str">
            <v>7W89HMTB</v>
          </cell>
          <cell r="F461" t="str">
            <v/>
          </cell>
          <cell r="G461" t="str">
            <v>LGB1</v>
          </cell>
          <cell r="H461" t="str">
            <v>7W89HMTB</v>
          </cell>
          <cell r="I461" t="str">
            <v>B0CLNJ68DC</v>
          </cell>
          <cell r="J461" t="str">
            <v>90108</v>
          </cell>
          <cell r="K461" t="str">
            <v/>
          </cell>
          <cell r="L461" t="str">
            <v>LINE:1</v>
          </cell>
          <cell r="M461" t="str">
            <v>Open</v>
          </cell>
          <cell r="N461" t="str">
            <v/>
          </cell>
          <cell r="O461" t="str">
            <v/>
          </cell>
          <cell r="P461">
            <v>23</v>
          </cell>
          <cell r="Q461">
            <v>64</v>
          </cell>
          <cell r="R461">
            <v>35</v>
          </cell>
          <cell r="S461">
            <v>45754</v>
          </cell>
          <cell r="T461">
            <v>45747</v>
          </cell>
          <cell r="U461">
            <v>0</v>
          </cell>
          <cell r="V461">
            <v>6</v>
          </cell>
          <cell r="W461">
            <v>6</v>
          </cell>
          <cell r="X461">
            <v>0</v>
          </cell>
          <cell r="Y461" t="str">
            <v>EA</v>
          </cell>
          <cell r="Z461">
            <v>0</v>
          </cell>
          <cell r="AA461">
            <v>1</v>
          </cell>
          <cell r="AB461">
            <v>6</v>
          </cell>
          <cell r="AC461">
            <v>288</v>
          </cell>
          <cell r="AD461">
            <v>4.37</v>
          </cell>
          <cell r="AE461">
            <v>378.6</v>
          </cell>
          <cell r="AF461" t="str">
            <v>立发-NB</v>
          </cell>
        </row>
        <row r="462">
          <cell r="E462" t="str">
            <v>4AVUOK7I</v>
          </cell>
          <cell r="F462" t="str">
            <v/>
          </cell>
          <cell r="G462" t="str">
            <v>LGB1</v>
          </cell>
          <cell r="H462" t="str">
            <v>4AVUOK7I</v>
          </cell>
          <cell r="I462" t="str">
            <v>B0CLNJ68DC</v>
          </cell>
          <cell r="J462" t="str">
            <v>90108</v>
          </cell>
          <cell r="K462" t="str">
            <v/>
          </cell>
          <cell r="L462" t="str">
            <v>LINE:1</v>
          </cell>
          <cell r="M462" t="str">
            <v>Open</v>
          </cell>
          <cell r="N462" t="str">
            <v/>
          </cell>
          <cell r="O462" t="str">
            <v/>
          </cell>
          <cell r="P462">
            <v>23</v>
          </cell>
          <cell r="Q462">
            <v>64</v>
          </cell>
          <cell r="R462">
            <v>35</v>
          </cell>
          <cell r="S462">
            <v>45754</v>
          </cell>
          <cell r="T462">
            <v>45747</v>
          </cell>
          <cell r="U462">
            <v>0</v>
          </cell>
          <cell r="V462">
            <v>11</v>
          </cell>
          <cell r="W462">
            <v>11</v>
          </cell>
          <cell r="X462">
            <v>0</v>
          </cell>
          <cell r="Y462" t="str">
            <v>EA</v>
          </cell>
          <cell r="Z462">
            <v>0</v>
          </cell>
          <cell r="AA462">
            <v>1</v>
          </cell>
          <cell r="AB462">
            <v>11</v>
          </cell>
          <cell r="AC462">
            <v>528</v>
          </cell>
          <cell r="AD462">
            <v>8.02</v>
          </cell>
          <cell r="AE462">
            <v>694.1</v>
          </cell>
          <cell r="AF462" t="str">
            <v>立发-NB</v>
          </cell>
        </row>
        <row r="463">
          <cell r="E463" t="str">
            <v>4DNXP1FG</v>
          </cell>
          <cell r="F463" t="str">
            <v/>
          </cell>
          <cell r="G463" t="str">
            <v>LGB1</v>
          </cell>
          <cell r="H463" t="str">
            <v>4DNXP1FG</v>
          </cell>
          <cell r="I463" t="str">
            <v>B0CLNJ68DC</v>
          </cell>
          <cell r="J463" t="str">
            <v>90108</v>
          </cell>
          <cell r="K463" t="str">
            <v/>
          </cell>
          <cell r="L463" t="str">
            <v>LINE:1</v>
          </cell>
          <cell r="M463" t="str">
            <v>Open</v>
          </cell>
          <cell r="N463" t="str">
            <v/>
          </cell>
          <cell r="O463" t="str">
            <v/>
          </cell>
          <cell r="P463">
            <v>23</v>
          </cell>
          <cell r="Q463">
            <v>64</v>
          </cell>
          <cell r="R463">
            <v>35</v>
          </cell>
          <cell r="S463">
            <v>45754</v>
          </cell>
          <cell r="T463">
            <v>45747</v>
          </cell>
          <cell r="U463">
            <v>0</v>
          </cell>
          <cell r="V463">
            <v>23</v>
          </cell>
          <cell r="W463">
            <v>23</v>
          </cell>
          <cell r="X463">
            <v>0</v>
          </cell>
          <cell r="Y463" t="str">
            <v>EA</v>
          </cell>
          <cell r="Z463">
            <v>0</v>
          </cell>
          <cell r="AA463">
            <v>1</v>
          </cell>
          <cell r="AB463">
            <v>23</v>
          </cell>
          <cell r="AC463">
            <v>1104</v>
          </cell>
          <cell r="AD463">
            <v>16.77</v>
          </cell>
          <cell r="AE463">
            <v>1451.3</v>
          </cell>
          <cell r="AF463" t="str">
            <v>立发-NB</v>
          </cell>
        </row>
        <row r="464">
          <cell r="E464" t="str">
            <v>4ELDVRWM</v>
          </cell>
          <cell r="F464" t="str">
            <v/>
          </cell>
          <cell r="G464" t="str">
            <v>LGB1</v>
          </cell>
          <cell r="H464" t="str">
            <v>4ELDVRWM</v>
          </cell>
          <cell r="I464" t="str">
            <v>B0CLNJ68DC</v>
          </cell>
          <cell r="J464" t="str">
            <v>90108</v>
          </cell>
          <cell r="K464" t="str">
            <v/>
          </cell>
          <cell r="L464" t="str">
            <v>LINE:1</v>
          </cell>
          <cell r="M464" t="str">
            <v>Open</v>
          </cell>
          <cell r="N464" t="str">
            <v/>
          </cell>
          <cell r="O464" t="str">
            <v/>
          </cell>
          <cell r="P464">
            <v>23</v>
          </cell>
          <cell r="Q464">
            <v>64</v>
          </cell>
          <cell r="R464">
            <v>35</v>
          </cell>
          <cell r="S464">
            <v>45754</v>
          </cell>
          <cell r="T464">
            <v>45747</v>
          </cell>
          <cell r="U464">
            <v>0</v>
          </cell>
          <cell r="V464">
            <v>42</v>
          </cell>
          <cell r="W464">
            <v>42</v>
          </cell>
          <cell r="X464">
            <v>0</v>
          </cell>
          <cell r="Y464" t="str">
            <v>EA</v>
          </cell>
          <cell r="Z464">
            <v>0</v>
          </cell>
          <cell r="AA464">
            <v>1</v>
          </cell>
          <cell r="AB464">
            <v>42</v>
          </cell>
          <cell r="AC464">
            <v>2016</v>
          </cell>
          <cell r="AD464">
            <v>30.62</v>
          </cell>
          <cell r="AE464">
            <v>2650.2</v>
          </cell>
          <cell r="AF464" t="str">
            <v>立发-NB</v>
          </cell>
        </row>
        <row r="465">
          <cell r="E465" t="str">
            <v>49Q2CTDZ</v>
          </cell>
          <cell r="F465" t="str">
            <v/>
          </cell>
          <cell r="G465" t="str">
            <v>ORF1</v>
          </cell>
          <cell r="H465" t="str">
            <v>49Q2CTDZ</v>
          </cell>
          <cell r="I465" t="str">
            <v>B0D5QW2Y9L</v>
          </cell>
          <cell r="J465" t="str">
            <v>90108</v>
          </cell>
          <cell r="K465" t="str">
            <v/>
          </cell>
          <cell r="L465" t="str">
            <v>LINE:1</v>
          </cell>
          <cell r="M465" t="str">
            <v>Open</v>
          </cell>
          <cell r="N465" t="str">
            <v/>
          </cell>
          <cell r="O465" t="str">
            <v/>
          </cell>
          <cell r="P465">
            <v>18.3</v>
          </cell>
          <cell r="Q465">
            <v>32.9</v>
          </cell>
          <cell r="R465">
            <v>18.3</v>
          </cell>
          <cell r="S465">
            <v>45755</v>
          </cell>
          <cell r="T465">
            <v>45748</v>
          </cell>
          <cell r="U465">
            <v>0</v>
          </cell>
          <cell r="V465">
            <v>390</v>
          </cell>
          <cell r="W465">
            <v>370</v>
          </cell>
          <cell r="X465">
            <v>0</v>
          </cell>
          <cell r="Y465" t="str">
            <v>EA</v>
          </cell>
          <cell r="Z465">
            <v>0</v>
          </cell>
          <cell r="AA465">
            <v>1</v>
          </cell>
          <cell r="AB465">
            <v>370</v>
          </cell>
          <cell r="AC465">
            <v>6068</v>
          </cell>
          <cell r="AD465">
            <v>64.2</v>
          </cell>
          <cell r="AE465">
            <v>7548</v>
          </cell>
          <cell r="AF465" t="str">
            <v>康思特-SH</v>
          </cell>
        </row>
        <row r="466">
          <cell r="E466" t="str">
            <v>49Q2CTDZ</v>
          </cell>
          <cell r="F466" t="str">
            <v/>
          </cell>
          <cell r="G466" t="str">
            <v>ORF1</v>
          </cell>
          <cell r="H466" t="str">
            <v>49Q2CTDZ</v>
          </cell>
          <cell r="I466" t="str">
            <v>B0D5QW2Y9L</v>
          </cell>
          <cell r="J466" t="str">
            <v>90108</v>
          </cell>
          <cell r="K466" t="str">
            <v/>
          </cell>
          <cell r="L466" t="str">
            <v>LINE:1</v>
          </cell>
          <cell r="M466" t="str">
            <v>Open</v>
          </cell>
          <cell r="N466" t="str">
            <v/>
          </cell>
          <cell r="O466" t="str">
            <v/>
          </cell>
          <cell r="P466">
            <v>18.3</v>
          </cell>
          <cell r="Q466">
            <v>32.9</v>
          </cell>
          <cell r="R466">
            <v>18.3</v>
          </cell>
          <cell r="S466">
            <v>45755</v>
          </cell>
          <cell r="T466">
            <v>45748</v>
          </cell>
          <cell r="U466">
            <v>0</v>
          </cell>
          <cell r="V466">
            <v>390</v>
          </cell>
          <cell r="W466">
            <v>20</v>
          </cell>
          <cell r="X466">
            <v>0</v>
          </cell>
          <cell r="Y466" t="str">
            <v>EA</v>
          </cell>
          <cell r="Z466">
            <v>0</v>
          </cell>
          <cell r="AA466">
            <v>1</v>
          </cell>
          <cell r="AB466">
            <v>20</v>
          </cell>
          <cell r="AC466">
            <v>328</v>
          </cell>
          <cell r="AD466">
            <v>3.47</v>
          </cell>
          <cell r="AE466">
            <v>408</v>
          </cell>
          <cell r="AF466" t="str">
            <v>康思特-SH</v>
          </cell>
        </row>
        <row r="467">
          <cell r="E467" t="str">
            <v>72H6QSFA</v>
          </cell>
          <cell r="F467" t="str">
            <v/>
          </cell>
          <cell r="G467" t="str">
            <v>ORF1</v>
          </cell>
          <cell r="H467" t="str">
            <v>72H6QSFA</v>
          </cell>
          <cell r="I467" t="str">
            <v>B0D5QW2Y9L</v>
          </cell>
          <cell r="J467" t="str">
            <v>90108</v>
          </cell>
          <cell r="K467" t="str">
            <v/>
          </cell>
          <cell r="L467" t="str">
            <v>LINE:1</v>
          </cell>
          <cell r="M467" t="str">
            <v>Open</v>
          </cell>
          <cell r="N467" t="str">
            <v/>
          </cell>
          <cell r="O467" t="str">
            <v/>
          </cell>
          <cell r="P467">
            <v>18.3</v>
          </cell>
          <cell r="Q467">
            <v>32.9</v>
          </cell>
          <cell r="R467">
            <v>18.3</v>
          </cell>
          <cell r="S467">
            <v>45755</v>
          </cell>
          <cell r="T467">
            <v>45748</v>
          </cell>
          <cell r="U467">
            <v>0</v>
          </cell>
          <cell r="V467">
            <v>163</v>
          </cell>
          <cell r="W467">
            <v>163</v>
          </cell>
          <cell r="X467">
            <v>0</v>
          </cell>
          <cell r="Y467" t="str">
            <v>EA</v>
          </cell>
          <cell r="Z467">
            <v>0</v>
          </cell>
          <cell r="AA467">
            <v>1</v>
          </cell>
          <cell r="AB467">
            <v>163</v>
          </cell>
          <cell r="AC467">
            <v>2673.2</v>
          </cell>
          <cell r="AD467">
            <v>28.28</v>
          </cell>
          <cell r="AE467">
            <v>3325.2</v>
          </cell>
          <cell r="AF467" t="str">
            <v>康思特-SH</v>
          </cell>
        </row>
        <row r="468">
          <cell r="E468" t="str">
            <v>733TSRGD</v>
          </cell>
          <cell r="F468" t="str">
            <v/>
          </cell>
          <cell r="G468" t="str">
            <v>ORF1</v>
          </cell>
          <cell r="H468" t="str">
            <v>733TSRGD</v>
          </cell>
          <cell r="I468" t="str">
            <v>B0D5QW2Y9L</v>
          </cell>
          <cell r="J468" t="str">
            <v>90108</v>
          </cell>
          <cell r="K468" t="str">
            <v/>
          </cell>
          <cell r="L468" t="str">
            <v>LINE:1</v>
          </cell>
          <cell r="M468" t="str">
            <v>Open</v>
          </cell>
          <cell r="N468" t="str">
            <v/>
          </cell>
          <cell r="O468" t="str">
            <v/>
          </cell>
          <cell r="P468">
            <v>18.3</v>
          </cell>
          <cell r="Q468">
            <v>32.9</v>
          </cell>
          <cell r="R468">
            <v>18.3</v>
          </cell>
          <cell r="S468">
            <v>45755</v>
          </cell>
          <cell r="T468">
            <v>45748</v>
          </cell>
          <cell r="U468">
            <v>0</v>
          </cell>
          <cell r="V468">
            <v>174</v>
          </cell>
          <cell r="W468">
            <v>174</v>
          </cell>
          <cell r="X468">
            <v>0</v>
          </cell>
          <cell r="Y468" t="str">
            <v>EA</v>
          </cell>
          <cell r="Z468">
            <v>0</v>
          </cell>
          <cell r="AA468">
            <v>1</v>
          </cell>
          <cell r="AB468">
            <v>174</v>
          </cell>
          <cell r="AC468">
            <v>2853.6</v>
          </cell>
          <cell r="AD468">
            <v>30.19</v>
          </cell>
          <cell r="AE468">
            <v>3549.6</v>
          </cell>
          <cell r="AF468" t="str">
            <v>康思特-SH</v>
          </cell>
        </row>
        <row r="469">
          <cell r="E469" t="str">
            <v>3W3D3ODZ</v>
          </cell>
          <cell r="F469" t="str">
            <v/>
          </cell>
          <cell r="G469" t="str">
            <v>SAV1</v>
          </cell>
          <cell r="H469" t="str">
            <v>3W3D3ODZ</v>
          </cell>
          <cell r="I469" t="str">
            <v>B0CC9H9L1Y</v>
          </cell>
          <cell r="J469" t="str">
            <v>90108</v>
          </cell>
          <cell r="K469" t="str">
            <v/>
          </cell>
          <cell r="L469" t="str">
            <v>LINE:1</v>
          </cell>
          <cell r="M469" t="str">
            <v>Open</v>
          </cell>
          <cell r="N469" t="str">
            <v/>
          </cell>
          <cell r="O469" t="str">
            <v/>
          </cell>
          <cell r="P469">
            <v>3.39</v>
          </cell>
          <cell r="Q469">
            <v>17.6</v>
          </cell>
          <cell r="R469">
            <v>13.3</v>
          </cell>
          <cell r="S469">
            <v>45755</v>
          </cell>
          <cell r="T469">
            <v>45748</v>
          </cell>
          <cell r="U469">
            <v>0</v>
          </cell>
          <cell r="V469">
            <v>39</v>
          </cell>
          <cell r="W469">
            <v>39</v>
          </cell>
          <cell r="X469">
            <v>0</v>
          </cell>
          <cell r="Y469" t="str">
            <v>EA</v>
          </cell>
          <cell r="Z469">
            <v>0</v>
          </cell>
          <cell r="AA469">
            <v>1</v>
          </cell>
          <cell r="AB469">
            <v>39</v>
          </cell>
          <cell r="AC469">
            <v>40.95</v>
          </cell>
          <cell r="AD469">
            <v>0.44</v>
          </cell>
          <cell r="AE469">
            <v>54.6</v>
          </cell>
          <cell r="AF469" t="str">
            <v>康思特-SH</v>
          </cell>
        </row>
        <row r="470">
          <cell r="E470" t="str">
            <v>4HHJ1LDM</v>
          </cell>
          <cell r="F470" t="str">
            <v/>
          </cell>
          <cell r="G470" t="str">
            <v>SAV1</v>
          </cell>
          <cell r="H470" t="str">
            <v>4HHJ1LDM</v>
          </cell>
          <cell r="I470" t="str">
            <v>B0CC9H9L1Y</v>
          </cell>
          <cell r="J470" t="str">
            <v>90108</v>
          </cell>
          <cell r="K470" t="str">
            <v/>
          </cell>
          <cell r="L470" t="str">
            <v>LINE:1</v>
          </cell>
          <cell r="M470" t="str">
            <v>Open</v>
          </cell>
          <cell r="N470" t="str">
            <v/>
          </cell>
          <cell r="O470" t="str">
            <v/>
          </cell>
          <cell r="P470">
            <v>3.39</v>
          </cell>
          <cell r="Q470">
            <v>17.6</v>
          </cell>
          <cell r="R470">
            <v>13.3</v>
          </cell>
          <cell r="S470">
            <v>45755</v>
          </cell>
          <cell r="T470">
            <v>45748</v>
          </cell>
          <cell r="U470">
            <v>0</v>
          </cell>
          <cell r="V470">
            <v>30</v>
          </cell>
          <cell r="W470">
            <v>30</v>
          </cell>
          <cell r="X470">
            <v>0</v>
          </cell>
          <cell r="Y470" t="str">
            <v>EA</v>
          </cell>
          <cell r="Z470">
            <v>0</v>
          </cell>
          <cell r="AA470">
            <v>1</v>
          </cell>
          <cell r="AB470">
            <v>30</v>
          </cell>
          <cell r="AC470">
            <v>31.5</v>
          </cell>
          <cell r="AD470">
            <v>0.34</v>
          </cell>
          <cell r="AE470">
            <v>42</v>
          </cell>
          <cell r="AF470" t="str">
            <v>康思特-SH</v>
          </cell>
        </row>
        <row r="471">
          <cell r="E471" t="str">
            <v>8WLST3XX</v>
          </cell>
          <cell r="F471" t="str">
            <v/>
          </cell>
          <cell r="G471" t="str">
            <v>SAV1</v>
          </cell>
          <cell r="H471" t="str">
            <v>8WLST3XX</v>
          </cell>
          <cell r="I471" t="str">
            <v>B0CC9H9L1Y</v>
          </cell>
          <cell r="J471" t="str">
            <v>90108</v>
          </cell>
          <cell r="K471" t="str">
            <v/>
          </cell>
          <cell r="L471" t="str">
            <v>LINE:1</v>
          </cell>
          <cell r="M471" t="str">
            <v>Open</v>
          </cell>
          <cell r="N471" t="str">
            <v/>
          </cell>
          <cell r="O471" t="str">
            <v/>
          </cell>
          <cell r="P471">
            <v>3.39</v>
          </cell>
          <cell r="Q471">
            <v>17.6</v>
          </cell>
          <cell r="R471">
            <v>13.3</v>
          </cell>
          <cell r="S471">
            <v>45755</v>
          </cell>
          <cell r="T471">
            <v>45748</v>
          </cell>
          <cell r="U471">
            <v>0</v>
          </cell>
          <cell r="V471">
            <v>49</v>
          </cell>
          <cell r="W471">
            <v>49</v>
          </cell>
          <cell r="X471">
            <v>0</v>
          </cell>
          <cell r="Y471" t="str">
            <v>EA</v>
          </cell>
          <cell r="Z471">
            <v>0</v>
          </cell>
          <cell r="AA471">
            <v>1</v>
          </cell>
          <cell r="AB471">
            <v>49</v>
          </cell>
          <cell r="AC471">
            <v>51.45</v>
          </cell>
          <cell r="AD471">
            <v>0.56</v>
          </cell>
          <cell r="AE471">
            <v>68.6</v>
          </cell>
          <cell r="AF471" t="str">
            <v>康思特-SH</v>
          </cell>
        </row>
        <row r="472">
          <cell r="E472" t="str">
            <v>6S7PMPLW</v>
          </cell>
          <cell r="F472" t="str">
            <v/>
          </cell>
          <cell r="G472" t="str">
            <v>NNJ1</v>
          </cell>
          <cell r="H472" t="str">
            <v>6S7PMPLW</v>
          </cell>
          <cell r="I472" t="str">
            <v>B0C5ZVVPXG</v>
          </cell>
          <cell r="J472" t="str">
            <v>90108</v>
          </cell>
          <cell r="K472" t="str">
            <v/>
          </cell>
          <cell r="L472" t="str">
            <v>LINE:1</v>
          </cell>
          <cell r="M472" t="str">
            <v>Open</v>
          </cell>
          <cell r="N472" t="str">
            <v/>
          </cell>
          <cell r="O472" t="str">
            <v/>
          </cell>
          <cell r="P472">
            <v>2.32</v>
          </cell>
          <cell r="Q472">
            <v>15.39</v>
          </cell>
          <cell r="R472">
            <v>11.97</v>
          </cell>
          <cell r="S472">
            <v>45760</v>
          </cell>
          <cell r="T472">
            <v>45752</v>
          </cell>
          <cell r="U472">
            <v>0</v>
          </cell>
          <cell r="V472">
            <v>10</v>
          </cell>
          <cell r="W472">
            <v>10</v>
          </cell>
          <cell r="X472">
            <v>0</v>
          </cell>
          <cell r="Y472" t="str">
            <v>EA</v>
          </cell>
          <cell r="Z472">
            <v>0</v>
          </cell>
          <cell r="AA472">
            <v>10</v>
          </cell>
          <cell r="AB472">
            <v>1</v>
          </cell>
          <cell r="AC472">
            <v>7</v>
          </cell>
          <cell r="AD472">
            <v>0.03</v>
          </cell>
          <cell r="AE472">
            <v>7.5</v>
          </cell>
          <cell r="AF472" t="str">
            <v>志捷-YT</v>
          </cell>
        </row>
        <row r="473">
          <cell r="E473" t="str">
            <v>539Z9LJC</v>
          </cell>
          <cell r="F473" t="str">
            <v/>
          </cell>
          <cell r="G473" t="str">
            <v>HON5</v>
          </cell>
          <cell r="H473" t="str">
            <v>539Z9LJC</v>
          </cell>
          <cell r="I473" t="str">
            <v>B0CM36WKCR</v>
          </cell>
          <cell r="J473" t="str">
            <v>90108</v>
          </cell>
          <cell r="K473" t="str">
            <v/>
          </cell>
          <cell r="L473" t="str">
            <v>LINE:1</v>
          </cell>
          <cell r="M473" t="str">
            <v>Open</v>
          </cell>
          <cell r="N473" t="str">
            <v/>
          </cell>
          <cell r="O473" t="str">
            <v/>
          </cell>
          <cell r="P473">
            <v>4.5</v>
          </cell>
          <cell r="Q473">
            <v>24</v>
          </cell>
          <cell r="R473">
            <v>21.5</v>
          </cell>
          <cell r="S473">
            <v>45760</v>
          </cell>
          <cell r="T473">
            <v>45752</v>
          </cell>
          <cell r="U473">
            <v>0</v>
          </cell>
          <cell r="V473">
            <v>25</v>
          </cell>
          <cell r="W473">
            <v>25</v>
          </cell>
          <cell r="X473">
            <v>0</v>
          </cell>
          <cell r="Y473" t="str">
            <v>EA</v>
          </cell>
          <cell r="Z473">
            <v>0</v>
          </cell>
          <cell r="AA473">
            <v>1</v>
          </cell>
          <cell r="AB473">
            <v>25</v>
          </cell>
          <cell r="AC473">
            <v>114.5</v>
          </cell>
          <cell r="AD473">
            <v>0.81</v>
          </cell>
          <cell r="AE473">
            <v>150</v>
          </cell>
          <cell r="AF473" t="str">
            <v>立义-YT</v>
          </cell>
        </row>
        <row r="474">
          <cell r="E474" t="str">
            <v>7AVD8CIV</v>
          </cell>
          <cell r="F474" t="str">
            <v/>
          </cell>
          <cell r="G474" t="str">
            <v>LGB1</v>
          </cell>
          <cell r="H474" t="str">
            <v>7AVD8CIV</v>
          </cell>
          <cell r="I474" t="str">
            <v>B09Q39SJYK</v>
          </cell>
          <cell r="J474" t="str">
            <v>90108</v>
          </cell>
          <cell r="K474" t="str">
            <v/>
          </cell>
          <cell r="L474" t="str">
            <v>LINE:1</v>
          </cell>
          <cell r="M474" t="str">
            <v>Open</v>
          </cell>
          <cell r="N474" t="str">
            <v/>
          </cell>
          <cell r="O474" t="str">
            <v/>
          </cell>
          <cell r="P474">
            <v>6.5</v>
          </cell>
          <cell r="Q474">
            <v>57.75</v>
          </cell>
          <cell r="R474">
            <v>28.5</v>
          </cell>
          <cell r="S474">
            <v>45760</v>
          </cell>
          <cell r="T474">
            <v>45752</v>
          </cell>
          <cell r="U474">
            <v>0</v>
          </cell>
          <cell r="V474">
            <v>26</v>
          </cell>
          <cell r="W474">
            <v>26</v>
          </cell>
          <cell r="X474">
            <v>0</v>
          </cell>
          <cell r="Y474" t="str">
            <v>EA</v>
          </cell>
          <cell r="Z474">
            <v>0</v>
          </cell>
          <cell r="AA474">
            <v>1</v>
          </cell>
          <cell r="AB474">
            <v>26</v>
          </cell>
          <cell r="AC474">
            <v>405.6</v>
          </cell>
          <cell r="AD474">
            <v>4.37</v>
          </cell>
          <cell r="AE474">
            <v>501.8</v>
          </cell>
          <cell r="AF474" t="str">
            <v>苏克-NB</v>
          </cell>
        </row>
        <row r="475">
          <cell r="E475" t="str">
            <v>7OAS9L5C</v>
          </cell>
          <cell r="F475" t="str">
            <v/>
          </cell>
          <cell r="G475" t="str">
            <v>HON5</v>
          </cell>
          <cell r="H475" t="str">
            <v>7OAS9L5C</v>
          </cell>
          <cell r="I475" t="str">
            <v>B09Q39SJYK</v>
          </cell>
          <cell r="J475" t="str">
            <v>90108</v>
          </cell>
          <cell r="K475" t="str">
            <v/>
          </cell>
          <cell r="L475" t="str">
            <v>LINE:1</v>
          </cell>
          <cell r="M475" t="str">
            <v>Open</v>
          </cell>
          <cell r="N475" t="str">
            <v/>
          </cell>
          <cell r="O475" t="str">
            <v/>
          </cell>
          <cell r="P475">
            <v>6.5</v>
          </cell>
          <cell r="Q475">
            <v>57.75</v>
          </cell>
          <cell r="R475">
            <v>28.5</v>
          </cell>
          <cell r="S475">
            <v>45760</v>
          </cell>
          <cell r="T475">
            <v>45752</v>
          </cell>
          <cell r="U475">
            <v>0</v>
          </cell>
          <cell r="V475">
            <v>3</v>
          </cell>
          <cell r="W475">
            <v>3</v>
          </cell>
          <cell r="X475">
            <v>0</v>
          </cell>
          <cell r="Y475" t="str">
            <v>EA</v>
          </cell>
          <cell r="Z475">
            <v>0</v>
          </cell>
          <cell r="AA475">
            <v>1</v>
          </cell>
          <cell r="AB475">
            <v>3</v>
          </cell>
          <cell r="AC475">
            <v>46.8</v>
          </cell>
          <cell r="AD475">
            <v>0.5</v>
          </cell>
          <cell r="AE475">
            <v>57.9</v>
          </cell>
          <cell r="AF475" t="str">
            <v>苏克-NB</v>
          </cell>
        </row>
        <row r="476">
          <cell r="E476" t="str">
            <v>8IUGEV2G</v>
          </cell>
          <cell r="F476" t="str">
            <v/>
          </cell>
          <cell r="G476" t="str">
            <v>LGB1</v>
          </cell>
          <cell r="H476" t="str">
            <v>8IUGEV2G</v>
          </cell>
          <cell r="I476" t="str">
            <v>B09Q39SJYK</v>
          </cell>
          <cell r="J476" t="str">
            <v>90108</v>
          </cell>
          <cell r="K476" t="str">
            <v/>
          </cell>
          <cell r="L476" t="str">
            <v>LINE:1</v>
          </cell>
          <cell r="M476" t="str">
            <v>Open</v>
          </cell>
          <cell r="N476" t="str">
            <v/>
          </cell>
          <cell r="O476" t="str">
            <v/>
          </cell>
          <cell r="P476">
            <v>6.5</v>
          </cell>
          <cell r="Q476">
            <v>57.75</v>
          </cell>
          <cell r="R476">
            <v>28.5</v>
          </cell>
          <cell r="S476">
            <v>45738</v>
          </cell>
          <cell r="T476">
            <v>45731</v>
          </cell>
          <cell r="U476">
            <v>0</v>
          </cell>
          <cell r="V476">
            <v>78</v>
          </cell>
          <cell r="W476">
            <v>78</v>
          </cell>
          <cell r="X476">
            <v>0</v>
          </cell>
          <cell r="Y476" t="str">
            <v>EA</v>
          </cell>
          <cell r="Z476">
            <v>0</v>
          </cell>
          <cell r="AA476">
            <v>1</v>
          </cell>
          <cell r="AB476">
            <v>78</v>
          </cell>
          <cell r="AC476">
            <v>1216.8</v>
          </cell>
          <cell r="AD476">
            <v>13.12</v>
          </cell>
          <cell r="AE476">
            <v>1505.4</v>
          </cell>
          <cell r="AF476" t="str">
            <v>苏克-NB</v>
          </cell>
        </row>
        <row r="477">
          <cell r="E477" t="str">
            <v>1BV1BFGB</v>
          </cell>
          <cell r="F477" t="str">
            <v/>
          </cell>
          <cell r="G477" t="str">
            <v>HON5</v>
          </cell>
          <cell r="H477" t="str">
            <v>1BV1BFGB</v>
          </cell>
          <cell r="I477" t="str">
            <v>B09Q39SJYK</v>
          </cell>
          <cell r="J477" t="str">
            <v>90108</v>
          </cell>
          <cell r="K477" t="str">
            <v/>
          </cell>
          <cell r="L477" t="str">
            <v>LINE:1</v>
          </cell>
          <cell r="M477" t="str">
            <v>Open</v>
          </cell>
          <cell r="N477" t="str">
            <v/>
          </cell>
          <cell r="O477" t="str">
            <v/>
          </cell>
          <cell r="P477">
            <v>6.5</v>
          </cell>
          <cell r="Q477">
            <v>57.75</v>
          </cell>
          <cell r="R477">
            <v>28.5</v>
          </cell>
          <cell r="S477">
            <v>45738</v>
          </cell>
          <cell r="T477">
            <v>45731</v>
          </cell>
          <cell r="U477">
            <v>0</v>
          </cell>
          <cell r="V477">
            <v>8</v>
          </cell>
          <cell r="W477">
            <v>8</v>
          </cell>
          <cell r="X477">
            <v>0</v>
          </cell>
          <cell r="Y477" t="str">
            <v>EA</v>
          </cell>
          <cell r="Z477">
            <v>0</v>
          </cell>
          <cell r="AA477">
            <v>1</v>
          </cell>
          <cell r="AB477">
            <v>8</v>
          </cell>
          <cell r="AC477">
            <v>124.8</v>
          </cell>
          <cell r="AD477">
            <v>1.35</v>
          </cell>
          <cell r="AE477">
            <v>154.4</v>
          </cell>
          <cell r="AF477" t="str">
            <v>苏克-NB</v>
          </cell>
        </row>
        <row r="478">
          <cell r="E478" t="str">
            <v>1SJ3B8EA</v>
          </cell>
          <cell r="F478" t="str">
            <v/>
          </cell>
          <cell r="G478" t="str">
            <v>LGB1</v>
          </cell>
          <cell r="H478" t="str">
            <v>1SJ3B8EA</v>
          </cell>
          <cell r="I478" t="str">
            <v>B09Q39SJYK</v>
          </cell>
          <cell r="J478" t="str">
            <v>90108</v>
          </cell>
          <cell r="K478" t="str">
            <v/>
          </cell>
          <cell r="L478" t="str">
            <v>LINE:1</v>
          </cell>
          <cell r="M478" t="str">
            <v>Open</v>
          </cell>
          <cell r="N478" t="str">
            <v/>
          </cell>
          <cell r="O478" t="str">
            <v/>
          </cell>
          <cell r="P478">
            <v>6.5</v>
          </cell>
          <cell r="Q478">
            <v>57.75</v>
          </cell>
          <cell r="R478">
            <v>28.5</v>
          </cell>
          <cell r="S478">
            <v>45737</v>
          </cell>
          <cell r="T478">
            <v>45730</v>
          </cell>
          <cell r="U478">
            <v>0</v>
          </cell>
          <cell r="V478">
            <v>179</v>
          </cell>
          <cell r="W478">
            <v>179</v>
          </cell>
          <cell r="X478">
            <v>0</v>
          </cell>
          <cell r="Y478" t="str">
            <v>EA</v>
          </cell>
          <cell r="Z478">
            <v>0</v>
          </cell>
          <cell r="AA478">
            <v>1</v>
          </cell>
          <cell r="AB478">
            <v>179</v>
          </cell>
          <cell r="AC478">
            <v>2792.4</v>
          </cell>
          <cell r="AD478">
            <v>30.11</v>
          </cell>
          <cell r="AE478">
            <v>3454.7</v>
          </cell>
          <cell r="AF478" t="str">
            <v>苏克-NB</v>
          </cell>
        </row>
        <row r="479">
          <cell r="E479" t="str">
            <v>2CBFSRMJ</v>
          </cell>
          <cell r="F479" t="str">
            <v/>
          </cell>
          <cell r="G479" t="str">
            <v>HON5</v>
          </cell>
          <cell r="H479" t="str">
            <v>2CBFSRMJ</v>
          </cell>
          <cell r="I479" t="str">
            <v>B09Q39SJYK</v>
          </cell>
          <cell r="J479" t="str">
            <v>90108</v>
          </cell>
          <cell r="K479" t="str">
            <v/>
          </cell>
          <cell r="L479" t="str">
            <v>LINE:1</v>
          </cell>
          <cell r="M479" t="str">
            <v>Open</v>
          </cell>
          <cell r="N479" t="str">
            <v/>
          </cell>
          <cell r="O479" t="str">
            <v/>
          </cell>
          <cell r="P479">
            <v>6.5</v>
          </cell>
          <cell r="Q479">
            <v>57.75</v>
          </cell>
          <cell r="R479">
            <v>28.5</v>
          </cell>
          <cell r="S479">
            <v>45737</v>
          </cell>
          <cell r="T479">
            <v>45730</v>
          </cell>
          <cell r="U479">
            <v>0</v>
          </cell>
          <cell r="V479">
            <v>20</v>
          </cell>
          <cell r="W479">
            <v>20</v>
          </cell>
          <cell r="X479">
            <v>0</v>
          </cell>
          <cell r="Y479" t="str">
            <v>EA</v>
          </cell>
          <cell r="Z479">
            <v>0</v>
          </cell>
          <cell r="AA479">
            <v>1</v>
          </cell>
          <cell r="AB479">
            <v>20</v>
          </cell>
          <cell r="AC479">
            <v>312</v>
          </cell>
          <cell r="AD479">
            <v>3.36</v>
          </cell>
          <cell r="AE479">
            <v>386</v>
          </cell>
          <cell r="AF479" t="str">
            <v>苏克-NB</v>
          </cell>
        </row>
        <row r="480">
          <cell r="E480" t="str">
            <v>5W6BLSWI</v>
          </cell>
          <cell r="F480" t="str">
            <v/>
          </cell>
          <cell r="G480" t="str">
            <v>HON5</v>
          </cell>
          <cell r="H480" t="str">
            <v>5W6BLSWI</v>
          </cell>
          <cell r="I480" t="str">
            <v>B09Q39SJYK</v>
          </cell>
          <cell r="J480" t="str">
            <v>90108</v>
          </cell>
          <cell r="K480" t="str">
            <v/>
          </cell>
          <cell r="L480" t="str">
            <v>LINE:1</v>
          </cell>
          <cell r="M480" t="str">
            <v>Open</v>
          </cell>
          <cell r="N480" t="str">
            <v/>
          </cell>
          <cell r="O480" t="str">
            <v/>
          </cell>
          <cell r="P480">
            <v>6.5</v>
          </cell>
          <cell r="Q480">
            <v>57.75</v>
          </cell>
          <cell r="R480">
            <v>28.5</v>
          </cell>
          <cell r="S480">
            <v>45737</v>
          </cell>
          <cell r="T480">
            <v>45730</v>
          </cell>
          <cell r="U480">
            <v>0</v>
          </cell>
          <cell r="V480">
            <v>30</v>
          </cell>
          <cell r="W480">
            <v>30</v>
          </cell>
          <cell r="X480">
            <v>0</v>
          </cell>
          <cell r="Y480" t="str">
            <v>EA</v>
          </cell>
          <cell r="Z480">
            <v>0</v>
          </cell>
          <cell r="AA480">
            <v>1</v>
          </cell>
          <cell r="AB480">
            <v>30</v>
          </cell>
          <cell r="AC480">
            <v>468</v>
          </cell>
          <cell r="AD480">
            <v>5.05</v>
          </cell>
          <cell r="AE480">
            <v>579</v>
          </cell>
          <cell r="AF480" t="str">
            <v>苏克-NB</v>
          </cell>
        </row>
        <row r="481">
          <cell r="E481" t="str">
            <v>8I3GO7UA</v>
          </cell>
          <cell r="F481" t="str">
            <v/>
          </cell>
          <cell r="G481" t="str">
            <v>LGB1</v>
          </cell>
          <cell r="H481" t="str">
            <v>8I3GO7UA</v>
          </cell>
          <cell r="I481" t="str">
            <v>B09Q39SJYK</v>
          </cell>
          <cell r="J481" t="str">
            <v>90108</v>
          </cell>
          <cell r="K481" t="str">
            <v/>
          </cell>
          <cell r="L481" t="str">
            <v>LINE:1</v>
          </cell>
          <cell r="M481" t="str">
            <v>Open</v>
          </cell>
          <cell r="N481" t="str">
            <v/>
          </cell>
          <cell r="O481" t="str">
            <v/>
          </cell>
          <cell r="P481">
            <v>6.5</v>
          </cell>
          <cell r="Q481">
            <v>57.75</v>
          </cell>
          <cell r="R481">
            <v>28.5</v>
          </cell>
          <cell r="S481">
            <v>45737</v>
          </cell>
          <cell r="T481">
            <v>45730</v>
          </cell>
          <cell r="U481">
            <v>0</v>
          </cell>
          <cell r="V481">
            <v>226</v>
          </cell>
          <cell r="W481">
            <v>226</v>
          </cell>
          <cell r="X481">
            <v>0</v>
          </cell>
          <cell r="Y481" t="str">
            <v>EA</v>
          </cell>
          <cell r="Z481">
            <v>0</v>
          </cell>
          <cell r="AA481">
            <v>1</v>
          </cell>
          <cell r="AB481">
            <v>226</v>
          </cell>
          <cell r="AC481">
            <v>3525.6</v>
          </cell>
          <cell r="AD481">
            <v>38.01</v>
          </cell>
          <cell r="AE481">
            <v>4361.8</v>
          </cell>
          <cell r="AF481" t="str">
            <v>苏克-NB</v>
          </cell>
        </row>
        <row r="482">
          <cell r="E482" t="str">
            <v>6ONJ472V</v>
          </cell>
          <cell r="F482" t="str">
            <v/>
          </cell>
          <cell r="G482" t="str">
            <v>NNJ1</v>
          </cell>
          <cell r="H482" t="str">
            <v>6ONJ472V</v>
          </cell>
          <cell r="I482" t="str">
            <v>B0C5ZVVPXG</v>
          </cell>
          <cell r="J482" t="str">
            <v>90108</v>
          </cell>
          <cell r="K482" t="str">
            <v/>
          </cell>
          <cell r="L482" t="str">
            <v>LINE:1</v>
          </cell>
          <cell r="M482" t="str">
            <v>Open</v>
          </cell>
          <cell r="N482" t="str">
            <v/>
          </cell>
          <cell r="O482" t="str">
            <v/>
          </cell>
          <cell r="P482">
            <v>2.32</v>
          </cell>
          <cell r="Q482">
            <v>15.39</v>
          </cell>
          <cell r="R482">
            <v>11.97</v>
          </cell>
          <cell r="S482">
            <v>45738</v>
          </cell>
          <cell r="T482">
            <v>45731</v>
          </cell>
          <cell r="U482">
            <v>0</v>
          </cell>
          <cell r="V482">
            <v>10</v>
          </cell>
          <cell r="W482">
            <v>10</v>
          </cell>
          <cell r="X482">
            <v>0</v>
          </cell>
          <cell r="Y482" t="str">
            <v>EA</v>
          </cell>
          <cell r="Z482">
            <v>0</v>
          </cell>
          <cell r="AA482">
            <v>10</v>
          </cell>
          <cell r="AB482">
            <v>1</v>
          </cell>
          <cell r="AC482">
            <v>7</v>
          </cell>
          <cell r="AD482">
            <v>0.03</v>
          </cell>
          <cell r="AE482">
            <v>7.5</v>
          </cell>
          <cell r="AF482" t="str">
            <v>志捷-YT</v>
          </cell>
        </row>
        <row r="483">
          <cell r="E483" t="str">
            <v>6BCAROJS</v>
          </cell>
          <cell r="F483" t="str">
            <v/>
          </cell>
          <cell r="G483" t="str">
            <v>HON5</v>
          </cell>
          <cell r="H483" t="str">
            <v>6BCAROJS</v>
          </cell>
          <cell r="I483" t="str">
            <v>B0CM36WKCR</v>
          </cell>
          <cell r="J483" t="str">
            <v>90108</v>
          </cell>
          <cell r="K483" t="str">
            <v/>
          </cell>
          <cell r="L483" t="str">
            <v>LINE:1</v>
          </cell>
          <cell r="M483" t="str">
            <v>Open</v>
          </cell>
          <cell r="N483" t="str">
            <v/>
          </cell>
          <cell r="O483" t="str">
            <v/>
          </cell>
          <cell r="P483">
            <v>4.5</v>
          </cell>
          <cell r="Q483">
            <v>24</v>
          </cell>
          <cell r="R483">
            <v>21.5</v>
          </cell>
          <cell r="S483">
            <v>45737</v>
          </cell>
          <cell r="T483">
            <v>45729</v>
          </cell>
          <cell r="U483">
            <v>0</v>
          </cell>
          <cell r="V483">
            <v>67</v>
          </cell>
          <cell r="W483">
            <v>67</v>
          </cell>
          <cell r="X483">
            <v>0</v>
          </cell>
          <cell r="Y483" t="str">
            <v>EA</v>
          </cell>
          <cell r="Z483">
            <v>0</v>
          </cell>
          <cell r="AA483">
            <v>1</v>
          </cell>
          <cell r="AB483">
            <v>67</v>
          </cell>
          <cell r="AC483">
            <v>306.86</v>
          </cell>
          <cell r="AD483">
            <v>2.18</v>
          </cell>
          <cell r="AE483">
            <v>402</v>
          </cell>
          <cell r="AF483" t="str">
            <v>立义-YT</v>
          </cell>
        </row>
        <row r="484">
          <cell r="E484" t="str">
            <v>6D1PP48E</v>
          </cell>
          <cell r="F484" t="str">
            <v/>
          </cell>
          <cell r="G484" t="str">
            <v>LGB1</v>
          </cell>
          <cell r="H484" t="str">
            <v>6D1PP48E</v>
          </cell>
          <cell r="I484" t="str">
            <v>B0CM36WKCR</v>
          </cell>
          <cell r="J484" t="str">
            <v>90108</v>
          </cell>
          <cell r="K484" t="str">
            <v/>
          </cell>
          <cell r="L484" t="str">
            <v>LINE:1</v>
          </cell>
          <cell r="M484" t="str">
            <v>Open</v>
          </cell>
          <cell r="N484" t="str">
            <v/>
          </cell>
          <cell r="O484" t="str">
            <v/>
          </cell>
          <cell r="P484">
            <v>4.5</v>
          </cell>
          <cell r="Q484">
            <v>24</v>
          </cell>
          <cell r="R484">
            <v>21.5</v>
          </cell>
          <cell r="S484">
            <v>45737</v>
          </cell>
          <cell r="T484">
            <v>45729</v>
          </cell>
          <cell r="U484">
            <v>0</v>
          </cell>
          <cell r="V484">
            <v>35</v>
          </cell>
          <cell r="W484">
            <v>35</v>
          </cell>
          <cell r="X484">
            <v>0</v>
          </cell>
          <cell r="Y484" t="str">
            <v>EA</v>
          </cell>
          <cell r="Z484">
            <v>0</v>
          </cell>
          <cell r="AA484">
            <v>1</v>
          </cell>
          <cell r="AB484">
            <v>35</v>
          </cell>
          <cell r="AC484">
            <v>160.3</v>
          </cell>
          <cell r="AD484">
            <v>1.14</v>
          </cell>
          <cell r="AE484">
            <v>210</v>
          </cell>
          <cell r="AF484" t="str">
            <v>立义-YT</v>
          </cell>
        </row>
        <row r="485">
          <cell r="E485" t="str">
            <v>3U9IT64R</v>
          </cell>
          <cell r="F485" t="str">
            <v/>
          </cell>
          <cell r="G485" t="str">
            <v>NNJ1</v>
          </cell>
          <cell r="H485" t="str">
            <v>3U9IT64R</v>
          </cell>
          <cell r="I485" t="str">
            <v>B0CM36WKCR</v>
          </cell>
          <cell r="J485" t="str">
            <v>90108</v>
          </cell>
          <cell r="K485" t="str">
            <v/>
          </cell>
          <cell r="L485" t="str">
            <v>LINE:1</v>
          </cell>
          <cell r="M485" t="str">
            <v>Open</v>
          </cell>
          <cell r="N485" t="str">
            <v/>
          </cell>
          <cell r="O485" t="str">
            <v/>
          </cell>
          <cell r="P485">
            <v>4.5</v>
          </cell>
          <cell r="Q485">
            <v>24</v>
          </cell>
          <cell r="R485">
            <v>21.5</v>
          </cell>
          <cell r="S485">
            <v>45737</v>
          </cell>
          <cell r="T485">
            <v>45729</v>
          </cell>
          <cell r="U485">
            <v>0</v>
          </cell>
          <cell r="V485">
            <v>40</v>
          </cell>
          <cell r="W485">
            <v>40</v>
          </cell>
          <cell r="X485">
            <v>0</v>
          </cell>
          <cell r="Y485" t="str">
            <v>EA</v>
          </cell>
          <cell r="Z485">
            <v>0</v>
          </cell>
          <cell r="AA485">
            <v>1</v>
          </cell>
          <cell r="AB485">
            <v>40</v>
          </cell>
          <cell r="AC485">
            <v>183.2</v>
          </cell>
          <cell r="AD485">
            <v>1.3</v>
          </cell>
          <cell r="AE485">
            <v>240</v>
          </cell>
          <cell r="AF485" t="str">
            <v>立义-YT</v>
          </cell>
        </row>
        <row r="486">
          <cell r="E486" t="str">
            <v>7YKLZBWD</v>
          </cell>
          <cell r="F486" t="str">
            <v/>
          </cell>
          <cell r="G486" t="str">
            <v>SAV1</v>
          </cell>
          <cell r="H486" t="str">
            <v>7YKLZBWD</v>
          </cell>
          <cell r="I486" t="str">
            <v>B0CM36WKCR</v>
          </cell>
          <cell r="J486" t="str">
            <v>90108</v>
          </cell>
          <cell r="K486" t="str">
            <v/>
          </cell>
          <cell r="L486" t="str">
            <v>LINE:1</v>
          </cell>
          <cell r="M486" t="str">
            <v>Open</v>
          </cell>
          <cell r="N486" t="str">
            <v/>
          </cell>
          <cell r="O486" t="str">
            <v/>
          </cell>
          <cell r="P486">
            <v>4.5</v>
          </cell>
          <cell r="Q486">
            <v>24</v>
          </cell>
          <cell r="R486">
            <v>21.5</v>
          </cell>
          <cell r="S486">
            <v>45737</v>
          </cell>
          <cell r="T486">
            <v>45729</v>
          </cell>
          <cell r="U486">
            <v>0</v>
          </cell>
          <cell r="V486">
            <v>50</v>
          </cell>
          <cell r="W486">
            <v>50</v>
          </cell>
          <cell r="X486">
            <v>0</v>
          </cell>
          <cell r="Y486" t="str">
            <v>EA</v>
          </cell>
          <cell r="Z486">
            <v>0</v>
          </cell>
          <cell r="AA486">
            <v>1</v>
          </cell>
          <cell r="AB486">
            <v>50</v>
          </cell>
          <cell r="AC486">
            <v>229</v>
          </cell>
          <cell r="AD486">
            <v>1.63</v>
          </cell>
          <cell r="AE486">
            <v>300</v>
          </cell>
          <cell r="AF486" t="str">
            <v>立义-YT</v>
          </cell>
        </row>
        <row r="487">
          <cell r="E487" t="str">
            <v>7KUB1VPW</v>
          </cell>
          <cell r="F487" t="str">
            <v/>
          </cell>
          <cell r="G487" t="str">
            <v>TIW1</v>
          </cell>
          <cell r="H487" t="str">
            <v>7KUB1VPW</v>
          </cell>
          <cell r="I487" t="str">
            <v>B0CM36WKCR</v>
          </cell>
          <cell r="J487" t="str">
            <v>90108</v>
          </cell>
          <cell r="K487" t="str">
            <v/>
          </cell>
          <cell r="L487" t="str">
            <v>LINE:1</v>
          </cell>
          <cell r="M487" t="str">
            <v>Open</v>
          </cell>
          <cell r="N487" t="str">
            <v/>
          </cell>
          <cell r="O487" t="str">
            <v/>
          </cell>
          <cell r="P487">
            <v>4.5</v>
          </cell>
          <cell r="Q487">
            <v>24</v>
          </cell>
          <cell r="R487">
            <v>21.5</v>
          </cell>
          <cell r="S487">
            <v>45737</v>
          </cell>
          <cell r="T487">
            <v>45729</v>
          </cell>
          <cell r="U487">
            <v>0</v>
          </cell>
          <cell r="V487">
            <v>43</v>
          </cell>
          <cell r="W487">
            <v>43</v>
          </cell>
          <cell r="X487">
            <v>0</v>
          </cell>
          <cell r="Y487" t="str">
            <v>EA</v>
          </cell>
          <cell r="Z487">
            <v>0</v>
          </cell>
          <cell r="AA487">
            <v>1</v>
          </cell>
          <cell r="AB487">
            <v>43</v>
          </cell>
          <cell r="AC487">
            <v>196.94</v>
          </cell>
          <cell r="AD487">
            <v>1.4</v>
          </cell>
          <cell r="AE487">
            <v>258</v>
          </cell>
          <cell r="AF487" t="str">
            <v>立义-YT</v>
          </cell>
        </row>
        <row r="488">
          <cell r="E488" t="str">
            <v>1R8W9M2S</v>
          </cell>
          <cell r="F488" t="str">
            <v/>
          </cell>
          <cell r="G488" t="str">
            <v>HON5</v>
          </cell>
          <cell r="H488" t="str">
            <v>1R8W9M2S</v>
          </cell>
          <cell r="I488" t="str">
            <v>B0CM36WKCR</v>
          </cell>
          <cell r="J488" t="str">
            <v>90108</v>
          </cell>
          <cell r="K488" t="str">
            <v/>
          </cell>
          <cell r="L488" t="str">
            <v>LINE:1</v>
          </cell>
          <cell r="M488" t="str">
            <v>Open</v>
          </cell>
          <cell r="N488" t="str">
            <v/>
          </cell>
          <cell r="O488" t="str">
            <v/>
          </cell>
          <cell r="P488">
            <v>4.5</v>
          </cell>
          <cell r="Q488">
            <v>24</v>
          </cell>
          <cell r="R488">
            <v>21.5</v>
          </cell>
          <cell r="S488">
            <v>45713</v>
          </cell>
          <cell r="T488">
            <v>45705</v>
          </cell>
          <cell r="U488">
            <v>0</v>
          </cell>
          <cell r="V488">
            <v>268</v>
          </cell>
          <cell r="W488">
            <v>268</v>
          </cell>
          <cell r="X488">
            <v>0</v>
          </cell>
          <cell r="Y488" t="str">
            <v>EA</v>
          </cell>
          <cell r="Z488">
            <v>0</v>
          </cell>
          <cell r="AA488">
            <v>1</v>
          </cell>
          <cell r="AB488">
            <v>268</v>
          </cell>
          <cell r="AC488">
            <v>1227.44</v>
          </cell>
          <cell r="AD488">
            <v>8.72</v>
          </cell>
          <cell r="AE488">
            <v>1608</v>
          </cell>
          <cell r="AF488" t="str">
            <v>立义-YT</v>
          </cell>
        </row>
        <row r="489">
          <cell r="E489" t="str">
            <v>5XMDBFVW</v>
          </cell>
          <cell r="F489" t="str">
            <v/>
          </cell>
          <cell r="G489" t="str">
            <v>LGB1</v>
          </cell>
          <cell r="H489" t="str">
            <v>5XMDBFVW</v>
          </cell>
          <cell r="I489" t="str">
            <v>B0CM36WKCR</v>
          </cell>
          <cell r="J489" t="str">
            <v>90108</v>
          </cell>
          <cell r="K489" t="str">
            <v/>
          </cell>
          <cell r="L489" t="str">
            <v>LINE:1</v>
          </cell>
          <cell r="M489" t="str">
            <v>Open</v>
          </cell>
          <cell r="N489" t="str">
            <v/>
          </cell>
          <cell r="O489" t="str">
            <v/>
          </cell>
          <cell r="P489">
            <v>4.5</v>
          </cell>
          <cell r="Q489">
            <v>24</v>
          </cell>
          <cell r="R489">
            <v>21.5</v>
          </cell>
          <cell r="S489">
            <v>45713</v>
          </cell>
          <cell r="T489">
            <v>45705</v>
          </cell>
          <cell r="U489">
            <v>0</v>
          </cell>
          <cell r="V489">
            <v>226</v>
          </cell>
          <cell r="W489">
            <v>226</v>
          </cell>
          <cell r="X489">
            <v>0</v>
          </cell>
          <cell r="Y489" t="str">
            <v>EA</v>
          </cell>
          <cell r="Z489">
            <v>0</v>
          </cell>
          <cell r="AA489">
            <v>1</v>
          </cell>
          <cell r="AB489">
            <v>226</v>
          </cell>
          <cell r="AC489">
            <v>1035.08</v>
          </cell>
          <cell r="AD489">
            <v>7.35</v>
          </cell>
          <cell r="AE489">
            <v>1356</v>
          </cell>
          <cell r="AF489" t="str">
            <v>立义-YT</v>
          </cell>
        </row>
        <row r="490">
          <cell r="E490" t="str">
            <v>7QK53POM</v>
          </cell>
          <cell r="F490" t="str">
            <v/>
          </cell>
          <cell r="G490" t="str">
            <v>NNJ1</v>
          </cell>
          <cell r="H490" t="str">
            <v>7QK53POM</v>
          </cell>
          <cell r="I490" t="str">
            <v>B0CM36WKCR</v>
          </cell>
          <cell r="J490" t="str">
            <v>90108</v>
          </cell>
          <cell r="K490" t="str">
            <v/>
          </cell>
          <cell r="L490" t="str">
            <v>LINE:1</v>
          </cell>
          <cell r="M490" t="str">
            <v>Open</v>
          </cell>
          <cell r="N490" t="str">
            <v/>
          </cell>
          <cell r="O490" t="str">
            <v/>
          </cell>
          <cell r="P490">
            <v>4.5</v>
          </cell>
          <cell r="Q490">
            <v>24</v>
          </cell>
          <cell r="R490">
            <v>21.5</v>
          </cell>
          <cell r="S490">
            <v>45713</v>
          </cell>
          <cell r="T490">
            <v>45705</v>
          </cell>
          <cell r="U490">
            <v>0</v>
          </cell>
          <cell r="V490">
            <v>229</v>
          </cell>
          <cell r="W490">
            <v>229</v>
          </cell>
          <cell r="X490">
            <v>0</v>
          </cell>
          <cell r="Y490" t="str">
            <v>EA</v>
          </cell>
          <cell r="Z490">
            <v>0</v>
          </cell>
          <cell r="AA490">
            <v>1</v>
          </cell>
          <cell r="AB490">
            <v>229</v>
          </cell>
          <cell r="AC490">
            <v>1048.82</v>
          </cell>
          <cell r="AD490">
            <v>7.45</v>
          </cell>
          <cell r="AE490">
            <v>1374</v>
          </cell>
          <cell r="AF490" t="str">
            <v>立义-YT</v>
          </cell>
        </row>
        <row r="491">
          <cell r="E491" t="str">
            <v>3UKEQCOR</v>
          </cell>
          <cell r="F491" t="str">
            <v/>
          </cell>
          <cell r="G491" t="str">
            <v>SAV1</v>
          </cell>
          <cell r="H491" t="str">
            <v>3UKEQCOR</v>
          </cell>
          <cell r="I491" t="str">
            <v>B0CM36WKCR</v>
          </cell>
          <cell r="J491" t="str">
            <v>90108</v>
          </cell>
          <cell r="K491" t="str">
            <v/>
          </cell>
          <cell r="L491" t="str">
            <v>LINE:1</v>
          </cell>
          <cell r="M491" t="str">
            <v>Open</v>
          </cell>
          <cell r="N491" t="str">
            <v/>
          </cell>
          <cell r="O491" t="str">
            <v/>
          </cell>
          <cell r="P491">
            <v>4.5</v>
          </cell>
          <cell r="Q491">
            <v>24</v>
          </cell>
          <cell r="R491">
            <v>21.5</v>
          </cell>
          <cell r="S491">
            <v>45713</v>
          </cell>
          <cell r="T491">
            <v>45705</v>
          </cell>
          <cell r="U491">
            <v>0</v>
          </cell>
          <cell r="V491">
            <v>307</v>
          </cell>
          <cell r="W491">
            <v>307</v>
          </cell>
          <cell r="X491">
            <v>0</v>
          </cell>
          <cell r="Y491" t="str">
            <v>EA</v>
          </cell>
          <cell r="Z491">
            <v>0</v>
          </cell>
          <cell r="AA491">
            <v>1</v>
          </cell>
          <cell r="AB491">
            <v>307</v>
          </cell>
          <cell r="AC491">
            <v>1406.06</v>
          </cell>
          <cell r="AD491">
            <v>9.99</v>
          </cell>
          <cell r="AE491">
            <v>1842</v>
          </cell>
          <cell r="AF491" t="str">
            <v>立义-YT</v>
          </cell>
        </row>
        <row r="492">
          <cell r="E492" t="str">
            <v>17YBHUAS</v>
          </cell>
          <cell r="F492" t="str">
            <v/>
          </cell>
          <cell r="G492" t="str">
            <v>TIW1</v>
          </cell>
          <cell r="H492" t="str">
            <v>17YBHUAS</v>
          </cell>
          <cell r="I492" t="str">
            <v>B0CM36WKCR</v>
          </cell>
          <cell r="J492" t="str">
            <v>90108</v>
          </cell>
          <cell r="K492" t="str">
            <v/>
          </cell>
          <cell r="L492" t="str">
            <v>LINE:1</v>
          </cell>
          <cell r="M492" t="str">
            <v>Open</v>
          </cell>
          <cell r="N492" t="str">
            <v/>
          </cell>
          <cell r="O492" t="str">
            <v/>
          </cell>
          <cell r="P492">
            <v>4.5</v>
          </cell>
          <cell r="Q492">
            <v>24</v>
          </cell>
          <cell r="R492">
            <v>21.5</v>
          </cell>
          <cell r="S492">
            <v>45713</v>
          </cell>
          <cell r="T492">
            <v>45705</v>
          </cell>
          <cell r="U492">
            <v>0</v>
          </cell>
          <cell r="V492">
            <v>221</v>
          </cell>
          <cell r="W492">
            <v>221</v>
          </cell>
          <cell r="X492">
            <v>0</v>
          </cell>
          <cell r="Y492" t="str">
            <v>EA</v>
          </cell>
          <cell r="Z492">
            <v>0</v>
          </cell>
          <cell r="AA492">
            <v>1</v>
          </cell>
          <cell r="AB492">
            <v>221</v>
          </cell>
          <cell r="AC492">
            <v>1012.18</v>
          </cell>
          <cell r="AD492">
            <v>7.19</v>
          </cell>
          <cell r="AE492">
            <v>1326</v>
          </cell>
          <cell r="AF492" t="str">
            <v>立义-YT</v>
          </cell>
        </row>
        <row r="493">
          <cell r="E493" t="str">
            <v>4M6S9AFX</v>
          </cell>
          <cell r="F493" t="str">
            <v/>
          </cell>
          <cell r="G493" t="str">
            <v>LGB1</v>
          </cell>
          <cell r="H493" t="str">
            <v>4M6S9AFX</v>
          </cell>
          <cell r="I493" t="str">
            <v>B0C5ZVVPXG</v>
          </cell>
          <cell r="J493" t="str">
            <v>90108</v>
          </cell>
          <cell r="K493" t="str">
            <v/>
          </cell>
          <cell r="L493" t="str">
            <v>LINE:1</v>
          </cell>
          <cell r="M493" t="str">
            <v>Open</v>
          </cell>
          <cell r="N493" t="str">
            <v/>
          </cell>
          <cell r="O493" t="str">
            <v/>
          </cell>
          <cell r="P493">
            <v>1.81</v>
          </cell>
          <cell r="Q493">
            <v>14.21</v>
          </cell>
          <cell r="R493">
            <v>13.07</v>
          </cell>
          <cell r="S493">
            <v>45711</v>
          </cell>
          <cell r="T493">
            <v>45705</v>
          </cell>
          <cell r="U493">
            <v>0</v>
          </cell>
          <cell r="V493">
            <v>40</v>
          </cell>
          <cell r="W493">
            <v>40</v>
          </cell>
          <cell r="X493">
            <v>0</v>
          </cell>
          <cell r="Y493" t="str">
            <v>EA</v>
          </cell>
          <cell r="Z493">
            <v>0</v>
          </cell>
          <cell r="AA493">
            <v>10</v>
          </cell>
          <cell r="AB493">
            <v>4</v>
          </cell>
          <cell r="AC493">
            <v>28</v>
          </cell>
          <cell r="AD493">
            <v>0.12</v>
          </cell>
          <cell r="AE493">
            <v>30</v>
          </cell>
          <cell r="AF493" t="str">
            <v>志捷-YT</v>
          </cell>
        </row>
        <row r="494">
          <cell r="E494" t="str">
            <v>4XL4ZQ1M</v>
          </cell>
          <cell r="F494" t="str">
            <v/>
          </cell>
          <cell r="G494" t="str">
            <v>NNJ1</v>
          </cell>
          <cell r="H494" t="str">
            <v>4XL4ZQ1M</v>
          </cell>
          <cell r="I494" t="str">
            <v>B0C5ZVVPXG</v>
          </cell>
          <cell r="J494" t="str">
            <v>90108</v>
          </cell>
          <cell r="K494" t="str">
            <v/>
          </cell>
          <cell r="L494" t="str">
            <v>LINE:1</v>
          </cell>
          <cell r="M494" t="str">
            <v>Open</v>
          </cell>
          <cell r="N494" t="str">
            <v/>
          </cell>
          <cell r="O494" t="str">
            <v/>
          </cell>
          <cell r="P494">
            <v>1.81</v>
          </cell>
          <cell r="Q494">
            <v>14.21</v>
          </cell>
          <cell r="R494">
            <v>13.07</v>
          </cell>
          <cell r="S494">
            <v>45711</v>
          </cell>
          <cell r="T494">
            <v>45705</v>
          </cell>
          <cell r="U494">
            <v>0</v>
          </cell>
          <cell r="V494">
            <v>50</v>
          </cell>
          <cell r="W494">
            <v>50</v>
          </cell>
          <cell r="X494">
            <v>0</v>
          </cell>
          <cell r="Y494" t="str">
            <v>EA</v>
          </cell>
          <cell r="Z494">
            <v>0</v>
          </cell>
          <cell r="AA494">
            <v>10</v>
          </cell>
          <cell r="AB494">
            <v>5</v>
          </cell>
          <cell r="AC494">
            <v>35</v>
          </cell>
          <cell r="AD494">
            <v>0.15</v>
          </cell>
          <cell r="AE494">
            <v>37.5</v>
          </cell>
          <cell r="AF494" t="str">
            <v>志捷-YT</v>
          </cell>
        </row>
        <row r="495">
          <cell r="E495" t="str">
            <v>6J45IGDF</v>
          </cell>
          <cell r="F495" t="str">
            <v/>
          </cell>
          <cell r="G495" t="str">
            <v>ORF1</v>
          </cell>
          <cell r="H495" t="str">
            <v>6J45IGDF</v>
          </cell>
          <cell r="I495" t="str">
            <v>B0C5ZVVPXG</v>
          </cell>
          <cell r="J495" t="str">
            <v>90108</v>
          </cell>
          <cell r="K495" t="str">
            <v/>
          </cell>
          <cell r="L495" t="str">
            <v>LINE:1</v>
          </cell>
          <cell r="M495" t="str">
            <v>Open</v>
          </cell>
          <cell r="N495" t="str">
            <v/>
          </cell>
          <cell r="O495" t="str">
            <v/>
          </cell>
          <cell r="P495">
            <v>1.81</v>
          </cell>
          <cell r="Q495">
            <v>14.21</v>
          </cell>
          <cell r="R495">
            <v>13.07</v>
          </cell>
          <cell r="S495">
            <v>45711</v>
          </cell>
          <cell r="T495">
            <v>45705</v>
          </cell>
          <cell r="U495">
            <v>0</v>
          </cell>
          <cell r="V495">
            <v>20</v>
          </cell>
          <cell r="W495">
            <v>20</v>
          </cell>
          <cell r="X495">
            <v>0</v>
          </cell>
          <cell r="Y495" t="str">
            <v>EA</v>
          </cell>
          <cell r="Z495">
            <v>0</v>
          </cell>
          <cell r="AA495">
            <v>10</v>
          </cell>
          <cell r="AB495">
            <v>2</v>
          </cell>
          <cell r="AC495">
            <v>14</v>
          </cell>
          <cell r="AD495">
            <v>0.06</v>
          </cell>
          <cell r="AE495">
            <v>15</v>
          </cell>
          <cell r="AF495" t="str">
            <v>志捷-YT</v>
          </cell>
        </row>
        <row r="496">
          <cell r="E496" t="str">
            <v>24CK6SDJ</v>
          </cell>
          <cell r="F496" t="str">
            <v/>
          </cell>
          <cell r="G496" t="str">
            <v>SAV1</v>
          </cell>
          <cell r="H496" t="str">
            <v>24CK6SDJ</v>
          </cell>
          <cell r="I496" t="str">
            <v>B0D1KNVFM7</v>
          </cell>
          <cell r="J496" t="str">
            <v>90108</v>
          </cell>
          <cell r="K496" t="str">
            <v/>
          </cell>
          <cell r="L496" t="str">
            <v>LINE:1</v>
          </cell>
          <cell r="M496" t="str">
            <v>Open</v>
          </cell>
          <cell r="N496" t="str">
            <v/>
          </cell>
          <cell r="O496" t="str">
            <v/>
          </cell>
          <cell r="P496">
            <v>19.5</v>
          </cell>
          <cell r="Q496">
            <v>29</v>
          </cell>
          <cell r="R496">
            <v>21</v>
          </cell>
          <cell r="S496">
            <v>45714</v>
          </cell>
          <cell r="T496">
            <v>45707</v>
          </cell>
          <cell r="U496">
            <v>0</v>
          </cell>
          <cell r="V496">
            <v>153</v>
          </cell>
          <cell r="W496">
            <v>16</v>
          </cell>
          <cell r="X496">
            <v>0</v>
          </cell>
          <cell r="Y496" t="str">
            <v>EA</v>
          </cell>
          <cell r="Z496">
            <v>0</v>
          </cell>
          <cell r="AA496">
            <v>1</v>
          </cell>
          <cell r="AB496">
            <v>16</v>
          </cell>
          <cell r="AC496">
            <v>232</v>
          </cell>
          <cell r="AD496">
            <v>3.07</v>
          </cell>
          <cell r="AE496">
            <v>305.6</v>
          </cell>
          <cell r="AF496" t="str">
            <v>佳得顺-SH</v>
          </cell>
        </row>
        <row r="497">
          <cell r="E497" t="str">
            <v>2JB7OKLC</v>
          </cell>
          <cell r="F497" t="str">
            <v/>
          </cell>
          <cell r="G497" t="str">
            <v>TIW1</v>
          </cell>
          <cell r="H497" t="str">
            <v>2JB7OKLC</v>
          </cell>
          <cell r="I497" t="str">
            <v>B0DDCW6ZKB</v>
          </cell>
          <cell r="J497" t="str">
            <v>90108</v>
          </cell>
          <cell r="K497" t="str">
            <v/>
          </cell>
          <cell r="L497" t="str">
            <v>LINE:1</v>
          </cell>
          <cell r="M497" t="str">
            <v>Open</v>
          </cell>
          <cell r="N497" t="str">
            <v/>
          </cell>
          <cell r="O497" t="str">
            <v/>
          </cell>
          <cell r="P497">
            <v>3.2</v>
          </cell>
          <cell r="Q497">
            <v>25.6</v>
          </cell>
          <cell r="R497">
            <v>25.6</v>
          </cell>
          <cell r="S497">
            <v>45704</v>
          </cell>
          <cell r="T497">
            <v>45697</v>
          </cell>
          <cell r="U497">
            <v>0</v>
          </cell>
          <cell r="V497">
            <v>286</v>
          </cell>
          <cell r="W497">
            <v>286</v>
          </cell>
          <cell r="X497">
            <v>0</v>
          </cell>
          <cell r="Y497" t="str">
            <v>EA</v>
          </cell>
          <cell r="Z497">
            <v>0</v>
          </cell>
          <cell r="AA497">
            <v>1</v>
          </cell>
          <cell r="AB497">
            <v>286</v>
          </cell>
          <cell r="AC497">
            <v>1687.4</v>
          </cell>
          <cell r="AD497">
            <v>9.37</v>
          </cell>
          <cell r="AE497">
            <v>1973.4</v>
          </cell>
          <cell r="AF497" t="str">
            <v>越朗-NB</v>
          </cell>
        </row>
        <row r="498">
          <cell r="E498" t="str">
            <v>8UAAQDVC</v>
          </cell>
          <cell r="F498" t="str">
            <v/>
          </cell>
          <cell r="G498" t="str">
            <v>TIW1</v>
          </cell>
          <cell r="H498" t="str">
            <v>8UAAQDVC</v>
          </cell>
          <cell r="I498" t="str">
            <v>B0DDCW2Y3Z</v>
          </cell>
          <cell r="J498" t="str">
            <v>90108</v>
          </cell>
          <cell r="K498" t="str">
            <v/>
          </cell>
          <cell r="L498" t="str">
            <v>LINE:1</v>
          </cell>
          <cell r="M498" t="str">
            <v>Open</v>
          </cell>
          <cell r="N498" t="str">
            <v/>
          </cell>
          <cell r="O498" t="str">
            <v/>
          </cell>
          <cell r="P498">
            <v>3.2</v>
          </cell>
          <cell r="Q498">
            <v>27.6</v>
          </cell>
          <cell r="R498">
            <v>27.6</v>
          </cell>
          <cell r="S498">
            <v>45704</v>
          </cell>
          <cell r="T498">
            <v>45697</v>
          </cell>
          <cell r="U498">
            <v>0</v>
          </cell>
          <cell r="V498">
            <v>352</v>
          </cell>
          <cell r="W498">
            <v>352</v>
          </cell>
          <cell r="X498">
            <v>0</v>
          </cell>
          <cell r="Y498" t="str">
            <v>EA</v>
          </cell>
          <cell r="Z498">
            <v>0</v>
          </cell>
          <cell r="AA498">
            <v>1</v>
          </cell>
          <cell r="AB498">
            <v>352</v>
          </cell>
          <cell r="AC498">
            <v>2569.6</v>
          </cell>
          <cell r="AD498">
            <v>13.8</v>
          </cell>
          <cell r="AE498">
            <v>2992</v>
          </cell>
          <cell r="AF498" t="str">
            <v>越朗-NB</v>
          </cell>
        </row>
        <row r="499">
          <cell r="E499" t="str">
            <v>5JM3WJDY</v>
          </cell>
          <cell r="F499" t="str">
            <v/>
          </cell>
          <cell r="G499" t="str">
            <v>LGB1</v>
          </cell>
          <cell r="H499" t="str">
            <v>5JM3WJDY</v>
          </cell>
          <cell r="I499" t="str">
            <v>B0D1XMYWJW</v>
          </cell>
          <cell r="J499" t="str">
            <v>90108</v>
          </cell>
          <cell r="K499" t="str">
            <v/>
          </cell>
          <cell r="L499" t="str">
            <v>LINE:1</v>
          </cell>
          <cell r="M499" t="str">
            <v>Open</v>
          </cell>
          <cell r="N499" t="str">
            <v/>
          </cell>
          <cell r="O499" t="str">
            <v/>
          </cell>
          <cell r="P499">
            <v>8.75</v>
          </cell>
          <cell r="Q499">
            <v>38</v>
          </cell>
          <cell r="R499">
            <v>16</v>
          </cell>
          <cell r="S499">
            <v>45713</v>
          </cell>
          <cell r="T499">
            <v>45706</v>
          </cell>
          <cell r="U499">
            <v>0</v>
          </cell>
          <cell r="V499">
            <v>370</v>
          </cell>
          <cell r="W499">
            <v>370</v>
          </cell>
          <cell r="X499">
            <v>0</v>
          </cell>
          <cell r="Y499" t="str">
            <v>EA</v>
          </cell>
          <cell r="Z499">
            <v>0</v>
          </cell>
          <cell r="AA499">
            <v>1</v>
          </cell>
          <cell r="AB499">
            <v>370</v>
          </cell>
          <cell r="AC499">
            <v>2042.4</v>
          </cell>
          <cell r="AD499">
            <v>32.37</v>
          </cell>
          <cell r="AE499">
            <v>3219</v>
          </cell>
          <cell r="AF499" t="str">
            <v>信大-SZ</v>
          </cell>
        </row>
        <row r="500">
          <cell r="E500" t="str">
            <v>6OOB15VX</v>
          </cell>
          <cell r="F500" t="str">
            <v/>
          </cell>
          <cell r="G500" t="str">
            <v>LGB1</v>
          </cell>
          <cell r="H500" t="str">
            <v>6OOB15VX</v>
          </cell>
          <cell r="I500" t="str">
            <v>B0D1XWLWDX</v>
          </cell>
          <cell r="J500" t="str">
            <v>90108</v>
          </cell>
          <cell r="K500" t="str">
            <v/>
          </cell>
          <cell r="L500" t="str">
            <v>LINE:1</v>
          </cell>
          <cell r="M500" t="str">
            <v>Open</v>
          </cell>
          <cell r="N500" t="str">
            <v/>
          </cell>
          <cell r="O500" t="str">
            <v/>
          </cell>
          <cell r="P500">
            <v>8.5</v>
          </cell>
          <cell r="Q500">
            <v>44</v>
          </cell>
          <cell r="R500">
            <v>12</v>
          </cell>
          <cell r="S500">
            <v>45713</v>
          </cell>
          <cell r="T500">
            <v>45706</v>
          </cell>
          <cell r="U500">
            <v>0</v>
          </cell>
          <cell r="V500">
            <v>14</v>
          </cell>
          <cell r="W500">
            <v>14</v>
          </cell>
          <cell r="X500">
            <v>0</v>
          </cell>
          <cell r="Y500" t="str">
            <v>EA</v>
          </cell>
          <cell r="Z500">
            <v>0</v>
          </cell>
          <cell r="AA500">
            <v>1</v>
          </cell>
          <cell r="AB500">
            <v>14</v>
          </cell>
          <cell r="AC500">
            <v>88.06</v>
          </cell>
          <cell r="AD500">
            <v>1.03</v>
          </cell>
          <cell r="AE500">
            <v>117.88</v>
          </cell>
          <cell r="AF500" t="str">
            <v>信大-SZ</v>
          </cell>
        </row>
        <row r="501">
          <cell r="E501" t="str">
            <v>6UJCY9WT</v>
          </cell>
          <cell r="F501" t="str">
            <v/>
          </cell>
          <cell r="G501" t="str">
            <v>SAV1</v>
          </cell>
          <cell r="H501" t="str">
            <v>6UJCY9WT</v>
          </cell>
          <cell r="I501" t="str">
            <v>B0D1XWLWDX</v>
          </cell>
          <cell r="J501" t="str">
            <v>90108</v>
          </cell>
          <cell r="K501" t="str">
            <v/>
          </cell>
          <cell r="L501" t="str">
            <v>LINE:1</v>
          </cell>
          <cell r="M501" t="str">
            <v>Open</v>
          </cell>
          <cell r="N501" t="str">
            <v/>
          </cell>
          <cell r="O501" t="str">
            <v/>
          </cell>
          <cell r="P501">
            <v>8.5</v>
          </cell>
          <cell r="Q501">
            <v>44</v>
          </cell>
          <cell r="R501">
            <v>12</v>
          </cell>
          <cell r="S501">
            <v>45713</v>
          </cell>
          <cell r="T501">
            <v>45706</v>
          </cell>
          <cell r="U501">
            <v>0</v>
          </cell>
          <cell r="V501">
            <v>426</v>
          </cell>
          <cell r="W501">
            <v>426</v>
          </cell>
          <cell r="X501">
            <v>0</v>
          </cell>
          <cell r="Y501" t="str">
            <v>EA</v>
          </cell>
          <cell r="Z501">
            <v>0</v>
          </cell>
          <cell r="AA501">
            <v>1</v>
          </cell>
          <cell r="AB501">
            <v>426</v>
          </cell>
          <cell r="AC501">
            <v>2679.54</v>
          </cell>
          <cell r="AD501">
            <v>31.2</v>
          </cell>
          <cell r="AE501">
            <v>3586.92</v>
          </cell>
          <cell r="AF501" t="str">
            <v>信大-SZ</v>
          </cell>
        </row>
        <row r="502">
          <cell r="E502" t="str">
            <v>4WQ2KFBC</v>
          </cell>
          <cell r="F502" t="str">
            <v/>
          </cell>
          <cell r="G502" t="str">
            <v>HON5</v>
          </cell>
          <cell r="H502" t="str">
            <v>4WQ2KFBC</v>
          </cell>
          <cell r="I502" t="str">
            <v>B09RGRDFS4</v>
          </cell>
          <cell r="J502" t="str">
            <v>90108</v>
          </cell>
          <cell r="K502" t="str">
            <v/>
          </cell>
          <cell r="L502" t="str">
            <v>LINE:1</v>
          </cell>
          <cell r="M502" t="str">
            <v>Open</v>
          </cell>
          <cell r="N502" t="str">
            <v/>
          </cell>
          <cell r="O502" t="str">
            <v/>
          </cell>
          <cell r="P502">
            <v>20</v>
          </cell>
          <cell r="Q502">
            <v>30.25</v>
          </cell>
          <cell r="R502">
            <v>20</v>
          </cell>
          <cell r="S502">
            <v>45714</v>
          </cell>
          <cell r="T502">
            <v>45707</v>
          </cell>
          <cell r="U502">
            <v>0</v>
          </cell>
          <cell r="V502">
            <v>101</v>
          </cell>
          <cell r="W502">
            <v>101</v>
          </cell>
          <cell r="X502">
            <v>0</v>
          </cell>
          <cell r="Y502" t="str">
            <v>EA</v>
          </cell>
          <cell r="Z502">
            <v>0</v>
          </cell>
          <cell r="AA502">
            <v>1</v>
          </cell>
          <cell r="AB502">
            <v>101</v>
          </cell>
          <cell r="AC502">
            <v>1777.6</v>
          </cell>
          <cell r="AD502">
            <v>19.41</v>
          </cell>
          <cell r="AE502">
            <v>2232.1</v>
          </cell>
          <cell r="AF502" t="str">
            <v>佳得顺-SH</v>
          </cell>
        </row>
        <row r="503">
          <cell r="E503" t="str">
            <v>4NXH5QRI</v>
          </cell>
          <cell r="F503" t="str">
            <v/>
          </cell>
          <cell r="G503" t="str">
            <v>SAV1</v>
          </cell>
          <cell r="H503" t="str">
            <v>4NXH5QRI</v>
          </cell>
          <cell r="I503" t="str">
            <v>B09RGRDFS4</v>
          </cell>
          <cell r="J503" t="str">
            <v>90108</v>
          </cell>
          <cell r="K503" t="str">
            <v/>
          </cell>
          <cell r="L503" t="str">
            <v>LINE:1</v>
          </cell>
          <cell r="M503" t="str">
            <v>Open</v>
          </cell>
          <cell r="N503" t="str">
            <v/>
          </cell>
          <cell r="O503" t="str">
            <v/>
          </cell>
          <cell r="P503">
            <v>20</v>
          </cell>
          <cell r="Q503">
            <v>30.25</v>
          </cell>
          <cell r="R503">
            <v>20</v>
          </cell>
          <cell r="S503">
            <v>45714</v>
          </cell>
          <cell r="T503">
            <v>45707</v>
          </cell>
          <cell r="U503">
            <v>0</v>
          </cell>
          <cell r="V503">
            <v>133</v>
          </cell>
          <cell r="W503">
            <v>133</v>
          </cell>
          <cell r="X503">
            <v>0</v>
          </cell>
          <cell r="Y503" t="str">
            <v>EA</v>
          </cell>
          <cell r="Z503">
            <v>0</v>
          </cell>
          <cell r="AA503">
            <v>1</v>
          </cell>
          <cell r="AB503">
            <v>133</v>
          </cell>
          <cell r="AC503">
            <v>2340.8</v>
          </cell>
          <cell r="AD503">
            <v>25.56</v>
          </cell>
          <cell r="AE503">
            <v>2939.3</v>
          </cell>
          <cell r="AF503" t="str">
            <v>佳得顺-SH</v>
          </cell>
        </row>
        <row r="504">
          <cell r="E504" t="str">
            <v>7B4T5B9Z</v>
          </cell>
          <cell r="F504" t="str">
            <v/>
          </cell>
          <cell r="G504" t="str">
            <v>LGB1</v>
          </cell>
          <cell r="H504" t="str">
            <v>7B4T5B9Z</v>
          </cell>
          <cell r="I504" t="str">
            <v>B09RGRDFS4</v>
          </cell>
          <cell r="J504" t="str">
            <v>90108</v>
          </cell>
          <cell r="K504" t="str">
            <v/>
          </cell>
          <cell r="L504" t="str">
            <v>LINE:1</v>
          </cell>
          <cell r="M504" t="str">
            <v>Open</v>
          </cell>
          <cell r="N504" t="str">
            <v/>
          </cell>
          <cell r="O504" t="str">
            <v/>
          </cell>
          <cell r="P504">
            <v>20</v>
          </cell>
          <cell r="Q504">
            <v>30.25</v>
          </cell>
          <cell r="R504">
            <v>20</v>
          </cell>
          <cell r="S504">
            <v>45714</v>
          </cell>
          <cell r="T504">
            <v>45707</v>
          </cell>
          <cell r="U504">
            <v>0</v>
          </cell>
          <cell r="V504">
            <v>74</v>
          </cell>
          <cell r="W504">
            <v>74</v>
          </cell>
          <cell r="X504">
            <v>0</v>
          </cell>
          <cell r="Y504" t="str">
            <v>EA</v>
          </cell>
          <cell r="Z504">
            <v>0</v>
          </cell>
          <cell r="AA504">
            <v>1</v>
          </cell>
          <cell r="AB504">
            <v>74</v>
          </cell>
          <cell r="AC504">
            <v>1302.4</v>
          </cell>
          <cell r="AD504">
            <v>14.22</v>
          </cell>
          <cell r="AE504">
            <v>1635.4</v>
          </cell>
          <cell r="AF504" t="str">
            <v>佳得顺-SH</v>
          </cell>
        </row>
        <row r="505">
          <cell r="E505" t="str">
            <v>3ZTKKHAW</v>
          </cell>
          <cell r="F505" t="str">
            <v/>
          </cell>
          <cell r="G505" t="str">
            <v>LGB1</v>
          </cell>
          <cell r="H505" t="str">
            <v>3ZTKKHAW</v>
          </cell>
          <cell r="I505" t="str">
            <v>B0D1KN5JDB</v>
          </cell>
          <cell r="J505" t="str">
            <v>90108</v>
          </cell>
          <cell r="K505" t="str">
            <v/>
          </cell>
          <cell r="L505" t="str">
            <v>LINE:1</v>
          </cell>
          <cell r="M505" t="str">
            <v>Open</v>
          </cell>
          <cell r="N505" t="str">
            <v/>
          </cell>
          <cell r="O505" t="str">
            <v/>
          </cell>
          <cell r="P505">
            <v>18.1</v>
          </cell>
          <cell r="Q505">
            <v>28.7</v>
          </cell>
          <cell r="R505">
            <v>18.25</v>
          </cell>
          <cell r="S505">
            <v>45721</v>
          </cell>
          <cell r="T505">
            <v>45707</v>
          </cell>
          <cell r="U505">
            <v>0</v>
          </cell>
          <cell r="V505">
            <v>361</v>
          </cell>
          <cell r="W505">
            <v>361</v>
          </cell>
          <cell r="X505">
            <v>0</v>
          </cell>
          <cell r="Y505" t="str">
            <v>EA</v>
          </cell>
          <cell r="Z505">
            <v>0</v>
          </cell>
          <cell r="AA505">
            <v>1</v>
          </cell>
          <cell r="AB505">
            <v>361</v>
          </cell>
          <cell r="AC505">
            <v>5234.5</v>
          </cell>
          <cell r="AD505">
            <v>55.76</v>
          </cell>
          <cell r="AE505">
            <v>6678.5</v>
          </cell>
          <cell r="AF505" t="str">
            <v>康思特-SH</v>
          </cell>
        </row>
        <row r="506">
          <cell r="E506" t="str">
            <v>8AXS2NUO</v>
          </cell>
          <cell r="F506" t="str">
            <v/>
          </cell>
          <cell r="G506" t="str">
            <v>ORF1</v>
          </cell>
          <cell r="H506" t="str">
            <v>8AXS2NUO</v>
          </cell>
          <cell r="I506" t="str">
            <v>B0D1KN5JDB</v>
          </cell>
          <cell r="J506" t="str">
            <v>90108</v>
          </cell>
          <cell r="K506" t="str">
            <v/>
          </cell>
          <cell r="L506" t="str">
            <v>LINE:1</v>
          </cell>
          <cell r="M506" t="str">
            <v>Open</v>
          </cell>
          <cell r="N506" t="str">
            <v/>
          </cell>
          <cell r="O506" t="str">
            <v/>
          </cell>
          <cell r="P506">
            <v>18.1</v>
          </cell>
          <cell r="Q506">
            <v>28.7</v>
          </cell>
          <cell r="R506">
            <v>18.25</v>
          </cell>
          <cell r="S506">
            <v>45721</v>
          </cell>
          <cell r="T506">
            <v>45707</v>
          </cell>
          <cell r="U506">
            <v>0</v>
          </cell>
          <cell r="V506">
            <v>330</v>
          </cell>
          <cell r="W506">
            <v>330</v>
          </cell>
          <cell r="X506">
            <v>0</v>
          </cell>
          <cell r="Y506" t="str">
            <v>EA</v>
          </cell>
          <cell r="Z506">
            <v>0</v>
          </cell>
          <cell r="AA506">
            <v>1</v>
          </cell>
          <cell r="AB506">
            <v>330</v>
          </cell>
          <cell r="AC506">
            <v>4785</v>
          </cell>
          <cell r="AD506">
            <v>50.97</v>
          </cell>
          <cell r="AE506">
            <v>6105</v>
          </cell>
          <cell r="AF506" t="str">
            <v>康思特-SH</v>
          </cell>
        </row>
        <row r="507">
          <cell r="E507" t="str">
            <v>322RW18G</v>
          </cell>
          <cell r="F507" t="str">
            <v/>
          </cell>
          <cell r="G507" t="str">
            <v>SAV1</v>
          </cell>
          <cell r="H507" t="str">
            <v>322RW18G</v>
          </cell>
          <cell r="I507" t="str">
            <v>B0D1KN5JDB</v>
          </cell>
          <cell r="J507" t="str">
            <v>90108</v>
          </cell>
          <cell r="K507" t="str">
            <v/>
          </cell>
          <cell r="L507" t="str">
            <v>LINE:1</v>
          </cell>
          <cell r="M507" t="str">
            <v>Open</v>
          </cell>
          <cell r="N507" t="str">
            <v/>
          </cell>
          <cell r="O507" t="str">
            <v/>
          </cell>
          <cell r="P507">
            <v>18.1</v>
          </cell>
          <cell r="Q507">
            <v>28.7</v>
          </cell>
          <cell r="R507">
            <v>18.25</v>
          </cell>
          <cell r="S507">
            <v>45721</v>
          </cell>
          <cell r="T507">
            <v>45707</v>
          </cell>
          <cell r="U507">
            <v>0</v>
          </cell>
          <cell r="V507">
            <v>301</v>
          </cell>
          <cell r="W507">
            <v>301</v>
          </cell>
          <cell r="X507">
            <v>0</v>
          </cell>
          <cell r="Y507" t="str">
            <v>EA</v>
          </cell>
          <cell r="Z507">
            <v>0</v>
          </cell>
          <cell r="AA507">
            <v>1</v>
          </cell>
          <cell r="AB507">
            <v>301</v>
          </cell>
          <cell r="AC507">
            <v>4364.5</v>
          </cell>
          <cell r="AD507">
            <v>46.49</v>
          </cell>
          <cell r="AE507">
            <v>5568.5</v>
          </cell>
          <cell r="AF507" t="str">
            <v>康思特-SH</v>
          </cell>
        </row>
      </sheetData>
      <sheetData sheetId="1"/>
      <sheetData sheetId="2"/>
      <sheetData sheetId="3"/>
      <sheetData sheetId="4">
        <row r="1">
          <cell r="A1" t="str">
            <v>ASIN</v>
          </cell>
          <cell r="B1" t="str">
            <v>HTS CODE</v>
          </cell>
          <cell r="C1" t="str">
            <v>Product</v>
          </cell>
          <cell r="D1" t="str">
            <v>Manufacturer</v>
          </cell>
          <cell r="E1" t="str">
            <v>Case pack </v>
          </cell>
          <cell r="F1" t="str">
            <v>Carton V/cbm</v>
          </cell>
          <cell r="G1" t="str">
            <v>Carton N.W/kg</v>
          </cell>
          <cell r="H1" t="str">
            <v>Carton G.W/kg</v>
          </cell>
          <cell r="I1" t="str">
            <v>40HQ max qty</v>
          </cell>
          <cell r="J1" t="str">
            <v>40GP max qty</v>
          </cell>
          <cell r="K1" t="str">
            <v>20GP max qty</v>
          </cell>
          <cell r="L1" t="str">
            <v>POL</v>
          </cell>
          <cell r="M1" t="str">
            <v>外箱长</v>
          </cell>
          <cell r="N1" t="str">
            <v>外箱宽</v>
          </cell>
          <cell r="O1" t="str">
            <v>外箱高</v>
          </cell>
        </row>
        <row r="2">
          <cell r="A2" t="str">
            <v>B09RGRDFS4</v>
          </cell>
          <cell r="B2" t="str">
            <v>7321.81.5000</v>
          </cell>
          <cell r="C2" t="str">
            <v>Gas Heater</v>
          </cell>
          <cell r="D2" t="str">
            <v>佳得顺-SH</v>
          </cell>
          <cell r="E2">
            <v>1</v>
          </cell>
          <cell r="F2">
            <v>0.192178</v>
          </cell>
          <cell r="G2">
            <v>17.6</v>
          </cell>
          <cell r="H2">
            <v>22.1</v>
          </cell>
          <cell r="I2">
            <v>324</v>
          </cell>
          <cell r="J2">
            <v>250</v>
          </cell>
          <cell r="K2">
            <v>145</v>
          </cell>
          <cell r="L2" t="str">
            <v>Shanghai</v>
          </cell>
          <cell r="M2">
            <v>53</v>
          </cell>
          <cell r="N2">
            <v>49</v>
          </cell>
          <cell r="O2">
            <v>74</v>
          </cell>
        </row>
        <row r="2">
          <cell r="R2">
            <v>0</v>
          </cell>
          <cell r="S2">
            <v>0</v>
          </cell>
          <cell r="T2">
            <v>0</v>
          </cell>
        </row>
        <row r="3">
          <cell r="A3" t="str">
            <v>B09RFZKZQF</v>
          </cell>
          <cell r="B3" t="str">
            <v>7321.81.5000</v>
          </cell>
          <cell r="C3" t="str">
            <v>Gas Heater</v>
          </cell>
          <cell r="D3" t="str">
            <v>康思特-SH</v>
          </cell>
          <cell r="E3">
            <v>1</v>
          </cell>
          <cell r="F3">
            <v>0.175628</v>
          </cell>
          <cell r="G3">
            <v>16</v>
          </cell>
          <cell r="H3">
            <v>19</v>
          </cell>
          <cell r="I3">
            <v>388</v>
          </cell>
          <cell r="J3">
            <v>335</v>
          </cell>
          <cell r="K3">
            <v>150</v>
          </cell>
          <cell r="L3" t="str">
            <v>Shanghai</v>
          </cell>
          <cell r="M3">
            <v>46</v>
          </cell>
          <cell r="N3">
            <v>46</v>
          </cell>
          <cell r="O3">
            <v>83</v>
          </cell>
        </row>
        <row r="4">
          <cell r="A4" t="str">
            <v>B09RFYNJHN</v>
          </cell>
          <cell r="B4" t="str">
            <v>7321.81.5000</v>
          </cell>
          <cell r="C4" t="str">
            <v>Gas Heater</v>
          </cell>
          <cell r="D4" t="str">
            <v>康思特-SH</v>
          </cell>
          <cell r="E4">
            <v>1</v>
          </cell>
          <cell r="F4">
            <v>0.175628</v>
          </cell>
          <cell r="G4">
            <v>16</v>
          </cell>
          <cell r="H4">
            <v>19</v>
          </cell>
          <cell r="I4">
            <v>388</v>
          </cell>
          <cell r="J4">
            <v>335</v>
          </cell>
          <cell r="K4">
            <v>150</v>
          </cell>
          <cell r="L4" t="str">
            <v>Shanghai</v>
          </cell>
          <cell r="M4">
            <v>46</v>
          </cell>
          <cell r="N4">
            <v>46</v>
          </cell>
          <cell r="O4">
            <v>83</v>
          </cell>
        </row>
        <row r="4">
          <cell r="R4">
            <v>0</v>
          </cell>
          <cell r="S4">
            <v>0</v>
          </cell>
          <cell r="T4">
            <v>0</v>
          </cell>
        </row>
        <row r="5">
          <cell r="A5" t="str">
            <v>B09RFZMV7Z</v>
          </cell>
          <cell r="B5" t="str">
            <v>7321.81.5000</v>
          </cell>
          <cell r="C5" t="str">
            <v>Gas Heater</v>
          </cell>
          <cell r="D5" t="str">
            <v>康思特-SH</v>
          </cell>
          <cell r="E5">
            <v>1</v>
          </cell>
          <cell r="F5">
            <v>0.173512</v>
          </cell>
          <cell r="G5">
            <v>16.4</v>
          </cell>
          <cell r="H5">
            <v>20.4</v>
          </cell>
          <cell r="I5">
            <v>388</v>
          </cell>
          <cell r="J5">
            <v>335</v>
          </cell>
          <cell r="K5">
            <v>150</v>
          </cell>
          <cell r="L5" t="str">
            <v>Shanghai</v>
          </cell>
          <cell r="M5">
            <v>46</v>
          </cell>
          <cell r="N5">
            <v>46</v>
          </cell>
          <cell r="O5">
            <v>82</v>
          </cell>
        </row>
        <row r="5">
          <cell r="R5">
            <v>0</v>
          </cell>
          <cell r="S5">
            <v>0</v>
          </cell>
          <cell r="T5">
            <v>0</v>
          </cell>
        </row>
        <row r="6">
          <cell r="A6" t="str">
            <v>B09RG23ZKJ</v>
          </cell>
          <cell r="B6" t="str">
            <v>7321.81.5000</v>
          </cell>
          <cell r="C6" t="str">
            <v>Gas Heater</v>
          </cell>
          <cell r="D6" t="str">
            <v>康思特-SH</v>
          </cell>
          <cell r="E6">
            <v>1</v>
          </cell>
          <cell r="F6">
            <v>0.20904</v>
          </cell>
          <cell r="G6">
            <v>26</v>
          </cell>
          <cell r="H6">
            <v>30</v>
          </cell>
          <cell r="I6">
            <v>340</v>
          </cell>
          <cell r="J6">
            <v>280</v>
          </cell>
          <cell r="K6">
            <v>154</v>
          </cell>
          <cell r="L6" t="str">
            <v>Shanghai</v>
          </cell>
          <cell r="M6">
            <v>134</v>
          </cell>
          <cell r="N6">
            <v>78</v>
          </cell>
          <cell r="O6">
            <v>20</v>
          </cell>
        </row>
        <row r="6">
          <cell r="R6">
            <v>0</v>
          </cell>
          <cell r="S6">
            <v>0</v>
          </cell>
          <cell r="T6">
            <v>0</v>
          </cell>
        </row>
        <row r="7">
          <cell r="A7" t="str">
            <v>B09RGRDT78</v>
          </cell>
          <cell r="B7" t="str">
            <v>7321.81.5000</v>
          </cell>
          <cell r="C7" t="str">
            <v>Gas Heater</v>
          </cell>
          <cell r="D7" t="str">
            <v>康思特-SH</v>
          </cell>
          <cell r="E7">
            <v>1</v>
          </cell>
          <cell r="F7">
            <v>0.090972</v>
          </cell>
          <cell r="G7">
            <v>6.8</v>
          </cell>
          <cell r="H7">
            <v>8.8</v>
          </cell>
          <cell r="I7">
            <v>730</v>
          </cell>
          <cell r="J7">
            <v>640</v>
          </cell>
          <cell r="K7">
            <v>319</v>
          </cell>
          <cell r="L7" t="str">
            <v>Shanghai</v>
          </cell>
          <cell r="M7">
            <v>57</v>
          </cell>
          <cell r="N7">
            <v>57</v>
          </cell>
          <cell r="O7">
            <v>28</v>
          </cell>
        </row>
        <row r="7">
          <cell r="R7">
            <v>0</v>
          </cell>
          <cell r="S7">
            <v>0</v>
          </cell>
          <cell r="T7">
            <v>0</v>
          </cell>
        </row>
        <row r="8">
          <cell r="A8" t="str">
            <v>B0C6TJZTX8</v>
          </cell>
          <cell r="B8" t="str">
            <v>6307.90.9800</v>
          </cell>
          <cell r="C8" t="str">
            <v>Gas Heater</v>
          </cell>
          <cell r="D8" t="str">
            <v>佳得顺-SH</v>
          </cell>
          <cell r="E8">
            <v>1</v>
          </cell>
          <cell r="F8">
            <v>0.154468</v>
          </cell>
          <cell r="G8">
            <v>14.5</v>
          </cell>
          <cell r="H8">
            <v>19.1</v>
          </cell>
          <cell r="I8">
            <v>450</v>
          </cell>
          <cell r="J8">
            <v>375</v>
          </cell>
          <cell r="K8">
            <v>180</v>
          </cell>
          <cell r="L8" t="str">
            <v>Shanghai</v>
          </cell>
          <cell r="M8">
            <v>46</v>
          </cell>
          <cell r="N8">
            <v>46</v>
          </cell>
          <cell r="O8">
            <v>73</v>
          </cell>
        </row>
        <row r="8">
          <cell r="R8">
            <v>0</v>
          </cell>
          <cell r="S8">
            <v>0</v>
          </cell>
          <cell r="T8">
            <v>0</v>
          </cell>
        </row>
        <row r="9">
          <cell r="A9" t="str">
            <v>B09SXXBHT1</v>
          </cell>
          <cell r="B9" t="str">
            <v>7321.81.5000</v>
          </cell>
          <cell r="C9" t="str">
            <v>Gas Heater</v>
          </cell>
          <cell r="D9" t="str">
            <v>康思特-SH</v>
          </cell>
          <cell r="E9">
            <v>1</v>
          </cell>
          <cell r="F9">
            <v>0.090972</v>
          </cell>
          <cell r="G9">
            <v>6.8</v>
          </cell>
          <cell r="H9">
            <v>8.8</v>
          </cell>
          <cell r="I9">
            <v>730</v>
          </cell>
          <cell r="J9">
            <v>640</v>
          </cell>
          <cell r="K9">
            <v>319</v>
          </cell>
          <cell r="L9" t="str">
            <v>Shanghai</v>
          </cell>
          <cell r="M9">
            <v>57</v>
          </cell>
          <cell r="N9">
            <v>57</v>
          </cell>
          <cell r="O9">
            <v>28</v>
          </cell>
        </row>
        <row r="9">
          <cell r="R9">
            <v>0</v>
          </cell>
          <cell r="S9">
            <v>0</v>
          </cell>
          <cell r="T9">
            <v>0</v>
          </cell>
        </row>
        <row r="10">
          <cell r="A10" t="str">
            <v>B09SXZ3NSP</v>
          </cell>
          <cell r="B10" t="str">
            <v>7321.81.5000</v>
          </cell>
          <cell r="C10" t="str">
            <v>Gas Heater</v>
          </cell>
          <cell r="D10" t="str">
            <v>康思特-SH</v>
          </cell>
          <cell r="E10">
            <v>1</v>
          </cell>
          <cell r="F10">
            <v>0.090972</v>
          </cell>
          <cell r="G10">
            <v>6.8</v>
          </cell>
          <cell r="H10">
            <v>8.8</v>
          </cell>
          <cell r="I10">
            <v>730</v>
          </cell>
          <cell r="J10">
            <v>640</v>
          </cell>
          <cell r="K10">
            <v>319</v>
          </cell>
          <cell r="L10" t="str">
            <v>Shanghai</v>
          </cell>
          <cell r="M10">
            <v>57</v>
          </cell>
          <cell r="N10">
            <v>57</v>
          </cell>
          <cell r="O10">
            <v>28</v>
          </cell>
        </row>
        <row r="10">
          <cell r="R10">
            <v>0</v>
          </cell>
          <cell r="S10">
            <v>0</v>
          </cell>
          <cell r="T10">
            <v>0</v>
          </cell>
        </row>
        <row r="11">
          <cell r="A11" t="str">
            <v>B09RJ1X26G</v>
          </cell>
          <cell r="B11" t="str">
            <v>6307.90.9800</v>
          </cell>
          <cell r="C11" t="str">
            <v>Heater Covers</v>
          </cell>
          <cell r="D11" t="str">
            <v>康思特-SH</v>
          </cell>
          <cell r="E11">
            <v>1</v>
          </cell>
          <cell r="F11">
            <v>0.002793</v>
          </cell>
          <cell r="G11">
            <v>0.7</v>
          </cell>
          <cell r="H11">
            <v>1</v>
          </cell>
          <cell r="I11">
            <v>23000</v>
          </cell>
          <cell r="J11">
            <v>19600</v>
          </cell>
          <cell r="K11">
            <v>9600</v>
          </cell>
          <cell r="L11" t="str">
            <v>Shanghai</v>
          </cell>
          <cell r="M11">
            <v>24.5</v>
          </cell>
          <cell r="N11">
            <v>28.5</v>
          </cell>
          <cell r="O11">
            <v>4</v>
          </cell>
        </row>
        <row r="11">
          <cell r="R11">
            <v>0</v>
          </cell>
          <cell r="S11">
            <v>0</v>
          </cell>
          <cell r="T11">
            <v>0</v>
          </cell>
        </row>
        <row r="12">
          <cell r="A12" t="str">
            <v>B09RJ3JKPP</v>
          </cell>
          <cell r="B12" t="str">
            <v>6307.90.9800</v>
          </cell>
          <cell r="C12" t="str">
            <v>Heater Covers</v>
          </cell>
          <cell r="D12" t="str">
            <v>康思特-SH</v>
          </cell>
          <cell r="E12">
            <v>1</v>
          </cell>
          <cell r="F12">
            <v>0.002793</v>
          </cell>
          <cell r="G12">
            <v>0.7</v>
          </cell>
          <cell r="H12">
            <v>1</v>
          </cell>
          <cell r="I12">
            <v>23000</v>
          </cell>
          <cell r="J12">
            <v>19600</v>
          </cell>
          <cell r="K12">
            <v>9600</v>
          </cell>
          <cell r="L12" t="str">
            <v>Shanghai</v>
          </cell>
          <cell r="M12">
            <v>24.5</v>
          </cell>
          <cell r="N12">
            <v>28.5</v>
          </cell>
          <cell r="O12">
            <v>4</v>
          </cell>
        </row>
        <row r="12">
          <cell r="R12">
            <v>0</v>
          </cell>
          <cell r="S12">
            <v>0</v>
          </cell>
          <cell r="T12">
            <v>0</v>
          </cell>
        </row>
        <row r="13">
          <cell r="A13" t="str">
            <v>B09SHCBW3L</v>
          </cell>
          <cell r="B13" t="str">
            <v>6307.90.9800</v>
          </cell>
          <cell r="C13" t="str">
            <v>Heater Covers</v>
          </cell>
          <cell r="D13" t="str">
            <v>康思特-SH</v>
          </cell>
          <cell r="E13">
            <v>1</v>
          </cell>
          <cell r="F13">
            <v>0.002793</v>
          </cell>
          <cell r="G13">
            <v>0.7</v>
          </cell>
          <cell r="H13">
            <v>1</v>
          </cell>
          <cell r="I13">
            <v>23000</v>
          </cell>
          <cell r="J13">
            <v>19600</v>
          </cell>
          <cell r="K13">
            <v>9600</v>
          </cell>
          <cell r="L13" t="str">
            <v>Shanghai</v>
          </cell>
          <cell r="M13">
            <v>24.5</v>
          </cell>
          <cell r="N13">
            <v>28.5</v>
          </cell>
          <cell r="O13">
            <v>4</v>
          </cell>
        </row>
        <row r="13">
          <cell r="R13">
            <v>0</v>
          </cell>
          <cell r="S13">
            <v>0</v>
          </cell>
          <cell r="T13">
            <v>0</v>
          </cell>
        </row>
        <row r="14">
          <cell r="A14" t="str">
            <v>B0D5QVBPTL</v>
          </cell>
          <cell r="B14" t="str">
            <v>7321.81.5000</v>
          </cell>
          <cell r="C14" t="str">
            <v>Gas Patio Heater</v>
          </cell>
          <cell r="D14" t="str">
            <v>康思特-SH</v>
          </cell>
          <cell r="E14">
            <v>1</v>
          </cell>
          <cell r="F14">
            <v>0.154468</v>
          </cell>
          <cell r="G14">
            <v>16.4</v>
          </cell>
          <cell r="H14">
            <v>20.4</v>
          </cell>
          <cell r="I14">
            <v>450</v>
          </cell>
          <cell r="J14">
            <v>375</v>
          </cell>
          <cell r="K14">
            <v>180</v>
          </cell>
          <cell r="L14" t="str">
            <v>Shanghai</v>
          </cell>
          <cell r="M14">
            <v>46</v>
          </cell>
          <cell r="N14">
            <v>46</v>
          </cell>
          <cell r="O14">
            <v>73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A15" t="str">
            <v>B099NTY7WL</v>
          </cell>
          <cell r="B15" t="str">
            <v>7321.81.5000</v>
          </cell>
          <cell r="C15" t="str">
            <v>Gas Heater</v>
          </cell>
          <cell r="D15" t="str">
            <v>佳得顺-SH</v>
          </cell>
          <cell r="E15">
            <v>1</v>
          </cell>
          <cell r="F15">
            <v>0.192178</v>
          </cell>
          <cell r="G15">
            <v>17.6</v>
          </cell>
          <cell r="H15">
            <v>22.1</v>
          </cell>
          <cell r="I15">
            <v>324</v>
          </cell>
          <cell r="J15">
            <v>275</v>
          </cell>
          <cell r="K15">
            <v>145</v>
          </cell>
          <cell r="L15" t="str">
            <v>Shanghai</v>
          </cell>
          <cell r="M15">
            <v>53</v>
          </cell>
          <cell r="N15">
            <v>49</v>
          </cell>
          <cell r="O15">
            <v>74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A16" t="str">
            <v>B09RFVC6VN</v>
          </cell>
          <cell r="B16" t="str">
            <v>7604.21.0090</v>
          </cell>
          <cell r="C16" t="str">
            <v>Heater Reflector Shield</v>
          </cell>
          <cell r="D16" t="str">
            <v>康思特-SH</v>
          </cell>
          <cell r="E16">
            <v>1</v>
          </cell>
          <cell r="F16">
            <v>0.006</v>
          </cell>
          <cell r="G16">
            <v>0.8</v>
          </cell>
          <cell r="H16">
            <v>0.9</v>
          </cell>
          <cell r="I16">
            <v>6900</v>
          </cell>
          <cell r="J16">
            <v>5600</v>
          </cell>
          <cell r="K16">
            <v>4800</v>
          </cell>
          <cell r="L16" t="str">
            <v>Shanghai</v>
          </cell>
          <cell r="M16">
            <v>30</v>
          </cell>
          <cell r="N16">
            <v>40</v>
          </cell>
          <cell r="O16">
            <v>5</v>
          </cell>
        </row>
        <row r="16">
          <cell r="R16">
            <v>0</v>
          </cell>
          <cell r="S16">
            <v>0</v>
          </cell>
          <cell r="T16">
            <v>0</v>
          </cell>
        </row>
        <row r="17">
          <cell r="A17" t="str">
            <v>B09RG4S33Q</v>
          </cell>
          <cell r="B17" t="str">
            <v>7322.90.0045</v>
          </cell>
          <cell r="C17" t="str">
            <v>Heater Sand Box</v>
          </cell>
          <cell r="D17" t="str">
            <v>康思特-SH</v>
          </cell>
          <cell r="E17">
            <v>1</v>
          </cell>
          <cell r="F17">
            <v>0.0116365</v>
          </cell>
          <cell r="G17">
            <v>0.73</v>
          </cell>
          <cell r="H17">
            <v>0.9</v>
          </cell>
          <cell r="I17">
            <v>5750</v>
          </cell>
          <cell r="J17">
            <v>4900</v>
          </cell>
          <cell r="K17">
            <v>2416</v>
          </cell>
          <cell r="L17" t="str">
            <v>Shanghai</v>
          </cell>
          <cell r="M17">
            <v>37</v>
          </cell>
          <cell r="N17">
            <v>37</v>
          </cell>
          <cell r="O17">
            <v>8.5</v>
          </cell>
        </row>
        <row r="17">
          <cell r="R17">
            <v>0</v>
          </cell>
          <cell r="S17">
            <v>0</v>
          </cell>
          <cell r="T17">
            <v>0</v>
          </cell>
        </row>
        <row r="18">
          <cell r="A18" t="str">
            <v>B09RJ37XRN</v>
          </cell>
          <cell r="B18" t="str">
            <v>6307.90.9800</v>
          </cell>
          <cell r="C18" t="str">
            <v>Heater Covers</v>
          </cell>
          <cell r="D18" t="str">
            <v>康思特-SH</v>
          </cell>
          <cell r="E18">
            <v>1</v>
          </cell>
          <cell r="F18">
            <v>0.006</v>
          </cell>
          <cell r="G18">
            <v>1.42</v>
          </cell>
          <cell r="H18">
            <v>2</v>
          </cell>
          <cell r="I18">
            <v>11500</v>
          </cell>
          <cell r="J18">
            <v>9800</v>
          </cell>
          <cell r="K18">
            <v>4800</v>
          </cell>
          <cell r="L18" t="str">
            <v>Shanghai</v>
          </cell>
          <cell r="M18">
            <v>25</v>
          </cell>
          <cell r="N18">
            <v>30</v>
          </cell>
          <cell r="O18">
            <v>8</v>
          </cell>
        </row>
        <row r="18">
          <cell r="R18">
            <v>0</v>
          </cell>
          <cell r="S18">
            <v>0</v>
          </cell>
          <cell r="T18">
            <v>0</v>
          </cell>
        </row>
        <row r="19">
          <cell r="A19" t="str">
            <v>B09RJ4QRDQ</v>
          </cell>
          <cell r="B19" t="str">
            <v>6307.90.9800</v>
          </cell>
          <cell r="C19" t="str">
            <v>Heater Covers</v>
          </cell>
          <cell r="D19" t="str">
            <v>康思特-SH</v>
          </cell>
          <cell r="E19">
            <v>1</v>
          </cell>
          <cell r="F19">
            <v>0.006</v>
          </cell>
          <cell r="G19">
            <v>1.42</v>
          </cell>
          <cell r="H19">
            <v>2</v>
          </cell>
          <cell r="I19">
            <v>11500</v>
          </cell>
          <cell r="J19">
            <v>9800</v>
          </cell>
          <cell r="K19">
            <v>4800</v>
          </cell>
          <cell r="L19" t="str">
            <v>Shanghai</v>
          </cell>
          <cell r="M19">
            <v>25</v>
          </cell>
          <cell r="N19">
            <v>30</v>
          </cell>
          <cell r="O19">
            <v>8</v>
          </cell>
        </row>
        <row r="19">
          <cell r="R19">
            <v>0</v>
          </cell>
          <cell r="S19">
            <v>0</v>
          </cell>
          <cell r="T19">
            <v>0</v>
          </cell>
        </row>
        <row r="20">
          <cell r="A20" t="str">
            <v>B0C6TJBKJM</v>
          </cell>
          <cell r="B20" t="str">
            <v>6307.90.9800</v>
          </cell>
          <cell r="C20" t="str">
            <v>Gas Heater</v>
          </cell>
          <cell r="D20" t="str">
            <v>康思特-SH</v>
          </cell>
          <cell r="E20">
            <v>1</v>
          </cell>
          <cell r="F20">
            <v>0.154468</v>
          </cell>
          <cell r="G20">
            <v>14.5</v>
          </cell>
          <cell r="H20">
            <v>19.1</v>
          </cell>
          <cell r="I20">
            <v>450</v>
          </cell>
          <cell r="J20">
            <v>375</v>
          </cell>
          <cell r="K20">
            <v>180</v>
          </cell>
          <cell r="L20" t="str">
            <v>Shanghai</v>
          </cell>
          <cell r="M20">
            <v>46</v>
          </cell>
          <cell r="N20">
            <v>46</v>
          </cell>
          <cell r="O20">
            <v>73</v>
          </cell>
        </row>
        <row r="20">
          <cell r="R20">
            <v>0</v>
          </cell>
          <cell r="S20">
            <v>0</v>
          </cell>
          <cell r="T20">
            <v>0</v>
          </cell>
        </row>
        <row r="21">
          <cell r="A21" t="str">
            <v>B0CC9KQMXT</v>
          </cell>
          <cell r="B21" t="str">
            <v>6307.90.9800</v>
          </cell>
          <cell r="C21" t="str">
            <v>Gas Heater</v>
          </cell>
          <cell r="D21" t="str">
            <v>康思特-SH</v>
          </cell>
          <cell r="E21">
            <v>1</v>
          </cell>
          <cell r="F21">
            <v>0.154468</v>
          </cell>
          <cell r="G21">
            <v>14.5</v>
          </cell>
          <cell r="H21">
            <v>19.1</v>
          </cell>
          <cell r="I21">
            <v>450</v>
          </cell>
          <cell r="J21">
            <v>375</v>
          </cell>
          <cell r="K21">
            <v>180</v>
          </cell>
          <cell r="L21" t="str">
            <v>Shanghai</v>
          </cell>
          <cell r="M21">
            <v>46</v>
          </cell>
          <cell r="N21">
            <v>46</v>
          </cell>
          <cell r="O21">
            <v>73</v>
          </cell>
        </row>
        <row r="21">
          <cell r="R21">
            <v>0</v>
          </cell>
          <cell r="S21">
            <v>0</v>
          </cell>
          <cell r="T21">
            <v>0</v>
          </cell>
        </row>
        <row r="22">
          <cell r="A22" t="str">
            <v>B0C6TJHNKX</v>
          </cell>
          <cell r="B22" t="str">
            <v>6307.90.9800</v>
          </cell>
          <cell r="C22" t="str">
            <v>Gas Heater</v>
          </cell>
          <cell r="D22" t="str">
            <v>佳得顺-SH</v>
          </cell>
          <cell r="E22">
            <v>1</v>
          </cell>
          <cell r="F22">
            <v>0.192178</v>
          </cell>
          <cell r="G22">
            <v>17.6</v>
          </cell>
          <cell r="H22">
            <v>22.1</v>
          </cell>
          <cell r="I22">
            <v>324</v>
          </cell>
          <cell r="J22">
            <v>276</v>
          </cell>
        </row>
        <row r="22">
          <cell r="L22" t="str">
            <v>Shanghai</v>
          </cell>
          <cell r="M22">
            <v>53</v>
          </cell>
          <cell r="N22">
            <v>49</v>
          </cell>
          <cell r="O22">
            <v>74</v>
          </cell>
        </row>
        <row r="22">
          <cell r="R22">
            <v>0</v>
          </cell>
          <cell r="S22">
            <v>0</v>
          </cell>
          <cell r="T22" t="e">
            <v>#DIV/0!</v>
          </cell>
        </row>
        <row r="23">
          <cell r="A23" t="str">
            <v>B0C6TKJ3H7</v>
          </cell>
          <cell r="B23" t="str">
            <v>6307.90.9800</v>
          </cell>
          <cell r="C23" t="str">
            <v>Gas Patio Heater</v>
          </cell>
          <cell r="D23" t="str">
            <v>佳得顺-SH</v>
          </cell>
          <cell r="E23">
            <v>1</v>
          </cell>
          <cell r="F23">
            <v>0.21098</v>
          </cell>
          <cell r="G23">
            <v>26</v>
          </cell>
          <cell r="H23">
            <v>30</v>
          </cell>
          <cell r="I23">
            <v>305</v>
          </cell>
          <cell r="J23">
            <v>270</v>
          </cell>
          <cell r="K23">
            <v>132</v>
          </cell>
          <cell r="L23" t="str">
            <v>Shanghai</v>
          </cell>
          <cell r="M23">
            <v>137</v>
          </cell>
          <cell r="N23">
            <v>20</v>
          </cell>
          <cell r="O23">
            <v>77</v>
          </cell>
        </row>
        <row r="23">
          <cell r="R23">
            <v>0</v>
          </cell>
          <cell r="S23">
            <v>0</v>
          </cell>
          <cell r="T23">
            <v>0</v>
          </cell>
        </row>
        <row r="24">
          <cell r="A24" t="str">
            <v>B0C6TJ8FJK</v>
          </cell>
          <cell r="B24" t="str">
            <v>6307.90.9800</v>
          </cell>
          <cell r="C24" t="str">
            <v>Gas Patio Heater</v>
          </cell>
          <cell r="D24" t="str">
            <v>佳得顺-SH</v>
          </cell>
          <cell r="E24">
            <v>1</v>
          </cell>
          <cell r="F24">
            <v>0.21098</v>
          </cell>
          <cell r="G24">
            <v>26</v>
          </cell>
          <cell r="H24">
            <v>30</v>
          </cell>
          <cell r="I24">
            <v>305</v>
          </cell>
          <cell r="J24">
            <v>270</v>
          </cell>
          <cell r="K24">
            <v>132</v>
          </cell>
          <cell r="L24" t="str">
            <v>Shanghai</v>
          </cell>
          <cell r="M24">
            <v>137</v>
          </cell>
          <cell r="N24">
            <v>20</v>
          </cell>
          <cell r="O24">
            <v>77</v>
          </cell>
        </row>
        <row r="24">
          <cell r="R24">
            <v>0</v>
          </cell>
          <cell r="S24">
            <v>0</v>
          </cell>
          <cell r="T24">
            <v>0</v>
          </cell>
        </row>
        <row r="25">
          <cell r="A25" t="str">
            <v>B0C6TH952K</v>
          </cell>
          <cell r="B25" t="str">
            <v>6307.90.9800</v>
          </cell>
          <cell r="C25" t="str">
            <v>Gas Patio Heater</v>
          </cell>
          <cell r="D25" t="str">
            <v>佳得顺-SH</v>
          </cell>
          <cell r="E25">
            <v>1</v>
          </cell>
          <cell r="F25">
            <v>0.21098</v>
          </cell>
          <cell r="G25">
            <v>26</v>
          </cell>
          <cell r="H25">
            <v>30</v>
          </cell>
          <cell r="I25">
            <v>305</v>
          </cell>
          <cell r="J25">
            <v>270</v>
          </cell>
          <cell r="K25">
            <v>132</v>
          </cell>
          <cell r="L25" t="str">
            <v>Shanghai</v>
          </cell>
          <cell r="M25">
            <v>137</v>
          </cell>
          <cell r="N25">
            <v>20</v>
          </cell>
          <cell r="O25">
            <v>77</v>
          </cell>
        </row>
        <row r="25">
          <cell r="R25">
            <v>0</v>
          </cell>
          <cell r="S25">
            <v>0</v>
          </cell>
          <cell r="T25">
            <v>0</v>
          </cell>
        </row>
        <row r="26">
          <cell r="A26" t="str">
            <v>B0C6TK5P5Q</v>
          </cell>
          <cell r="B26" t="str">
            <v>6307.90.9800</v>
          </cell>
          <cell r="C26" t="str">
            <v>Gas Patio Heater</v>
          </cell>
          <cell r="D26" t="str">
            <v>佳得顺-SH</v>
          </cell>
          <cell r="E26">
            <v>1</v>
          </cell>
          <cell r="F26">
            <v>0.090972</v>
          </cell>
          <cell r="G26">
            <v>6.7</v>
          </cell>
          <cell r="H26">
            <v>9.15</v>
          </cell>
          <cell r="I26">
            <v>720</v>
          </cell>
        </row>
        <row r="26">
          <cell r="L26" t="str">
            <v>Shanghai</v>
          </cell>
          <cell r="M26">
            <v>57</v>
          </cell>
          <cell r="N26">
            <v>28</v>
          </cell>
          <cell r="O26">
            <v>57</v>
          </cell>
        </row>
        <row r="26">
          <cell r="R26">
            <v>0</v>
          </cell>
          <cell r="S26" t="e">
            <v>#DIV/0!</v>
          </cell>
          <cell r="T26" t="e">
            <v>#DIV/0!</v>
          </cell>
        </row>
        <row r="27">
          <cell r="A27" t="str">
            <v>B0C6THVMTS</v>
          </cell>
          <cell r="B27" t="str">
            <v>6307.90.9800</v>
          </cell>
          <cell r="C27" t="str">
            <v>Gas Patio Heater</v>
          </cell>
          <cell r="D27" t="str">
            <v>佳得顺-SH</v>
          </cell>
          <cell r="E27">
            <v>1</v>
          </cell>
          <cell r="F27">
            <v>0.090972</v>
          </cell>
          <cell r="G27">
            <v>6.7</v>
          </cell>
          <cell r="H27">
            <v>9.15</v>
          </cell>
          <cell r="I27">
            <v>720</v>
          </cell>
          <cell r="J27">
            <v>600</v>
          </cell>
        </row>
        <row r="27">
          <cell r="L27" t="str">
            <v>Shanghai</v>
          </cell>
          <cell r="M27">
            <v>57</v>
          </cell>
          <cell r="N27">
            <v>28</v>
          </cell>
          <cell r="O27">
            <v>57</v>
          </cell>
        </row>
        <row r="27">
          <cell r="R27">
            <v>0</v>
          </cell>
          <cell r="S27">
            <v>0</v>
          </cell>
          <cell r="T27" t="e">
            <v>#DIV/0!</v>
          </cell>
        </row>
        <row r="28">
          <cell r="A28" t="str">
            <v>B09W335V1R</v>
          </cell>
          <cell r="B28" t="str">
            <v>8516.29.0090</v>
          </cell>
          <cell r="C28" t="str">
            <v>E Heater</v>
          </cell>
          <cell r="D28" t="str">
            <v>亮迪-SH</v>
          </cell>
          <cell r="E28">
            <v>1</v>
          </cell>
          <cell r="F28">
            <v>0.147258</v>
          </cell>
          <cell r="G28">
            <v>12.86</v>
          </cell>
          <cell r="H28">
            <v>16</v>
          </cell>
          <cell r="I28">
            <v>503</v>
          </cell>
          <cell r="J28">
            <v>400</v>
          </cell>
          <cell r="K28">
            <v>190</v>
          </cell>
          <cell r="L28" t="str">
            <v>Shanghai</v>
          </cell>
          <cell r="M28">
            <v>101</v>
          </cell>
          <cell r="N28">
            <v>54</v>
          </cell>
          <cell r="O28">
            <v>27</v>
          </cell>
        </row>
        <row r="28">
          <cell r="R28">
            <v>0</v>
          </cell>
          <cell r="S28">
            <v>0</v>
          </cell>
          <cell r="T28">
            <v>0</v>
          </cell>
        </row>
        <row r="29">
          <cell r="A29" t="str">
            <v>B09W33W2YZ</v>
          </cell>
          <cell r="B29" t="str">
            <v>8516.29.0090</v>
          </cell>
          <cell r="C29" t="str">
            <v>E Heater</v>
          </cell>
          <cell r="D29" t="str">
            <v>亮迪-SH</v>
          </cell>
          <cell r="E29">
            <v>1</v>
          </cell>
          <cell r="F29">
            <v>0.08208</v>
          </cell>
          <cell r="G29">
            <v>3.8</v>
          </cell>
          <cell r="H29">
            <v>5.7</v>
          </cell>
          <cell r="I29">
            <v>790</v>
          </cell>
          <cell r="J29">
            <v>690</v>
          </cell>
          <cell r="K29">
            <v>350</v>
          </cell>
          <cell r="L29" t="str">
            <v>Shanghai</v>
          </cell>
          <cell r="M29">
            <v>95</v>
          </cell>
          <cell r="N29">
            <v>32</v>
          </cell>
          <cell r="O29">
            <v>27</v>
          </cell>
        </row>
        <row r="29">
          <cell r="R29">
            <v>0</v>
          </cell>
          <cell r="S29">
            <v>0</v>
          </cell>
          <cell r="T29">
            <v>0</v>
          </cell>
        </row>
        <row r="30">
          <cell r="A30" t="str">
            <v>B09W344S24</v>
          </cell>
          <cell r="B30" t="str">
            <v>8516.29.0090</v>
          </cell>
          <cell r="C30" t="str">
            <v>E Heater</v>
          </cell>
          <cell r="D30" t="str">
            <v>亮迪-SH</v>
          </cell>
          <cell r="E30">
            <v>1</v>
          </cell>
          <cell r="F30">
            <v>0.05984</v>
          </cell>
          <cell r="G30">
            <v>6.5</v>
          </cell>
          <cell r="H30">
            <v>8.3</v>
          </cell>
          <cell r="I30">
            <v>1130</v>
          </cell>
          <cell r="J30">
            <v>980</v>
          </cell>
          <cell r="K30">
            <v>490</v>
          </cell>
          <cell r="L30" t="str">
            <v>Shanghai</v>
          </cell>
          <cell r="M30">
            <v>80</v>
          </cell>
          <cell r="N30">
            <v>22</v>
          </cell>
          <cell r="O30">
            <v>34</v>
          </cell>
        </row>
        <row r="30">
          <cell r="R30">
            <v>0</v>
          </cell>
          <cell r="S30">
            <v>0</v>
          </cell>
          <cell r="T30">
            <v>0</v>
          </cell>
        </row>
        <row r="31">
          <cell r="A31" t="str">
            <v>B09W31RHPP</v>
          </cell>
          <cell r="B31" t="str">
            <v>8516.29.0090</v>
          </cell>
          <cell r="C31" t="str">
            <v>E Heater</v>
          </cell>
          <cell r="D31" t="str">
            <v>亮迪-SH</v>
          </cell>
          <cell r="E31">
            <v>1</v>
          </cell>
          <cell r="F31">
            <v>0.11</v>
          </cell>
          <cell r="G31">
            <v>9.9</v>
          </cell>
          <cell r="H31">
            <v>13</v>
          </cell>
          <cell r="I31">
            <v>606</v>
          </cell>
          <cell r="J31">
            <v>520</v>
          </cell>
          <cell r="K31">
            <v>260</v>
          </cell>
          <cell r="L31" t="str">
            <v>Shanghai</v>
          </cell>
          <cell r="M31">
            <v>100</v>
          </cell>
          <cell r="N31">
            <v>25</v>
          </cell>
          <cell r="O31">
            <v>44</v>
          </cell>
        </row>
        <row r="31">
          <cell r="R31">
            <v>0</v>
          </cell>
          <cell r="S31">
            <v>0</v>
          </cell>
          <cell r="T31">
            <v>0</v>
          </cell>
        </row>
        <row r="32">
          <cell r="A32" t="str">
            <v>B09W34F2L3</v>
          </cell>
          <cell r="B32" t="str">
            <v>8516.29.0090</v>
          </cell>
          <cell r="C32" t="str">
            <v>E Heater</v>
          </cell>
          <cell r="D32" t="str">
            <v>亮迪-SH</v>
          </cell>
          <cell r="E32">
            <v>1</v>
          </cell>
          <cell r="F32">
            <v>0.0969105</v>
          </cell>
          <cell r="G32">
            <v>6.3</v>
          </cell>
          <cell r="H32">
            <v>7.7</v>
          </cell>
          <cell r="I32">
            <v>700</v>
          </cell>
          <cell r="J32">
            <v>540</v>
          </cell>
          <cell r="K32">
            <v>250</v>
          </cell>
          <cell r="L32" t="str">
            <v>Shanghai</v>
          </cell>
          <cell r="M32">
            <v>53</v>
          </cell>
          <cell r="N32">
            <v>53</v>
          </cell>
          <cell r="O32">
            <v>34.5</v>
          </cell>
        </row>
        <row r="32">
          <cell r="R32">
            <v>0</v>
          </cell>
          <cell r="S32">
            <v>0</v>
          </cell>
          <cell r="T32">
            <v>0</v>
          </cell>
        </row>
        <row r="33">
          <cell r="A33" t="str">
            <v>B09W325QLR</v>
          </cell>
          <cell r="B33" t="str">
            <v>8516.29.0090</v>
          </cell>
          <cell r="C33" t="str">
            <v>E Heater</v>
          </cell>
          <cell r="D33" t="str">
            <v>亮迪-SH</v>
          </cell>
          <cell r="E33">
            <v>1</v>
          </cell>
          <cell r="F33">
            <v>0.099144</v>
          </cell>
          <cell r="G33">
            <v>3.3</v>
          </cell>
          <cell r="H33">
            <v>4.8</v>
          </cell>
          <cell r="I33">
            <v>700</v>
          </cell>
          <cell r="J33">
            <v>540</v>
          </cell>
          <cell r="K33">
            <v>250</v>
          </cell>
          <cell r="L33" t="str">
            <v>Shanghai</v>
          </cell>
          <cell r="M33">
            <v>54</v>
          </cell>
          <cell r="N33">
            <v>54</v>
          </cell>
          <cell r="O33">
            <v>34</v>
          </cell>
        </row>
        <row r="33">
          <cell r="R33">
            <v>0</v>
          </cell>
          <cell r="S33">
            <v>0</v>
          </cell>
          <cell r="T33">
            <v>0</v>
          </cell>
        </row>
        <row r="34">
          <cell r="A34" t="str">
            <v>B09W34HDBH</v>
          </cell>
          <cell r="B34" t="str">
            <v>8516.29.0060</v>
          </cell>
          <cell r="C34" t="str">
            <v>E Heater</v>
          </cell>
          <cell r="D34" t="str">
            <v>亮迪-SH</v>
          </cell>
          <cell r="E34">
            <v>1</v>
          </cell>
          <cell r="F34">
            <v>0.086751</v>
          </cell>
          <cell r="G34">
            <v>4.7</v>
          </cell>
          <cell r="H34">
            <v>6.35</v>
          </cell>
          <cell r="I34">
            <v>730</v>
          </cell>
          <cell r="J34">
            <v>650</v>
          </cell>
          <cell r="K34">
            <v>326</v>
          </cell>
          <cell r="L34" t="str">
            <v>Shanghai</v>
          </cell>
          <cell r="M34">
            <v>119</v>
          </cell>
          <cell r="N34">
            <v>27</v>
          </cell>
          <cell r="O34">
            <v>27</v>
          </cell>
        </row>
        <row r="34">
          <cell r="R34">
            <v>0</v>
          </cell>
          <cell r="S34">
            <v>0</v>
          </cell>
          <cell r="T34">
            <v>0</v>
          </cell>
        </row>
        <row r="35">
          <cell r="A35" t="str">
            <v>B09W33GFQH</v>
          </cell>
          <cell r="B35" t="str">
            <v>8516.29.0060</v>
          </cell>
          <cell r="C35" t="str">
            <v>E Heater</v>
          </cell>
          <cell r="D35" t="str">
            <v>亮迪-SH</v>
          </cell>
          <cell r="E35">
            <v>1</v>
          </cell>
          <cell r="F35">
            <v>0.088938</v>
          </cell>
          <cell r="G35">
            <v>4.7</v>
          </cell>
          <cell r="H35">
            <v>6.43</v>
          </cell>
          <cell r="I35">
            <v>730</v>
          </cell>
          <cell r="J35">
            <v>636</v>
          </cell>
          <cell r="K35">
            <v>320</v>
          </cell>
          <cell r="L35" t="str">
            <v>Shanghai</v>
          </cell>
          <cell r="M35">
            <v>122</v>
          </cell>
          <cell r="N35">
            <v>27</v>
          </cell>
          <cell r="O35">
            <v>27</v>
          </cell>
        </row>
        <row r="35">
          <cell r="R35">
            <v>0</v>
          </cell>
          <cell r="S35">
            <v>0</v>
          </cell>
          <cell r="T35">
            <v>0</v>
          </cell>
        </row>
        <row r="36">
          <cell r="A36" t="str">
            <v>B09W34DM1Z</v>
          </cell>
          <cell r="B36" t="str">
            <v>8516.29.0090</v>
          </cell>
          <cell r="C36" t="str">
            <v>E Heater</v>
          </cell>
          <cell r="D36" t="str">
            <v>亮迪-SH</v>
          </cell>
          <cell r="E36">
            <v>1</v>
          </cell>
          <cell r="F36">
            <v>0.1434375</v>
          </cell>
          <cell r="G36">
            <v>10.7</v>
          </cell>
          <cell r="H36">
            <v>14.4</v>
          </cell>
          <cell r="I36">
            <v>450</v>
          </cell>
          <cell r="J36">
            <v>385</v>
          </cell>
          <cell r="K36">
            <v>195</v>
          </cell>
          <cell r="L36" t="str">
            <v>Shanghai</v>
          </cell>
          <cell r="M36">
            <v>102</v>
          </cell>
          <cell r="N36">
            <v>37.5</v>
          </cell>
          <cell r="O36">
            <v>37.5</v>
          </cell>
        </row>
        <row r="36">
          <cell r="R36">
            <v>0</v>
          </cell>
          <cell r="S36">
            <v>0</v>
          </cell>
          <cell r="T36">
            <v>0</v>
          </cell>
        </row>
        <row r="37">
          <cell r="A37" t="str">
            <v>B09W34CFWD</v>
          </cell>
          <cell r="B37" t="str">
            <v>8516.29.0090</v>
          </cell>
          <cell r="C37" t="str">
            <v>E Heater</v>
          </cell>
          <cell r="D37" t="str">
            <v>亮迪-SH</v>
          </cell>
          <cell r="E37">
            <v>1</v>
          </cell>
          <cell r="F37">
            <v>0.174464</v>
          </cell>
          <cell r="G37">
            <v>21</v>
          </cell>
          <cell r="H37">
            <v>25.6</v>
          </cell>
          <cell r="I37">
            <v>375</v>
          </cell>
          <cell r="J37">
            <v>310</v>
          </cell>
          <cell r="K37">
            <v>160</v>
          </cell>
          <cell r="L37" t="str">
            <v>Shanghai</v>
          </cell>
          <cell r="M37">
            <v>94</v>
          </cell>
          <cell r="N37">
            <v>58</v>
          </cell>
          <cell r="O37">
            <v>32</v>
          </cell>
        </row>
        <row r="37">
          <cell r="R37">
            <v>0</v>
          </cell>
          <cell r="S37">
            <v>0</v>
          </cell>
          <cell r="T37">
            <v>0</v>
          </cell>
        </row>
        <row r="38">
          <cell r="A38" t="str">
            <v>B09W33S13L</v>
          </cell>
          <cell r="B38" t="str">
            <v>8516.29.0060</v>
          </cell>
          <cell r="C38" t="str">
            <v>E Heater</v>
          </cell>
          <cell r="D38" t="str">
            <v>亮迪-SH</v>
          </cell>
          <cell r="E38">
            <v>1</v>
          </cell>
          <cell r="F38">
            <v>0.664125</v>
          </cell>
          <cell r="G38">
            <v>53.42</v>
          </cell>
          <cell r="H38">
            <v>92.42</v>
          </cell>
          <cell r="I38">
            <v>80</v>
          </cell>
          <cell r="J38">
            <v>80</v>
          </cell>
          <cell r="K38">
            <v>160</v>
          </cell>
          <cell r="L38" t="str">
            <v>Shanghai</v>
          </cell>
          <cell r="M38">
            <v>125</v>
          </cell>
          <cell r="N38">
            <v>77</v>
          </cell>
          <cell r="O38">
            <v>69</v>
          </cell>
        </row>
        <row r="38">
          <cell r="R38">
            <v>0</v>
          </cell>
          <cell r="S38">
            <v>0</v>
          </cell>
          <cell r="T38">
            <v>0</v>
          </cell>
        </row>
        <row r="39">
          <cell r="A39" t="str">
            <v>B09VXKQ5FX</v>
          </cell>
          <cell r="B39" t="str">
            <v>9403.20.0050</v>
          </cell>
          <cell r="C39" t="str">
            <v>Gas Fire Table</v>
          </cell>
          <cell r="D39" t="str">
            <v>商贤-YT</v>
          </cell>
          <cell r="E39" t="str">
            <v>1(2 case)</v>
          </cell>
          <cell r="F39">
            <v>0</v>
          </cell>
          <cell r="G39">
            <v>28.1</v>
          </cell>
          <cell r="H39">
            <v>39.1</v>
          </cell>
          <cell r="I39">
            <v>205</v>
          </cell>
          <cell r="J39">
            <v>180</v>
          </cell>
          <cell r="K39">
            <v>39</v>
          </cell>
          <cell r="L39" t="str">
            <v>Yantian</v>
          </cell>
        </row>
        <row r="39">
          <cell r="R39">
            <v>0</v>
          </cell>
          <cell r="S39">
            <v>0</v>
          </cell>
          <cell r="T39">
            <v>0</v>
          </cell>
        </row>
        <row r="40">
          <cell r="A40" t="str">
            <v>B09VXFMH9V</v>
          </cell>
          <cell r="B40" t="str">
            <v>9403.20.0050</v>
          </cell>
          <cell r="C40" t="str">
            <v>Gas Fire Table</v>
          </cell>
          <cell r="D40" t="str">
            <v>商贤-YT</v>
          </cell>
          <cell r="E40" t="str">
            <v>1(2 case)</v>
          </cell>
          <cell r="F40">
            <v>0.27365625</v>
          </cell>
          <cell r="G40">
            <v>23.2</v>
          </cell>
          <cell r="H40">
            <v>33</v>
          </cell>
          <cell r="I40">
            <v>228</v>
          </cell>
          <cell r="J40">
            <v>210</v>
          </cell>
          <cell r="K40">
            <v>101</v>
          </cell>
          <cell r="L40" t="str">
            <v>Yantian</v>
          </cell>
          <cell r="M40">
            <v>157.5</v>
          </cell>
          <cell r="N40">
            <v>69.5</v>
          </cell>
          <cell r="O40">
            <v>25</v>
          </cell>
        </row>
        <row r="40">
          <cell r="R40">
            <v>0</v>
          </cell>
          <cell r="S40">
            <v>0</v>
          </cell>
          <cell r="T40">
            <v>0</v>
          </cell>
        </row>
        <row r="41">
          <cell r="A41" t="str">
            <v>B09VXHZVV3</v>
          </cell>
          <cell r="B41" t="str">
            <v>9403.20.0050</v>
          </cell>
          <cell r="C41" t="str">
            <v>Gas Fire Table</v>
          </cell>
          <cell r="D41" t="str">
            <v>商贤-YT</v>
          </cell>
          <cell r="E41" t="str">
            <v>1(2 case)</v>
          </cell>
          <cell r="F41">
            <v>0</v>
          </cell>
          <cell r="G41">
            <v>28.1</v>
          </cell>
          <cell r="H41">
            <v>39.1</v>
          </cell>
          <cell r="I41">
            <v>205</v>
          </cell>
          <cell r="J41">
            <v>180</v>
          </cell>
          <cell r="K41">
            <v>101</v>
          </cell>
          <cell r="L41" t="str">
            <v>Yantian</v>
          </cell>
        </row>
        <row r="41">
          <cell r="R41">
            <v>0</v>
          </cell>
          <cell r="S41">
            <v>0</v>
          </cell>
          <cell r="T41">
            <v>0</v>
          </cell>
        </row>
        <row r="42">
          <cell r="A42" t="str">
            <v>B09VX8JL4V</v>
          </cell>
          <cell r="B42" t="str">
            <v>9403.20.0050</v>
          </cell>
          <cell r="C42" t="str">
            <v>Gas Fire Table</v>
          </cell>
          <cell r="D42" t="str">
            <v>商贤-YT</v>
          </cell>
          <cell r="E42" t="str">
            <v>1(2 case)</v>
          </cell>
          <cell r="F42">
            <v>0.3480775</v>
          </cell>
          <cell r="G42">
            <v>24.6</v>
          </cell>
          <cell r="H42">
            <v>39.8</v>
          </cell>
          <cell r="I42">
            <v>176</v>
          </cell>
          <cell r="J42">
            <v>154</v>
          </cell>
          <cell r="K42">
            <v>76</v>
          </cell>
          <cell r="L42" t="str">
            <v>Yantian</v>
          </cell>
          <cell r="M42">
            <v>142</v>
          </cell>
          <cell r="N42">
            <v>92.5</v>
          </cell>
          <cell r="O42">
            <v>26.5</v>
          </cell>
        </row>
        <row r="42">
          <cell r="R42">
            <v>0</v>
          </cell>
          <cell r="S42">
            <v>0</v>
          </cell>
          <cell r="T42">
            <v>0</v>
          </cell>
        </row>
        <row r="43">
          <cell r="A43" t="str">
            <v>B09VXD1HSM</v>
          </cell>
          <cell r="B43" t="str">
            <v>9403.20.0050</v>
          </cell>
          <cell r="C43" t="str">
            <v>Gas Fire Table</v>
          </cell>
          <cell r="D43" t="str">
            <v>商贤-YT</v>
          </cell>
          <cell r="E43" t="str">
            <v>1(2 case)</v>
          </cell>
          <cell r="F43">
            <v>0.27365625</v>
          </cell>
          <cell r="G43">
            <v>23.2</v>
          </cell>
          <cell r="H43">
            <v>33</v>
          </cell>
          <cell r="I43">
            <v>228</v>
          </cell>
          <cell r="J43">
            <v>210</v>
          </cell>
          <cell r="K43">
            <v>101</v>
          </cell>
          <cell r="L43" t="str">
            <v>Yantian</v>
          </cell>
          <cell r="M43">
            <v>157.5</v>
          </cell>
          <cell r="N43">
            <v>69.5</v>
          </cell>
          <cell r="O43">
            <v>25</v>
          </cell>
        </row>
        <row r="43">
          <cell r="R43">
            <v>0</v>
          </cell>
          <cell r="S43">
            <v>0</v>
          </cell>
          <cell r="T43">
            <v>0</v>
          </cell>
        </row>
        <row r="44">
          <cell r="A44" t="str">
            <v>B09VX3F92Y</v>
          </cell>
          <cell r="B44" t="str">
            <v>9403.20.0050</v>
          </cell>
          <cell r="C44" t="str">
            <v>Gas Fire Table</v>
          </cell>
          <cell r="D44" t="str">
            <v>商贤-YT</v>
          </cell>
          <cell r="E44" t="str">
            <v>1(2 case)</v>
          </cell>
          <cell r="F44">
            <v>0</v>
          </cell>
          <cell r="G44">
            <v>28.1</v>
          </cell>
          <cell r="H44">
            <v>39.1</v>
          </cell>
          <cell r="I44">
            <v>205</v>
          </cell>
          <cell r="J44">
            <v>180</v>
          </cell>
          <cell r="K44">
            <v>84</v>
          </cell>
          <cell r="L44" t="str">
            <v>Yantian</v>
          </cell>
        </row>
        <row r="44">
          <cell r="R44">
            <v>0</v>
          </cell>
          <cell r="S44">
            <v>0</v>
          </cell>
          <cell r="T44">
            <v>0</v>
          </cell>
        </row>
        <row r="45">
          <cell r="A45" t="str">
            <v>B09VXHJWFB</v>
          </cell>
          <cell r="B45" t="str">
            <v>9403.20.0050</v>
          </cell>
          <cell r="C45" t="str">
            <v>Gas Fire Table</v>
          </cell>
          <cell r="D45" t="str">
            <v>商贤-YT</v>
          </cell>
          <cell r="E45" t="str">
            <v>1(2 case)</v>
          </cell>
          <cell r="F45">
            <v>0.3480775</v>
          </cell>
          <cell r="G45">
            <v>24.6</v>
          </cell>
          <cell r="H45">
            <v>39.8</v>
          </cell>
          <cell r="I45">
            <v>176</v>
          </cell>
          <cell r="J45">
            <v>154</v>
          </cell>
          <cell r="K45">
            <v>76</v>
          </cell>
          <cell r="L45" t="str">
            <v>Yantian</v>
          </cell>
          <cell r="M45">
            <v>142</v>
          </cell>
          <cell r="N45">
            <v>92.5</v>
          </cell>
          <cell r="O45">
            <v>26.5</v>
          </cell>
        </row>
        <row r="45">
          <cell r="R45">
            <v>0</v>
          </cell>
          <cell r="S45">
            <v>0</v>
          </cell>
          <cell r="T45">
            <v>0</v>
          </cell>
        </row>
        <row r="46">
          <cell r="A46" t="str">
            <v>B09VX1HJ89</v>
          </cell>
          <cell r="B46" t="str">
            <v>9403.20.0050</v>
          </cell>
          <cell r="C46" t="str">
            <v>Gas Fire Table</v>
          </cell>
          <cell r="D46" t="str">
            <v>商贤-YT</v>
          </cell>
          <cell r="E46" t="str">
            <v>1(2 case)</v>
          </cell>
          <cell r="F46">
            <v>0.27365625</v>
          </cell>
          <cell r="G46">
            <v>23.2</v>
          </cell>
          <cell r="H46">
            <v>33</v>
          </cell>
          <cell r="I46">
            <v>228</v>
          </cell>
          <cell r="J46">
            <v>154</v>
          </cell>
          <cell r="K46">
            <v>101</v>
          </cell>
          <cell r="L46" t="str">
            <v>Yantian</v>
          </cell>
          <cell r="M46">
            <v>157.5</v>
          </cell>
          <cell r="N46">
            <v>69.5</v>
          </cell>
          <cell r="O46">
            <v>25</v>
          </cell>
        </row>
        <row r="46">
          <cell r="R46">
            <v>0</v>
          </cell>
          <cell r="S46">
            <v>0</v>
          </cell>
          <cell r="T46">
            <v>0</v>
          </cell>
        </row>
        <row r="47">
          <cell r="A47" t="str">
            <v>B09VX1PYZ3</v>
          </cell>
          <cell r="B47" t="str">
            <v>9403.20.0050</v>
          </cell>
          <cell r="C47" t="str">
            <v>Gas Fire Table</v>
          </cell>
          <cell r="D47" t="str">
            <v>商贤-YT</v>
          </cell>
          <cell r="E47" t="str">
            <v>1(2 case)</v>
          </cell>
          <cell r="F47">
            <v>0.3480775</v>
          </cell>
          <cell r="G47">
            <v>24.6</v>
          </cell>
          <cell r="H47">
            <v>39.8</v>
          </cell>
          <cell r="I47">
            <v>176</v>
          </cell>
          <cell r="J47">
            <v>154</v>
          </cell>
          <cell r="K47">
            <v>76</v>
          </cell>
          <cell r="L47" t="str">
            <v>Yantian</v>
          </cell>
          <cell r="M47">
            <v>142</v>
          </cell>
          <cell r="N47">
            <v>92.5</v>
          </cell>
          <cell r="O47">
            <v>26.5</v>
          </cell>
        </row>
        <row r="47">
          <cell r="R47">
            <v>0</v>
          </cell>
          <cell r="S47">
            <v>0</v>
          </cell>
          <cell r="T47">
            <v>0</v>
          </cell>
        </row>
        <row r="48">
          <cell r="A48" t="str">
            <v>B0C7CNTM2Y</v>
          </cell>
          <cell r="B48" t="str">
            <v>9403.20.0050</v>
          </cell>
          <cell r="C48" t="str">
            <v>Gas Fire Table</v>
          </cell>
          <cell r="D48" t="str">
            <v>商贤-YT</v>
          </cell>
          <cell r="E48">
            <v>1</v>
          </cell>
          <cell r="F48">
            <v>0.17418125</v>
          </cell>
          <cell r="G48">
            <v>20.05</v>
          </cell>
          <cell r="H48">
            <v>26.3</v>
          </cell>
          <cell r="I48">
            <v>410</v>
          </cell>
          <cell r="J48">
            <v>366</v>
          </cell>
          <cell r="K48">
            <v>180</v>
          </cell>
          <cell r="L48" t="str">
            <v>Yantian</v>
          </cell>
          <cell r="M48">
            <v>77.5</v>
          </cell>
          <cell r="N48">
            <v>77.5</v>
          </cell>
          <cell r="O48">
            <v>29</v>
          </cell>
        </row>
        <row r="48">
          <cell r="R48">
            <v>0</v>
          </cell>
          <cell r="S48">
            <v>0</v>
          </cell>
          <cell r="T48">
            <v>0</v>
          </cell>
        </row>
        <row r="49">
          <cell r="A49" t="str">
            <v>B0C7CM31CP</v>
          </cell>
          <cell r="B49" t="str">
            <v>9403.20.0050</v>
          </cell>
          <cell r="C49" t="str">
            <v>Gas Fire Table</v>
          </cell>
          <cell r="D49" t="str">
            <v>商贤-YT</v>
          </cell>
          <cell r="E49">
            <v>1</v>
          </cell>
          <cell r="F49">
            <v>0.17418125</v>
          </cell>
          <cell r="G49">
            <v>20.05</v>
          </cell>
          <cell r="H49">
            <v>26.3</v>
          </cell>
          <cell r="I49">
            <v>410</v>
          </cell>
          <cell r="J49">
            <v>366</v>
          </cell>
          <cell r="K49">
            <v>180</v>
          </cell>
          <cell r="L49" t="str">
            <v>Yantian</v>
          </cell>
          <cell r="M49">
            <v>77.5</v>
          </cell>
          <cell r="N49">
            <v>77.5</v>
          </cell>
          <cell r="O49">
            <v>29</v>
          </cell>
        </row>
        <row r="49">
          <cell r="R49">
            <v>0</v>
          </cell>
          <cell r="S49">
            <v>0</v>
          </cell>
          <cell r="T49">
            <v>0</v>
          </cell>
        </row>
        <row r="50">
          <cell r="A50" t="str">
            <v>B0C7CNCV32</v>
          </cell>
          <cell r="B50" t="str">
            <v>9403.20.0050</v>
          </cell>
          <cell r="C50" t="str">
            <v>Gas Fire Table</v>
          </cell>
          <cell r="D50" t="str">
            <v>商贤-YT</v>
          </cell>
          <cell r="E50">
            <v>1</v>
          </cell>
          <cell r="F50">
            <v>0.22713525</v>
          </cell>
          <cell r="G50">
            <v>21.5</v>
          </cell>
          <cell r="H50">
            <v>28.7</v>
          </cell>
          <cell r="I50">
            <v>315</v>
          </cell>
          <cell r="J50">
            <v>238</v>
          </cell>
          <cell r="K50">
            <v>112</v>
          </cell>
          <cell r="L50" t="str">
            <v>Yantian</v>
          </cell>
          <cell r="M50">
            <v>88.5</v>
          </cell>
          <cell r="N50">
            <v>88.5</v>
          </cell>
          <cell r="O50">
            <v>29</v>
          </cell>
        </row>
        <row r="50">
          <cell r="R50">
            <v>0</v>
          </cell>
          <cell r="S50">
            <v>0</v>
          </cell>
          <cell r="T50">
            <v>0</v>
          </cell>
        </row>
        <row r="51">
          <cell r="A51" t="str">
            <v>B0C7CQNZXB</v>
          </cell>
          <cell r="B51" t="str">
            <v>9403.20.0050</v>
          </cell>
          <cell r="C51" t="str">
            <v>Gas Fire Table</v>
          </cell>
          <cell r="D51" t="str">
            <v>商贤-YT</v>
          </cell>
          <cell r="E51">
            <v>1</v>
          </cell>
          <cell r="F51">
            <v>0.22713525</v>
          </cell>
          <cell r="G51">
            <v>21.5</v>
          </cell>
          <cell r="H51">
            <v>28.7</v>
          </cell>
          <cell r="I51">
            <v>305</v>
          </cell>
          <cell r="J51">
            <v>238</v>
          </cell>
          <cell r="K51">
            <v>112</v>
          </cell>
          <cell r="L51" t="str">
            <v>Yantian</v>
          </cell>
          <cell r="M51">
            <v>88.5</v>
          </cell>
          <cell r="N51">
            <v>88.5</v>
          </cell>
          <cell r="O51">
            <v>29</v>
          </cell>
        </row>
        <row r="51">
          <cell r="R51">
            <v>0</v>
          </cell>
          <cell r="S51">
            <v>0</v>
          </cell>
          <cell r="T51">
            <v>0</v>
          </cell>
        </row>
        <row r="52">
          <cell r="A52" t="str">
            <v>B0CC98TY5C</v>
          </cell>
          <cell r="B52" t="str">
            <v>7321.81.5000 </v>
          </cell>
          <cell r="C52" t="str">
            <v>Gas Fire Table</v>
          </cell>
          <cell r="D52" t="str">
            <v>商贤-YT</v>
          </cell>
          <cell r="E52">
            <v>1</v>
          </cell>
          <cell r="F52">
            <v>0.17418125</v>
          </cell>
          <cell r="G52">
            <v>20.05</v>
          </cell>
          <cell r="H52">
            <v>26.3</v>
          </cell>
          <cell r="I52">
            <v>410</v>
          </cell>
          <cell r="J52">
            <v>366</v>
          </cell>
          <cell r="K52">
            <v>180</v>
          </cell>
          <cell r="L52" t="str">
            <v>Yantian</v>
          </cell>
          <cell r="M52">
            <v>77.5</v>
          </cell>
          <cell r="N52">
            <v>77.5</v>
          </cell>
          <cell r="O52">
            <v>29</v>
          </cell>
        </row>
        <row r="52">
          <cell r="R52">
            <v>0</v>
          </cell>
          <cell r="S52">
            <v>0</v>
          </cell>
          <cell r="T52">
            <v>0</v>
          </cell>
        </row>
        <row r="53">
          <cell r="A53" t="str">
            <v>B09T3M6J7F</v>
          </cell>
          <cell r="B53" t="str">
            <v>7321.89.0050</v>
          </cell>
          <cell r="C53" t="str">
            <v>Pan Stove</v>
          </cell>
          <cell r="D53" t="str">
            <v>天运-SH</v>
          </cell>
          <cell r="E53">
            <v>1</v>
          </cell>
          <cell r="F53">
            <v>0.366134125</v>
          </cell>
          <cell r="G53">
            <v>18.33</v>
          </cell>
          <cell r="H53">
            <v>24.86</v>
          </cell>
          <cell r="I53">
            <v>170</v>
          </cell>
          <cell r="J53">
            <v>144</v>
          </cell>
          <cell r="K53">
            <v>70</v>
          </cell>
          <cell r="L53" t="str">
            <v>Ningbo</v>
          </cell>
          <cell r="M53">
            <v>80.5</v>
          </cell>
          <cell r="N53">
            <v>80.5</v>
          </cell>
          <cell r="O53">
            <v>56.5</v>
          </cell>
        </row>
        <row r="53">
          <cell r="R53">
            <v>0</v>
          </cell>
          <cell r="S53">
            <v>0</v>
          </cell>
          <cell r="T53">
            <v>0</v>
          </cell>
        </row>
        <row r="54">
          <cell r="A54" t="str">
            <v>B09T3N2YQF</v>
          </cell>
          <cell r="B54" t="str">
            <v>7321.89.0050</v>
          </cell>
          <cell r="C54" t="str">
            <v>Pan Stove</v>
          </cell>
          <cell r="D54" t="str">
            <v>天运-SH</v>
          </cell>
          <cell r="E54">
            <v>1</v>
          </cell>
          <cell r="F54">
            <v>0.366134125</v>
          </cell>
          <cell r="G54">
            <v>18.33</v>
          </cell>
          <cell r="H54">
            <v>24.86</v>
          </cell>
          <cell r="I54">
            <v>170</v>
          </cell>
          <cell r="J54">
            <v>144</v>
          </cell>
          <cell r="K54">
            <v>70</v>
          </cell>
          <cell r="L54" t="str">
            <v>Ningbo</v>
          </cell>
          <cell r="M54">
            <v>80.5</v>
          </cell>
          <cell r="N54">
            <v>80.5</v>
          </cell>
          <cell r="O54">
            <v>56.5</v>
          </cell>
        </row>
        <row r="54">
          <cell r="R54">
            <v>0</v>
          </cell>
          <cell r="S54">
            <v>0</v>
          </cell>
          <cell r="T54">
            <v>0</v>
          </cell>
        </row>
        <row r="55">
          <cell r="A55" t="str">
            <v>B09VL7MC62</v>
          </cell>
          <cell r="B55" t="str">
            <v>7323.93.0045</v>
          </cell>
          <cell r="C55" t="str">
            <v>Pan Stove</v>
          </cell>
          <cell r="D55" t="str">
            <v>天运-SH</v>
          </cell>
          <cell r="E55">
            <v>1</v>
          </cell>
          <cell r="F55">
            <v>0.0136515</v>
          </cell>
          <cell r="G55">
            <v>0.85</v>
          </cell>
          <cell r="H55">
            <v>1.6</v>
          </cell>
          <cell r="I55">
            <v>2700</v>
          </cell>
          <cell r="J55">
            <v>2263</v>
          </cell>
          <cell r="K55">
            <v>996</v>
          </cell>
          <cell r="L55" t="str">
            <v>Ningbo</v>
          </cell>
          <cell r="M55">
            <v>47.9</v>
          </cell>
          <cell r="N55">
            <v>47.5</v>
          </cell>
          <cell r="O55">
            <v>6</v>
          </cell>
        </row>
        <row r="55">
          <cell r="R55">
            <v>0</v>
          </cell>
          <cell r="S55">
            <v>0</v>
          </cell>
          <cell r="T55">
            <v>0</v>
          </cell>
        </row>
        <row r="56">
          <cell r="A56" t="str">
            <v>B09VL8JC4D</v>
          </cell>
          <cell r="B56" t="str">
            <v>7323.93.0045</v>
          </cell>
          <cell r="C56" t="str">
            <v>Pan Stove</v>
          </cell>
          <cell r="D56" t="str">
            <v>天运-SH</v>
          </cell>
          <cell r="E56">
            <v>1</v>
          </cell>
          <cell r="F56">
            <v>0.020079</v>
          </cell>
          <cell r="G56">
            <v>1.2</v>
          </cell>
          <cell r="H56">
            <v>2</v>
          </cell>
          <cell r="I56">
            <v>1800</v>
          </cell>
          <cell r="J56">
            <v>1500</v>
          </cell>
          <cell r="K56">
            <v>677</v>
          </cell>
          <cell r="L56" t="str">
            <v>Ningbo</v>
          </cell>
          <cell r="M56">
            <v>58.2</v>
          </cell>
          <cell r="N56">
            <v>57.5</v>
          </cell>
          <cell r="O56">
            <v>6</v>
          </cell>
        </row>
        <row r="56">
          <cell r="R56">
            <v>0</v>
          </cell>
          <cell r="S56">
            <v>0</v>
          </cell>
          <cell r="T56">
            <v>0</v>
          </cell>
        </row>
        <row r="57">
          <cell r="A57" t="str">
            <v>B09VL88ZWR</v>
          </cell>
          <cell r="B57" t="str">
            <v>7323.93.0045</v>
          </cell>
          <cell r="C57" t="str">
            <v>Pan Stove</v>
          </cell>
          <cell r="D57" t="str">
            <v>天运-SH</v>
          </cell>
          <cell r="E57">
            <v>1</v>
          </cell>
          <cell r="F57">
            <v>0.03650376</v>
          </cell>
          <cell r="G57">
            <v>2</v>
          </cell>
          <cell r="H57">
            <v>3.9</v>
          </cell>
          <cell r="I57">
            <v>1000</v>
          </cell>
          <cell r="J57">
            <v>840</v>
          </cell>
          <cell r="K57">
            <v>371</v>
          </cell>
          <cell r="L57" t="str">
            <v>Ningbo</v>
          </cell>
          <cell r="M57">
            <v>78.2</v>
          </cell>
          <cell r="N57">
            <v>77.8</v>
          </cell>
          <cell r="O57">
            <v>6</v>
          </cell>
        </row>
        <row r="57">
          <cell r="R57">
            <v>0</v>
          </cell>
          <cell r="S57">
            <v>0</v>
          </cell>
          <cell r="T57">
            <v>0</v>
          </cell>
        </row>
        <row r="58">
          <cell r="A58" t="str">
            <v>B09T3NLMTM</v>
          </cell>
          <cell r="B58" t="str">
            <v>7323.93.0045</v>
          </cell>
          <cell r="C58" t="str">
            <v>Pan Stove</v>
          </cell>
          <cell r="D58" t="str">
            <v>天运-SH</v>
          </cell>
          <cell r="E58">
            <v>1</v>
          </cell>
          <cell r="F58">
            <v>0.1830125</v>
          </cell>
          <cell r="G58">
            <v>9</v>
          </cell>
          <cell r="H58">
            <v>12.8</v>
          </cell>
          <cell r="I58">
            <v>376</v>
          </cell>
          <cell r="J58">
            <v>321</v>
          </cell>
          <cell r="K58">
            <v>153</v>
          </cell>
          <cell r="L58" t="str">
            <v>Ningbo</v>
          </cell>
          <cell r="M58">
            <v>60.5</v>
          </cell>
          <cell r="N58">
            <v>60.5</v>
          </cell>
          <cell r="O58">
            <v>50</v>
          </cell>
        </row>
        <row r="58">
          <cell r="R58">
            <v>0</v>
          </cell>
          <cell r="S58">
            <v>0</v>
          </cell>
          <cell r="T58">
            <v>0</v>
          </cell>
        </row>
        <row r="59">
          <cell r="A59" t="str">
            <v>B0BDM3LGF1</v>
          </cell>
          <cell r="B59" t="str">
            <v>9403.70.8015</v>
          </cell>
          <cell r="C59" t="str">
            <v>Deck Box</v>
          </cell>
          <cell r="D59" t="str">
            <v>苏克-NB</v>
          </cell>
          <cell r="E59">
            <v>1</v>
          </cell>
          <cell r="F59">
            <v>0.081098</v>
          </cell>
          <cell r="G59">
            <v>5.7</v>
          </cell>
          <cell r="H59">
            <v>7.3</v>
          </cell>
          <cell r="I59">
            <v>871</v>
          </cell>
          <cell r="J59">
            <v>760</v>
          </cell>
          <cell r="K59">
            <v>358</v>
          </cell>
          <cell r="L59" t="str">
            <v>Ningbo</v>
          </cell>
          <cell r="M59">
            <v>86</v>
          </cell>
          <cell r="N59">
            <v>46</v>
          </cell>
          <cell r="O59">
            <v>20.5</v>
          </cell>
        </row>
        <row r="59">
          <cell r="R59">
            <v>0</v>
          </cell>
          <cell r="S59">
            <v>0</v>
          </cell>
          <cell r="T59">
            <v>0</v>
          </cell>
        </row>
        <row r="60">
          <cell r="A60" t="str">
            <v>B09Q39ZY44</v>
          </cell>
          <cell r="B60" t="str">
            <v>9403.70.8015</v>
          </cell>
          <cell r="C60" t="str">
            <v>Deck Box</v>
          </cell>
          <cell r="D60" t="str">
            <v>苏克-NB</v>
          </cell>
          <cell r="E60">
            <v>1</v>
          </cell>
          <cell r="F60">
            <v>0.03500175</v>
          </cell>
          <cell r="G60">
            <v>4.1</v>
          </cell>
          <cell r="H60">
            <v>5.1</v>
          </cell>
          <cell r="I60">
            <v>2060</v>
          </cell>
          <cell r="J60">
            <v>1650</v>
          </cell>
          <cell r="K60">
            <v>830</v>
          </cell>
          <cell r="L60" t="str">
            <v>Ningbo</v>
          </cell>
          <cell r="M60">
            <v>59</v>
          </cell>
          <cell r="N60">
            <v>10.5</v>
          </cell>
          <cell r="O60">
            <v>56.5</v>
          </cell>
        </row>
        <row r="60">
          <cell r="R60">
            <v>0</v>
          </cell>
          <cell r="S60">
            <v>0</v>
          </cell>
          <cell r="T60">
            <v>0</v>
          </cell>
        </row>
        <row r="61">
          <cell r="A61" t="str">
            <v>B0BCF9HG98</v>
          </cell>
          <cell r="B61" t="str">
            <v>9403.70.8015</v>
          </cell>
          <cell r="C61" t="str">
            <v>Deck Box</v>
          </cell>
          <cell r="D61" t="str">
            <v>苏克-NB</v>
          </cell>
          <cell r="E61">
            <v>1</v>
          </cell>
          <cell r="F61">
            <v>0.087024</v>
          </cell>
          <cell r="G61">
            <v>7.3</v>
          </cell>
          <cell r="H61">
            <v>9.3</v>
          </cell>
          <cell r="I61">
            <v>840</v>
          </cell>
          <cell r="J61">
            <v>700</v>
          </cell>
          <cell r="K61">
            <v>338</v>
          </cell>
          <cell r="L61" t="str">
            <v>Ningbo</v>
          </cell>
          <cell r="M61">
            <v>111</v>
          </cell>
          <cell r="N61">
            <v>14</v>
          </cell>
          <cell r="O61">
            <v>56</v>
          </cell>
        </row>
        <row r="61">
          <cell r="R61">
            <v>0</v>
          </cell>
          <cell r="S61">
            <v>0</v>
          </cell>
          <cell r="T61">
            <v>0</v>
          </cell>
        </row>
        <row r="62">
          <cell r="A62" t="str">
            <v>B0BCD93K3B</v>
          </cell>
          <cell r="B62" t="str">
            <v>9403.70.8015</v>
          </cell>
          <cell r="C62" t="str">
            <v>Deck Box</v>
          </cell>
          <cell r="D62" t="str">
            <v>苏克-NB</v>
          </cell>
          <cell r="E62">
            <v>1</v>
          </cell>
          <cell r="F62">
            <v>0.2567</v>
          </cell>
          <cell r="G62">
            <v>19.4</v>
          </cell>
          <cell r="H62">
            <v>24.3</v>
          </cell>
          <cell r="I62">
            <v>280</v>
          </cell>
          <cell r="J62">
            <v>236</v>
          </cell>
          <cell r="K62">
            <v>110</v>
          </cell>
          <cell r="L62" t="str">
            <v>Ningbo</v>
          </cell>
          <cell r="M62">
            <v>85</v>
          </cell>
          <cell r="N62">
            <v>75.5</v>
          </cell>
          <cell r="O62">
            <v>40</v>
          </cell>
        </row>
        <row r="62">
          <cell r="R62">
            <v>0</v>
          </cell>
          <cell r="S62">
            <v>0</v>
          </cell>
          <cell r="T62">
            <v>0</v>
          </cell>
        </row>
        <row r="63">
          <cell r="A63" t="str">
            <v>B09Q3CN4NF</v>
          </cell>
          <cell r="B63" t="str">
            <v>9403.70.8015</v>
          </cell>
          <cell r="C63" t="str">
            <v>Deck Box</v>
          </cell>
          <cell r="D63" t="str">
            <v>苏克-NB</v>
          </cell>
          <cell r="E63">
            <v>1</v>
          </cell>
          <cell r="F63">
            <v>0.1196975</v>
          </cell>
          <cell r="G63">
            <v>12.5</v>
          </cell>
          <cell r="H63">
            <v>15.5</v>
          </cell>
          <cell r="I63">
            <v>580</v>
          </cell>
          <cell r="J63">
            <v>470</v>
          </cell>
          <cell r="K63">
            <v>210</v>
          </cell>
          <cell r="L63" t="str">
            <v>Ningbo</v>
          </cell>
          <cell r="M63">
            <v>127</v>
          </cell>
          <cell r="N63">
            <v>14.5</v>
          </cell>
          <cell r="O63">
            <v>65</v>
          </cell>
        </row>
        <row r="63">
          <cell r="R63">
            <v>0</v>
          </cell>
          <cell r="S63">
            <v>0</v>
          </cell>
          <cell r="T63">
            <v>0</v>
          </cell>
        </row>
        <row r="64">
          <cell r="A64" t="str">
            <v>B0BCDW2VBK</v>
          </cell>
          <cell r="B64" t="str">
            <v>9403.70.8015</v>
          </cell>
          <cell r="C64" t="str">
            <v>Deck Box</v>
          </cell>
          <cell r="D64" t="str">
            <v>苏克-NB</v>
          </cell>
          <cell r="E64">
            <v>1</v>
          </cell>
          <cell r="F64">
            <v>0.269739</v>
          </cell>
          <cell r="G64">
            <v>19.4</v>
          </cell>
          <cell r="H64">
            <v>24.3</v>
          </cell>
          <cell r="I64">
            <v>252</v>
          </cell>
          <cell r="J64">
            <v>236</v>
          </cell>
          <cell r="K64">
            <v>100</v>
          </cell>
          <cell r="L64" t="str">
            <v>Ningbo</v>
          </cell>
          <cell r="M64">
            <v>86</v>
          </cell>
          <cell r="N64">
            <v>76.5</v>
          </cell>
          <cell r="O64">
            <v>41</v>
          </cell>
        </row>
        <row r="64">
          <cell r="R64">
            <v>0</v>
          </cell>
          <cell r="S64">
            <v>0</v>
          </cell>
          <cell r="T64">
            <v>0</v>
          </cell>
        </row>
        <row r="65">
          <cell r="A65" t="str">
            <v>B09Q39SJYK</v>
          </cell>
          <cell r="B65" t="str">
            <v>9403.70.8015</v>
          </cell>
          <cell r="C65" t="str">
            <v>Deck Box</v>
          </cell>
          <cell r="D65" t="str">
            <v>苏克-NB</v>
          </cell>
          <cell r="E65">
            <v>1</v>
          </cell>
          <cell r="F65">
            <v>0.168192</v>
          </cell>
          <cell r="G65">
            <v>15.6</v>
          </cell>
          <cell r="H65">
            <v>19.3</v>
          </cell>
          <cell r="I65">
            <v>411</v>
          </cell>
          <cell r="J65">
            <v>340</v>
          </cell>
          <cell r="K65">
            <v>175</v>
          </cell>
          <cell r="L65" t="str">
            <v>Ningbo</v>
          </cell>
          <cell r="M65">
            <v>146</v>
          </cell>
          <cell r="N65">
            <v>72</v>
          </cell>
          <cell r="O65">
            <v>16</v>
          </cell>
        </row>
        <row r="65">
          <cell r="R65">
            <v>0</v>
          </cell>
          <cell r="S65">
            <v>0</v>
          </cell>
          <cell r="T65">
            <v>0</v>
          </cell>
        </row>
        <row r="66">
          <cell r="A66" t="str">
            <v>B0BDM3BDFS</v>
          </cell>
          <cell r="B66" t="str">
            <v>9403.70.8015</v>
          </cell>
          <cell r="C66" t="str">
            <v>Deck Box</v>
          </cell>
          <cell r="D66" t="str">
            <v>苏克-NB</v>
          </cell>
          <cell r="E66">
            <v>1</v>
          </cell>
          <cell r="F66">
            <v>0.102856</v>
          </cell>
          <cell r="G66">
            <v>9.5</v>
          </cell>
          <cell r="H66">
            <v>11.3</v>
          </cell>
          <cell r="I66">
            <v>615</v>
          </cell>
          <cell r="J66">
            <v>550</v>
          </cell>
          <cell r="K66">
            <v>260</v>
          </cell>
          <cell r="L66" t="str">
            <v>Ningbo</v>
          </cell>
          <cell r="M66">
            <v>86</v>
          </cell>
          <cell r="N66">
            <v>46</v>
          </cell>
          <cell r="O66">
            <v>26</v>
          </cell>
        </row>
        <row r="66">
          <cell r="R66">
            <v>0</v>
          </cell>
          <cell r="S66">
            <v>0</v>
          </cell>
          <cell r="T66">
            <v>0</v>
          </cell>
        </row>
        <row r="67">
          <cell r="A67" t="str">
            <v>B0BCD5TRWW</v>
          </cell>
          <cell r="B67" t="str">
            <v>9403.70.8015</v>
          </cell>
          <cell r="C67" t="str">
            <v>Deck Box</v>
          </cell>
          <cell r="D67" t="str">
            <v>苏克-NB</v>
          </cell>
          <cell r="E67">
            <v>1</v>
          </cell>
          <cell r="F67">
            <v>0.266441625</v>
          </cell>
          <cell r="G67">
            <v>25.5</v>
          </cell>
          <cell r="H67">
            <v>30.5</v>
          </cell>
          <cell r="I67">
            <v>258</v>
          </cell>
          <cell r="J67">
            <v>225</v>
          </cell>
          <cell r="K67">
            <v>100</v>
          </cell>
          <cell r="L67" t="str">
            <v>Ningbo</v>
          </cell>
          <cell r="M67">
            <v>166.5</v>
          </cell>
          <cell r="N67">
            <v>86.5</v>
          </cell>
          <cell r="O67">
            <v>18.5</v>
          </cell>
        </row>
        <row r="67">
          <cell r="R67">
            <v>0</v>
          </cell>
          <cell r="S67">
            <v>0</v>
          </cell>
          <cell r="T67">
            <v>0</v>
          </cell>
        </row>
        <row r="68">
          <cell r="A68" t="str">
            <v>B0CGDSN856</v>
          </cell>
          <cell r="B68" t="str">
            <v>9403.70.8015</v>
          </cell>
          <cell r="C68" t="str">
            <v>Deck Box</v>
          </cell>
          <cell r="D68" t="str">
            <v>苏克-NB</v>
          </cell>
          <cell r="E68">
            <v>1</v>
          </cell>
          <cell r="F68">
            <v>0.10701</v>
          </cell>
          <cell r="G68">
            <v>11</v>
          </cell>
          <cell r="H68">
            <v>13.2</v>
          </cell>
          <cell r="I68">
            <v>610</v>
          </cell>
          <cell r="J68">
            <v>510</v>
          </cell>
          <cell r="K68">
            <v>240</v>
          </cell>
          <cell r="L68" t="str">
            <v>Ningbo</v>
          </cell>
          <cell r="M68">
            <v>123</v>
          </cell>
          <cell r="N68">
            <v>14.5</v>
          </cell>
          <cell r="O68">
            <v>60</v>
          </cell>
        </row>
        <row r="68">
          <cell r="R68">
            <v>0</v>
          </cell>
          <cell r="S68">
            <v>0</v>
          </cell>
          <cell r="T68">
            <v>0</v>
          </cell>
        </row>
        <row r="69">
          <cell r="A69" t="str">
            <v>B09M8DJ41Y</v>
          </cell>
          <cell r="B69" t="str">
            <v>6601.10.0000</v>
          </cell>
          <cell r="C69" t="str">
            <v>Patio Umbrella</v>
          </cell>
          <cell r="D69" t="str">
            <v>泰基-NB</v>
          </cell>
          <cell r="E69">
            <v>1</v>
          </cell>
          <cell r="F69">
            <v>0.09849</v>
          </cell>
          <cell r="G69">
            <v>17</v>
          </cell>
          <cell r="H69">
            <v>8</v>
          </cell>
          <cell r="I69">
            <v>1775</v>
          </cell>
          <cell r="J69">
            <v>1550</v>
          </cell>
          <cell r="K69">
            <v>730</v>
          </cell>
          <cell r="L69" t="str">
            <v>Ningbo</v>
          </cell>
          <cell r="M69">
            <v>196</v>
          </cell>
          <cell r="N69">
            <v>33.5</v>
          </cell>
          <cell r="O69">
            <v>15</v>
          </cell>
        </row>
        <row r="69">
          <cell r="R69">
            <v>0</v>
          </cell>
          <cell r="S69">
            <v>0</v>
          </cell>
          <cell r="T69">
            <v>0</v>
          </cell>
        </row>
        <row r="70">
          <cell r="A70" t="str">
            <v>B09MB7BRSS</v>
          </cell>
          <cell r="B70" t="str">
            <v>6601.10.0000</v>
          </cell>
          <cell r="C70" t="str">
            <v>Patio Umbrella</v>
          </cell>
          <cell r="D70" t="str">
            <v>泰基-NB</v>
          </cell>
          <cell r="E70">
            <v>1</v>
          </cell>
          <cell r="F70">
            <v>0.035436875</v>
          </cell>
          <cell r="G70">
            <v>7</v>
          </cell>
          <cell r="H70">
            <v>8</v>
          </cell>
          <cell r="I70">
            <v>756</v>
          </cell>
          <cell r="J70">
            <v>672</v>
          </cell>
          <cell r="K70">
            <v>336</v>
          </cell>
          <cell r="L70" t="str">
            <v>Ningbo</v>
          </cell>
          <cell r="M70">
            <v>147.5</v>
          </cell>
          <cell r="N70">
            <v>15.5</v>
          </cell>
          <cell r="O70">
            <v>15.5</v>
          </cell>
        </row>
        <row r="70">
          <cell r="R70">
            <v>0</v>
          </cell>
          <cell r="S70">
            <v>0</v>
          </cell>
          <cell r="T70">
            <v>0</v>
          </cell>
        </row>
        <row r="71">
          <cell r="A71" t="str">
            <v>B0BDG7V877</v>
          </cell>
          <cell r="B71" t="str">
            <v>9403.20.0090</v>
          </cell>
          <cell r="C71" t="str">
            <v>Furniture Set</v>
          </cell>
          <cell r="D71" t="str">
            <v>金源-NB</v>
          </cell>
          <cell r="E71">
            <v>1</v>
          </cell>
          <cell r="F71">
            <v>0.66044</v>
          </cell>
          <cell r="G71">
            <v>54.5</v>
          </cell>
          <cell r="H71">
            <v>62</v>
          </cell>
          <cell r="I71">
            <v>103</v>
          </cell>
          <cell r="J71">
            <v>89</v>
          </cell>
          <cell r="K71">
            <v>44</v>
          </cell>
          <cell r="L71" t="str">
            <v>Ningbo</v>
          </cell>
          <cell r="M71">
            <v>158</v>
          </cell>
          <cell r="N71">
            <v>55</v>
          </cell>
          <cell r="O71">
            <v>76</v>
          </cell>
        </row>
        <row r="71">
          <cell r="R71">
            <v>0</v>
          </cell>
          <cell r="S71">
            <v>0</v>
          </cell>
          <cell r="T71">
            <v>0</v>
          </cell>
        </row>
        <row r="72">
          <cell r="A72" t="str">
            <v>B09MJK3LBH</v>
          </cell>
          <cell r="B72" t="str">
            <v>9403.20.0090</v>
          </cell>
          <cell r="C72" t="str">
            <v>Furniture</v>
          </cell>
          <cell r="D72" t="str">
            <v>金源-NB</v>
          </cell>
          <cell r="E72">
            <v>1</v>
          </cell>
          <cell r="F72">
            <v>0.66044</v>
          </cell>
          <cell r="G72">
            <v>54.5</v>
          </cell>
          <cell r="H72">
            <v>62</v>
          </cell>
          <cell r="I72">
            <v>103</v>
          </cell>
          <cell r="J72">
            <v>89</v>
          </cell>
          <cell r="K72">
            <v>44</v>
          </cell>
          <cell r="L72" t="str">
            <v>Ningbo</v>
          </cell>
          <cell r="M72">
            <v>158</v>
          </cell>
          <cell r="N72">
            <v>55</v>
          </cell>
          <cell r="O72">
            <v>76</v>
          </cell>
        </row>
        <row r="72">
          <cell r="R72">
            <v>0</v>
          </cell>
          <cell r="S72">
            <v>0</v>
          </cell>
          <cell r="T72">
            <v>0</v>
          </cell>
        </row>
        <row r="73">
          <cell r="A73" t="str">
            <v>B0BDGDFLSH</v>
          </cell>
          <cell r="B73" t="str">
            <v>9403.20.0090</v>
          </cell>
          <cell r="C73" t="str">
            <v>Furniture Set</v>
          </cell>
          <cell r="D73" t="str">
            <v>金源-NB</v>
          </cell>
          <cell r="E73">
            <v>1</v>
          </cell>
          <cell r="F73">
            <v>0.66044</v>
          </cell>
          <cell r="G73">
            <v>54.5</v>
          </cell>
          <cell r="H73">
            <v>62</v>
          </cell>
          <cell r="I73">
            <v>103</v>
          </cell>
          <cell r="J73">
            <v>89</v>
          </cell>
          <cell r="K73">
            <v>44</v>
          </cell>
          <cell r="L73" t="str">
            <v>Ningbo</v>
          </cell>
          <cell r="M73">
            <v>158</v>
          </cell>
          <cell r="N73">
            <v>55</v>
          </cell>
          <cell r="O73">
            <v>76</v>
          </cell>
        </row>
        <row r="73">
          <cell r="R73">
            <v>0</v>
          </cell>
          <cell r="S73">
            <v>0</v>
          </cell>
          <cell r="T73">
            <v>0</v>
          </cell>
        </row>
        <row r="74">
          <cell r="A74" t="str">
            <v>B09MJK7SJQ</v>
          </cell>
          <cell r="B74" t="str">
            <v>9403.20.0090</v>
          </cell>
          <cell r="C74" t="str">
            <v>Furniture</v>
          </cell>
          <cell r="D74" t="str">
            <v>金源-NB</v>
          </cell>
          <cell r="E74">
            <v>1</v>
          </cell>
          <cell r="F74">
            <v>0.275776</v>
          </cell>
          <cell r="G74">
            <v>20.95</v>
          </cell>
          <cell r="H74">
            <v>24.5</v>
          </cell>
          <cell r="I74">
            <v>228</v>
          </cell>
          <cell r="J74">
            <v>171</v>
          </cell>
          <cell r="K74">
            <v>81</v>
          </cell>
          <cell r="L74" t="str">
            <v>Ningbo</v>
          </cell>
          <cell r="M74">
            <v>64</v>
          </cell>
          <cell r="N74">
            <v>62</v>
          </cell>
          <cell r="O74">
            <v>69.5</v>
          </cell>
        </row>
        <row r="74">
          <cell r="R74">
            <v>0</v>
          </cell>
          <cell r="S74">
            <v>0</v>
          </cell>
          <cell r="T74">
            <v>0</v>
          </cell>
        </row>
        <row r="75">
          <cell r="A75" t="str">
            <v>B0BDGB3YRZ</v>
          </cell>
          <cell r="B75" t="str">
            <v>9403.20.0090</v>
          </cell>
          <cell r="C75" t="str">
            <v>Furniture Set</v>
          </cell>
          <cell r="D75" t="str">
            <v>金源-NB</v>
          </cell>
          <cell r="E75">
            <v>1</v>
          </cell>
          <cell r="F75">
            <v>0.66044</v>
          </cell>
          <cell r="G75">
            <v>54.5</v>
          </cell>
          <cell r="H75">
            <v>62</v>
          </cell>
          <cell r="I75">
            <v>103</v>
          </cell>
          <cell r="J75">
            <v>89</v>
          </cell>
          <cell r="K75">
            <v>44</v>
          </cell>
          <cell r="L75" t="str">
            <v>Ningbo</v>
          </cell>
          <cell r="M75">
            <v>158</v>
          </cell>
          <cell r="N75">
            <v>55</v>
          </cell>
          <cell r="O75">
            <v>76</v>
          </cell>
        </row>
        <row r="75">
          <cell r="R75">
            <v>0</v>
          </cell>
          <cell r="S75">
            <v>0</v>
          </cell>
          <cell r="T75">
            <v>0</v>
          </cell>
        </row>
        <row r="76">
          <cell r="A76" t="str">
            <v>B0BC9D8MPD</v>
          </cell>
        </row>
        <row r="76">
          <cell r="C76" t="str">
            <v>Pizza Oven</v>
          </cell>
          <cell r="D76" t="str">
            <v>洲益</v>
          </cell>
          <cell r="E76">
            <v>1</v>
          </cell>
          <cell r="F76">
            <v>0</v>
          </cell>
        </row>
        <row r="76">
          <cell r="R76" t="e">
            <v>#DIV/0!</v>
          </cell>
          <cell r="S76" t="e">
            <v>#DIV/0!</v>
          </cell>
          <cell r="T76" t="e">
            <v>#DIV/0!</v>
          </cell>
        </row>
        <row r="77">
          <cell r="A77" t="str">
            <v>B0BC9HVTFZ</v>
          </cell>
        </row>
        <row r="77">
          <cell r="C77" t="str">
            <v>Pizza Oven</v>
          </cell>
          <cell r="D77" t="str">
            <v>洲益</v>
          </cell>
          <cell r="E77">
            <v>1</v>
          </cell>
          <cell r="F77">
            <v>0</v>
          </cell>
        </row>
        <row r="77">
          <cell r="R77" t="e">
            <v>#DIV/0!</v>
          </cell>
          <cell r="S77" t="e">
            <v>#DIV/0!</v>
          </cell>
          <cell r="T77" t="e">
            <v>#DIV/0!</v>
          </cell>
        </row>
        <row r="78">
          <cell r="A78" t="str">
            <v>B0BCGD4B77</v>
          </cell>
          <cell r="B78" t="str">
            <v>8507.60.0020</v>
          </cell>
          <cell r="C78" t="str">
            <v>Power Station</v>
          </cell>
          <cell r="D78" t="str">
            <v>智赋-YT</v>
          </cell>
          <cell r="E78">
            <v>1</v>
          </cell>
          <cell r="F78">
            <v>0.017528836</v>
          </cell>
          <cell r="G78">
            <v>3.7</v>
          </cell>
          <cell r="H78">
            <v>4.74</v>
          </cell>
        </row>
        <row r="78">
          <cell r="K78">
            <v>1000</v>
          </cell>
        </row>
        <row r="78">
          <cell r="M78">
            <v>31.6</v>
          </cell>
          <cell r="N78">
            <v>22.1</v>
          </cell>
          <cell r="O78">
            <v>25.1</v>
          </cell>
        </row>
        <row r="78">
          <cell r="R78" t="e">
            <v>#DIV/0!</v>
          </cell>
          <cell r="S78" t="e">
            <v>#DIV/0!</v>
          </cell>
          <cell r="T78">
            <v>0</v>
          </cell>
        </row>
        <row r="79">
          <cell r="A79" t="str">
            <v>B0BDF3HYNH</v>
          </cell>
        </row>
        <row r="79">
          <cell r="C79" t="str">
            <v>Pizza Oven</v>
          </cell>
          <cell r="D79" t="str">
            <v>擎峰</v>
          </cell>
          <cell r="E79">
            <v>1</v>
          </cell>
          <cell r="F79">
            <v>0</v>
          </cell>
        </row>
        <row r="79">
          <cell r="R79" t="e">
            <v>#DIV/0!</v>
          </cell>
          <cell r="S79" t="e">
            <v>#DIV/0!</v>
          </cell>
          <cell r="T79" t="e">
            <v>#DIV/0!</v>
          </cell>
        </row>
        <row r="80">
          <cell r="A80" t="str">
            <v>B0B9MKC9HD</v>
          </cell>
          <cell r="B80" t="str">
            <v>6601.10.0000</v>
          </cell>
          <cell r="C80" t="str">
            <v>Umbrella Bases</v>
          </cell>
          <cell r="D80" t="str">
            <v>维格-NB</v>
          </cell>
          <cell r="E80">
            <v>1</v>
          </cell>
          <cell r="F80">
            <v>0.173901</v>
          </cell>
          <cell r="G80">
            <v>25</v>
          </cell>
          <cell r="H80">
            <v>33.5</v>
          </cell>
          <cell r="I80">
            <v>220</v>
          </cell>
        </row>
        <row r="80">
          <cell r="L80" t="str">
            <v>Ningbo</v>
          </cell>
          <cell r="M80">
            <v>91</v>
          </cell>
          <cell r="N80">
            <v>21</v>
          </cell>
          <cell r="O80">
            <v>91</v>
          </cell>
        </row>
        <row r="80">
          <cell r="R80">
            <v>0</v>
          </cell>
          <cell r="S80" t="e">
            <v>#DIV/0!</v>
          </cell>
          <cell r="T80" t="e">
            <v>#DIV/0!</v>
          </cell>
        </row>
        <row r="81">
          <cell r="A81" t="str">
            <v>B0B9MNHF8C</v>
          </cell>
          <cell r="B81" t="str">
            <v>6601.10.0000</v>
          </cell>
          <cell r="C81" t="str">
            <v>Umbrella Bases</v>
          </cell>
          <cell r="D81" t="str">
            <v>维格-NB</v>
          </cell>
          <cell r="E81">
            <v>1</v>
          </cell>
          <cell r="F81">
            <v>0.163154</v>
          </cell>
          <cell r="G81">
            <v>10</v>
          </cell>
          <cell r="H81">
            <v>13.8</v>
          </cell>
          <cell r="I81">
            <v>260</v>
          </cell>
          <cell r="J81">
            <v>220</v>
          </cell>
        </row>
        <row r="81">
          <cell r="L81" t="str">
            <v>Ningbo</v>
          </cell>
          <cell r="M81">
            <v>97</v>
          </cell>
          <cell r="N81">
            <v>58</v>
          </cell>
          <cell r="O81">
            <v>29</v>
          </cell>
        </row>
        <row r="81">
          <cell r="R81">
            <v>0</v>
          </cell>
          <cell r="S81">
            <v>0</v>
          </cell>
          <cell r="T81" t="e">
            <v>#DIV/0!</v>
          </cell>
        </row>
        <row r="82">
          <cell r="A82" t="str">
            <v>B0B9T39HPV</v>
          </cell>
          <cell r="B82" t="str">
            <v>6601.10.0000</v>
          </cell>
        </row>
        <row r="82">
          <cell r="D82" t="str">
            <v>维格-NB</v>
          </cell>
          <cell r="E82">
            <v>1</v>
          </cell>
          <cell r="F82">
            <v>0.0429165</v>
          </cell>
          <cell r="G82">
            <v>7.19</v>
          </cell>
          <cell r="H82">
            <v>8.43</v>
          </cell>
          <cell r="I82">
            <v>1560</v>
          </cell>
        </row>
        <row r="82">
          <cell r="L82" t="str">
            <v>Ningbo</v>
          </cell>
          <cell r="M82">
            <v>148.5</v>
          </cell>
          <cell r="N82">
            <v>17</v>
          </cell>
          <cell r="O82">
            <v>17</v>
          </cell>
        </row>
        <row r="82">
          <cell r="R82">
            <v>0</v>
          </cell>
          <cell r="S82" t="e">
            <v>#DIV/0!</v>
          </cell>
          <cell r="T82" t="e">
            <v>#DIV/0!</v>
          </cell>
        </row>
        <row r="83">
          <cell r="A83" t="str">
            <v>B0B9T36L2L</v>
          </cell>
          <cell r="B83" t="str">
            <v>6601.10.0000</v>
          </cell>
        </row>
        <row r="83">
          <cell r="D83" t="str">
            <v>维格-NB</v>
          </cell>
          <cell r="E83">
            <v>1</v>
          </cell>
          <cell r="F83">
            <v>0.0429165</v>
          </cell>
          <cell r="G83">
            <v>7.19</v>
          </cell>
          <cell r="H83">
            <v>8.43</v>
          </cell>
          <cell r="I83">
            <v>1560</v>
          </cell>
        </row>
        <row r="83">
          <cell r="L83" t="str">
            <v>Ningbo</v>
          </cell>
          <cell r="M83">
            <v>148.5</v>
          </cell>
          <cell r="N83">
            <v>17</v>
          </cell>
          <cell r="O83">
            <v>17</v>
          </cell>
        </row>
        <row r="83">
          <cell r="R83">
            <v>0</v>
          </cell>
          <cell r="S83" t="e">
            <v>#DIV/0!</v>
          </cell>
          <cell r="T83" t="e">
            <v>#DIV/0!</v>
          </cell>
        </row>
        <row r="84">
          <cell r="A84" t="str">
            <v>B0B9T11YZT</v>
          </cell>
          <cell r="B84" t="str">
            <v>6601.10.0000</v>
          </cell>
        </row>
        <row r="84">
          <cell r="D84" t="str">
            <v>维格-NB</v>
          </cell>
          <cell r="E84">
            <v>1</v>
          </cell>
          <cell r="F84">
            <v>0.0429165</v>
          </cell>
          <cell r="G84">
            <v>7.19</v>
          </cell>
          <cell r="H84">
            <v>8.43</v>
          </cell>
          <cell r="I84">
            <v>1560</v>
          </cell>
        </row>
        <row r="84">
          <cell r="L84" t="str">
            <v>Ningbo</v>
          </cell>
          <cell r="M84">
            <v>148.5</v>
          </cell>
          <cell r="N84">
            <v>17</v>
          </cell>
          <cell r="O84">
            <v>17</v>
          </cell>
        </row>
        <row r="84">
          <cell r="R84">
            <v>0</v>
          </cell>
          <cell r="S84" t="e">
            <v>#DIV/0!</v>
          </cell>
          <cell r="T84" t="e">
            <v>#DIV/0!</v>
          </cell>
        </row>
        <row r="85">
          <cell r="A85" t="str">
            <v>B0B9T6FMP1</v>
          </cell>
          <cell r="B85" t="str">
            <v>6601.10.0000</v>
          </cell>
        </row>
        <row r="85">
          <cell r="D85" t="str">
            <v>维格-NB</v>
          </cell>
          <cell r="E85">
            <v>1</v>
          </cell>
          <cell r="F85">
            <v>0.0429165</v>
          </cell>
          <cell r="G85">
            <v>7.19</v>
          </cell>
          <cell r="H85">
            <v>0</v>
          </cell>
          <cell r="I85">
            <v>1560</v>
          </cell>
        </row>
        <row r="85">
          <cell r="L85" t="str">
            <v>Ningbo</v>
          </cell>
          <cell r="M85">
            <v>148.5</v>
          </cell>
          <cell r="N85">
            <v>17</v>
          </cell>
          <cell r="O85">
            <v>17</v>
          </cell>
        </row>
        <row r="85">
          <cell r="R85">
            <v>0</v>
          </cell>
          <cell r="S85" t="e">
            <v>#DIV/0!</v>
          </cell>
          <cell r="T85" t="e">
            <v>#DIV/0!</v>
          </cell>
        </row>
        <row r="86">
          <cell r="A86" t="str">
            <v>B0B9LF9VL3</v>
          </cell>
          <cell r="B86" t="str">
            <v>6601.10.0000</v>
          </cell>
        </row>
        <row r="86">
          <cell r="D86" t="str">
            <v>维格-NB</v>
          </cell>
          <cell r="E86">
            <v>1</v>
          </cell>
          <cell r="F86">
            <v>0.147798</v>
          </cell>
          <cell r="G86">
            <v>17.07</v>
          </cell>
          <cell r="H86">
            <v>18.57</v>
          </cell>
          <cell r="I86">
            <v>450</v>
          </cell>
        </row>
        <row r="86">
          <cell r="L86" t="str">
            <v>Ningbo</v>
          </cell>
          <cell r="M86">
            <v>207</v>
          </cell>
          <cell r="N86">
            <v>42</v>
          </cell>
          <cell r="O86">
            <v>17</v>
          </cell>
        </row>
        <row r="86">
          <cell r="R86">
            <v>0</v>
          </cell>
          <cell r="S86" t="e">
            <v>#DIV/0!</v>
          </cell>
          <cell r="T86" t="e">
            <v>#DIV/0!</v>
          </cell>
        </row>
        <row r="87">
          <cell r="A87" t="str">
            <v>B0B9LF7VFX</v>
          </cell>
          <cell r="B87" t="str">
            <v>6601.10.0000</v>
          </cell>
        </row>
        <row r="87">
          <cell r="D87" t="str">
            <v>维格-NB</v>
          </cell>
          <cell r="E87">
            <v>1</v>
          </cell>
          <cell r="F87">
            <v>0.147798</v>
          </cell>
          <cell r="G87">
            <v>17.07</v>
          </cell>
          <cell r="H87">
            <v>18.57</v>
          </cell>
          <cell r="I87">
            <v>450</v>
          </cell>
        </row>
        <row r="87">
          <cell r="K87">
            <v>200</v>
          </cell>
          <cell r="L87" t="str">
            <v>Ningbo</v>
          </cell>
          <cell r="M87">
            <v>207</v>
          </cell>
          <cell r="N87">
            <v>42</v>
          </cell>
          <cell r="O87">
            <v>17</v>
          </cell>
        </row>
        <row r="87">
          <cell r="R87">
            <v>0</v>
          </cell>
          <cell r="S87" t="e">
            <v>#DIV/0!</v>
          </cell>
          <cell r="T87">
            <v>0</v>
          </cell>
        </row>
        <row r="88">
          <cell r="A88" t="str">
            <v>B0B9LDCN26</v>
          </cell>
          <cell r="B88" t="str">
            <v>6601.10.0000</v>
          </cell>
        </row>
        <row r="88">
          <cell r="D88" t="str">
            <v>维格-NB</v>
          </cell>
          <cell r="E88">
            <v>1</v>
          </cell>
          <cell r="F88">
            <v>0.147798</v>
          </cell>
          <cell r="G88">
            <v>17.07</v>
          </cell>
          <cell r="H88">
            <v>18.57</v>
          </cell>
          <cell r="I88">
            <v>450</v>
          </cell>
        </row>
        <row r="88">
          <cell r="L88" t="str">
            <v>Ningbo</v>
          </cell>
          <cell r="M88">
            <v>207</v>
          </cell>
          <cell r="N88">
            <v>42</v>
          </cell>
          <cell r="O88">
            <v>17</v>
          </cell>
        </row>
        <row r="88">
          <cell r="R88">
            <v>0</v>
          </cell>
          <cell r="S88" t="e">
            <v>#DIV/0!</v>
          </cell>
          <cell r="T88" t="e">
            <v>#DIV/0!</v>
          </cell>
        </row>
        <row r="89">
          <cell r="A89" t="str">
            <v>B0B9LDHQ5L</v>
          </cell>
          <cell r="B89" t="str">
            <v>6601.10.0000</v>
          </cell>
        </row>
        <row r="89">
          <cell r="D89" t="str">
            <v>维格-NB</v>
          </cell>
          <cell r="E89">
            <v>1</v>
          </cell>
          <cell r="F89">
            <v>0.147798</v>
          </cell>
          <cell r="G89">
            <v>17.07</v>
          </cell>
          <cell r="H89">
            <v>18.57</v>
          </cell>
          <cell r="I89">
            <v>450</v>
          </cell>
        </row>
        <row r="89">
          <cell r="L89" t="str">
            <v>Ningbo</v>
          </cell>
          <cell r="M89">
            <v>207</v>
          </cell>
          <cell r="N89">
            <v>42</v>
          </cell>
          <cell r="O89">
            <v>17</v>
          </cell>
        </row>
        <row r="89">
          <cell r="R89">
            <v>0</v>
          </cell>
          <cell r="S89" t="e">
            <v>#DIV/0!</v>
          </cell>
          <cell r="T89" t="e">
            <v>#DIV/0!</v>
          </cell>
        </row>
        <row r="90">
          <cell r="A90" t="str">
            <v>B0B9MMD898</v>
          </cell>
          <cell r="B90" t="str">
            <v>6601.10.0000</v>
          </cell>
        </row>
        <row r="90">
          <cell r="D90" t="str">
            <v>维格-NB</v>
          </cell>
          <cell r="E90">
            <v>1</v>
          </cell>
          <cell r="F90">
            <v>0.050673</v>
          </cell>
        </row>
        <row r="90">
          <cell r="L90" t="str">
            <v>Ningbo</v>
          </cell>
          <cell r="M90">
            <v>63.5</v>
          </cell>
          <cell r="N90">
            <v>14</v>
          </cell>
          <cell r="O90">
            <v>57</v>
          </cell>
        </row>
        <row r="90">
          <cell r="R90" t="e">
            <v>#DIV/0!</v>
          </cell>
          <cell r="S90" t="e">
            <v>#DIV/0!</v>
          </cell>
          <cell r="T90" t="e">
            <v>#DIV/0!</v>
          </cell>
        </row>
        <row r="91">
          <cell r="A91" t="str">
            <v>B0BDDHHK3B</v>
          </cell>
          <cell r="B91" t="str">
            <v>8516.60.6000 </v>
          </cell>
        </row>
        <row r="91">
          <cell r="D91" t="str">
            <v>福得尔-NB</v>
          </cell>
          <cell r="E91">
            <v>1</v>
          </cell>
          <cell r="F91">
            <v>0.206006625</v>
          </cell>
          <cell r="G91">
            <v>24</v>
          </cell>
          <cell r="H91">
            <v>26</v>
          </cell>
          <cell r="I91">
            <v>341</v>
          </cell>
          <cell r="J91">
            <v>285</v>
          </cell>
          <cell r="K91">
            <v>139</v>
          </cell>
          <cell r="L91" t="str">
            <v>Ningbo</v>
          </cell>
          <cell r="M91">
            <v>49.5</v>
          </cell>
          <cell r="N91">
            <v>46.5</v>
          </cell>
          <cell r="O91">
            <v>89.5</v>
          </cell>
        </row>
        <row r="91">
          <cell r="R91">
            <v>0</v>
          </cell>
          <cell r="S91">
            <v>0</v>
          </cell>
          <cell r="T91">
            <v>0</v>
          </cell>
        </row>
        <row r="92">
          <cell r="A92" t="str">
            <v>B0BCFK9R8V</v>
          </cell>
          <cell r="B92" t="str">
            <v>8516.60.6000 </v>
          </cell>
          <cell r="C92" t="str">
            <v>Electric Smoker</v>
          </cell>
          <cell r="D92" t="str">
            <v>福得尔-NB</v>
          </cell>
          <cell r="E92">
            <v>1</v>
          </cell>
          <cell r="F92">
            <v>0.206006625</v>
          </cell>
          <cell r="G92">
            <v>22.5</v>
          </cell>
          <cell r="H92">
            <v>25</v>
          </cell>
          <cell r="I92">
            <v>341</v>
          </cell>
          <cell r="J92">
            <v>285</v>
          </cell>
          <cell r="K92">
            <v>139</v>
          </cell>
          <cell r="L92" t="str">
            <v>Ningbo</v>
          </cell>
          <cell r="M92">
            <v>49.5</v>
          </cell>
          <cell r="N92">
            <v>46.5</v>
          </cell>
          <cell r="O92">
            <v>89.5</v>
          </cell>
        </row>
        <row r="92">
          <cell r="R92">
            <v>0</v>
          </cell>
          <cell r="S92">
            <v>0</v>
          </cell>
          <cell r="T92">
            <v>0</v>
          </cell>
        </row>
        <row r="93">
          <cell r="A93" t="str">
            <v>B0B9T5YF53</v>
          </cell>
          <cell r="B93" t="str">
            <v>9403.20.0090</v>
          </cell>
          <cell r="C93" t="str">
            <v>Conversation Set</v>
          </cell>
          <cell r="D93" t="str">
            <v>酷设-YT</v>
          </cell>
          <cell r="E93">
            <v>1</v>
          </cell>
          <cell r="F93">
            <v>1.563912</v>
          </cell>
          <cell r="G93">
            <v>73.1</v>
          </cell>
          <cell r="H93">
            <v>102.2</v>
          </cell>
          <cell r="I93">
            <v>39</v>
          </cell>
          <cell r="J93">
            <v>33</v>
          </cell>
          <cell r="K93">
            <v>16</v>
          </cell>
          <cell r="L93" t="str">
            <v>Yantian</v>
          </cell>
          <cell r="M93">
            <v>214</v>
          </cell>
          <cell r="N93">
            <v>84</v>
          </cell>
          <cell r="O93">
            <v>87</v>
          </cell>
        </row>
        <row r="93">
          <cell r="R93">
            <v>0</v>
          </cell>
          <cell r="S93">
            <v>0</v>
          </cell>
          <cell r="T93">
            <v>0</v>
          </cell>
        </row>
        <row r="94">
          <cell r="A94" t="str">
            <v>B0B9T46GWC</v>
          </cell>
          <cell r="B94" t="str">
            <v>9403.20.0090</v>
          </cell>
          <cell r="C94" t="str">
            <v>Conversation Set</v>
          </cell>
          <cell r="D94" t="str">
            <v>酷设-YT</v>
          </cell>
          <cell r="E94">
            <v>1</v>
          </cell>
          <cell r="F94">
            <v>1.563912</v>
          </cell>
          <cell r="G94">
            <v>73.1</v>
          </cell>
          <cell r="H94">
            <v>102.2</v>
          </cell>
          <cell r="I94">
            <v>39</v>
          </cell>
          <cell r="J94">
            <v>33</v>
          </cell>
          <cell r="K94">
            <v>16</v>
          </cell>
          <cell r="L94" t="str">
            <v>Yantian</v>
          </cell>
          <cell r="M94">
            <v>214</v>
          </cell>
          <cell r="N94">
            <v>84</v>
          </cell>
          <cell r="O94">
            <v>87</v>
          </cell>
        </row>
        <row r="94">
          <cell r="R94">
            <v>0</v>
          </cell>
          <cell r="S94">
            <v>0</v>
          </cell>
          <cell r="T94">
            <v>0</v>
          </cell>
        </row>
        <row r="95">
          <cell r="A95" t="str">
            <v>B0B9T14MPK</v>
          </cell>
          <cell r="B95" t="str">
            <v>9403.20.0090</v>
          </cell>
          <cell r="C95" t="str">
            <v>Dining Set</v>
          </cell>
          <cell r="D95" t="str">
            <v>酷设-YT</v>
          </cell>
          <cell r="E95">
            <v>1</v>
          </cell>
          <cell r="F95">
            <v>1.41934</v>
          </cell>
          <cell r="G95">
            <v>58.5</v>
          </cell>
          <cell r="H95">
            <v>108.6</v>
          </cell>
          <cell r="I95">
            <v>44</v>
          </cell>
          <cell r="J95">
            <v>38</v>
          </cell>
          <cell r="K95">
            <v>18</v>
          </cell>
          <cell r="L95" t="str">
            <v>Yantian</v>
          </cell>
          <cell r="M95">
            <v>206</v>
          </cell>
          <cell r="N95">
            <v>106</v>
          </cell>
          <cell r="O95">
            <v>65</v>
          </cell>
        </row>
        <row r="95">
          <cell r="R95">
            <v>0</v>
          </cell>
          <cell r="S95">
            <v>0</v>
          </cell>
          <cell r="T95">
            <v>0</v>
          </cell>
        </row>
        <row r="96">
          <cell r="A96" t="str">
            <v>B0B9T45CCL</v>
          </cell>
          <cell r="B96" t="str">
            <v>9403.20.0090</v>
          </cell>
          <cell r="C96" t="str">
            <v>Conversation Set</v>
          </cell>
          <cell r="D96" t="str">
            <v>酷设-YT</v>
          </cell>
          <cell r="E96">
            <v>1</v>
          </cell>
          <cell r="F96">
            <v>0.757218</v>
          </cell>
          <cell r="G96">
            <v>41</v>
          </cell>
          <cell r="H96">
            <v>46.2</v>
          </cell>
          <cell r="I96">
            <v>90</v>
          </cell>
          <cell r="J96">
            <v>77</v>
          </cell>
          <cell r="K96">
            <v>36</v>
          </cell>
          <cell r="L96" t="str">
            <v>Yantian</v>
          </cell>
          <cell r="M96">
            <v>149</v>
          </cell>
          <cell r="N96">
            <v>77</v>
          </cell>
          <cell r="O96">
            <v>66</v>
          </cell>
        </row>
        <row r="96">
          <cell r="R96">
            <v>0</v>
          </cell>
          <cell r="S96">
            <v>0</v>
          </cell>
          <cell r="T96">
            <v>0</v>
          </cell>
        </row>
        <row r="97">
          <cell r="A97" t="str">
            <v>B0B9SZKV5P</v>
          </cell>
          <cell r="B97" t="str">
            <v>9403.20.0090</v>
          </cell>
          <cell r="C97" t="str">
            <v>Conversation Set</v>
          </cell>
          <cell r="D97" t="str">
            <v>酷设-YT</v>
          </cell>
          <cell r="E97">
            <v>1</v>
          </cell>
          <cell r="F97">
            <v>1.627335</v>
          </cell>
          <cell r="G97">
            <v>73.1</v>
          </cell>
          <cell r="H97">
            <v>102.2</v>
          </cell>
          <cell r="I97">
            <v>39</v>
          </cell>
          <cell r="J97">
            <v>33</v>
          </cell>
          <cell r="K97">
            <v>16</v>
          </cell>
          <cell r="L97" t="str">
            <v>Yantian</v>
          </cell>
          <cell r="M97">
            <v>215</v>
          </cell>
          <cell r="N97">
            <v>87</v>
          </cell>
          <cell r="O97">
            <v>87</v>
          </cell>
        </row>
        <row r="97">
          <cell r="R97">
            <v>0</v>
          </cell>
          <cell r="S97">
            <v>0</v>
          </cell>
          <cell r="T97">
            <v>0</v>
          </cell>
        </row>
        <row r="98">
          <cell r="A98" t="str">
            <v>B0B9T3ZNSP</v>
          </cell>
          <cell r="B98" t="str">
            <v>9403.20.0090</v>
          </cell>
          <cell r="C98" t="str">
            <v>Dining Set</v>
          </cell>
          <cell r="D98" t="str">
            <v>酷设-YT</v>
          </cell>
          <cell r="E98">
            <v>1</v>
          </cell>
          <cell r="F98">
            <v>0.640395</v>
          </cell>
          <cell r="G98">
            <v>38.2</v>
          </cell>
          <cell r="H98">
            <v>51.5</v>
          </cell>
          <cell r="I98">
            <v>110</v>
          </cell>
          <cell r="J98">
            <v>94</v>
          </cell>
          <cell r="K98">
            <v>44</v>
          </cell>
          <cell r="L98" t="str">
            <v>Yantian</v>
          </cell>
          <cell r="M98">
            <v>105</v>
          </cell>
          <cell r="N98">
            <v>107</v>
          </cell>
          <cell r="O98">
            <v>57</v>
          </cell>
        </row>
        <row r="98">
          <cell r="R98">
            <v>0</v>
          </cell>
          <cell r="S98">
            <v>0</v>
          </cell>
          <cell r="T98">
            <v>0</v>
          </cell>
        </row>
        <row r="99">
          <cell r="A99" t="str">
            <v>B0B9T5SHRY</v>
          </cell>
          <cell r="B99" t="str">
            <v>9403.20.0090</v>
          </cell>
          <cell r="C99" t="str">
            <v>Conversation Set</v>
          </cell>
          <cell r="D99" t="str">
            <v>酷设-YT</v>
          </cell>
          <cell r="E99">
            <v>1</v>
          </cell>
          <cell r="F99">
            <v>0.768892</v>
          </cell>
          <cell r="G99">
            <v>41</v>
          </cell>
          <cell r="H99">
            <v>46.2</v>
          </cell>
          <cell r="I99">
            <v>90</v>
          </cell>
          <cell r="J99">
            <v>77</v>
          </cell>
          <cell r="K99">
            <v>36</v>
          </cell>
          <cell r="L99" t="str">
            <v>Yantian</v>
          </cell>
          <cell r="M99">
            <v>151</v>
          </cell>
          <cell r="N99">
            <v>76</v>
          </cell>
          <cell r="O99">
            <v>67</v>
          </cell>
        </row>
        <row r="99"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B0B9T6FF18</v>
          </cell>
          <cell r="B100" t="str">
            <v>9403.20.0090</v>
          </cell>
          <cell r="C100" t="str">
            <v>patio furniture-三件套棕色</v>
          </cell>
          <cell r="D100" t="str">
            <v>酷设-YT</v>
          </cell>
          <cell r="E100">
            <v>1</v>
          </cell>
          <cell r="F100">
            <v>0.757218</v>
          </cell>
          <cell r="G100">
            <v>41</v>
          </cell>
          <cell r="H100">
            <v>46.2</v>
          </cell>
          <cell r="I100">
            <v>90</v>
          </cell>
          <cell r="J100">
            <v>77</v>
          </cell>
          <cell r="K100">
            <v>36</v>
          </cell>
          <cell r="L100" t="str">
            <v>yantian</v>
          </cell>
          <cell r="M100">
            <v>149</v>
          </cell>
          <cell r="N100">
            <v>77</v>
          </cell>
          <cell r="O100">
            <v>66</v>
          </cell>
        </row>
        <row r="100"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B0B9MPY9T7</v>
          </cell>
          <cell r="B101" t="str">
            <v>9403.20.0090</v>
          </cell>
          <cell r="C101" t="str">
            <v>Chaise Lounge</v>
          </cell>
          <cell r="D101" t="str">
            <v>尚莱-NB</v>
          </cell>
          <cell r="E101">
            <v>1</v>
          </cell>
          <cell r="F101">
            <v>0.238203</v>
          </cell>
          <cell r="G101">
            <v>20.8</v>
          </cell>
          <cell r="H101">
            <v>25.8</v>
          </cell>
          <cell r="I101">
            <v>284</v>
          </cell>
          <cell r="J101">
            <v>246</v>
          </cell>
          <cell r="K101">
            <v>104</v>
          </cell>
          <cell r="L101" t="str">
            <v>Ningbo</v>
          </cell>
          <cell r="M101">
            <v>199</v>
          </cell>
          <cell r="N101">
            <v>66.5</v>
          </cell>
          <cell r="O101">
            <v>18</v>
          </cell>
        </row>
        <row r="101"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B0BC9TY2Z8</v>
          </cell>
          <cell r="B102" t="str">
            <v>9403.20.0090</v>
          </cell>
          <cell r="C102" t="str">
            <v>Conversation Set</v>
          </cell>
          <cell r="D102" t="str">
            <v>尚莱-NB</v>
          </cell>
          <cell r="E102">
            <v>1</v>
          </cell>
          <cell r="F102">
            <v>1.331885</v>
          </cell>
          <cell r="G102">
            <v>75.4</v>
          </cell>
          <cell r="H102">
            <v>90.6</v>
          </cell>
          <cell r="I102">
            <v>45</v>
          </cell>
          <cell r="J102">
            <v>39</v>
          </cell>
          <cell r="K102">
            <v>18</v>
          </cell>
          <cell r="L102" t="str">
            <v>Ningbo</v>
          </cell>
          <cell r="M102">
            <v>205</v>
          </cell>
          <cell r="N102">
            <v>89</v>
          </cell>
          <cell r="O102">
            <v>73</v>
          </cell>
        </row>
        <row r="102"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B0BC9BM22G</v>
          </cell>
          <cell r="B103" t="str">
            <v>9403.20.0090</v>
          </cell>
          <cell r="C103" t="str">
            <v>Sofa</v>
          </cell>
          <cell r="D103" t="str">
            <v>尚莱-NB</v>
          </cell>
          <cell r="E103">
            <v>1</v>
          </cell>
          <cell r="F103">
            <v>1.1587625</v>
          </cell>
          <cell r="G103">
            <v>36.8</v>
          </cell>
          <cell r="H103">
            <v>50</v>
          </cell>
          <cell r="I103">
            <v>51</v>
          </cell>
          <cell r="J103">
            <v>45</v>
          </cell>
          <cell r="K103">
            <v>20</v>
          </cell>
          <cell r="L103" t="str">
            <v>Ningbo</v>
          </cell>
          <cell r="M103">
            <v>205</v>
          </cell>
          <cell r="N103">
            <v>85</v>
          </cell>
          <cell r="O103">
            <v>66.5</v>
          </cell>
        </row>
        <row r="103"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B0BC9YM2SF</v>
          </cell>
          <cell r="B104" t="str">
            <v>9403.20.0090</v>
          </cell>
          <cell r="C104" t="str">
            <v>Conversation Set</v>
          </cell>
          <cell r="D104" t="str">
            <v>尚莱-NB</v>
          </cell>
          <cell r="E104">
            <v>1</v>
          </cell>
          <cell r="F104">
            <v>1.331885</v>
          </cell>
          <cell r="G104">
            <v>75.4</v>
          </cell>
          <cell r="H104">
            <v>90.6</v>
          </cell>
          <cell r="I104">
            <v>45</v>
          </cell>
          <cell r="J104">
            <v>39</v>
          </cell>
          <cell r="K104">
            <v>18</v>
          </cell>
          <cell r="L104" t="str">
            <v>Ningbo</v>
          </cell>
          <cell r="M104">
            <v>205</v>
          </cell>
          <cell r="N104">
            <v>89</v>
          </cell>
          <cell r="O104">
            <v>73</v>
          </cell>
        </row>
        <row r="104"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B0BC951PXL</v>
          </cell>
          <cell r="B105" t="str">
            <v>9403.20.0090</v>
          </cell>
          <cell r="C105" t="str">
            <v>Sofa</v>
          </cell>
          <cell r="D105" t="str">
            <v>尚莱-NB</v>
          </cell>
          <cell r="E105">
            <v>1</v>
          </cell>
          <cell r="F105">
            <v>0.77273</v>
          </cell>
          <cell r="G105">
            <v>26.6</v>
          </cell>
          <cell r="H105">
            <v>36.7</v>
          </cell>
          <cell r="I105">
            <v>75</v>
          </cell>
          <cell r="J105">
            <v>68</v>
          </cell>
          <cell r="K105">
            <v>32</v>
          </cell>
          <cell r="L105" t="str">
            <v>Ningbo</v>
          </cell>
          <cell r="M105">
            <v>140</v>
          </cell>
          <cell r="N105">
            <v>83</v>
          </cell>
          <cell r="O105">
            <v>66.5</v>
          </cell>
        </row>
        <row r="105"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B0BC98BGTV</v>
          </cell>
          <cell r="B106" t="str">
            <v>9403.20.0090</v>
          </cell>
          <cell r="C106" t="str">
            <v>Sofa</v>
          </cell>
          <cell r="D106" t="str">
            <v>尚莱-NB</v>
          </cell>
          <cell r="E106">
            <v>1</v>
          </cell>
          <cell r="F106">
            <v>0.77273</v>
          </cell>
          <cell r="G106">
            <v>26.6</v>
          </cell>
          <cell r="H106">
            <v>36.7</v>
          </cell>
          <cell r="I106">
            <v>75</v>
          </cell>
          <cell r="J106">
            <v>68</v>
          </cell>
          <cell r="K106">
            <v>32</v>
          </cell>
          <cell r="L106" t="str">
            <v>Ningbo</v>
          </cell>
          <cell r="M106">
            <v>140</v>
          </cell>
          <cell r="N106">
            <v>83</v>
          </cell>
          <cell r="O106">
            <v>66.5</v>
          </cell>
        </row>
        <row r="106"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B0B9MNNXVW</v>
          </cell>
          <cell r="B107" t="str">
            <v>9403.20.0090</v>
          </cell>
          <cell r="C107" t="str">
            <v>Chaise Lounge</v>
          </cell>
          <cell r="D107" t="str">
            <v>尚莱-NB</v>
          </cell>
          <cell r="E107">
            <v>1</v>
          </cell>
          <cell r="F107">
            <v>0.2121</v>
          </cell>
          <cell r="G107">
            <v>15.9</v>
          </cell>
          <cell r="H107">
            <v>21.1</v>
          </cell>
          <cell r="I107">
            <v>307</v>
          </cell>
          <cell r="J107">
            <v>280</v>
          </cell>
          <cell r="K107">
            <v>136</v>
          </cell>
          <cell r="L107" t="str">
            <v>Ningbo</v>
          </cell>
          <cell r="M107">
            <v>202</v>
          </cell>
          <cell r="N107">
            <v>70</v>
          </cell>
          <cell r="O107">
            <v>15</v>
          </cell>
        </row>
        <row r="107"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B0B9SRMCS9</v>
          </cell>
          <cell r="B108" t="str">
            <v>9403.20.0090</v>
          </cell>
          <cell r="C108" t="str">
            <v>Swing</v>
          </cell>
          <cell r="D108" t="str">
            <v>尚莱-NB</v>
          </cell>
          <cell r="E108">
            <v>1</v>
          </cell>
          <cell r="F108">
            <v>0.182448</v>
          </cell>
          <cell r="G108">
            <v>41</v>
          </cell>
          <cell r="H108">
            <v>47</v>
          </cell>
          <cell r="I108">
            <v>357</v>
          </cell>
          <cell r="J108">
            <v>310</v>
          </cell>
          <cell r="K108">
            <v>145</v>
          </cell>
          <cell r="L108" t="str">
            <v>Ningbo</v>
          </cell>
          <cell r="M108">
            <v>181</v>
          </cell>
          <cell r="N108">
            <v>63</v>
          </cell>
          <cell r="O108">
            <v>16</v>
          </cell>
        </row>
        <row r="108"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B0B9T53R47</v>
          </cell>
          <cell r="B109" t="str">
            <v>6306.22.9010</v>
          </cell>
          <cell r="C109" t="str">
            <v>Tent</v>
          </cell>
          <cell r="D109" t="str">
            <v>纳斯特-SH</v>
          </cell>
          <cell r="E109">
            <v>1</v>
          </cell>
          <cell r="F109">
            <v>0.182448</v>
          </cell>
          <cell r="G109">
            <v>4.85</v>
          </cell>
          <cell r="H109">
            <v>6.2</v>
          </cell>
        </row>
        <row r="109">
          <cell r="L109" t="str">
            <v>Shanghai</v>
          </cell>
          <cell r="M109">
            <v>181</v>
          </cell>
          <cell r="N109">
            <v>63</v>
          </cell>
          <cell r="O109">
            <v>16</v>
          </cell>
        </row>
        <row r="109">
          <cell r="R109" t="e">
            <v>#DIV/0!</v>
          </cell>
          <cell r="S109" t="e">
            <v>#DIV/0!</v>
          </cell>
          <cell r="T109" t="e">
            <v>#DIV/0!</v>
          </cell>
        </row>
        <row r="110">
          <cell r="A110" t="str">
            <v>B0BGKXZ919</v>
          </cell>
          <cell r="B110" t="str">
            <v>6306.22.9010</v>
          </cell>
          <cell r="C110" t="str">
            <v>Tent</v>
          </cell>
          <cell r="D110" t="str">
            <v>纳斯特-SH</v>
          </cell>
          <cell r="E110">
            <v>1</v>
          </cell>
          <cell r="F110">
            <v>0.216657</v>
          </cell>
          <cell r="G110">
            <v>4.85</v>
          </cell>
          <cell r="H110">
            <v>6.2</v>
          </cell>
        </row>
        <row r="110">
          <cell r="L110" t="str">
            <v>Shanghai</v>
          </cell>
          <cell r="M110">
            <v>181</v>
          </cell>
          <cell r="N110">
            <v>63</v>
          </cell>
          <cell r="O110">
            <v>19</v>
          </cell>
        </row>
        <row r="110">
          <cell r="R110" t="e">
            <v>#DIV/0!</v>
          </cell>
          <cell r="S110" t="e">
            <v>#DIV/0!</v>
          </cell>
          <cell r="T110" t="e">
            <v>#DIV/0!</v>
          </cell>
        </row>
        <row r="111">
          <cell r="A111" t="str">
            <v>B0BDG2RTBH</v>
          </cell>
          <cell r="B111" t="str">
            <v>6306.22.9010</v>
          </cell>
          <cell r="C111" t="str">
            <v>Tent</v>
          </cell>
          <cell r="D111" t="str">
            <v>纳斯特-SH</v>
          </cell>
          <cell r="E111">
            <v>1</v>
          </cell>
          <cell r="F111">
            <v>0.216657</v>
          </cell>
          <cell r="G111">
            <v>6.3</v>
          </cell>
          <cell r="H111">
            <v>7.8</v>
          </cell>
        </row>
        <row r="111">
          <cell r="L111" t="str">
            <v>Shanghai</v>
          </cell>
          <cell r="M111">
            <v>181</v>
          </cell>
          <cell r="N111">
            <v>63</v>
          </cell>
          <cell r="O111">
            <v>19</v>
          </cell>
        </row>
        <row r="111">
          <cell r="R111" t="e">
            <v>#DIV/0!</v>
          </cell>
          <cell r="S111" t="e">
            <v>#DIV/0!</v>
          </cell>
          <cell r="T111" t="e">
            <v>#DIV/0!</v>
          </cell>
        </row>
        <row r="112">
          <cell r="A112" t="str">
            <v>B0BDG4YW4J</v>
          </cell>
          <cell r="B112" t="str">
            <v>6306.22.9010</v>
          </cell>
          <cell r="C112" t="str">
            <v>Tent</v>
          </cell>
          <cell r="D112" t="str">
            <v>纳斯特-SH</v>
          </cell>
          <cell r="E112">
            <v>1</v>
          </cell>
          <cell r="F112">
            <v>0.040824</v>
          </cell>
          <cell r="G112">
            <v>6.3</v>
          </cell>
          <cell r="H112">
            <v>7.8</v>
          </cell>
        </row>
        <row r="112">
          <cell r="L112" t="str">
            <v>Shanghai</v>
          </cell>
          <cell r="M112">
            <v>126</v>
          </cell>
          <cell r="N112">
            <v>18</v>
          </cell>
          <cell r="O112">
            <v>18</v>
          </cell>
        </row>
        <row r="112">
          <cell r="R112" t="e">
            <v>#DIV/0!</v>
          </cell>
          <cell r="S112" t="e">
            <v>#DIV/0!</v>
          </cell>
          <cell r="T112" t="e">
            <v>#DIV/0!</v>
          </cell>
        </row>
        <row r="113">
          <cell r="A113" t="str">
            <v>B0BGKXTMGJ</v>
          </cell>
          <cell r="B113" t="str">
            <v>6306.22.9010</v>
          </cell>
          <cell r="C113" t="str">
            <v>Tent</v>
          </cell>
          <cell r="D113" t="str">
            <v>纳斯特-SH</v>
          </cell>
          <cell r="E113">
            <v>1</v>
          </cell>
          <cell r="F113">
            <v>0.040824</v>
          </cell>
          <cell r="G113">
            <v>6.3</v>
          </cell>
          <cell r="H113">
            <v>7.8</v>
          </cell>
        </row>
        <row r="113">
          <cell r="L113" t="str">
            <v>Shanghai</v>
          </cell>
          <cell r="M113">
            <v>126</v>
          </cell>
          <cell r="N113">
            <v>18</v>
          </cell>
          <cell r="O113">
            <v>18</v>
          </cell>
        </row>
        <row r="113">
          <cell r="R113" t="e">
            <v>#DIV/0!</v>
          </cell>
          <cell r="S113" t="e">
            <v>#DIV/0!</v>
          </cell>
          <cell r="T113" t="e">
            <v>#DIV/0!</v>
          </cell>
        </row>
        <row r="114">
          <cell r="A114" t="str">
            <v>B0BGKWJ67V</v>
          </cell>
        </row>
        <row r="114">
          <cell r="C114" t="str">
            <v>Tent</v>
          </cell>
          <cell r="D114" t="str">
            <v>纳斯特-SH</v>
          </cell>
          <cell r="E114">
            <v>1</v>
          </cell>
          <cell r="F114">
            <v>0.032</v>
          </cell>
          <cell r="G114">
            <v>4.85</v>
          </cell>
          <cell r="H114">
            <v>6.2</v>
          </cell>
        </row>
        <row r="114">
          <cell r="L114" t="str">
            <v>Shanghai</v>
          </cell>
          <cell r="M114">
            <v>125</v>
          </cell>
          <cell r="N114">
            <v>16</v>
          </cell>
          <cell r="O114">
            <v>16</v>
          </cell>
        </row>
        <row r="114">
          <cell r="R114" t="e">
            <v>#DIV/0!</v>
          </cell>
          <cell r="S114" t="e">
            <v>#DIV/0!</v>
          </cell>
          <cell r="T114" t="e">
            <v>#DIV/0!</v>
          </cell>
        </row>
        <row r="115">
          <cell r="A115" t="str">
            <v>B0BGKW86RV</v>
          </cell>
          <cell r="B115" t="str">
            <v>6306.22.9010</v>
          </cell>
          <cell r="C115" t="str">
            <v>Tent</v>
          </cell>
          <cell r="D115" t="str">
            <v>纳斯特-SH</v>
          </cell>
          <cell r="E115">
            <v>1</v>
          </cell>
          <cell r="F115">
            <v>0.040824</v>
          </cell>
          <cell r="G115">
            <v>6.3</v>
          </cell>
          <cell r="H115">
            <v>7.8</v>
          </cell>
        </row>
        <row r="115">
          <cell r="L115" t="str">
            <v>Shanghai</v>
          </cell>
          <cell r="M115">
            <v>126</v>
          </cell>
          <cell r="N115">
            <v>18</v>
          </cell>
          <cell r="O115">
            <v>18</v>
          </cell>
        </row>
        <row r="115">
          <cell r="R115" t="e">
            <v>#DIV/0!</v>
          </cell>
          <cell r="S115" t="e">
            <v>#DIV/0!</v>
          </cell>
          <cell r="T115" t="e">
            <v>#DIV/0!</v>
          </cell>
        </row>
        <row r="116">
          <cell r="A116" t="str">
            <v>B0B9T5MH7X</v>
          </cell>
        </row>
        <row r="116">
          <cell r="C116" t="str">
            <v>Tent</v>
          </cell>
          <cell r="D116" t="str">
            <v>纳斯特-SH</v>
          </cell>
          <cell r="E116">
            <v>1</v>
          </cell>
          <cell r="F116">
            <v>0.032</v>
          </cell>
          <cell r="G116">
            <v>4.85</v>
          </cell>
          <cell r="H116">
            <v>6.2</v>
          </cell>
        </row>
        <row r="116">
          <cell r="L116" t="str">
            <v>Shanghai</v>
          </cell>
          <cell r="M116">
            <v>125</v>
          </cell>
          <cell r="N116">
            <v>16</v>
          </cell>
          <cell r="O116">
            <v>16</v>
          </cell>
        </row>
        <row r="116">
          <cell r="R116" t="e">
            <v>#DIV/0!</v>
          </cell>
          <cell r="S116" t="e">
            <v>#DIV/0!</v>
          </cell>
          <cell r="T116" t="e">
            <v>#DIV/0!</v>
          </cell>
        </row>
        <row r="117">
          <cell r="A117" t="str">
            <v>B0B9T6VX4Z</v>
          </cell>
        </row>
        <row r="117">
          <cell r="C117" t="str">
            <v>Tent</v>
          </cell>
          <cell r="D117" t="str">
            <v>纳斯特-SH</v>
          </cell>
          <cell r="E117">
            <v>1</v>
          </cell>
          <cell r="F117">
            <v>0.074277625</v>
          </cell>
          <cell r="G117">
            <v>12.65</v>
          </cell>
          <cell r="H117">
            <v>17.9</v>
          </cell>
          <cell r="I117">
            <v>806</v>
          </cell>
          <cell r="J117">
            <v>706</v>
          </cell>
          <cell r="K117">
            <v>340</v>
          </cell>
          <cell r="L117" t="str">
            <v>Shanghai</v>
          </cell>
          <cell r="M117">
            <v>134.5</v>
          </cell>
          <cell r="N117">
            <v>23.5</v>
          </cell>
          <cell r="O117">
            <v>23.5</v>
          </cell>
        </row>
        <row r="117"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B0BGKWHXVG</v>
          </cell>
        </row>
        <row r="118">
          <cell r="C118" t="str">
            <v>Tent</v>
          </cell>
          <cell r="D118" t="str">
            <v>纳斯特-SH</v>
          </cell>
          <cell r="E118">
            <v>1</v>
          </cell>
          <cell r="F118">
            <v>0.074277625</v>
          </cell>
          <cell r="G118">
            <v>12.65</v>
          </cell>
          <cell r="H118">
            <v>17.9</v>
          </cell>
          <cell r="I118">
            <v>806</v>
          </cell>
          <cell r="J118">
            <v>706</v>
          </cell>
          <cell r="K118">
            <v>340</v>
          </cell>
          <cell r="L118" t="str">
            <v>Shanghai</v>
          </cell>
          <cell r="M118">
            <v>134.5</v>
          </cell>
          <cell r="N118">
            <v>23.5</v>
          </cell>
          <cell r="O118">
            <v>23.5</v>
          </cell>
        </row>
        <row r="118"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B0BGLCBWHZ</v>
          </cell>
        </row>
        <row r="119">
          <cell r="C119" t="str">
            <v>Tent</v>
          </cell>
          <cell r="D119" t="str">
            <v>纳斯特-SH</v>
          </cell>
          <cell r="E119">
            <v>1</v>
          </cell>
          <cell r="F119">
            <v>0.074277625</v>
          </cell>
          <cell r="G119">
            <v>12.65</v>
          </cell>
          <cell r="H119">
            <v>17.9</v>
          </cell>
          <cell r="I119">
            <v>806</v>
          </cell>
          <cell r="J119">
            <v>706</v>
          </cell>
          <cell r="K119">
            <v>340</v>
          </cell>
          <cell r="L119" t="str">
            <v>Shanghai</v>
          </cell>
          <cell r="M119">
            <v>134.5</v>
          </cell>
          <cell r="N119">
            <v>23.5</v>
          </cell>
          <cell r="O119">
            <v>23.5</v>
          </cell>
        </row>
        <row r="119"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B0BGKW58NG</v>
          </cell>
        </row>
        <row r="120">
          <cell r="C120" t="str">
            <v>Tent</v>
          </cell>
          <cell r="D120" t="str">
            <v>纳斯特-SH</v>
          </cell>
          <cell r="E120">
            <v>1</v>
          </cell>
          <cell r="F120">
            <v>0.074277625</v>
          </cell>
          <cell r="G120">
            <v>12.65</v>
          </cell>
          <cell r="H120">
            <v>17.9</v>
          </cell>
          <cell r="I120">
            <v>806</v>
          </cell>
          <cell r="J120">
            <v>706</v>
          </cell>
          <cell r="K120">
            <v>340</v>
          </cell>
          <cell r="L120" t="str">
            <v>Shanghai</v>
          </cell>
          <cell r="M120">
            <v>134.5</v>
          </cell>
          <cell r="N120">
            <v>23.5</v>
          </cell>
          <cell r="O120">
            <v>23.5</v>
          </cell>
        </row>
        <row r="120"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B0BGKWV596</v>
          </cell>
        </row>
        <row r="121">
          <cell r="C121" t="str">
            <v>Tent</v>
          </cell>
          <cell r="D121" t="str">
            <v>纳斯特-SH</v>
          </cell>
          <cell r="E121">
            <v>1</v>
          </cell>
          <cell r="F121">
            <v>0.074277625</v>
          </cell>
          <cell r="G121">
            <v>12.65</v>
          </cell>
          <cell r="H121">
            <v>17.9</v>
          </cell>
          <cell r="I121">
            <v>806</v>
          </cell>
          <cell r="J121">
            <v>706</v>
          </cell>
          <cell r="K121">
            <v>340</v>
          </cell>
          <cell r="L121" t="str">
            <v>Shanghai</v>
          </cell>
          <cell r="M121">
            <v>134.5</v>
          </cell>
          <cell r="N121">
            <v>23.5</v>
          </cell>
          <cell r="O121">
            <v>23.5</v>
          </cell>
        </row>
        <row r="121"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B0BGKXF9ZQ</v>
          </cell>
        </row>
        <row r="122">
          <cell r="C122" t="str">
            <v>Tent</v>
          </cell>
          <cell r="D122" t="str">
            <v>纳斯特-SH</v>
          </cell>
          <cell r="E122">
            <v>1</v>
          </cell>
          <cell r="F122">
            <v>0.074277625</v>
          </cell>
          <cell r="G122">
            <v>12.65</v>
          </cell>
          <cell r="H122">
            <v>17.9</v>
          </cell>
          <cell r="I122">
            <v>806</v>
          </cell>
          <cell r="J122">
            <v>706</v>
          </cell>
          <cell r="K122">
            <v>340</v>
          </cell>
          <cell r="L122" t="str">
            <v>Shanghai</v>
          </cell>
          <cell r="M122">
            <v>134.5</v>
          </cell>
          <cell r="N122">
            <v>23.5</v>
          </cell>
          <cell r="O122">
            <v>23.5</v>
          </cell>
        </row>
        <row r="122"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B0BGKWCNY9</v>
          </cell>
        </row>
        <row r="123">
          <cell r="C123" t="str">
            <v>Tent</v>
          </cell>
          <cell r="D123" t="str">
            <v>纳斯特-SH</v>
          </cell>
          <cell r="E123">
            <v>1</v>
          </cell>
          <cell r="F123">
            <v>0.074277625</v>
          </cell>
          <cell r="G123">
            <v>12.65</v>
          </cell>
          <cell r="H123">
            <v>17.9</v>
          </cell>
          <cell r="I123">
            <v>806</v>
          </cell>
          <cell r="J123">
            <v>706</v>
          </cell>
          <cell r="K123">
            <v>340</v>
          </cell>
          <cell r="L123" t="str">
            <v>Shanghai</v>
          </cell>
          <cell r="M123">
            <v>134.5</v>
          </cell>
          <cell r="N123">
            <v>23.5</v>
          </cell>
          <cell r="O123">
            <v>23.5</v>
          </cell>
        </row>
        <row r="123"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B0BC41KW3V</v>
          </cell>
        </row>
        <row r="124">
          <cell r="C124" t="str">
            <v>Tent</v>
          </cell>
          <cell r="D124" t="str">
            <v>纳斯特-SH</v>
          </cell>
          <cell r="E124">
            <v>1</v>
          </cell>
          <cell r="F124">
            <v>0.074277625</v>
          </cell>
          <cell r="G124">
            <v>12.65</v>
          </cell>
          <cell r="H124">
            <v>17.9</v>
          </cell>
          <cell r="I124">
            <v>806</v>
          </cell>
          <cell r="J124">
            <v>706</v>
          </cell>
          <cell r="K124">
            <v>340</v>
          </cell>
          <cell r="L124" t="str">
            <v>Shanghai</v>
          </cell>
          <cell r="M124">
            <v>134.5</v>
          </cell>
          <cell r="N124">
            <v>23.5</v>
          </cell>
          <cell r="O124">
            <v>23.5</v>
          </cell>
        </row>
        <row r="124"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B0BGKMDRY1</v>
          </cell>
        </row>
        <row r="125">
          <cell r="C125" t="str">
            <v>Tent</v>
          </cell>
          <cell r="D125" t="str">
            <v>纳斯特-SH</v>
          </cell>
          <cell r="E125">
            <v>1</v>
          </cell>
          <cell r="F125">
            <v>0.074277625</v>
          </cell>
          <cell r="G125">
            <v>12.65</v>
          </cell>
          <cell r="H125">
            <v>17.9</v>
          </cell>
          <cell r="I125">
            <v>806</v>
          </cell>
          <cell r="J125">
            <v>706</v>
          </cell>
          <cell r="K125">
            <v>340</v>
          </cell>
          <cell r="L125" t="str">
            <v>Shanghai</v>
          </cell>
          <cell r="M125">
            <v>134.5</v>
          </cell>
          <cell r="N125">
            <v>23.5</v>
          </cell>
          <cell r="O125">
            <v>23.5</v>
          </cell>
        </row>
        <row r="125"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B0BGKW7TLR</v>
          </cell>
        </row>
        <row r="126">
          <cell r="C126" t="str">
            <v>Tent</v>
          </cell>
          <cell r="D126" t="str">
            <v>纳斯特-SH</v>
          </cell>
          <cell r="E126">
            <v>1</v>
          </cell>
          <cell r="F126">
            <v>0.074277625</v>
          </cell>
          <cell r="G126">
            <v>12.65</v>
          </cell>
          <cell r="H126">
            <v>17.9</v>
          </cell>
          <cell r="I126">
            <v>806</v>
          </cell>
          <cell r="J126">
            <v>706</v>
          </cell>
          <cell r="K126">
            <v>340</v>
          </cell>
          <cell r="L126" t="str">
            <v>Shanghai</v>
          </cell>
          <cell r="M126">
            <v>134.5</v>
          </cell>
          <cell r="N126">
            <v>23.5</v>
          </cell>
          <cell r="O126">
            <v>23.5</v>
          </cell>
        </row>
        <row r="126"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B0BGKXW4DF</v>
          </cell>
        </row>
        <row r="127">
          <cell r="C127" t="str">
            <v>Tent</v>
          </cell>
          <cell r="D127" t="str">
            <v>纳斯特-SH</v>
          </cell>
          <cell r="E127">
            <v>1</v>
          </cell>
          <cell r="F127">
            <v>0.074277625</v>
          </cell>
          <cell r="G127">
            <v>12.65</v>
          </cell>
          <cell r="H127">
            <v>17.9</v>
          </cell>
          <cell r="I127">
            <v>806</v>
          </cell>
          <cell r="J127">
            <v>706</v>
          </cell>
          <cell r="K127">
            <v>340</v>
          </cell>
          <cell r="L127" t="str">
            <v>Shanghai</v>
          </cell>
          <cell r="M127">
            <v>134.5</v>
          </cell>
          <cell r="N127">
            <v>23.5</v>
          </cell>
          <cell r="O127">
            <v>23.5</v>
          </cell>
        </row>
        <row r="127"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B0BGKW1GS2</v>
          </cell>
        </row>
        <row r="128">
          <cell r="C128" t="str">
            <v>Tent</v>
          </cell>
          <cell r="D128" t="str">
            <v>纳斯特-SH</v>
          </cell>
          <cell r="E128">
            <v>1</v>
          </cell>
          <cell r="F128">
            <v>0.074277625</v>
          </cell>
          <cell r="G128">
            <v>12.65</v>
          </cell>
          <cell r="H128">
            <v>17.9</v>
          </cell>
          <cell r="I128">
            <v>806</v>
          </cell>
          <cell r="J128">
            <v>706</v>
          </cell>
          <cell r="K128">
            <v>340</v>
          </cell>
          <cell r="L128" t="str">
            <v>Shanghai</v>
          </cell>
          <cell r="M128">
            <v>134.5</v>
          </cell>
          <cell r="N128">
            <v>23.5</v>
          </cell>
          <cell r="O128">
            <v>23.5</v>
          </cell>
        </row>
        <row r="128"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B0BGKSB2S4</v>
          </cell>
        </row>
        <row r="129">
          <cell r="C129" t="str">
            <v>Tent</v>
          </cell>
          <cell r="D129" t="str">
            <v>纳斯特-SH</v>
          </cell>
          <cell r="E129">
            <v>1</v>
          </cell>
          <cell r="F129">
            <v>0.128741625</v>
          </cell>
          <cell r="G129">
            <v>17.6</v>
          </cell>
          <cell r="H129">
            <v>25.99</v>
          </cell>
          <cell r="I129">
            <v>578</v>
          </cell>
          <cell r="J129">
            <v>505</v>
          </cell>
          <cell r="K129">
            <v>244</v>
          </cell>
          <cell r="L129" t="str">
            <v>Shanghai</v>
          </cell>
          <cell r="M129">
            <v>158.5</v>
          </cell>
          <cell r="N129">
            <v>28.5</v>
          </cell>
          <cell r="O129">
            <v>28.5</v>
          </cell>
        </row>
        <row r="129"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B0B9T5JP7Q</v>
          </cell>
        </row>
        <row r="130">
          <cell r="C130" t="str">
            <v>Tent</v>
          </cell>
          <cell r="D130" t="str">
            <v>纳斯特-SH</v>
          </cell>
          <cell r="E130">
            <v>1</v>
          </cell>
          <cell r="F130">
            <v>0.128741625</v>
          </cell>
          <cell r="G130">
            <v>17.6</v>
          </cell>
          <cell r="H130">
            <v>25.99</v>
          </cell>
          <cell r="I130">
            <v>578</v>
          </cell>
          <cell r="J130">
            <v>505</v>
          </cell>
          <cell r="K130">
            <v>244</v>
          </cell>
          <cell r="L130" t="str">
            <v>Shanghai</v>
          </cell>
          <cell r="M130">
            <v>158.5</v>
          </cell>
          <cell r="N130">
            <v>28.5</v>
          </cell>
          <cell r="O130">
            <v>28.5</v>
          </cell>
        </row>
        <row r="130"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B0BGKXGP7Z</v>
          </cell>
        </row>
        <row r="131">
          <cell r="C131" t="str">
            <v>Tent</v>
          </cell>
          <cell r="D131" t="str">
            <v>纳斯特-SH</v>
          </cell>
          <cell r="E131">
            <v>1</v>
          </cell>
          <cell r="F131">
            <v>0.128741625</v>
          </cell>
          <cell r="G131">
            <v>17.6</v>
          </cell>
          <cell r="H131">
            <v>25.99</v>
          </cell>
          <cell r="I131">
            <v>578</v>
          </cell>
          <cell r="J131">
            <v>505</v>
          </cell>
          <cell r="K131">
            <v>244</v>
          </cell>
          <cell r="L131" t="str">
            <v>Shanghai</v>
          </cell>
          <cell r="M131">
            <v>158.5</v>
          </cell>
          <cell r="N131">
            <v>28.5</v>
          </cell>
          <cell r="O131">
            <v>28.5</v>
          </cell>
        </row>
        <row r="131"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B0BGKVMS5P</v>
          </cell>
        </row>
        <row r="132">
          <cell r="C132" t="str">
            <v>Tent</v>
          </cell>
          <cell r="D132" t="str">
            <v>纳斯特-SH</v>
          </cell>
          <cell r="E132">
            <v>1</v>
          </cell>
          <cell r="F132">
            <v>0.128741625</v>
          </cell>
          <cell r="G132">
            <v>17.6</v>
          </cell>
          <cell r="H132">
            <v>25.99</v>
          </cell>
          <cell r="I132">
            <v>578</v>
          </cell>
          <cell r="J132">
            <v>505</v>
          </cell>
          <cell r="K132">
            <v>244</v>
          </cell>
          <cell r="L132" t="str">
            <v>Shanghai</v>
          </cell>
          <cell r="M132">
            <v>158.5</v>
          </cell>
          <cell r="N132">
            <v>28.5</v>
          </cell>
          <cell r="O132">
            <v>28.5</v>
          </cell>
        </row>
        <row r="132"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B0BGKY8C11</v>
          </cell>
        </row>
        <row r="133">
          <cell r="C133" t="str">
            <v>Tent</v>
          </cell>
          <cell r="D133" t="str">
            <v>纳斯特-SH</v>
          </cell>
          <cell r="E133">
            <v>1</v>
          </cell>
          <cell r="F133">
            <v>0.128741625</v>
          </cell>
          <cell r="G133">
            <v>17.6</v>
          </cell>
          <cell r="H133">
            <v>25.99</v>
          </cell>
          <cell r="I133">
            <v>578</v>
          </cell>
          <cell r="J133">
            <v>505</v>
          </cell>
          <cell r="K133">
            <v>244</v>
          </cell>
          <cell r="L133" t="str">
            <v>Shanghai</v>
          </cell>
          <cell r="M133">
            <v>158.5</v>
          </cell>
          <cell r="N133">
            <v>28.5</v>
          </cell>
          <cell r="O133">
            <v>28.5</v>
          </cell>
        </row>
        <row r="133"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B0BGKW1FVG</v>
          </cell>
        </row>
        <row r="134">
          <cell r="C134" t="str">
            <v>Tent</v>
          </cell>
          <cell r="D134" t="str">
            <v>纳斯特-SH</v>
          </cell>
          <cell r="E134">
            <v>1</v>
          </cell>
          <cell r="F134">
            <v>0.128741625</v>
          </cell>
          <cell r="G134">
            <v>17.6</v>
          </cell>
          <cell r="H134">
            <v>25.99</v>
          </cell>
          <cell r="I134">
            <v>578</v>
          </cell>
          <cell r="J134">
            <v>505</v>
          </cell>
          <cell r="K134">
            <v>244</v>
          </cell>
          <cell r="L134" t="str">
            <v>Shanghai</v>
          </cell>
          <cell r="M134">
            <v>158.5</v>
          </cell>
          <cell r="N134">
            <v>28.5</v>
          </cell>
          <cell r="O134">
            <v>28.5</v>
          </cell>
        </row>
        <row r="134"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B0BGKSKJ9G</v>
          </cell>
        </row>
        <row r="135">
          <cell r="C135" t="str">
            <v>Tent</v>
          </cell>
          <cell r="D135" t="str">
            <v>纳斯特-SH</v>
          </cell>
          <cell r="E135">
            <v>1</v>
          </cell>
          <cell r="F135">
            <v>0.128741625</v>
          </cell>
          <cell r="G135">
            <v>17.6</v>
          </cell>
          <cell r="H135">
            <v>25.99</v>
          </cell>
          <cell r="I135">
            <v>578</v>
          </cell>
          <cell r="J135">
            <v>505</v>
          </cell>
          <cell r="K135">
            <v>244</v>
          </cell>
          <cell r="L135" t="str">
            <v>Shanghai</v>
          </cell>
          <cell r="M135">
            <v>158.5</v>
          </cell>
          <cell r="N135">
            <v>28.5</v>
          </cell>
          <cell r="O135">
            <v>28.5</v>
          </cell>
        </row>
        <row r="135"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B0BC457RS7</v>
          </cell>
        </row>
        <row r="136">
          <cell r="C136" t="str">
            <v>Tent</v>
          </cell>
          <cell r="D136" t="str">
            <v>纳斯特-SH</v>
          </cell>
          <cell r="E136">
            <v>1</v>
          </cell>
          <cell r="F136">
            <v>0.128741625</v>
          </cell>
          <cell r="G136">
            <v>17.6</v>
          </cell>
          <cell r="H136">
            <v>25.99</v>
          </cell>
          <cell r="I136">
            <v>578</v>
          </cell>
          <cell r="J136">
            <v>505</v>
          </cell>
          <cell r="K136">
            <v>244</v>
          </cell>
          <cell r="L136" t="str">
            <v>Shanghai</v>
          </cell>
          <cell r="M136">
            <v>158.5</v>
          </cell>
          <cell r="N136">
            <v>28.5</v>
          </cell>
          <cell r="O136">
            <v>28.5</v>
          </cell>
        </row>
        <row r="136"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B0BGKRVS27</v>
          </cell>
        </row>
        <row r="137">
          <cell r="C137" t="str">
            <v>Tent</v>
          </cell>
          <cell r="D137" t="str">
            <v>纳斯特-SH</v>
          </cell>
          <cell r="E137">
            <v>1</v>
          </cell>
          <cell r="F137">
            <v>0.128741625</v>
          </cell>
          <cell r="G137">
            <v>17.6</v>
          </cell>
          <cell r="H137">
            <v>25.99</v>
          </cell>
          <cell r="I137">
            <v>578</v>
          </cell>
          <cell r="J137">
            <v>505</v>
          </cell>
          <cell r="K137">
            <v>244</v>
          </cell>
          <cell r="L137" t="str">
            <v>Shanghai</v>
          </cell>
          <cell r="M137">
            <v>158.5</v>
          </cell>
          <cell r="N137">
            <v>28.5</v>
          </cell>
          <cell r="O137">
            <v>28.5</v>
          </cell>
        </row>
        <row r="137"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B0BGKWHD9X</v>
          </cell>
        </row>
        <row r="138">
          <cell r="C138" t="str">
            <v>Tent</v>
          </cell>
          <cell r="D138" t="str">
            <v>纳斯特-SH</v>
          </cell>
          <cell r="E138">
            <v>1</v>
          </cell>
          <cell r="F138">
            <v>0.128741625</v>
          </cell>
          <cell r="G138">
            <v>17.6</v>
          </cell>
          <cell r="H138">
            <v>25.99</v>
          </cell>
          <cell r="I138">
            <v>578</v>
          </cell>
          <cell r="J138">
            <v>505</v>
          </cell>
          <cell r="K138">
            <v>244</v>
          </cell>
          <cell r="L138" t="str">
            <v>Shanghai</v>
          </cell>
          <cell r="M138">
            <v>158.5</v>
          </cell>
          <cell r="N138">
            <v>28.5</v>
          </cell>
          <cell r="O138">
            <v>28.5</v>
          </cell>
        </row>
        <row r="138"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B0BGKWG929</v>
          </cell>
        </row>
        <row r="139">
          <cell r="C139" t="str">
            <v>Tent</v>
          </cell>
          <cell r="D139" t="str">
            <v>纳斯特-SH</v>
          </cell>
          <cell r="E139">
            <v>1</v>
          </cell>
          <cell r="F139">
            <v>0.128741625</v>
          </cell>
          <cell r="G139">
            <v>17.6</v>
          </cell>
          <cell r="H139">
            <v>25.99</v>
          </cell>
          <cell r="I139">
            <v>578</v>
          </cell>
          <cell r="J139">
            <v>505</v>
          </cell>
          <cell r="K139">
            <v>244</v>
          </cell>
          <cell r="L139" t="str">
            <v>Shanghai</v>
          </cell>
          <cell r="M139">
            <v>158.5</v>
          </cell>
          <cell r="N139">
            <v>28.5</v>
          </cell>
          <cell r="O139">
            <v>28.5</v>
          </cell>
        </row>
        <row r="139"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B0BGKTGR3L</v>
          </cell>
        </row>
        <row r="140">
          <cell r="C140" t="str">
            <v>Tent</v>
          </cell>
          <cell r="D140" t="str">
            <v>纳斯特-SH</v>
          </cell>
          <cell r="E140">
            <v>1</v>
          </cell>
          <cell r="F140">
            <v>0.128741625</v>
          </cell>
          <cell r="G140">
            <v>17.6</v>
          </cell>
          <cell r="H140">
            <v>25.99</v>
          </cell>
          <cell r="I140">
            <v>578</v>
          </cell>
          <cell r="J140">
            <v>505</v>
          </cell>
          <cell r="K140">
            <v>244</v>
          </cell>
          <cell r="L140" t="str">
            <v>Shanghai</v>
          </cell>
          <cell r="M140">
            <v>158.5</v>
          </cell>
          <cell r="N140">
            <v>28.5</v>
          </cell>
          <cell r="O140">
            <v>28.5</v>
          </cell>
        </row>
        <row r="140"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B0B9T53R47</v>
          </cell>
        </row>
        <row r="141">
          <cell r="C141" t="str">
            <v>Tent</v>
          </cell>
          <cell r="D141" t="str">
            <v>纳斯特-SH</v>
          </cell>
          <cell r="E141">
            <v>1</v>
          </cell>
          <cell r="F141">
            <v>0.032</v>
          </cell>
          <cell r="G141">
            <v>4.85</v>
          </cell>
          <cell r="H141">
            <v>6.2</v>
          </cell>
        </row>
        <row r="141">
          <cell r="L141" t="str">
            <v>Shanghai</v>
          </cell>
          <cell r="M141">
            <v>125</v>
          </cell>
          <cell r="N141">
            <v>16</v>
          </cell>
          <cell r="O141">
            <v>16</v>
          </cell>
        </row>
        <row r="141">
          <cell r="R141" t="e">
            <v>#DIV/0!</v>
          </cell>
          <cell r="S141" t="e">
            <v>#DIV/0!</v>
          </cell>
          <cell r="T141" t="e">
            <v>#DIV/0!</v>
          </cell>
        </row>
        <row r="142">
          <cell r="A142" t="str">
            <v>B0B9T5MH7X</v>
          </cell>
        </row>
        <row r="142">
          <cell r="C142" t="str">
            <v>Tent</v>
          </cell>
          <cell r="D142" t="str">
            <v>纳斯特-SH</v>
          </cell>
          <cell r="E142">
            <v>1</v>
          </cell>
          <cell r="F142">
            <v>0.032</v>
          </cell>
          <cell r="G142">
            <v>4.85</v>
          </cell>
          <cell r="H142">
            <v>6.2</v>
          </cell>
        </row>
        <row r="142">
          <cell r="L142" t="str">
            <v>Shanghai</v>
          </cell>
          <cell r="M142">
            <v>125</v>
          </cell>
          <cell r="N142">
            <v>16</v>
          </cell>
          <cell r="O142">
            <v>16</v>
          </cell>
        </row>
        <row r="142">
          <cell r="R142" t="e">
            <v>#DIV/0!</v>
          </cell>
          <cell r="S142" t="e">
            <v>#DIV/0!</v>
          </cell>
          <cell r="T142" t="e">
            <v>#DIV/0!</v>
          </cell>
        </row>
        <row r="143">
          <cell r="A143" t="str">
            <v>B0BGKXZ919</v>
          </cell>
        </row>
        <row r="143">
          <cell r="C143" t="str">
            <v>Tent</v>
          </cell>
          <cell r="D143" t="str">
            <v>纳斯特-SH</v>
          </cell>
          <cell r="E143">
            <v>1</v>
          </cell>
          <cell r="F143">
            <v>0.032</v>
          </cell>
          <cell r="G143">
            <v>4.85</v>
          </cell>
          <cell r="H143">
            <v>6.2</v>
          </cell>
        </row>
        <row r="143">
          <cell r="L143" t="str">
            <v>Shanghai</v>
          </cell>
          <cell r="M143">
            <v>125</v>
          </cell>
          <cell r="N143">
            <v>16</v>
          </cell>
          <cell r="O143">
            <v>16</v>
          </cell>
        </row>
        <row r="143">
          <cell r="R143" t="e">
            <v>#DIV/0!</v>
          </cell>
          <cell r="S143" t="e">
            <v>#DIV/0!</v>
          </cell>
          <cell r="T143" t="e">
            <v>#DIV/0!</v>
          </cell>
        </row>
        <row r="144">
          <cell r="A144" t="str">
            <v>B0BGKWJ67V</v>
          </cell>
        </row>
        <row r="144">
          <cell r="C144" t="str">
            <v>Tent</v>
          </cell>
          <cell r="D144" t="str">
            <v>纳斯特-SH</v>
          </cell>
          <cell r="E144">
            <v>1</v>
          </cell>
          <cell r="F144">
            <v>0.032</v>
          </cell>
          <cell r="G144">
            <v>4.85</v>
          </cell>
          <cell r="H144">
            <v>6.2</v>
          </cell>
        </row>
        <row r="144">
          <cell r="L144" t="str">
            <v>Shanghai</v>
          </cell>
          <cell r="M144">
            <v>125</v>
          </cell>
          <cell r="N144">
            <v>16</v>
          </cell>
          <cell r="O144">
            <v>16</v>
          </cell>
        </row>
        <row r="144">
          <cell r="R144" t="e">
            <v>#DIV/0!</v>
          </cell>
          <cell r="S144" t="e">
            <v>#DIV/0!</v>
          </cell>
          <cell r="T144" t="e">
            <v>#DIV/0!</v>
          </cell>
        </row>
        <row r="145">
          <cell r="A145" t="str">
            <v>B0BDG2RTBH</v>
          </cell>
        </row>
        <row r="145">
          <cell r="C145" t="str">
            <v>Tent</v>
          </cell>
          <cell r="D145" t="str">
            <v>纳斯特-SH</v>
          </cell>
          <cell r="E145">
            <v>1</v>
          </cell>
          <cell r="F145">
            <v>0.040824</v>
          </cell>
          <cell r="G145">
            <v>6.3</v>
          </cell>
          <cell r="H145">
            <v>7.8</v>
          </cell>
        </row>
        <row r="145">
          <cell r="L145" t="str">
            <v>Shanghai</v>
          </cell>
          <cell r="M145">
            <v>126</v>
          </cell>
          <cell r="N145">
            <v>18</v>
          </cell>
          <cell r="O145">
            <v>18</v>
          </cell>
        </row>
        <row r="145">
          <cell r="R145" t="e">
            <v>#DIV/0!</v>
          </cell>
          <cell r="S145" t="e">
            <v>#DIV/0!</v>
          </cell>
          <cell r="T145" t="e">
            <v>#DIV/0!</v>
          </cell>
        </row>
        <row r="146">
          <cell r="A146" t="str">
            <v>B0BDG4YW4J</v>
          </cell>
        </row>
        <row r="146">
          <cell r="C146" t="str">
            <v>Tent</v>
          </cell>
          <cell r="D146" t="str">
            <v>纳斯特-SH</v>
          </cell>
          <cell r="E146">
            <v>1</v>
          </cell>
          <cell r="F146">
            <v>0.040824</v>
          </cell>
          <cell r="G146">
            <v>6.3</v>
          </cell>
          <cell r="H146">
            <v>7.8</v>
          </cell>
        </row>
        <row r="146">
          <cell r="L146" t="str">
            <v>Shanghai</v>
          </cell>
          <cell r="M146">
            <v>126</v>
          </cell>
          <cell r="N146">
            <v>18</v>
          </cell>
          <cell r="O146">
            <v>18</v>
          </cell>
        </row>
        <row r="146">
          <cell r="R146" t="e">
            <v>#DIV/0!</v>
          </cell>
          <cell r="S146" t="e">
            <v>#DIV/0!</v>
          </cell>
          <cell r="T146" t="e">
            <v>#DIV/0!</v>
          </cell>
        </row>
        <row r="147">
          <cell r="A147" t="str">
            <v>B0BGKW86RV</v>
          </cell>
        </row>
        <row r="147">
          <cell r="C147" t="str">
            <v>Tent</v>
          </cell>
          <cell r="D147" t="str">
            <v>纳斯特-SH</v>
          </cell>
          <cell r="E147">
            <v>1</v>
          </cell>
          <cell r="F147">
            <v>0.040824</v>
          </cell>
          <cell r="G147">
            <v>6.3</v>
          </cell>
          <cell r="H147">
            <v>7.8</v>
          </cell>
        </row>
        <row r="147">
          <cell r="L147" t="str">
            <v>Shanghai</v>
          </cell>
          <cell r="M147">
            <v>126</v>
          </cell>
          <cell r="N147">
            <v>18</v>
          </cell>
          <cell r="O147">
            <v>18</v>
          </cell>
        </row>
        <row r="147">
          <cell r="R147" t="e">
            <v>#DIV/0!</v>
          </cell>
          <cell r="S147" t="e">
            <v>#DIV/0!</v>
          </cell>
          <cell r="T147" t="e">
            <v>#DIV/0!</v>
          </cell>
        </row>
        <row r="148">
          <cell r="A148" t="str">
            <v>B0BGKXTMGJ</v>
          </cell>
        </row>
        <row r="148">
          <cell r="C148" t="str">
            <v>Tent</v>
          </cell>
          <cell r="D148" t="str">
            <v>纳斯特-SH</v>
          </cell>
          <cell r="E148">
            <v>1</v>
          </cell>
          <cell r="F148">
            <v>0.040824</v>
          </cell>
          <cell r="G148">
            <v>6.3</v>
          </cell>
          <cell r="H148">
            <v>7.8</v>
          </cell>
        </row>
        <row r="148">
          <cell r="L148" t="str">
            <v>Shanghai</v>
          </cell>
          <cell r="M148">
            <v>126</v>
          </cell>
          <cell r="N148">
            <v>18</v>
          </cell>
          <cell r="O148">
            <v>18</v>
          </cell>
        </row>
        <row r="148">
          <cell r="R148" t="e">
            <v>#DIV/0!</v>
          </cell>
          <cell r="S148" t="e">
            <v>#DIV/0!</v>
          </cell>
          <cell r="T148" t="e">
            <v>#DIV/0!</v>
          </cell>
        </row>
        <row r="149">
          <cell r="A149" t="str">
            <v>B0BCGD4B77</v>
          </cell>
          <cell r="B149" t="str">
            <v>8507.60.0020</v>
          </cell>
          <cell r="C149" t="str">
            <v>Power Station</v>
          </cell>
          <cell r="D149" t="str">
            <v>智赋</v>
          </cell>
          <cell r="E149">
            <v>1</v>
          </cell>
          <cell r="F149">
            <v>0.017528836</v>
          </cell>
          <cell r="G149">
            <v>3.7</v>
          </cell>
          <cell r="H149">
            <v>4.74</v>
          </cell>
        </row>
        <row r="149">
          <cell r="K149">
            <v>1000</v>
          </cell>
          <cell r="L149" t="str">
            <v>Yantian</v>
          </cell>
          <cell r="M149">
            <v>31.6</v>
          </cell>
          <cell r="N149">
            <v>22.1</v>
          </cell>
          <cell r="O149">
            <v>25.1</v>
          </cell>
        </row>
        <row r="149">
          <cell r="R149" t="e">
            <v>#DIV/0!</v>
          </cell>
          <cell r="S149" t="e">
            <v>#DIV/0!</v>
          </cell>
          <cell r="T149">
            <v>0</v>
          </cell>
        </row>
        <row r="150">
          <cell r="A150" t="str">
            <v>B0BC99N615</v>
          </cell>
          <cell r="B150" t="str">
            <v>7321.19.0040</v>
          </cell>
          <cell r="C150" t="str">
            <v>Pizza Oven</v>
          </cell>
          <cell r="D150" t="str">
            <v>方圆达-XM</v>
          </cell>
          <cell r="E150">
            <v>1</v>
          </cell>
          <cell r="F150">
            <v>0.16284</v>
          </cell>
          <cell r="G150">
            <v>21.4</v>
          </cell>
          <cell r="H150">
            <v>25.42</v>
          </cell>
          <cell r="I150">
            <v>342</v>
          </cell>
        </row>
        <row r="150">
          <cell r="L150" t="str">
            <v>Xiamen</v>
          </cell>
          <cell r="M150">
            <v>59</v>
          </cell>
          <cell r="N150">
            <v>60</v>
          </cell>
          <cell r="O150">
            <v>46</v>
          </cell>
        </row>
        <row r="150">
          <cell r="R150">
            <v>0</v>
          </cell>
          <cell r="S150" t="e">
            <v>#DIV/0!</v>
          </cell>
          <cell r="T150" t="e">
            <v>#DIV/0!</v>
          </cell>
        </row>
        <row r="151">
          <cell r="A151" t="str">
            <v>B0CBSFBT64</v>
          </cell>
        </row>
        <row r="151">
          <cell r="C151" t="str">
            <v>Garden Bed</v>
          </cell>
          <cell r="D151" t="str">
            <v>奕特呈-SH</v>
          </cell>
          <cell r="E151">
            <v>1</v>
          </cell>
          <cell r="F151">
            <v>0.04554</v>
          </cell>
          <cell r="G151">
            <v>7.95</v>
          </cell>
          <cell r="H151">
            <v>9.45</v>
          </cell>
        </row>
        <row r="151">
          <cell r="L151" t="str">
            <v>Shanghai</v>
          </cell>
          <cell r="M151">
            <v>69</v>
          </cell>
          <cell r="N151">
            <v>33</v>
          </cell>
          <cell r="O151">
            <v>20</v>
          </cell>
        </row>
        <row r="151">
          <cell r="R151" t="e">
            <v>#DIV/0!</v>
          </cell>
          <cell r="S151" t="e">
            <v>#DIV/0!</v>
          </cell>
          <cell r="T151" t="e">
            <v>#DIV/0!</v>
          </cell>
        </row>
        <row r="152">
          <cell r="A152" t="str">
            <v>B0CBSFSX5G</v>
          </cell>
        </row>
        <row r="152">
          <cell r="C152" t="str">
            <v>Garden Bed</v>
          </cell>
          <cell r="D152" t="str">
            <v>奕特呈-SH</v>
          </cell>
          <cell r="E152">
            <v>1</v>
          </cell>
          <cell r="F152">
            <v>0.04554</v>
          </cell>
          <cell r="G152">
            <v>7.95</v>
          </cell>
          <cell r="H152">
            <v>9.45</v>
          </cell>
        </row>
        <row r="152">
          <cell r="L152" t="str">
            <v>Shanghai</v>
          </cell>
          <cell r="M152">
            <v>69</v>
          </cell>
          <cell r="N152">
            <v>33</v>
          </cell>
          <cell r="O152">
            <v>20</v>
          </cell>
        </row>
        <row r="152">
          <cell r="R152" t="e">
            <v>#DIV/0!</v>
          </cell>
          <cell r="S152" t="e">
            <v>#DIV/0!</v>
          </cell>
          <cell r="T152" t="e">
            <v>#DIV/0!</v>
          </cell>
        </row>
        <row r="153">
          <cell r="A153" t="str">
            <v>B0CBSFQX8S</v>
          </cell>
        </row>
        <row r="153">
          <cell r="C153" t="str">
            <v>Garden Bed</v>
          </cell>
          <cell r="D153" t="str">
            <v>奕特呈-SH</v>
          </cell>
          <cell r="E153">
            <v>1</v>
          </cell>
          <cell r="F153">
            <v>0.047817</v>
          </cell>
          <cell r="G153">
            <v>10.75</v>
          </cell>
          <cell r="H153">
            <v>12.3</v>
          </cell>
        </row>
        <row r="153">
          <cell r="L153" t="str">
            <v>Shanghai</v>
          </cell>
          <cell r="M153">
            <v>69</v>
          </cell>
          <cell r="N153">
            <v>33</v>
          </cell>
          <cell r="O153">
            <v>21</v>
          </cell>
        </row>
        <row r="153">
          <cell r="R153" t="e">
            <v>#DIV/0!</v>
          </cell>
          <cell r="S153" t="e">
            <v>#DIV/0!</v>
          </cell>
          <cell r="T153" t="e">
            <v>#DIV/0!</v>
          </cell>
        </row>
        <row r="154">
          <cell r="A154" t="str">
            <v>B0CBSFM7FF</v>
          </cell>
        </row>
        <row r="154">
          <cell r="C154" t="str">
            <v>Garden Bed</v>
          </cell>
          <cell r="D154" t="str">
            <v>奕特呈-SH</v>
          </cell>
          <cell r="E154">
            <v>1</v>
          </cell>
          <cell r="F154">
            <v>0.047817</v>
          </cell>
          <cell r="G154">
            <v>10.75</v>
          </cell>
          <cell r="H154">
            <v>12.3</v>
          </cell>
        </row>
        <row r="154">
          <cell r="L154" t="str">
            <v>Shanghai</v>
          </cell>
          <cell r="M154">
            <v>69</v>
          </cell>
          <cell r="N154">
            <v>33</v>
          </cell>
          <cell r="O154">
            <v>21</v>
          </cell>
        </row>
        <row r="154">
          <cell r="R154" t="e">
            <v>#DIV/0!</v>
          </cell>
          <cell r="S154" t="e">
            <v>#DIV/0!</v>
          </cell>
          <cell r="T154" t="e">
            <v>#DIV/0!</v>
          </cell>
        </row>
        <row r="155">
          <cell r="A155" t="str">
            <v>B0CBSDGKFS</v>
          </cell>
        </row>
        <row r="155">
          <cell r="C155" t="str">
            <v>Garden Bed</v>
          </cell>
          <cell r="D155" t="str">
            <v>奕特呈-SH</v>
          </cell>
          <cell r="E155">
            <v>1</v>
          </cell>
          <cell r="F155">
            <v>0.047817</v>
          </cell>
          <cell r="G155">
            <v>10.75</v>
          </cell>
          <cell r="H155">
            <v>12.3</v>
          </cell>
        </row>
        <row r="155">
          <cell r="L155" t="str">
            <v>Shanghai</v>
          </cell>
          <cell r="M155">
            <v>69</v>
          </cell>
          <cell r="N155">
            <v>33</v>
          </cell>
          <cell r="O155">
            <v>21</v>
          </cell>
        </row>
        <row r="155">
          <cell r="R155" t="e">
            <v>#DIV/0!</v>
          </cell>
          <cell r="S155" t="e">
            <v>#DIV/0!</v>
          </cell>
          <cell r="T155" t="e">
            <v>#DIV/0!</v>
          </cell>
        </row>
        <row r="156">
          <cell r="A156" t="str">
            <v>B0CBSGVTVZ</v>
          </cell>
        </row>
        <row r="156">
          <cell r="C156" t="str">
            <v>Garden Bed</v>
          </cell>
          <cell r="D156" t="str">
            <v>奕特呈-SH</v>
          </cell>
          <cell r="E156">
            <v>1</v>
          </cell>
          <cell r="F156">
            <v>0.047817</v>
          </cell>
          <cell r="G156">
            <v>13.4</v>
          </cell>
          <cell r="H156">
            <v>15.1</v>
          </cell>
        </row>
        <row r="156">
          <cell r="L156" t="str">
            <v>Shanghai</v>
          </cell>
          <cell r="M156">
            <v>69</v>
          </cell>
          <cell r="N156">
            <v>33</v>
          </cell>
          <cell r="O156">
            <v>21</v>
          </cell>
        </row>
        <row r="156">
          <cell r="R156" t="e">
            <v>#DIV/0!</v>
          </cell>
          <cell r="S156" t="e">
            <v>#DIV/0!</v>
          </cell>
          <cell r="T156" t="e">
            <v>#DIV/0!</v>
          </cell>
        </row>
        <row r="157">
          <cell r="A157" t="str">
            <v>B0CBSF4XF9</v>
          </cell>
        </row>
        <row r="157">
          <cell r="C157" t="str">
            <v>Garden Bed</v>
          </cell>
          <cell r="D157" t="str">
            <v>奕特呈-SH</v>
          </cell>
          <cell r="E157">
            <v>1</v>
          </cell>
          <cell r="F157">
            <v>0.047817</v>
          </cell>
          <cell r="G157">
            <v>13.4</v>
          </cell>
          <cell r="H157">
            <v>15.1</v>
          </cell>
        </row>
        <row r="157">
          <cell r="L157" t="str">
            <v>Shanghai</v>
          </cell>
          <cell r="M157">
            <v>69</v>
          </cell>
          <cell r="N157">
            <v>33</v>
          </cell>
          <cell r="O157">
            <v>21</v>
          </cell>
        </row>
        <row r="157">
          <cell r="R157" t="e">
            <v>#DIV/0!</v>
          </cell>
          <cell r="S157" t="e">
            <v>#DIV/0!</v>
          </cell>
          <cell r="T157" t="e">
            <v>#DIV/0!</v>
          </cell>
        </row>
        <row r="158">
          <cell r="A158" t="str">
            <v>B0CBSFSDCL</v>
          </cell>
        </row>
        <row r="158">
          <cell r="C158" t="str">
            <v>Garden Bed</v>
          </cell>
          <cell r="D158" t="str">
            <v>奕特呈-SH</v>
          </cell>
          <cell r="E158">
            <v>1</v>
          </cell>
          <cell r="F158">
            <v>0.047817</v>
          </cell>
          <cell r="G158">
            <v>13.4</v>
          </cell>
          <cell r="H158">
            <v>15.1</v>
          </cell>
        </row>
        <row r="158">
          <cell r="L158" t="str">
            <v>Shanghai</v>
          </cell>
          <cell r="M158">
            <v>69</v>
          </cell>
          <cell r="N158">
            <v>33</v>
          </cell>
          <cell r="O158">
            <v>21</v>
          </cell>
        </row>
        <row r="158">
          <cell r="R158" t="e">
            <v>#DIV/0!</v>
          </cell>
          <cell r="S158" t="e">
            <v>#DIV/0!</v>
          </cell>
          <cell r="T158" t="e">
            <v>#DIV/0!</v>
          </cell>
        </row>
        <row r="159">
          <cell r="A159" t="str">
            <v>B09T3NLMTM</v>
          </cell>
          <cell r="B159" t="str">
            <v>7321.89.0050</v>
          </cell>
          <cell r="C159" t="str">
            <v>Garden Bed</v>
          </cell>
          <cell r="D159" t="str">
            <v>奕特呈-SH</v>
          </cell>
          <cell r="E159">
            <v>1</v>
          </cell>
          <cell r="F159">
            <v>0.1728</v>
          </cell>
          <cell r="G159">
            <v>9.2</v>
          </cell>
          <cell r="H159">
            <v>12.7</v>
          </cell>
          <cell r="I159">
            <v>390</v>
          </cell>
          <cell r="J159">
            <v>342</v>
          </cell>
          <cell r="K159">
            <v>160</v>
          </cell>
          <cell r="L159" t="str">
            <v>Shanghai</v>
          </cell>
          <cell r="M159">
            <v>60</v>
          </cell>
          <cell r="N159">
            <v>60</v>
          </cell>
          <cell r="O159">
            <v>48</v>
          </cell>
        </row>
        <row r="159"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B0CBSDW6GD</v>
          </cell>
        </row>
        <row r="160">
          <cell r="C160" t="str">
            <v>garden bed</v>
          </cell>
          <cell r="D160" t="str">
            <v>奕特呈-SH</v>
          </cell>
          <cell r="E160">
            <v>1</v>
          </cell>
          <cell r="F160">
            <v>0.04554</v>
          </cell>
          <cell r="G160">
            <v>7.95</v>
          </cell>
          <cell r="H160">
            <v>9.45</v>
          </cell>
          <cell r="I160">
            <v>0</v>
          </cell>
        </row>
        <row r="160">
          <cell r="L160" t="str">
            <v>Shanghai</v>
          </cell>
          <cell r="M160">
            <v>69</v>
          </cell>
          <cell r="N160">
            <v>33</v>
          </cell>
          <cell r="O160">
            <v>20</v>
          </cell>
        </row>
        <row r="160">
          <cell r="R160" t="e">
            <v>#DIV/0!</v>
          </cell>
          <cell r="S160" t="e">
            <v>#DIV/0!</v>
          </cell>
          <cell r="T160" t="e">
            <v>#DIV/0!</v>
          </cell>
        </row>
        <row r="161">
          <cell r="A161" t="str">
            <v>B0C4THS9YL</v>
          </cell>
          <cell r="B161" t="str">
            <v>9403.20.0090</v>
          </cell>
          <cell r="C161" t="str">
            <v>Furniture</v>
          </cell>
          <cell r="D161" t="str">
            <v>金源-NB</v>
          </cell>
          <cell r="E161">
            <v>1</v>
          </cell>
          <cell r="F161">
            <v>0.67782</v>
          </cell>
          <cell r="G161">
            <v>54.5</v>
          </cell>
          <cell r="H161">
            <v>62</v>
          </cell>
          <cell r="I161">
            <v>103</v>
          </cell>
          <cell r="J161">
            <v>89</v>
          </cell>
          <cell r="K161">
            <v>44</v>
          </cell>
          <cell r="L161" t="str">
            <v>Ningbo</v>
          </cell>
          <cell r="M161">
            <v>158</v>
          </cell>
          <cell r="N161">
            <v>55</v>
          </cell>
          <cell r="O161">
            <v>78</v>
          </cell>
        </row>
        <row r="161"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B0BDFM6HG1</v>
          </cell>
          <cell r="B162" t="str">
            <v>9403.20.0090</v>
          </cell>
          <cell r="C162" t="str">
            <v>Swing</v>
          </cell>
          <cell r="D162" t="str">
            <v>尚莱-NB</v>
          </cell>
          <cell r="E162">
            <v>1</v>
          </cell>
          <cell r="F162">
            <v>0.1767465</v>
          </cell>
          <cell r="G162">
            <v>26</v>
          </cell>
          <cell r="H162">
            <v>47</v>
          </cell>
          <cell r="I162">
            <v>357</v>
          </cell>
          <cell r="J162">
            <v>310</v>
          </cell>
          <cell r="K162">
            <v>145</v>
          </cell>
          <cell r="L162" t="str">
            <v>Ningbo</v>
          </cell>
          <cell r="M162">
            <v>181</v>
          </cell>
          <cell r="N162">
            <v>63</v>
          </cell>
          <cell r="O162">
            <v>15.5</v>
          </cell>
        </row>
        <row r="162"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B0B9SLNDHS </v>
          </cell>
          <cell r="B163" t="str">
            <v>9403.20.0090</v>
          </cell>
          <cell r="C163" t="str">
            <v>Swing</v>
          </cell>
          <cell r="D163" t="str">
            <v>尚莱-NB</v>
          </cell>
          <cell r="E163">
            <v>1</v>
          </cell>
          <cell r="F163">
            <v>0.21546</v>
          </cell>
          <cell r="G163">
            <v>37</v>
          </cell>
          <cell r="H163">
            <v>45.5</v>
          </cell>
          <cell r="I163">
            <v>305</v>
          </cell>
          <cell r="J163">
            <v>252</v>
          </cell>
          <cell r="K163">
            <v>128</v>
          </cell>
          <cell r="L163" t="str">
            <v>Ningbo</v>
          </cell>
          <cell r="M163">
            <v>180</v>
          </cell>
          <cell r="N163">
            <v>63</v>
          </cell>
          <cell r="O163">
            <v>19</v>
          </cell>
        </row>
        <row r="163"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B0BDFHL3PD</v>
          </cell>
          <cell r="B164" t="str">
            <v>9403.20.0090</v>
          </cell>
          <cell r="C164" t="str">
            <v>Swing</v>
          </cell>
          <cell r="D164" t="str">
            <v>尚莱-NB</v>
          </cell>
          <cell r="E164">
            <v>1</v>
          </cell>
          <cell r="F164">
            <v>0.21546</v>
          </cell>
          <cell r="G164">
            <v>37</v>
          </cell>
          <cell r="H164">
            <v>45.5</v>
          </cell>
          <cell r="I164">
            <v>305</v>
          </cell>
          <cell r="J164">
            <v>252</v>
          </cell>
          <cell r="K164">
            <v>128</v>
          </cell>
          <cell r="L164" t="str">
            <v>Ningbo</v>
          </cell>
          <cell r="M164">
            <v>180</v>
          </cell>
          <cell r="N164">
            <v>63</v>
          </cell>
          <cell r="O164">
            <v>19</v>
          </cell>
        </row>
        <row r="164"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B0CLNGT2BM</v>
          </cell>
        </row>
        <row r="165">
          <cell r="C165" t="str">
            <v>Furniture</v>
          </cell>
          <cell r="D165" t="str">
            <v>尚莱-NB</v>
          </cell>
          <cell r="E165">
            <v>1</v>
          </cell>
          <cell r="F165">
            <v>0.42636</v>
          </cell>
          <cell r="G165">
            <v>30</v>
          </cell>
          <cell r="H165">
            <v>33</v>
          </cell>
          <cell r="I165">
            <v>210</v>
          </cell>
          <cell r="J165">
            <v>140</v>
          </cell>
        </row>
        <row r="165">
          <cell r="L165" t="str">
            <v>Ningbo</v>
          </cell>
          <cell r="M165">
            <v>114</v>
          </cell>
          <cell r="N165">
            <v>85</v>
          </cell>
          <cell r="O165">
            <v>44</v>
          </cell>
        </row>
        <row r="165">
          <cell r="R165">
            <v>0</v>
          </cell>
          <cell r="S165">
            <v>0</v>
          </cell>
          <cell r="T165" t="e">
            <v>#DIV/0!</v>
          </cell>
        </row>
        <row r="166">
          <cell r="A166" t="str">
            <v>B0CLNHB2F9</v>
          </cell>
        </row>
        <row r="166">
          <cell r="C166" t="str">
            <v>Furniture</v>
          </cell>
          <cell r="D166" t="str">
            <v>尚莱-NB</v>
          </cell>
          <cell r="E166">
            <v>1</v>
          </cell>
          <cell r="F166">
            <v>0.705024</v>
          </cell>
          <cell r="G166">
            <v>48.5</v>
          </cell>
          <cell r="H166">
            <v>51.3</v>
          </cell>
          <cell r="I166">
            <v>92</v>
          </cell>
          <cell r="J166">
            <v>74</v>
          </cell>
          <cell r="K166">
            <v>35</v>
          </cell>
          <cell r="L166" t="str">
            <v>Ningbo</v>
          </cell>
          <cell r="M166">
            <v>136</v>
          </cell>
          <cell r="N166">
            <v>81</v>
          </cell>
          <cell r="O166">
            <v>64</v>
          </cell>
        </row>
        <row r="166"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B0CLNHHVR3</v>
          </cell>
        </row>
        <row r="167">
          <cell r="C167" t="str">
            <v>Furniture</v>
          </cell>
          <cell r="D167" t="str">
            <v>金源-NB</v>
          </cell>
          <cell r="E167">
            <v>1</v>
          </cell>
          <cell r="F167">
            <v>0.71214</v>
          </cell>
          <cell r="G167">
            <v>57.5</v>
          </cell>
          <cell r="H167">
            <v>65</v>
          </cell>
          <cell r="I167">
            <v>93</v>
          </cell>
          <cell r="J167">
            <v>77</v>
          </cell>
          <cell r="K167">
            <v>38</v>
          </cell>
          <cell r="L167" t="str">
            <v>Ningbo</v>
          </cell>
          <cell r="M167">
            <v>132</v>
          </cell>
          <cell r="N167">
            <v>83</v>
          </cell>
          <cell r="O167">
            <v>65</v>
          </cell>
        </row>
        <row r="167"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B0CLNJ2R3Q</v>
          </cell>
        </row>
        <row r="168">
          <cell r="C168" t="str">
            <v>Furniture</v>
          </cell>
          <cell r="D168" t="str">
            <v>金源-NB</v>
          </cell>
          <cell r="E168">
            <v>1</v>
          </cell>
          <cell r="F168">
            <v>0.71214</v>
          </cell>
          <cell r="G168">
            <v>57.5</v>
          </cell>
          <cell r="H168">
            <v>65</v>
          </cell>
          <cell r="I168">
            <v>93</v>
          </cell>
          <cell r="J168">
            <v>77</v>
          </cell>
          <cell r="K168">
            <v>38</v>
          </cell>
          <cell r="L168" t="str">
            <v>Ningbo</v>
          </cell>
          <cell r="M168">
            <v>132</v>
          </cell>
          <cell r="N168">
            <v>83</v>
          </cell>
          <cell r="O168">
            <v>65</v>
          </cell>
        </row>
        <row r="168"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B0CLNJ7CDK</v>
          </cell>
        </row>
        <row r="169">
          <cell r="C169" t="str">
            <v>Furniture</v>
          </cell>
          <cell r="D169" t="str">
            <v>尚莱-NB</v>
          </cell>
          <cell r="E169">
            <v>1</v>
          </cell>
          <cell r="F169">
            <v>0.42636</v>
          </cell>
          <cell r="G169">
            <v>30</v>
          </cell>
          <cell r="H169">
            <v>33</v>
          </cell>
          <cell r="I169">
            <v>210</v>
          </cell>
          <cell r="J169">
            <v>140</v>
          </cell>
        </row>
        <row r="169">
          <cell r="L169" t="str">
            <v>Ningbo</v>
          </cell>
          <cell r="M169">
            <v>114</v>
          </cell>
          <cell r="N169">
            <v>85</v>
          </cell>
          <cell r="O169">
            <v>44</v>
          </cell>
        </row>
        <row r="169">
          <cell r="R169">
            <v>0</v>
          </cell>
          <cell r="S169">
            <v>0</v>
          </cell>
          <cell r="T169" t="e">
            <v>#DIV/0!</v>
          </cell>
        </row>
        <row r="170">
          <cell r="A170" t="str">
            <v>B0CLNJ96B6</v>
          </cell>
        </row>
        <row r="170">
          <cell r="C170" t="str">
            <v>Furniture</v>
          </cell>
          <cell r="D170" t="str">
            <v>尚莱-NB</v>
          </cell>
          <cell r="E170">
            <v>1</v>
          </cell>
          <cell r="F170">
            <v>0.655914</v>
          </cell>
          <cell r="G170">
            <v>36.9</v>
          </cell>
          <cell r="H170">
            <v>41.9</v>
          </cell>
          <cell r="I170">
            <v>82</v>
          </cell>
          <cell r="J170">
            <v>66</v>
          </cell>
          <cell r="K170">
            <v>32</v>
          </cell>
          <cell r="L170" t="str">
            <v>Ningbo</v>
          </cell>
          <cell r="M170">
            <v>138</v>
          </cell>
          <cell r="N170">
            <v>97</v>
          </cell>
          <cell r="O170">
            <v>49</v>
          </cell>
        </row>
        <row r="170"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B0CLNKG96P</v>
          </cell>
        </row>
        <row r="171">
          <cell r="C171" t="str">
            <v>Furniture</v>
          </cell>
          <cell r="D171" t="str">
            <v>尚莱-NB</v>
          </cell>
          <cell r="E171">
            <v>1</v>
          </cell>
          <cell r="F171">
            <v>0.705024</v>
          </cell>
          <cell r="G171">
            <v>48.5</v>
          </cell>
          <cell r="H171">
            <v>51.3</v>
          </cell>
          <cell r="I171">
            <v>92</v>
          </cell>
          <cell r="J171">
            <v>74</v>
          </cell>
          <cell r="K171">
            <v>35</v>
          </cell>
          <cell r="L171" t="str">
            <v>Ningbo</v>
          </cell>
          <cell r="M171">
            <v>136</v>
          </cell>
          <cell r="N171">
            <v>81</v>
          </cell>
          <cell r="O171">
            <v>64</v>
          </cell>
        </row>
        <row r="171"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B0CLNKGMCQ</v>
          </cell>
        </row>
        <row r="172">
          <cell r="C172" t="str">
            <v>Furniture</v>
          </cell>
          <cell r="D172" t="str">
            <v>尚莱-NB</v>
          </cell>
          <cell r="E172">
            <v>1</v>
          </cell>
          <cell r="F172">
            <v>0.655914</v>
          </cell>
          <cell r="G172">
            <v>36.9</v>
          </cell>
          <cell r="H172">
            <v>41.9</v>
          </cell>
          <cell r="I172">
            <v>82</v>
          </cell>
          <cell r="J172">
            <v>66</v>
          </cell>
          <cell r="K172">
            <v>32</v>
          </cell>
          <cell r="L172" t="str">
            <v>Ningbo</v>
          </cell>
          <cell r="M172">
            <v>138</v>
          </cell>
          <cell r="N172">
            <v>97</v>
          </cell>
          <cell r="O172">
            <v>49</v>
          </cell>
        </row>
        <row r="172"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B0CLNKS66B</v>
          </cell>
        </row>
        <row r="173">
          <cell r="C173" t="str">
            <v>Furniture</v>
          </cell>
          <cell r="D173" t="str">
            <v>尚莱-NB</v>
          </cell>
          <cell r="E173">
            <v>1</v>
          </cell>
          <cell r="F173">
            <v>0.655914</v>
          </cell>
          <cell r="G173">
            <v>36.9</v>
          </cell>
          <cell r="H173">
            <v>41.9</v>
          </cell>
          <cell r="I173">
            <v>82</v>
          </cell>
          <cell r="J173">
            <v>66</v>
          </cell>
          <cell r="K173">
            <v>32</v>
          </cell>
          <cell r="L173" t="str">
            <v>Ningbo</v>
          </cell>
          <cell r="M173">
            <v>138</v>
          </cell>
          <cell r="N173">
            <v>97</v>
          </cell>
          <cell r="O173">
            <v>49</v>
          </cell>
        </row>
        <row r="173"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B0CLNLC8SR</v>
          </cell>
        </row>
        <row r="174">
          <cell r="C174" t="str">
            <v>Furniture</v>
          </cell>
          <cell r="D174" t="str">
            <v>金源-NB</v>
          </cell>
          <cell r="E174">
            <v>1</v>
          </cell>
          <cell r="F174">
            <v>0.71214</v>
          </cell>
          <cell r="G174">
            <v>57.5</v>
          </cell>
          <cell r="H174">
            <v>65</v>
          </cell>
          <cell r="I174">
            <v>93</v>
          </cell>
          <cell r="J174">
            <v>77</v>
          </cell>
          <cell r="K174">
            <v>38</v>
          </cell>
          <cell r="L174" t="str">
            <v>Ningbo</v>
          </cell>
          <cell r="M174">
            <v>132</v>
          </cell>
          <cell r="N174">
            <v>83</v>
          </cell>
          <cell r="O174">
            <v>65</v>
          </cell>
        </row>
        <row r="174"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B0B9LCR8V1</v>
          </cell>
        </row>
        <row r="175">
          <cell r="C175" t="str">
            <v>screen house</v>
          </cell>
          <cell r="D175" t="str">
            <v>纳斯卡-SH</v>
          </cell>
          <cell r="E175">
            <v>1</v>
          </cell>
          <cell r="F175">
            <v>0.064703625</v>
          </cell>
          <cell r="G175">
            <v>10.7</v>
          </cell>
          <cell r="H175">
            <v>12.2</v>
          </cell>
          <cell r="I175">
            <v>1035</v>
          </cell>
          <cell r="J175">
            <v>720</v>
          </cell>
          <cell r="K175">
            <v>340</v>
          </cell>
          <cell r="L175" t="str">
            <v>shanghai</v>
          </cell>
          <cell r="M175">
            <v>78.5</v>
          </cell>
          <cell r="N175">
            <v>10.5</v>
          </cell>
          <cell r="O175">
            <v>78.5</v>
          </cell>
        </row>
        <row r="175"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B0BC963G33</v>
          </cell>
        </row>
        <row r="176">
          <cell r="C176" t="str">
            <v>Sofa</v>
          </cell>
          <cell r="D176" t="str">
            <v>尚莱-NB</v>
          </cell>
          <cell r="E176">
            <v>1</v>
          </cell>
          <cell r="F176">
            <v>1.1587625</v>
          </cell>
          <cell r="G176">
            <v>36.8</v>
          </cell>
          <cell r="H176">
            <v>50</v>
          </cell>
          <cell r="I176">
            <v>51</v>
          </cell>
          <cell r="J176">
            <v>45</v>
          </cell>
          <cell r="K176">
            <v>20</v>
          </cell>
          <cell r="L176" t="str">
            <v>Ningbo</v>
          </cell>
          <cell r="M176">
            <v>205</v>
          </cell>
          <cell r="N176">
            <v>85</v>
          </cell>
          <cell r="O176">
            <v>66.5</v>
          </cell>
        </row>
        <row r="176"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B0BC98SM3T</v>
          </cell>
        </row>
        <row r="177">
          <cell r="C177" t="str">
            <v>Sofa</v>
          </cell>
          <cell r="D177" t="str">
            <v>尚莱-NB</v>
          </cell>
          <cell r="E177">
            <v>1</v>
          </cell>
          <cell r="F177">
            <v>0.51392</v>
          </cell>
          <cell r="G177">
            <v>35.6</v>
          </cell>
          <cell r="H177">
            <v>45</v>
          </cell>
          <cell r="I177">
            <v>126</v>
          </cell>
          <cell r="J177">
            <v>106</v>
          </cell>
          <cell r="K177">
            <v>50</v>
          </cell>
          <cell r="L177" t="str">
            <v>Ningbo</v>
          </cell>
          <cell r="M177">
            <v>88</v>
          </cell>
          <cell r="N177">
            <v>80</v>
          </cell>
          <cell r="O177">
            <v>73</v>
          </cell>
        </row>
        <row r="177"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B0BC9BC74P</v>
          </cell>
        </row>
        <row r="178">
          <cell r="C178" t="str">
            <v>Sofa</v>
          </cell>
          <cell r="D178" t="str">
            <v>尚莱-NB</v>
          </cell>
          <cell r="E178">
            <v>1</v>
          </cell>
          <cell r="F178">
            <v>0.51392</v>
          </cell>
          <cell r="G178">
            <v>35.6</v>
          </cell>
          <cell r="H178">
            <v>45</v>
          </cell>
          <cell r="I178">
            <v>126</v>
          </cell>
          <cell r="J178">
            <v>106</v>
          </cell>
          <cell r="K178">
            <v>50</v>
          </cell>
          <cell r="L178" t="str">
            <v>Ningbo</v>
          </cell>
          <cell r="M178">
            <v>88</v>
          </cell>
          <cell r="N178">
            <v>80</v>
          </cell>
          <cell r="O178">
            <v>73</v>
          </cell>
        </row>
        <row r="178"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B0BC9TDQ8F</v>
          </cell>
        </row>
        <row r="179">
          <cell r="C179" t="str">
            <v>Sofa</v>
          </cell>
          <cell r="D179" t="str">
            <v>尚莱-NB</v>
          </cell>
          <cell r="E179">
            <v>1</v>
          </cell>
          <cell r="F179">
            <v>1.34134</v>
          </cell>
          <cell r="G179">
            <v>63.1</v>
          </cell>
          <cell r="H179">
            <v>82.6</v>
          </cell>
          <cell r="I179">
            <v>47</v>
          </cell>
          <cell r="J179">
            <v>43</v>
          </cell>
          <cell r="K179">
            <v>20</v>
          </cell>
          <cell r="L179" t="str">
            <v>Ningbo</v>
          </cell>
          <cell r="M179">
            <v>220</v>
          </cell>
          <cell r="N179">
            <v>91</v>
          </cell>
          <cell r="O179">
            <v>67</v>
          </cell>
        </row>
        <row r="179"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B0BC9T92W8</v>
          </cell>
        </row>
        <row r="180">
          <cell r="C180" t="str">
            <v>Sofa</v>
          </cell>
          <cell r="D180" t="str">
            <v>尚莱-NB</v>
          </cell>
          <cell r="E180">
            <v>1</v>
          </cell>
          <cell r="F180">
            <v>1.34134</v>
          </cell>
          <cell r="G180">
            <v>63.1</v>
          </cell>
          <cell r="H180">
            <v>82.6</v>
          </cell>
          <cell r="I180">
            <v>47</v>
          </cell>
          <cell r="J180">
            <v>43</v>
          </cell>
          <cell r="K180">
            <v>20</v>
          </cell>
          <cell r="L180" t="str">
            <v>Ningbo</v>
          </cell>
          <cell r="M180">
            <v>220</v>
          </cell>
          <cell r="N180">
            <v>91</v>
          </cell>
          <cell r="O180">
            <v>67</v>
          </cell>
        </row>
        <row r="180"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B0BC9VQSHM</v>
          </cell>
        </row>
        <row r="181">
          <cell r="C181" t="str">
            <v>Sofa</v>
          </cell>
          <cell r="D181" t="str">
            <v>尚莱-NB</v>
          </cell>
          <cell r="E181">
            <v>1</v>
          </cell>
          <cell r="F181">
            <v>1.1587625</v>
          </cell>
          <cell r="G181">
            <v>48.3</v>
          </cell>
          <cell r="H181">
            <v>60</v>
          </cell>
          <cell r="I181">
            <v>51</v>
          </cell>
          <cell r="J181">
            <v>45</v>
          </cell>
          <cell r="K181">
            <v>20</v>
          </cell>
          <cell r="L181" t="str">
            <v>Ningbo</v>
          </cell>
          <cell r="M181">
            <v>205</v>
          </cell>
          <cell r="N181">
            <v>85</v>
          </cell>
          <cell r="O181">
            <v>66.5</v>
          </cell>
        </row>
        <row r="181"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B0BC9YHSGK</v>
          </cell>
        </row>
        <row r="182">
          <cell r="C182" t="str">
            <v>Sofa</v>
          </cell>
          <cell r="D182" t="str">
            <v>尚莱-NB</v>
          </cell>
          <cell r="E182">
            <v>1</v>
          </cell>
          <cell r="F182">
            <v>1.1587625</v>
          </cell>
          <cell r="G182">
            <v>48.3</v>
          </cell>
          <cell r="H182">
            <v>60</v>
          </cell>
          <cell r="I182">
            <v>51</v>
          </cell>
          <cell r="J182">
            <v>45</v>
          </cell>
          <cell r="K182">
            <v>20</v>
          </cell>
          <cell r="L182" t="str">
            <v>Ningbo</v>
          </cell>
          <cell r="M182">
            <v>205</v>
          </cell>
          <cell r="N182">
            <v>85</v>
          </cell>
          <cell r="O182">
            <v>66.5</v>
          </cell>
        </row>
        <row r="182"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B0CCMV7VJL</v>
          </cell>
          <cell r="B183" t="str">
            <v>9403.20.0090</v>
          </cell>
          <cell r="C183" t="str">
            <v>sofa</v>
          </cell>
          <cell r="D183" t="str">
            <v>金源-NB</v>
          </cell>
          <cell r="E183">
            <v>1</v>
          </cell>
          <cell r="F183">
            <v>0.275776</v>
          </cell>
          <cell r="G183">
            <v>20.95</v>
          </cell>
          <cell r="H183">
            <v>24.5</v>
          </cell>
          <cell r="I183">
            <v>228</v>
          </cell>
          <cell r="J183">
            <v>171</v>
          </cell>
          <cell r="K183">
            <v>81</v>
          </cell>
          <cell r="L183" t="str">
            <v>Ningbo</v>
          </cell>
          <cell r="M183">
            <v>64</v>
          </cell>
          <cell r="N183">
            <v>62</v>
          </cell>
          <cell r="O183">
            <v>69.5</v>
          </cell>
        </row>
        <row r="183"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B0CLXMGMGH</v>
          </cell>
        </row>
        <row r="184">
          <cell r="C184" t="str">
            <v>Sofa</v>
          </cell>
          <cell r="D184" t="str">
            <v>金源-NB</v>
          </cell>
          <cell r="E184">
            <v>1</v>
          </cell>
          <cell r="F184">
            <v>0.656095</v>
          </cell>
          <cell r="G184">
            <v>54.5</v>
          </cell>
          <cell r="H184">
            <v>62</v>
          </cell>
          <cell r="I184">
            <v>103</v>
          </cell>
          <cell r="J184">
            <v>89</v>
          </cell>
          <cell r="K184">
            <v>44</v>
          </cell>
          <cell r="L184" t="str">
            <v>Ningbo</v>
          </cell>
          <cell r="M184">
            <v>158</v>
          </cell>
          <cell r="N184">
            <v>55</v>
          </cell>
          <cell r="O184">
            <v>75.5</v>
          </cell>
        </row>
        <row r="184"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B0CLXQ42P4</v>
          </cell>
        </row>
        <row r="185">
          <cell r="C185" t="str">
            <v>sofa</v>
          </cell>
          <cell r="D185" t="str">
            <v>金源-NB</v>
          </cell>
          <cell r="E185">
            <v>1</v>
          </cell>
          <cell r="F185">
            <v>0.656095</v>
          </cell>
          <cell r="G185">
            <v>54.5</v>
          </cell>
          <cell r="H185">
            <v>62</v>
          </cell>
          <cell r="I185">
            <v>103</v>
          </cell>
          <cell r="J185">
            <v>89</v>
          </cell>
          <cell r="K185">
            <v>44</v>
          </cell>
          <cell r="L185" t="str">
            <v>Ningbo</v>
          </cell>
          <cell r="M185">
            <v>158</v>
          </cell>
          <cell r="N185">
            <v>55</v>
          </cell>
          <cell r="O185">
            <v>75.5</v>
          </cell>
        </row>
        <row r="185"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B0BC9B6DT9</v>
          </cell>
        </row>
        <row r="186">
          <cell r="C186" t="str">
            <v>Sofa</v>
          </cell>
          <cell r="D186" t="str">
            <v>尚莱-NB</v>
          </cell>
          <cell r="E186">
            <v>1</v>
          </cell>
          <cell r="F186">
            <v>0.970024</v>
          </cell>
          <cell r="G186">
            <v>62.2</v>
          </cell>
          <cell r="H186">
            <v>73.1</v>
          </cell>
          <cell r="I186">
            <v>67</v>
          </cell>
          <cell r="J186">
            <v>54</v>
          </cell>
          <cell r="K186">
            <v>25</v>
          </cell>
          <cell r="L186" t="str">
            <v>Ningbo</v>
          </cell>
          <cell r="M186">
            <v>151</v>
          </cell>
          <cell r="N186">
            <v>88</v>
          </cell>
          <cell r="O186">
            <v>73</v>
          </cell>
        </row>
        <row r="186"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B0BC99NM5L</v>
          </cell>
        </row>
        <row r="187">
          <cell r="C187" t="str">
            <v>Sofa</v>
          </cell>
          <cell r="D187" t="str">
            <v>尚莱-NB</v>
          </cell>
          <cell r="E187">
            <v>1</v>
          </cell>
          <cell r="F187">
            <v>0.970024</v>
          </cell>
          <cell r="G187">
            <v>62.2</v>
          </cell>
          <cell r="H187">
            <v>73.1</v>
          </cell>
          <cell r="I187">
            <v>67</v>
          </cell>
          <cell r="J187">
            <v>54</v>
          </cell>
          <cell r="K187">
            <v>25</v>
          </cell>
          <cell r="L187" t="str">
            <v>Ningbo</v>
          </cell>
          <cell r="M187">
            <v>151</v>
          </cell>
          <cell r="N187">
            <v>88</v>
          </cell>
          <cell r="O187">
            <v>73</v>
          </cell>
        </row>
        <row r="187"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B0CLNGT26N</v>
          </cell>
          <cell r="B188" t="str">
            <v>7321.81.5000</v>
          </cell>
          <cell r="C188" t="str">
            <v>Gas Patio Heater</v>
          </cell>
          <cell r="D188" t="str">
            <v>佳得顺-SH</v>
          </cell>
          <cell r="E188">
            <v>1</v>
          </cell>
          <cell r="F188">
            <v>0.21098</v>
          </cell>
          <cell r="G188">
            <v>26</v>
          </cell>
          <cell r="H188">
            <v>30</v>
          </cell>
          <cell r="I188">
            <v>305</v>
          </cell>
          <cell r="J188">
            <v>270</v>
          </cell>
          <cell r="K188">
            <v>132</v>
          </cell>
          <cell r="L188" t="str">
            <v>shanghai</v>
          </cell>
          <cell r="M188">
            <v>137</v>
          </cell>
          <cell r="N188">
            <v>20</v>
          </cell>
          <cell r="O188">
            <v>77</v>
          </cell>
        </row>
        <row r="188"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B0CLNKD335</v>
          </cell>
        </row>
        <row r="189">
          <cell r="C189" t="str">
            <v>sofa</v>
          </cell>
          <cell r="D189" t="str">
            <v>金源-NB</v>
          </cell>
          <cell r="E189">
            <v>1</v>
          </cell>
          <cell r="F189">
            <v>1.186976</v>
          </cell>
          <cell r="G189">
            <v>76.5</v>
          </cell>
          <cell r="H189">
            <v>93.85</v>
          </cell>
          <cell r="I189">
            <v>54</v>
          </cell>
          <cell r="J189">
            <v>54</v>
          </cell>
          <cell r="K189">
            <v>22</v>
          </cell>
          <cell r="L189" t="str">
            <v>Ningbo</v>
          </cell>
          <cell r="M189">
            <v>196</v>
          </cell>
          <cell r="N189">
            <v>80</v>
          </cell>
          <cell r="O189">
            <v>75.7</v>
          </cell>
        </row>
        <row r="189"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B0CLNMQKTB</v>
          </cell>
        </row>
        <row r="190">
          <cell r="C190" t="str">
            <v>sofa</v>
          </cell>
          <cell r="D190" t="str">
            <v>金源-NB</v>
          </cell>
          <cell r="E190">
            <v>1</v>
          </cell>
          <cell r="F190">
            <v>1.186976</v>
          </cell>
          <cell r="G190">
            <v>76.5</v>
          </cell>
          <cell r="H190">
            <v>93.85</v>
          </cell>
          <cell r="I190">
            <v>54</v>
          </cell>
          <cell r="J190">
            <v>54</v>
          </cell>
          <cell r="K190">
            <v>22</v>
          </cell>
          <cell r="L190" t="str">
            <v>Ningbo</v>
          </cell>
          <cell r="M190">
            <v>196</v>
          </cell>
          <cell r="N190">
            <v>80</v>
          </cell>
          <cell r="O190">
            <v>75.7</v>
          </cell>
        </row>
        <row r="190"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B0CLNJ68DC</v>
          </cell>
        </row>
        <row r="191">
          <cell r="C191" t="str">
            <v>sofa</v>
          </cell>
          <cell r="D191" t="str">
            <v>立发-NB</v>
          </cell>
          <cell r="E191">
            <v>1</v>
          </cell>
          <cell r="F191">
            <v>0.72912</v>
          </cell>
          <cell r="G191">
            <v>48</v>
          </cell>
          <cell r="H191">
            <v>63.1</v>
          </cell>
          <cell r="I191">
            <v>90</v>
          </cell>
          <cell r="J191">
            <v>76</v>
          </cell>
          <cell r="K191">
            <v>36</v>
          </cell>
          <cell r="L191" t="str">
            <v>Ningbo</v>
          </cell>
          <cell r="M191">
            <v>155</v>
          </cell>
          <cell r="N191">
            <v>84</v>
          </cell>
          <cell r="O191">
            <v>56</v>
          </cell>
        </row>
        <row r="191"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B0CLNH39PT</v>
          </cell>
        </row>
        <row r="192">
          <cell r="C192" t="str">
            <v>sofa</v>
          </cell>
          <cell r="D192" t="str">
            <v>金源-NB</v>
          </cell>
          <cell r="E192">
            <v>1</v>
          </cell>
          <cell r="F192">
            <v>0.849758</v>
          </cell>
          <cell r="G192">
            <v>48</v>
          </cell>
          <cell r="H192">
            <v>63.1</v>
          </cell>
          <cell r="I192">
            <v>74</v>
          </cell>
          <cell r="J192">
            <v>64</v>
          </cell>
          <cell r="K192">
            <v>31</v>
          </cell>
          <cell r="L192" t="str">
            <v>Ningbo</v>
          </cell>
          <cell r="M192">
            <v>161</v>
          </cell>
          <cell r="N192">
            <v>91</v>
          </cell>
          <cell r="O192">
            <v>58</v>
          </cell>
        </row>
        <row r="192"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B0CJTYCXGZ</v>
          </cell>
          <cell r="B193" t="str">
            <v>9403.20.0090</v>
          </cell>
          <cell r="C193" t="str">
            <v>sofa</v>
          </cell>
          <cell r="D193" t="str">
            <v>金源-NB</v>
          </cell>
          <cell r="E193">
            <v>1</v>
          </cell>
          <cell r="F193">
            <v>0.275776</v>
          </cell>
          <cell r="G193">
            <v>20.95</v>
          </cell>
          <cell r="H193">
            <v>24.5</v>
          </cell>
          <cell r="I193">
            <v>228</v>
          </cell>
          <cell r="J193">
            <v>171</v>
          </cell>
          <cell r="K193">
            <v>81</v>
          </cell>
          <cell r="L193" t="str">
            <v>Ningbo</v>
          </cell>
          <cell r="M193">
            <v>64</v>
          </cell>
          <cell r="N193">
            <v>62</v>
          </cell>
          <cell r="O193">
            <v>69.5</v>
          </cell>
        </row>
        <row r="193"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B0BDGBPRQP</v>
          </cell>
        </row>
        <row r="194">
          <cell r="C194" t="str">
            <v>sofa</v>
          </cell>
          <cell r="D194" t="str">
            <v>金源-NB</v>
          </cell>
          <cell r="E194">
            <v>1</v>
          </cell>
          <cell r="F194">
            <v>0.275776</v>
          </cell>
          <cell r="G194">
            <v>20.95</v>
          </cell>
          <cell r="H194">
            <v>24.5</v>
          </cell>
          <cell r="I194">
            <v>228</v>
          </cell>
          <cell r="J194">
            <v>171</v>
          </cell>
          <cell r="K194">
            <v>81</v>
          </cell>
          <cell r="L194" t="str">
            <v>Ningbo</v>
          </cell>
          <cell r="M194">
            <v>64</v>
          </cell>
          <cell r="N194">
            <v>62</v>
          </cell>
          <cell r="O194">
            <v>69.5</v>
          </cell>
        </row>
        <row r="194"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B0BDGFYM9C</v>
          </cell>
        </row>
        <row r="195">
          <cell r="C195" t="str">
            <v>sofa</v>
          </cell>
          <cell r="D195" t="str">
            <v>金源-NB</v>
          </cell>
          <cell r="E195">
            <v>1</v>
          </cell>
          <cell r="F195">
            <v>0.275776</v>
          </cell>
          <cell r="G195">
            <v>20.95</v>
          </cell>
          <cell r="H195">
            <v>24.5</v>
          </cell>
          <cell r="I195">
            <v>228</v>
          </cell>
          <cell r="J195">
            <v>171</v>
          </cell>
          <cell r="K195">
            <v>81</v>
          </cell>
          <cell r="L195" t="str">
            <v>Ningbo</v>
          </cell>
          <cell r="M195">
            <v>64</v>
          </cell>
          <cell r="N195">
            <v>62</v>
          </cell>
          <cell r="O195">
            <v>69.5</v>
          </cell>
        </row>
        <row r="195"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B0BDGBPQ9X</v>
          </cell>
        </row>
        <row r="196">
          <cell r="C196" t="str">
            <v>sofa</v>
          </cell>
          <cell r="D196" t="str">
            <v>金源-NB</v>
          </cell>
          <cell r="E196">
            <v>1</v>
          </cell>
          <cell r="F196">
            <v>0.275776</v>
          </cell>
          <cell r="G196">
            <v>20.95</v>
          </cell>
          <cell r="H196">
            <v>24.5</v>
          </cell>
          <cell r="I196">
            <v>228</v>
          </cell>
          <cell r="J196">
            <v>171</v>
          </cell>
          <cell r="K196">
            <v>81</v>
          </cell>
          <cell r="L196" t="str">
            <v>Ningbo</v>
          </cell>
          <cell r="M196">
            <v>64</v>
          </cell>
          <cell r="N196">
            <v>62</v>
          </cell>
          <cell r="O196">
            <v>69.5</v>
          </cell>
        </row>
        <row r="196"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B0CMXNCV14</v>
          </cell>
        </row>
        <row r="197">
          <cell r="C197" t="str">
            <v>Bistro Set</v>
          </cell>
          <cell r="D197" t="str">
            <v>尚莱-NB</v>
          </cell>
          <cell r="E197">
            <v>1</v>
          </cell>
          <cell r="F197">
            <v>0.442494</v>
          </cell>
        </row>
        <row r="197">
          <cell r="H197">
            <v>27</v>
          </cell>
          <cell r="I197">
            <v>144</v>
          </cell>
          <cell r="J197">
            <v>120</v>
          </cell>
          <cell r="K197">
            <v>56</v>
          </cell>
          <cell r="L197" t="str">
            <v>Ningbo</v>
          </cell>
          <cell r="M197">
            <v>93</v>
          </cell>
          <cell r="N197">
            <v>78</v>
          </cell>
          <cell r="O197">
            <v>61</v>
          </cell>
        </row>
        <row r="197"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B0CMXNLZMZ</v>
          </cell>
        </row>
        <row r="198">
          <cell r="C198" t="str">
            <v>Bistro Set</v>
          </cell>
          <cell r="D198" t="str">
            <v>尚莱-NB</v>
          </cell>
          <cell r="E198">
            <v>1</v>
          </cell>
          <cell r="F198">
            <v>0.442494</v>
          </cell>
        </row>
        <row r="198">
          <cell r="H198">
            <v>27</v>
          </cell>
          <cell r="I198">
            <v>144</v>
          </cell>
          <cell r="J198">
            <v>120</v>
          </cell>
          <cell r="K198">
            <v>56</v>
          </cell>
          <cell r="L198" t="str">
            <v>Ningbo</v>
          </cell>
          <cell r="M198">
            <v>93</v>
          </cell>
          <cell r="N198">
            <v>78</v>
          </cell>
          <cell r="O198">
            <v>61</v>
          </cell>
        </row>
        <row r="198"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B0CMXR1C5K</v>
          </cell>
        </row>
        <row r="199">
          <cell r="C199" t="str">
            <v>Bistro Set</v>
          </cell>
          <cell r="D199" t="str">
            <v>尚莱-NB</v>
          </cell>
          <cell r="E199">
            <v>1</v>
          </cell>
          <cell r="F199">
            <v>0.442494</v>
          </cell>
        </row>
        <row r="199">
          <cell r="H199">
            <v>27</v>
          </cell>
          <cell r="I199">
            <v>144</v>
          </cell>
          <cell r="J199">
            <v>120</v>
          </cell>
          <cell r="K199">
            <v>56</v>
          </cell>
          <cell r="L199" t="str">
            <v>Ningbo</v>
          </cell>
          <cell r="M199">
            <v>93</v>
          </cell>
          <cell r="N199">
            <v>78</v>
          </cell>
          <cell r="O199">
            <v>61</v>
          </cell>
        </row>
        <row r="199"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B0CM9LBJT3</v>
          </cell>
        </row>
        <row r="200">
          <cell r="C200" t="str">
            <v>Swing</v>
          </cell>
          <cell r="D200" t="str">
            <v>尚莱-NB</v>
          </cell>
          <cell r="E200">
            <v>1</v>
          </cell>
          <cell r="F200">
            <v>0.216657</v>
          </cell>
          <cell r="G200">
            <v>37</v>
          </cell>
          <cell r="H200">
            <v>45.5</v>
          </cell>
          <cell r="I200">
            <v>305</v>
          </cell>
          <cell r="J200">
            <v>252</v>
          </cell>
          <cell r="K200">
            <v>128</v>
          </cell>
          <cell r="L200" t="str">
            <v>Ningbo</v>
          </cell>
          <cell r="M200">
            <v>181</v>
          </cell>
          <cell r="N200">
            <v>63</v>
          </cell>
          <cell r="O200">
            <v>19</v>
          </cell>
        </row>
        <row r="200"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B0CM9JL8CN</v>
          </cell>
          <cell r="B201" t="str">
            <v>9403.20.0090</v>
          </cell>
          <cell r="C201" t="str">
            <v>Swing</v>
          </cell>
          <cell r="D201" t="str">
            <v>尚莱-NB</v>
          </cell>
          <cell r="E201">
            <v>1</v>
          </cell>
          <cell r="F201">
            <v>0.216657</v>
          </cell>
          <cell r="G201">
            <v>37</v>
          </cell>
          <cell r="H201">
            <v>45.5</v>
          </cell>
          <cell r="I201">
            <v>305</v>
          </cell>
          <cell r="J201">
            <v>252</v>
          </cell>
          <cell r="K201">
            <v>128</v>
          </cell>
          <cell r="L201" t="str">
            <v>Ningbo</v>
          </cell>
          <cell r="M201">
            <v>181</v>
          </cell>
          <cell r="N201">
            <v>63</v>
          </cell>
          <cell r="O201">
            <v>19</v>
          </cell>
        </row>
        <row r="201"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B0CM9KCB5B</v>
          </cell>
          <cell r="B202" t="str">
            <v>9403.20.0090</v>
          </cell>
          <cell r="C202" t="str">
            <v>Swing</v>
          </cell>
          <cell r="D202" t="str">
            <v>尚莱-NB</v>
          </cell>
          <cell r="E202">
            <v>1</v>
          </cell>
          <cell r="F202">
            <v>0.182448</v>
          </cell>
          <cell r="G202">
            <v>41</v>
          </cell>
          <cell r="H202">
            <v>47</v>
          </cell>
          <cell r="I202">
            <v>357</v>
          </cell>
          <cell r="J202">
            <v>310</v>
          </cell>
          <cell r="K202">
            <v>145</v>
          </cell>
          <cell r="L202" t="str">
            <v>Ningbo</v>
          </cell>
          <cell r="M202">
            <v>181</v>
          </cell>
          <cell r="N202">
            <v>63</v>
          </cell>
          <cell r="O202">
            <v>16</v>
          </cell>
        </row>
        <row r="202"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B0CM9JV8PN</v>
          </cell>
        </row>
        <row r="203">
          <cell r="C203" t="str">
            <v>Swing</v>
          </cell>
          <cell r="D203" t="str">
            <v>尚莱-NB</v>
          </cell>
          <cell r="E203">
            <v>1</v>
          </cell>
          <cell r="F203">
            <v>0.182448</v>
          </cell>
          <cell r="G203">
            <v>41</v>
          </cell>
          <cell r="H203">
            <v>47</v>
          </cell>
          <cell r="I203">
            <v>357</v>
          </cell>
          <cell r="J203">
            <v>310</v>
          </cell>
          <cell r="K203">
            <v>145</v>
          </cell>
          <cell r="L203" t="str">
            <v>Ningbo</v>
          </cell>
          <cell r="M203">
            <v>181</v>
          </cell>
          <cell r="N203">
            <v>63</v>
          </cell>
          <cell r="O203">
            <v>16</v>
          </cell>
        </row>
        <row r="203"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B0CMXPC4HJ</v>
          </cell>
        </row>
        <row r="204">
          <cell r="C204" t="str">
            <v>Bistro Set</v>
          </cell>
          <cell r="D204" t="str">
            <v>尚莱-NB</v>
          </cell>
          <cell r="E204">
            <v>1</v>
          </cell>
          <cell r="F204">
            <v>0.354816</v>
          </cell>
        </row>
        <row r="204">
          <cell r="H204">
            <v>29.2</v>
          </cell>
          <cell r="I204">
            <v>185</v>
          </cell>
          <cell r="J204">
            <v>150</v>
          </cell>
          <cell r="K204">
            <v>69</v>
          </cell>
          <cell r="L204" t="str">
            <v>Ningbo</v>
          </cell>
          <cell r="M204">
            <v>77</v>
          </cell>
          <cell r="N204">
            <v>72</v>
          </cell>
          <cell r="O204">
            <v>64</v>
          </cell>
        </row>
        <row r="204"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B0CMXRB3Z3</v>
          </cell>
        </row>
        <row r="205">
          <cell r="C205" t="str">
            <v>Bistro Set</v>
          </cell>
          <cell r="D205" t="str">
            <v>尚莱-NB</v>
          </cell>
          <cell r="E205">
            <v>1</v>
          </cell>
          <cell r="F205">
            <v>0.354816</v>
          </cell>
          <cell r="G205">
            <v>23</v>
          </cell>
          <cell r="H205">
            <v>29.2</v>
          </cell>
          <cell r="I205">
            <v>185</v>
          </cell>
          <cell r="J205">
            <v>150</v>
          </cell>
          <cell r="K205">
            <v>69</v>
          </cell>
          <cell r="L205" t="str">
            <v>Ningbo</v>
          </cell>
          <cell r="M205">
            <v>77</v>
          </cell>
          <cell r="N205">
            <v>72</v>
          </cell>
          <cell r="O205">
            <v>64</v>
          </cell>
        </row>
        <row r="205"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B0CLNJBTFD</v>
          </cell>
        </row>
        <row r="206">
          <cell r="C206" t="str">
            <v>Sofa</v>
          </cell>
          <cell r="D206" t="str">
            <v>尚莱-NB</v>
          </cell>
          <cell r="E206">
            <v>1</v>
          </cell>
          <cell r="F206">
            <v>0.655578</v>
          </cell>
        </row>
        <row r="206">
          <cell r="H206">
            <v>67.5</v>
          </cell>
          <cell r="I206">
            <v>108</v>
          </cell>
          <cell r="J206">
            <v>81</v>
          </cell>
          <cell r="K206">
            <v>36</v>
          </cell>
          <cell r="L206" t="str">
            <v>Ningbo</v>
          </cell>
          <cell r="M206">
            <v>129</v>
          </cell>
          <cell r="N206">
            <v>77</v>
          </cell>
          <cell r="O206">
            <v>66</v>
          </cell>
        </row>
        <row r="206"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B0CLNHDVKK</v>
          </cell>
        </row>
        <row r="207">
          <cell r="C207" t="str">
            <v>Sofa</v>
          </cell>
          <cell r="D207" t="str">
            <v>尚莱-NB</v>
          </cell>
          <cell r="E207">
            <v>1</v>
          </cell>
          <cell r="F207">
            <v>0.655578</v>
          </cell>
        </row>
        <row r="207">
          <cell r="H207">
            <v>67.5</v>
          </cell>
          <cell r="I207">
            <v>108</v>
          </cell>
          <cell r="J207">
            <v>81</v>
          </cell>
          <cell r="K207">
            <v>36</v>
          </cell>
          <cell r="L207" t="str">
            <v>Ningbo</v>
          </cell>
          <cell r="M207">
            <v>129</v>
          </cell>
          <cell r="N207">
            <v>77</v>
          </cell>
          <cell r="O207">
            <v>66</v>
          </cell>
        </row>
        <row r="207"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B0CN31YNVX</v>
          </cell>
        </row>
        <row r="208">
          <cell r="C208" t="str">
            <v>Camping Chair</v>
          </cell>
          <cell r="D208" t="str">
            <v>威邦-NB</v>
          </cell>
          <cell r="E208">
            <v>1</v>
          </cell>
          <cell r="F208">
            <v>0.0472625</v>
          </cell>
          <cell r="G208">
            <v>5.8</v>
          </cell>
          <cell r="H208">
            <v>6.74</v>
          </cell>
          <cell r="I208">
            <v>868</v>
          </cell>
        </row>
        <row r="208">
          <cell r="L208" t="str">
            <v>Ningbo</v>
          </cell>
          <cell r="M208">
            <v>25</v>
          </cell>
          <cell r="N208">
            <v>19</v>
          </cell>
          <cell r="O208">
            <v>99.5</v>
          </cell>
        </row>
        <row r="208">
          <cell r="R208">
            <v>0</v>
          </cell>
          <cell r="S208" t="e">
            <v>#DIV/0!</v>
          </cell>
          <cell r="T208" t="e">
            <v>#DIV/0!</v>
          </cell>
        </row>
        <row r="209">
          <cell r="A209" t="str">
            <v>B0CC9H9L1Y</v>
          </cell>
        </row>
        <row r="209">
          <cell r="C209" t="str">
            <v> </v>
          </cell>
          <cell r="D209" t="str">
            <v>康思特-SH</v>
          </cell>
          <cell r="E209">
            <v>1</v>
          </cell>
          <cell r="F209">
            <v>0.011352</v>
          </cell>
          <cell r="G209">
            <v>1.05</v>
          </cell>
          <cell r="H209">
            <v>1.4</v>
          </cell>
          <cell r="I209">
            <v>5900</v>
          </cell>
          <cell r="J209">
            <v>4500</v>
          </cell>
          <cell r="K209">
            <v>2400</v>
          </cell>
          <cell r="L209" t="str">
            <v>shanghai</v>
          </cell>
          <cell r="M209">
            <v>33</v>
          </cell>
          <cell r="N209">
            <v>8</v>
          </cell>
          <cell r="O209">
            <v>43</v>
          </cell>
        </row>
        <row r="209"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B0CTTC177G</v>
          </cell>
        </row>
        <row r="210">
          <cell r="C210" t="str">
            <v>screen house</v>
          </cell>
          <cell r="D210" t="str">
            <v>纳斯卡-SH</v>
          </cell>
          <cell r="E210">
            <v>1</v>
          </cell>
          <cell r="F210">
            <v>0.0512</v>
          </cell>
          <cell r="G210">
            <v>6.3</v>
          </cell>
          <cell r="H210">
            <v>7.3</v>
          </cell>
          <cell r="I210">
            <v>1299</v>
          </cell>
          <cell r="J210">
            <v>885</v>
          </cell>
          <cell r="K210">
            <v>413</v>
          </cell>
          <cell r="L210" t="str">
            <v>shanghai</v>
          </cell>
          <cell r="M210">
            <v>80</v>
          </cell>
          <cell r="N210">
            <v>8</v>
          </cell>
          <cell r="O210">
            <v>80</v>
          </cell>
        </row>
        <row r="210"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B0C5ZVVPXG</v>
          </cell>
        </row>
        <row r="211">
          <cell r="D211" t="str">
            <v>志捷-YT</v>
          </cell>
          <cell r="E211">
            <v>10</v>
          </cell>
          <cell r="F211">
            <v>0.0306</v>
          </cell>
          <cell r="G211">
            <v>7</v>
          </cell>
          <cell r="H211">
            <v>7.5</v>
          </cell>
        </row>
        <row r="211">
          <cell r="L211" t="str">
            <v>Yantian</v>
          </cell>
          <cell r="M211">
            <v>34</v>
          </cell>
          <cell r="N211">
            <v>30</v>
          </cell>
          <cell r="O211">
            <v>30</v>
          </cell>
        </row>
        <row r="211">
          <cell r="R211" t="e">
            <v>#DIV/0!</v>
          </cell>
          <cell r="S211" t="e">
            <v>#DIV/0!</v>
          </cell>
          <cell r="T211" t="e">
            <v>#DIV/0!</v>
          </cell>
        </row>
        <row r="212">
          <cell r="A212" t="str">
            <v>B0BND6WKG1</v>
          </cell>
        </row>
        <row r="212">
          <cell r="D212" t="str">
            <v>商贤-YT</v>
          </cell>
          <cell r="E212">
            <v>1</v>
          </cell>
          <cell r="F212">
            <v>0.3480775</v>
          </cell>
          <cell r="G212">
            <v>24.3</v>
          </cell>
          <cell r="H212">
            <v>39.24</v>
          </cell>
          <cell r="I212">
            <v>176</v>
          </cell>
          <cell r="J212">
            <v>154</v>
          </cell>
          <cell r="K212">
            <v>76</v>
          </cell>
          <cell r="L212" t="str">
            <v>Yantian</v>
          </cell>
          <cell r="M212">
            <v>142</v>
          </cell>
          <cell r="N212">
            <v>92.5</v>
          </cell>
          <cell r="O212">
            <v>26.5</v>
          </cell>
        </row>
        <row r="212"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B0CNBZPJM4</v>
          </cell>
        </row>
        <row r="213">
          <cell r="D213" t="str">
            <v>洲益-NB</v>
          </cell>
          <cell r="E213">
            <v>1</v>
          </cell>
          <cell r="F213">
            <v>0.154468</v>
          </cell>
          <cell r="G213">
            <v>14.5</v>
          </cell>
          <cell r="H213">
            <v>19.1</v>
          </cell>
          <cell r="I213">
            <v>450</v>
          </cell>
          <cell r="J213">
            <v>375</v>
          </cell>
          <cell r="K213">
            <v>180</v>
          </cell>
          <cell r="L213" t="str">
            <v>Ningbo</v>
          </cell>
          <cell r="M213">
            <v>46</v>
          </cell>
          <cell r="N213">
            <v>46</v>
          </cell>
          <cell r="O213">
            <v>73</v>
          </cell>
        </row>
        <row r="213"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B0CM36WKCR</v>
          </cell>
        </row>
        <row r="214">
          <cell r="D214" t="str">
            <v>立义-YT</v>
          </cell>
          <cell r="E214">
            <v>1</v>
          </cell>
          <cell r="F214">
            <v>0.0325377</v>
          </cell>
          <cell r="G214">
            <v>4.58</v>
          </cell>
          <cell r="H214">
            <v>6</v>
          </cell>
          <cell r="I214">
            <v>2096</v>
          </cell>
          <cell r="J214">
            <v>1848</v>
          </cell>
          <cell r="K214">
            <v>872</v>
          </cell>
          <cell r="L214" t="str">
            <v>Yantian</v>
          </cell>
          <cell r="M214">
            <v>54</v>
          </cell>
          <cell r="N214">
            <v>10.3</v>
          </cell>
          <cell r="O214">
            <v>58.5</v>
          </cell>
        </row>
        <row r="214"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B0C7841GJM</v>
          </cell>
        </row>
        <row r="215">
          <cell r="D215" t="str">
            <v>雅艺-NB</v>
          </cell>
          <cell r="E215">
            <v>4</v>
          </cell>
          <cell r="F215">
            <v>0.135375</v>
          </cell>
          <cell r="G215">
            <v>12.12</v>
          </cell>
          <cell r="H215">
            <v>13.32</v>
          </cell>
        </row>
        <row r="215">
          <cell r="L215" t="str">
            <v>Ningbo</v>
          </cell>
          <cell r="M215">
            <v>47.5</v>
          </cell>
          <cell r="N215">
            <v>47.5</v>
          </cell>
          <cell r="O215">
            <v>60</v>
          </cell>
        </row>
        <row r="215">
          <cell r="R215" t="e">
            <v>#DIV/0!</v>
          </cell>
          <cell r="S215" t="e">
            <v>#DIV/0!</v>
          </cell>
          <cell r="T215" t="e">
            <v>#DIV/0!</v>
          </cell>
        </row>
        <row r="216">
          <cell r="A216" t="str">
            <v>B0BD9YMB91</v>
          </cell>
          <cell r="B216" t="str">
            <v>3924.10.4000</v>
          </cell>
          <cell r="C216" t="str">
            <v>PAN COOLER</v>
          </cell>
          <cell r="D216" t="str">
            <v>波利玛-NB</v>
          </cell>
          <cell r="E216">
            <v>1</v>
          </cell>
          <cell r="F216">
            <v>0.13122</v>
          </cell>
          <cell r="G216">
            <v>8</v>
          </cell>
          <cell r="H216">
            <v>10</v>
          </cell>
        </row>
        <row r="216">
          <cell r="L216" t="str">
            <v>Ningbo</v>
          </cell>
          <cell r="M216">
            <v>54</v>
          </cell>
          <cell r="N216">
            <v>54</v>
          </cell>
          <cell r="O216">
            <v>45</v>
          </cell>
        </row>
        <row r="216">
          <cell r="R216" t="e">
            <v>#DIV/0!</v>
          </cell>
          <cell r="S216" t="e">
            <v>#DIV/0!</v>
          </cell>
          <cell r="T216" t="e">
            <v>#DIV/0!</v>
          </cell>
        </row>
        <row r="217">
          <cell r="A217" t="str">
            <v>B09T3MMZZN</v>
          </cell>
          <cell r="B217" t="str">
            <v>7321.89.0050</v>
          </cell>
          <cell r="C217" t="str">
            <v>pan stove</v>
          </cell>
          <cell r="D217" t="str">
            <v>天运-SH</v>
          </cell>
          <cell r="E217">
            <v>1</v>
          </cell>
          <cell r="F217">
            <v>0.1830125</v>
          </cell>
          <cell r="G217">
            <v>9</v>
          </cell>
          <cell r="H217">
            <v>12.8</v>
          </cell>
          <cell r="I217">
            <v>376</v>
          </cell>
          <cell r="J217">
            <v>321</v>
          </cell>
          <cell r="K217">
            <v>153</v>
          </cell>
          <cell r="L217" t="str">
            <v>Ningbo</v>
          </cell>
          <cell r="M217">
            <v>60.5</v>
          </cell>
          <cell r="N217">
            <v>60.5</v>
          </cell>
          <cell r="O217">
            <v>50</v>
          </cell>
        </row>
        <row r="217"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B09T3KK25X</v>
          </cell>
          <cell r="B218" t="str">
            <v>7321.89.0050</v>
          </cell>
          <cell r="C218" t="str">
            <v>pan stove</v>
          </cell>
          <cell r="D218" t="str">
            <v>天运-SH</v>
          </cell>
          <cell r="E218">
            <v>1</v>
          </cell>
          <cell r="F218">
            <v>0.10944</v>
          </cell>
          <cell r="G218">
            <v>6.5</v>
          </cell>
          <cell r="H218">
            <v>9.3</v>
          </cell>
          <cell r="I218">
            <v>480</v>
          </cell>
          <cell r="J218">
            <v>384</v>
          </cell>
          <cell r="K218">
            <v>192</v>
          </cell>
          <cell r="L218" t="str">
            <v>Ningbo</v>
          </cell>
          <cell r="M218">
            <v>48</v>
          </cell>
          <cell r="N218">
            <v>48</v>
          </cell>
          <cell r="O218">
            <v>47.5</v>
          </cell>
        </row>
        <row r="218"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B0C6TJY9PQ</v>
          </cell>
        </row>
        <row r="219">
          <cell r="D219" t="str">
            <v>康思特-SH</v>
          </cell>
          <cell r="E219">
            <v>1</v>
          </cell>
          <cell r="F219">
            <v>0.0152</v>
          </cell>
          <cell r="G219">
            <v>0.78</v>
          </cell>
          <cell r="H219">
            <v>1.27</v>
          </cell>
          <cell r="I219">
            <v>4300</v>
          </cell>
          <cell r="J219">
            <v>3800</v>
          </cell>
          <cell r="K219">
            <v>1800</v>
          </cell>
          <cell r="L219" t="str">
            <v>shanghai</v>
          </cell>
          <cell r="M219">
            <v>40</v>
          </cell>
          <cell r="N219">
            <v>9.5</v>
          </cell>
          <cell r="O219">
            <v>40</v>
          </cell>
        </row>
        <row r="219"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B0BDFVV4TM</v>
          </cell>
        </row>
        <row r="220">
          <cell r="D220" t="str">
            <v>海辉-QD</v>
          </cell>
          <cell r="E220">
            <v>1</v>
          </cell>
          <cell r="F220">
            <v>0.101</v>
          </cell>
          <cell r="G220">
            <v>19.5</v>
          </cell>
          <cell r="H220">
            <v>22.5</v>
          </cell>
        </row>
        <row r="220">
          <cell r="L220" t="str">
            <v>qingdao</v>
          </cell>
          <cell r="M220">
            <v>41.5</v>
          </cell>
          <cell r="N220">
            <v>28.5</v>
          </cell>
          <cell r="O220">
            <v>85</v>
          </cell>
        </row>
        <row r="220">
          <cell r="R220" t="e">
            <v>#DIV/0!</v>
          </cell>
          <cell r="S220" t="e">
            <v>#DIV/0!</v>
          </cell>
          <cell r="T220" t="e">
            <v>#DIV/0!</v>
          </cell>
        </row>
        <row r="221">
          <cell r="A221" t="str">
            <v>B0CS5R8L6T</v>
          </cell>
        </row>
        <row r="221">
          <cell r="D221" t="str">
            <v>大自然-NB</v>
          </cell>
          <cell r="E221">
            <v>1</v>
          </cell>
          <cell r="F221">
            <v>0.048</v>
          </cell>
          <cell r="G221">
            <v>5.4</v>
          </cell>
          <cell r="H221">
            <v>6.5</v>
          </cell>
          <cell r="I221">
            <v>1310</v>
          </cell>
          <cell r="J221">
            <v>1160</v>
          </cell>
          <cell r="K221">
            <v>520</v>
          </cell>
          <cell r="L221" t="str">
            <v>Ningbo</v>
          </cell>
          <cell r="M221">
            <v>76</v>
          </cell>
          <cell r="N221">
            <v>25</v>
          </cell>
          <cell r="O221">
            <v>25</v>
          </cell>
        </row>
        <row r="221"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B0CS5X6DWS</v>
          </cell>
        </row>
        <row r="222">
          <cell r="D222" t="str">
            <v>大自然-NB</v>
          </cell>
          <cell r="E222">
            <v>1</v>
          </cell>
          <cell r="F222">
            <v>0.046</v>
          </cell>
          <cell r="G222">
            <v>4.83</v>
          </cell>
          <cell r="H222">
            <v>6</v>
          </cell>
          <cell r="I222">
            <v>1350</v>
          </cell>
          <cell r="J222">
            <v>1200</v>
          </cell>
          <cell r="K222">
            <v>550</v>
          </cell>
          <cell r="L222" t="str">
            <v>Ningbo</v>
          </cell>
          <cell r="M222">
            <v>68</v>
          </cell>
          <cell r="N222">
            <v>26</v>
          </cell>
          <cell r="O222">
            <v>26</v>
          </cell>
        </row>
        <row r="222"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B0CS6BPVP1</v>
          </cell>
        </row>
        <row r="223">
          <cell r="D223" t="str">
            <v>大自然-NB</v>
          </cell>
          <cell r="E223">
            <v>1</v>
          </cell>
          <cell r="F223">
            <v>0.023</v>
          </cell>
          <cell r="G223">
            <v>2.8</v>
          </cell>
          <cell r="H223">
            <v>3.2</v>
          </cell>
          <cell r="I223">
            <v>2700</v>
          </cell>
          <cell r="J223">
            <v>2400</v>
          </cell>
          <cell r="K223">
            <v>1100</v>
          </cell>
          <cell r="L223" t="str">
            <v>Ningbo</v>
          </cell>
          <cell r="M223">
            <v>71</v>
          </cell>
          <cell r="N223">
            <v>18</v>
          </cell>
          <cell r="O223">
            <v>18</v>
          </cell>
        </row>
        <row r="223"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B0CLGW9YWJ</v>
          </cell>
        </row>
        <row r="224">
          <cell r="D224" t="str">
            <v>苏克-NB</v>
          </cell>
          <cell r="E224">
            <v>1</v>
          </cell>
          <cell r="F224">
            <v>0.104</v>
          </cell>
          <cell r="G224">
            <v>8.86</v>
          </cell>
          <cell r="H224">
            <v>10.9</v>
          </cell>
          <cell r="I224">
            <v>670</v>
          </cell>
          <cell r="J224">
            <v>590</v>
          </cell>
          <cell r="K224">
            <v>280</v>
          </cell>
          <cell r="L224" t="str">
            <v>Ningbo</v>
          </cell>
          <cell r="M224">
            <v>85</v>
          </cell>
          <cell r="N224">
            <v>48</v>
          </cell>
          <cell r="O224">
            <v>25.5</v>
          </cell>
        </row>
        <row r="224"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B0CLGYTNVV</v>
          </cell>
        </row>
        <row r="225">
          <cell r="D225" t="str">
            <v>苏克-NB</v>
          </cell>
          <cell r="E225">
            <v>1</v>
          </cell>
          <cell r="F225">
            <v>0.071</v>
          </cell>
          <cell r="G225">
            <v>5.39</v>
          </cell>
          <cell r="H225">
            <v>7.08</v>
          </cell>
          <cell r="I225">
            <v>970</v>
          </cell>
          <cell r="J225">
            <v>840</v>
          </cell>
          <cell r="K225">
            <v>400</v>
          </cell>
          <cell r="L225" t="str">
            <v>Ningbo</v>
          </cell>
          <cell r="M225">
            <v>87</v>
          </cell>
          <cell r="N225">
            <v>48</v>
          </cell>
          <cell r="O225">
            <v>17</v>
          </cell>
        </row>
        <row r="225"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B0BDFSP8PJ</v>
          </cell>
          <cell r="B226" t="str">
            <v>3926.90.7500</v>
          </cell>
          <cell r="C226" t="str">
            <v>Floor</v>
          </cell>
          <cell r="D226" t="str">
            <v>海辉-QD</v>
          </cell>
          <cell r="E226">
            <v>1</v>
          </cell>
          <cell r="F226">
            <v>0.141255</v>
          </cell>
          <cell r="G226">
            <v>30.62</v>
          </cell>
          <cell r="H226">
            <v>34.29</v>
          </cell>
        </row>
        <row r="226">
          <cell r="K226">
            <v>200</v>
          </cell>
          <cell r="L226" t="str">
            <v>Qingdao</v>
          </cell>
          <cell r="M226">
            <v>45</v>
          </cell>
          <cell r="N226">
            <v>36.5</v>
          </cell>
          <cell r="O226">
            <v>86</v>
          </cell>
        </row>
        <row r="226">
          <cell r="R226" t="e">
            <v>#DIV/0!</v>
          </cell>
          <cell r="S226" t="e">
            <v>#DIV/0!</v>
          </cell>
          <cell r="T226">
            <v>0</v>
          </cell>
        </row>
        <row r="227">
          <cell r="A227" t="str">
            <v>B0B9LD1M25</v>
          </cell>
          <cell r="B227" t="str">
            <v>6306.22.9010</v>
          </cell>
          <cell r="C227" t="str">
            <v>Screen House 6*6</v>
          </cell>
          <cell r="D227" t="str">
            <v>纳斯特-SH</v>
          </cell>
          <cell r="E227">
            <v>1</v>
          </cell>
          <cell r="F227">
            <v>0.064</v>
          </cell>
          <cell r="G227">
            <v>6.3</v>
          </cell>
          <cell r="H227">
            <v>7.3</v>
          </cell>
          <cell r="I227">
            <v>1215</v>
          </cell>
          <cell r="J227">
            <v>885</v>
          </cell>
          <cell r="K227">
            <v>413</v>
          </cell>
          <cell r="L227" t="str">
            <v>Shanghai</v>
          </cell>
          <cell r="M227">
            <v>80</v>
          </cell>
          <cell r="N227">
            <v>10</v>
          </cell>
          <cell r="O227">
            <v>80</v>
          </cell>
        </row>
        <row r="227"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B0B9LFFQ2C</v>
          </cell>
        </row>
        <row r="228">
          <cell r="D228" t="str">
            <v>纳斯特-SH</v>
          </cell>
          <cell r="E228">
            <v>1</v>
          </cell>
          <cell r="F228">
            <v>0.07225</v>
          </cell>
          <cell r="G228">
            <v>12</v>
          </cell>
          <cell r="H228">
            <v>13.5</v>
          </cell>
          <cell r="I228">
            <v>826</v>
          </cell>
          <cell r="J228">
            <v>660</v>
          </cell>
          <cell r="K228">
            <v>296</v>
          </cell>
          <cell r="L228" t="str">
            <v>shanghai</v>
          </cell>
          <cell r="M228">
            <v>85</v>
          </cell>
          <cell r="N228">
            <v>10</v>
          </cell>
          <cell r="O228">
            <v>85</v>
          </cell>
        </row>
        <row r="228"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B0BZDFY9DM</v>
          </cell>
        </row>
        <row r="229">
          <cell r="D229" t="str">
            <v>博浪-SZ</v>
          </cell>
          <cell r="E229">
            <v>24</v>
          </cell>
          <cell r="F229">
            <v>0.095506</v>
          </cell>
          <cell r="G229">
            <v>9.6</v>
          </cell>
          <cell r="H229">
            <v>16.5</v>
          </cell>
        </row>
        <row r="229">
          <cell r="L229" t="str">
            <v>Yantian</v>
          </cell>
          <cell r="M229">
            <v>53</v>
          </cell>
          <cell r="N229">
            <v>53</v>
          </cell>
          <cell r="O229">
            <v>34</v>
          </cell>
        </row>
        <row r="229">
          <cell r="R229" t="e">
            <v>#DIV/0!</v>
          </cell>
          <cell r="S229" t="e">
            <v>#DIV/0!</v>
          </cell>
          <cell r="T229" t="e">
            <v>#DIV/0!</v>
          </cell>
        </row>
        <row r="230">
          <cell r="A230" t="str">
            <v>B0CV3NW1DG</v>
          </cell>
        </row>
        <row r="230">
          <cell r="D230" t="str">
            <v>苏克-NB</v>
          </cell>
          <cell r="E230">
            <v>1</v>
          </cell>
          <cell r="F230">
            <v>0.087024</v>
          </cell>
          <cell r="G230">
            <v>7.3</v>
          </cell>
          <cell r="H230">
            <v>9.3</v>
          </cell>
          <cell r="I230">
            <v>840</v>
          </cell>
          <cell r="J230">
            <v>700</v>
          </cell>
          <cell r="K230">
            <v>356</v>
          </cell>
          <cell r="L230" t="str">
            <v>Ningbo</v>
          </cell>
          <cell r="M230">
            <v>111</v>
          </cell>
          <cell r="N230">
            <v>14</v>
          </cell>
          <cell r="O230">
            <v>56</v>
          </cell>
        </row>
        <row r="230"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B0BZDFY9DM</v>
          </cell>
        </row>
        <row r="231">
          <cell r="D231" t="str">
            <v>博浪-SZ</v>
          </cell>
          <cell r="E231">
            <v>24</v>
          </cell>
          <cell r="F231">
            <v>0.095506</v>
          </cell>
          <cell r="G231">
            <v>9.6</v>
          </cell>
          <cell r="H231">
            <v>16.5</v>
          </cell>
        </row>
        <row r="231">
          <cell r="L231" t="str">
            <v>Yantian</v>
          </cell>
          <cell r="M231">
            <v>53</v>
          </cell>
          <cell r="N231">
            <v>53</v>
          </cell>
          <cell r="O231">
            <v>34</v>
          </cell>
        </row>
        <row r="231">
          <cell r="R231" t="e">
            <v>#DIV/0!</v>
          </cell>
          <cell r="S231" t="e">
            <v>#DIV/0!</v>
          </cell>
          <cell r="T231" t="e">
            <v>#DIV/0!</v>
          </cell>
        </row>
        <row r="232">
          <cell r="A232" t="str">
            <v>B0CV3NQ153</v>
          </cell>
        </row>
        <row r="232">
          <cell r="D232" t="str">
            <v>苏克-NB</v>
          </cell>
          <cell r="E232">
            <v>1</v>
          </cell>
          <cell r="F232">
            <v>0.03500175</v>
          </cell>
          <cell r="G232">
            <v>4.1</v>
          </cell>
          <cell r="H232">
            <v>5.1</v>
          </cell>
          <cell r="I232">
            <v>2060</v>
          </cell>
          <cell r="J232">
            <v>1650</v>
          </cell>
          <cell r="K232">
            <v>830</v>
          </cell>
          <cell r="L232" t="str">
            <v>Ningbo</v>
          </cell>
          <cell r="M232">
            <v>59</v>
          </cell>
          <cell r="N232">
            <v>10.5</v>
          </cell>
          <cell r="O232">
            <v>56.5</v>
          </cell>
        </row>
        <row r="232"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B0CV3NW1DG</v>
          </cell>
        </row>
        <row r="233">
          <cell r="D233" t="str">
            <v>苏克-NB</v>
          </cell>
          <cell r="E233">
            <v>1</v>
          </cell>
          <cell r="F233">
            <v>0.087024</v>
          </cell>
          <cell r="G233">
            <v>7.3</v>
          </cell>
          <cell r="H233">
            <v>9.3</v>
          </cell>
          <cell r="I233">
            <v>840</v>
          </cell>
          <cell r="J233">
            <v>700</v>
          </cell>
          <cell r="K233">
            <v>356</v>
          </cell>
          <cell r="L233" t="str">
            <v>Ningbo</v>
          </cell>
          <cell r="M233">
            <v>111</v>
          </cell>
          <cell r="N233">
            <v>14</v>
          </cell>
          <cell r="O233">
            <v>56</v>
          </cell>
        </row>
        <row r="233"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B0CV3P28GS</v>
          </cell>
        </row>
        <row r="234">
          <cell r="D234" t="str">
            <v>苏克-NB</v>
          </cell>
          <cell r="E234">
            <v>1</v>
          </cell>
          <cell r="F234">
            <v>0.03500175</v>
          </cell>
          <cell r="G234">
            <v>4.1</v>
          </cell>
          <cell r="H234">
            <v>5.1</v>
          </cell>
          <cell r="I234">
            <v>2060</v>
          </cell>
          <cell r="J234">
            <v>1650</v>
          </cell>
          <cell r="K234">
            <v>830</v>
          </cell>
          <cell r="L234" t="str">
            <v>Ningbo</v>
          </cell>
          <cell r="M234">
            <v>59</v>
          </cell>
          <cell r="N234">
            <v>10.5</v>
          </cell>
          <cell r="O234">
            <v>56.5</v>
          </cell>
        </row>
        <row r="234"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B0CXSZG3SV</v>
          </cell>
        </row>
        <row r="235">
          <cell r="D235" t="str">
            <v>鑫鼎-NB</v>
          </cell>
          <cell r="E235">
            <v>1</v>
          </cell>
          <cell r="F235">
            <v>0.06919</v>
          </cell>
          <cell r="G235">
            <v>8</v>
          </cell>
          <cell r="H235">
            <v>8.4</v>
          </cell>
          <cell r="I235">
            <v>1350</v>
          </cell>
        </row>
        <row r="235">
          <cell r="K235">
            <v>550</v>
          </cell>
          <cell r="L235" t="str">
            <v>Ningbo</v>
          </cell>
          <cell r="M235">
            <v>68</v>
          </cell>
          <cell r="N235">
            <v>55</v>
          </cell>
          <cell r="O235">
            <v>18.5</v>
          </cell>
        </row>
        <row r="235">
          <cell r="R235">
            <v>0</v>
          </cell>
          <cell r="S235" t="e">
            <v>#DIV/0!</v>
          </cell>
          <cell r="T235">
            <v>0</v>
          </cell>
        </row>
        <row r="236">
          <cell r="A236" t="str">
            <v>B0CXSZ7F34</v>
          </cell>
        </row>
        <row r="236">
          <cell r="D236" t="str">
            <v>鑫鼎-NB</v>
          </cell>
          <cell r="E236">
            <v>1</v>
          </cell>
          <cell r="F236">
            <v>0.074727</v>
          </cell>
          <cell r="G236">
            <v>9.5</v>
          </cell>
          <cell r="H236">
            <v>11.5</v>
          </cell>
          <cell r="I236">
            <v>930</v>
          </cell>
          <cell r="J236">
            <v>830</v>
          </cell>
          <cell r="K236">
            <v>390</v>
          </cell>
          <cell r="L236" t="str">
            <v>Ningbo</v>
          </cell>
          <cell r="M236">
            <v>57</v>
          </cell>
          <cell r="N236">
            <v>57</v>
          </cell>
          <cell r="O236">
            <v>23</v>
          </cell>
        </row>
        <row r="236"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B0D5R41NWS</v>
          </cell>
        </row>
        <row r="237">
          <cell r="D237" t="str">
            <v>洲益-NB</v>
          </cell>
          <cell r="E237">
            <v>1</v>
          </cell>
          <cell r="F237">
            <v>0.205546275</v>
          </cell>
          <cell r="G237">
            <v>25.93</v>
          </cell>
          <cell r="H237">
            <v>31.63</v>
          </cell>
          <cell r="I237">
            <v>341</v>
          </cell>
          <cell r="J237">
            <v>286</v>
          </cell>
          <cell r="K237">
            <v>139</v>
          </cell>
          <cell r="L237" t="str">
            <v>Ningbo</v>
          </cell>
          <cell r="M237">
            <v>49.5</v>
          </cell>
          <cell r="N237">
            <v>46.5</v>
          </cell>
          <cell r="O237">
            <v>89.3</v>
          </cell>
        </row>
        <row r="237">
          <cell r="Q237">
            <v>159</v>
          </cell>
          <cell r="R237">
            <v>0.466275659824047</v>
          </cell>
          <cell r="S237">
            <v>0.555944055944056</v>
          </cell>
          <cell r="T237">
            <v>1.14388489208633</v>
          </cell>
        </row>
        <row r="238">
          <cell r="A238" t="str">
            <v>B0D9293QP9</v>
          </cell>
        </row>
        <row r="238">
          <cell r="D238" t="str">
            <v>尚莱-NB</v>
          </cell>
          <cell r="E238">
            <v>1</v>
          </cell>
          <cell r="F238">
            <v>0.252054</v>
          </cell>
          <cell r="G238">
            <v>23.8</v>
          </cell>
          <cell r="H238">
            <v>28.95</v>
          </cell>
          <cell r="I238">
            <v>284</v>
          </cell>
          <cell r="J238">
            <v>223</v>
          </cell>
          <cell r="K238">
            <v>112</v>
          </cell>
          <cell r="L238" t="str">
            <v>Ningbo</v>
          </cell>
          <cell r="M238">
            <v>198</v>
          </cell>
          <cell r="N238">
            <v>67</v>
          </cell>
          <cell r="O238">
            <v>19</v>
          </cell>
        </row>
        <row r="238"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B0D3RKDVWM</v>
          </cell>
          <cell r="B239" t="str">
            <v>7321.81.5000</v>
          </cell>
          <cell r="C239" t="str">
            <v>Gas Patio Heater</v>
          </cell>
          <cell r="D239" t="str">
            <v>佳得顺-SH</v>
          </cell>
          <cell r="E239">
            <v>1</v>
          </cell>
          <cell r="F239">
            <v>0.21098</v>
          </cell>
          <cell r="G239">
            <v>26</v>
          </cell>
          <cell r="H239">
            <v>30</v>
          </cell>
          <cell r="I239">
            <v>305</v>
          </cell>
          <cell r="J239">
            <v>280</v>
          </cell>
          <cell r="K239">
            <v>132</v>
          </cell>
          <cell r="L239" t="str">
            <v>Shanghai</v>
          </cell>
          <cell r="M239">
            <v>137</v>
          </cell>
          <cell r="N239">
            <v>20</v>
          </cell>
          <cell r="O239">
            <v>77</v>
          </cell>
        </row>
        <row r="239"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B0D3RLN4Q7</v>
          </cell>
          <cell r="B240" t="str">
            <v>7321.81.5000</v>
          </cell>
          <cell r="C240" t="str">
            <v>Gas Patio Heater</v>
          </cell>
          <cell r="D240" t="str">
            <v>佳得顺-SH</v>
          </cell>
          <cell r="E240">
            <v>1</v>
          </cell>
          <cell r="F240">
            <v>0.21098</v>
          </cell>
          <cell r="G240">
            <v>26</v>
          </cell>
          <cell r="H240">
            <v>30</v>
          </cell>
          <cell r="I240">
            <v>305</v>
          </cell>
          <cell r="J240">
            <v>280</v>
          </cell>
          <cell r="K240">
            <v>132</v>
          </cell>
          <cell r="L240" t="str">
            <v>Shanghai</v>
          </cell>
          <cell r="M240">
            <v>137</v>
          </cell>
          <cell r="N240">
            <v>20</v>
          </cell>
          <cell r="O240">
            <v>77</v>
          </cell>
        </row>
        <row r="240"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B0D3RLP2YV</v>
          </cell>
          <cell r="B241" t="str">
            <v>7321.81.5000</v>
          </cell>
          <cell r="C241" t="str">
            <v>Gas Patio Heater</v>
          </cell>
          <cell r="D241" t="str">
            <v>佳得顺-SH</v>
          </cell>
          <cell r="E241">
            <v>1</v>
          </cell>
          <cell r="F241">
            <v>0.21098</v>
          </cell>
          <cell r="G241">
            <v>26</v>
          </cell>
          <cell r="H241">
            <v>30</v>
          </cell>
          <cell r="I241">
            <v>305</v>
          </cell>
          <cell r="J241">
            <v>280</v>
          </cell>
          <cell r="K241">
            <v>132</v>
          </cell>
          <cell r="L241" t="str">
            <v>Shanghai</v>
          </cell>
          <cell r="M241">
            <v>137</v>
          </cell>
          <cell r="N241">
            <v>20</v>
          </cell>
          <cell r="O241">
            <v>77</v>
          </cell>
        </row>
        <row r="241">
          <cell r="R241">
            <v>0</v>
          </cell>
          <cell r="S241">
            <v>0</v>
          </cell>
          <cell r="T241">
            <v>0</v>
          </cell>
        </row>
        <row r="242">
          <cell r="A242" t="str">
            <v>B0CC9KJMRM</v>
          </cell>
          <cell r="B242" t="str">
            <v>7321.81.5000</v>
          </cell>
          <cell r="C242" t="str">
            <v>Gas Patio Heater</v>
          </cell>
          <cell r="D242" t="str">
            <v>佳得顺-SH</v>
          </cell>
          <cell r="E242">
            <v>1</v>
          </cell>
          <cell r="F242">
            <v>0.154468</v>
          </cell>
          <cell r="G242">
            <v>14.5</v>
          </cell>
          <cell r="H242">
            <v>19.1</v>
          </cell>
          <cell r="I242">
            <v>450</v>
          </cell>
        </row>
        <row r="242">
          <cell r="L242" t="str">
            <v>Shanghai</v>
          </cell>
          <cell r="M242">
            <v>46</v>
          </cell>
          <cell r="N242">
            <v>46</v>
          </cell>
          <cell r="O242">
            <v>73</v>
          </cell>
        </row>
        <row r="242">
          <cell r="R242">
            <v>0</v>
          </cell>
          <cell r="S242" t="e">
            <v>#DIV/0!</v>
          </cell>
          <cell r="T242" t="e">
            <v>#DIV/0!</v>
          </cell>
        </row>
        <row r="243">
          <cell r="A243" t="str">
            <v>B0D1KN5JDB</v>
          </cell>
          <cell r="B243" t="str">
            <v>7321.81.5000</v>
          </cell>
          <cell r="C243" t="str">
            <v>Gas Heater</v>
          </cell>
          <cell r="D243" t="str">
            <v>康思特-SH</v>
          </cell>
          <cell r="E243">
            <v>1</v>
          </cell>
          <cell r="F243">
            <v>0.154468</v>
          </cell>
          <cell r="G243">
            <v>14.5</v>
          </cell>
          <cell r="H243">
            <v>18.5</v>
          </cell>
          <cell r="I243">
            <v>450</v>
          </cell>
        </row>
        <row r="243">
          <cell r="L243" t="str">
            <v>Shanghai</v>
          </cell>
          <cell r="M243">
            <v>46</v>
          </cell>
          <cell r="N243">
            <v>46</v>
          </cell>
          <cell r="O243">
            <v>73</v>
          </cell>
        </row>
        <row r="243">
          <cell r="R243">
            <v>0</v>
          </cell>
          <cell r="S243" t="e">
            <v>#DIV/0!</v>
          </cell>
          <cell r="T243" t="e">
            <v>#DIV/0!</v>
          </cell>
        </row>
        <row r="244">
          <cell r="A244" t="str">
            <v>B0CQCBMYDC</v>
          </cell>
          <cell r="B244" t="str">
            <v>7321.81.5000</v>
          </cell>
        </row>
        <row r="244">
          <cell r="D244" t="str">
            <v>康思特-SH</v>
          </cell>
          <cell r="E244">
            <v>1</v>
          </cell>
          <cell r="F244">
            <v>0.175628</v>
          </cell>
          <cell r="G244">
            <v>16</v>
          </cell>
          <cell r="H244">
            <v>19</v>
          </cell>
          <cell r="I244">
            <v>388</v>
          </cell>
          <cell r="J244">
            <v>335</v>
          </cell>
          <cell r="K244">
            <v>150</v>
          </cell>
          <cell r="L244" t="str">
            <v>Shanghai</v>
          </cell>
          <cell r="M244">
            <v>46</v>
          </cell>
          <cell r="N244">
            <v>46</v>
          </cell>
          <cell r="O244">
            <v>83</v>
          </cell>
        </row>
        <row r="244"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B0D1KNVFM7</v>
          </cell>
          <cell r="B245" t="str">
            <v>7321.81.5000</v>
          </cell>
        </row>
        <row r="245">
          <cell r="D245" t="str">
            <v>佳得顺-SH</v>
          </cell>
          <cell r="E245">
            <v>1</v>
          </cell>
          <cell r="F245">
            <v>0.192178</v>
          </cell>
          <cell r="G245">
            <v>14.5</v>
          </cell>
          <cell r="H245">
            <v>19.1</v>
          </cell>
          <cell r="I245">
            <v>324</v>
          </cell>
          <cell r="J245">
            <v>280</v>
          </cell>
          <cell r="K245">
            <v>130</v>
          </cell>
          <cell r="L245" t="str">
            <v>Shanghai</v>
          </cell>
          <cell r="M245">
            <v>53</v>
          </cell>
          <cell r="N245">
            <v>49</v>
          </cell>
          <cell r="O245">
            <v>74</v>
          </cell>
        </row>
        <row r="245">
          <cell r="R245">
            <v>0</v>
          </cell>
          <cell r="S245">
            <v>0</v>
          </cell>
          <cell r="T245">
            <v>0</v>
          </cell>
        </row>
        <row r="246">
          <cell r="A246" t="str">
            <v>B0DDCW6ZKB</v>
          </cell>
          <cell r="B246" t="str">
            <v>6306.22.9010</v>
          </cell>
          <cell r="C246" t="str">
            <v>Screen House 4*4</v>
          </cell>
          <cell r="D246" t="str">
            <v>越朗-NB</v>
          </cell>
          <cell r="E246">
            <v>1</v>
          </cell>
          <cell r="F246">
            <v>0.032768</v>
          </cell>
          <cell r="G246">
            <v>5.9</v>
          </cell>
          <cell r="H246">
            <v>6.9</v>
          </cell>
        </row>
        <row r="246">
          <cell r="L246" t="str">
            <v>Ningbo</v>
          </cell>
          <cell r="M246">
            <v>64</v>
          </cell>
          <cell r="N246">
            <v>8</v>
          </cell>
          <cell r="O246">
            <v>64</v>
          </cell>
        </row>
        <row r="246">
          <cell r="R246" t="e">
            <v>#DIV/0!</v>
          </cell>
          <cell r="S246" t="e">
            <v>#DIV/0!</v>
          </cell>
          <cell r="T246" t="e">
            <v>#DIV/0!</v>
          </cell>
        </row>
        <row r="247">
          <cell r="A247" t="str">
            <v>B0D5R1C5ZW</v>
          </cell>
          <cell r="B247" t="str">
            <v>8516.60.6000</v>
          </cell>
          <cell r="C247" t="str">
            <v>Electric Smoker</v>
          </cell>
          <cell r="D247" t="str">
            <v>洲益-NB</v>
          </cell>
          <cell r="E247">
            <v>1</v>
          </cell>
          <cell r="F247">
            <v>0.205546275</v>
          </cell>
          <cell r="G247">
            <v>22.4</v>
          </cell>
          <cell r="H247">
            <v>27.4</v>
          </cell>
          <cell r="I247">
            <v>358</v>
          </cell>
          <cell r="J247">
            <v>286</v>
          </cell>
          <cell r="K247">
            <v>139</v>
          </cell>
          <cell r="L247" t="str">
            <v>Ningbo</v>
          </cell>
          <cell r="M247">
            <v>49.5</v>
          </cell>
          <cell r="N247">
            <v>46.5</v>
          </cell>
          <cell r="O247">
            <v>89.3</v>
          </cell>
        </row>
        <row r="247">
          <cell r="R247">
            <v>0</v>
          </cell>
          <cell r="S247">
            <v>0</v>
          </cell>
          <cell r="T247">
            <v>0</v>
          </cell>
        </row>
        <row r="248">
          <cell r="A248" t="str">
            <v>B0DDCW2Y3Z</v>
          </cell>
          <cell r="B248" t="str">
            <v>6306.22.9010</v>
          </cell>
          <cell r="C248" t="str">
            <v>Screen House 5*5</v>
          </cell>
          <cell r="D248" t="str">
            <v>越朗-NB</v>
          </cell>
          <cell r="E248">
            <v>1</v>
          </cell>
          <cell r="F248">
            <v>0.0392</v>
          </cell>
          <cell r="G248">
            <v>7.3</v>
          </cell>
          <cell r="H248">
            <v>8.5</v>
          </cell>
        </row>
        <row r="248">
          <cell r="L248" t="str">
            <v>Ningbo</v>
          </cell>
          <cell r="M248">
            <v>70</v>
          </cell>
          <cell r="N248">
            <v>8</v>
          </cell>
          <cell r="O248">
            <v>70</v>
          </cell>
        </row>
        <row r="248">
          <cell r="R248" t="e">
            <v>#DIV/0!</v>
          </cell>
          <cell r="S248" t="e">
            <v>#DIV/0!</v>
          </cell>
          <cell r="T248" t="e">
            <v>#DIV/0!</v>
          </cell>
        </row>
        <row r="249">
          <cell r="A249" t="str">
            <v>B0D1KMGQ2C</v>
          </cell>
          <cell r="B249" t="str">
            <v>7321.81.5000</v>
          </cell>
          <cell r="C249" t="str">
            <v>Gas Heater</v>
          </cell>
          <cell r="D249" t="str">
            <v>康思特-SH</v>
          </cell>
          <cell r="E249">
            <v>1</v>
          </cell>
          <cell r="F249">
            <v>0.192178</v>
          </cell>
          <cell r="G249">
            <v>17.6</v>
          </cell>
          <cell r="H249">
            <v>22.1</v>
          </cell>
          <cell r="I249">
            <v>324</v>
          </cell>
          <cell r="J249">
            <v>275</v>
          </cell>
        </row>
        <row r="249">
          <cell r="L249" t="str">
            <v>Shanghai</v>
          </cell>
          <cell r="M249">
            <v>53</v>
          </cell>
          <cell r="N249">
            <v>49</v>
          </cell>
          <cell r="O249">
            <v>74</v>
          </cell>
        </row>
        <row r="249">
          <cell r="R249">
            <v>0</v>
          </cell>
          <cell r="S249">
            <v>0</v>
          </cell>
          <cell r="T249" t="e">
            <v>#DIV/0!</v>
          </cell>
        </row>
        <row r="250">
          <cell r="A250" t="str">
            <v>B0D1XMYWJW</v>
          </cell>
          <cell r="B250" t="str">
            <v>8516.29.0090</v>
          </cell>
          <cell r="C250" t="str">
            <v>E-heater</v>
          </cell>
          <cell r="D250" t="str">
            <v>信大-SZ</v>
          </cell>
          <cell r="E250">
            <v>1</v>
          </cell>
          <cell r="F250">
            <v>0.087494</v>
          </cell>
          <cell r="G250">
            <v>5.52</v>
          </cell>
          <cell r="H250">
            <v>8.7</v>
          </cell>
        </row>
        <row r="250">
          <cell r="L250" t="str">
            <v>Yantian</v>
          </cell>
          <cell r="M250">
            <v>97</v>
          </cell>
          <cell r="N250">
            <v>22</v>
          </cell>
          <cell r="O250">
            <v>41</v>
          </cell>
        </row>
        <row r="250">
          <cell r="R250" t="e">
            <v>#DIV/0!</v>
          </cell>
          <cell r="S250" t="e">
            <v>#DIV/0!</v>
          </cell>
          <cell r="T250" t="e">
            <v>#DIV/0!</v>
          </cell>
        </row>
        <row r="251">
          <cell r="A251" t="str">
            <v>B0D1XWLWDX</v>
          </cell>
          <cell r="B251" t="str">
            <v>8516.29.0090</v>
          </cell>
          <cell r="C251" t="str">
            <v>E-heater</v>
          </cell>
          <cell r="D251" t="str">
            <v>信大-SZ</v>
          </cell>
          <cell r="E251">
            <v>1</v>
          </cell>
          <cell r="F251">
            <v>0.0732375</v>
          </cell>
          <cell r="G251">
            <v>6.29</v>
          </cell>
          <cell r="H251">
            <v>8.42</v>
          </cell>
        </row>
        <row r="251">
          <cell r="L251" t="str">
            <v>Yantian</v>
          </cell>
          <cell r="M251">
            <v>112.5</v>
          </cell>
          <cell r="N251">
            <v>31</v>
          </cell>
          <cell r="O251">
            <v>21</v>
          </cell>
        </row>
        <row r="251">
          <cell r="R251" t="e">
            <v>#DIV/0!</v>
          </cell>
          <cell r="S251" t="e">
            <v>#DIV/0!</v>
          </cell>
          <cell r="T251" t="e">
            <v>#DIV/0!</v>
          </cell>
        </row>
        <row r="252">
          <cell r="A252" t="str">
            <v>B0D1KMJ5X2</v>
          </cell>
          <cell r="B252" t="str">
            <v>7321.81.5000</v>
          </cell>
          <cell r="C252" t="str">
            <v>Gas Patio Heater</v>
          </cell>
          <cell r="D252" t="str">
            <v>康思特-SH</v>
          </cell>
          <cell r="E252">
            <v>1</v>
          </cell>
          <cell r="F252">
            <v>0.192178</v>
          </cell>
          <cell r="G252">
            <v>17.6</v>
          </cell>
          <cell r="H252">
            <v>22.1</v>
          </cell>
          <cell r="I252">
            <v>324</v>
          </cell>
          <cell r="J252">
            <v>275</v>
          </cell>
        </row>
        <row r="252">
          <cell r="L252" t="str">
            <v>Shanghai</v>
          </cell>
          <cell r="M252">
            <v>53</v>
          </cell>
          <cell r="N252">
            <v>49</v>
          </cell>
          <cell r="O252">
            <v>74</v>
          </cell>
        </row>
        <row r="252">
          <cell r="R252">
            <v>0</v>
          </cell>
          <cell r="S252">
            <v>0</v>
          </cell>
          <cell r="T252" t="e">
            <v>#DIV/0!</v>
          </cell>
        </row>
        <row r="253">
          <cell r="A253" t="str">
            <v>B0D5QKGCRF</v>
          </cell>
          <cell r="B253" t="str">
            <v>7321.81.5000</v>
          </cell>
          <cell r="C253" t="str">
            <v>Gas Patio Heater</v>
          </cell>
          <cell r="D253" t="str">
            <v>康思特-SH</v>
          </cell>
          <cell r="E253">
            <v>1</v>
          </cell>
          <cell r="F253">
            <v>0.154468</v>
          </cell>
          <cell r="G253">
            <v>14.5</v>
          </cell>
          <cell r="H253">
            <v>18.5</v>
          </cell>
          <cell r="I253">
            <v>450</v>
          </cell>
          <cell r="J253">
            <v>375</v>
          </cell>
          <cell r="K253">
            <v>180</v>
          </cell>
          <cell r="L253" t="str">
            <v>Shanghai</v>
          </cell>
          <cell r="M253">
            <v>46</v>
          </cell>
          <cell r="N253">
            <v>46</v>
          </cell>
          <cell r="O253">
            <v>73</v>
          </cell>
        </row>
        <row r="253"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B0DC64GLQL</v>
          </cell>
          <cell r="B254" t="str">
            <v>7321.81.5000</v>
          </cell>
          <cell r="C254" t="str">
            <v>Gas Patio Heater</v>
          </cell>
          <cell r="D254" t="str">
            <v>康思特-SH</v>
          </cell>
          <cell r="E254">
            <v>1</v>
          </cell>
          <cell r="F254">
            <v>0.192178</v>
          </cell>
          <cell r="G254">
            <v>17.6</v>
          </cell>
          <cell r="H254">
            <v>22.1</v>
          </cell>
          <cell r="I254">
            <v>324</v>
          </cell>
        </row>
        <row r="254">
          <cell r="L254" t="str">
            <v>Shanghai</v>
          </cell>
          <cell r="M254">
            <v>53</v>
          </cell>
          <cell r="N254">
            <v>49</v>
          </cell>
          <cell r="O254">
            <v>74</v>
          </cell>
        </row>
        <row r="254">
          <cell r="R254">
            <v>0</v>
          </cell>
          <cell r="S254" t="e">
            <v>#DIV/0!</v>
          </cell>
          <cell r="T254" t="e">
            <v>#DIV/0!</v>
          </cell>
        </row>
        <row r="255">
          <cell r="A255" t="str">
            <v>B0D5QX4DCP</v>
          </cell>
          <cell r="B255" t="str">
            <v>7321.81.5000</v>
          </cell>
          <cell r="C255" t="str">
            <v>Gas Patio Heater</v>
          </cell>
          <cell r="D255" t="str">
            <v>洲益-NB</v>
          </cell>
          <cell r="E255">
            <v>1</v>
          </cell>
          <cell r="F255">
            <v>0.154468</v>
          </cell>
          <cell r="G255">
            <v>14.5</v>
          </cell>
          <cell r="H255">
            <v>19.1</v>
          </cell>
          <cell r="I255">
            <v>450</v>
          </cell>
          <cell r="J255">
            <v>375</v>
          </cell>
          <cell r="K255">
            <v>180</v>
          </cell>
          <cell r="L255" t="str">
            <v>Ningbo</v>
          </cell>
          <cell r="M255">
            <v>46</v>
          </cell>
          <cell r="N255">
            <v>46</v>
          </cell>
          <cell r="O255">
            <v>73</v>
          </cell>
        </row>
        <row r="255"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B0D5QW2Y9L</v>
          </cell>
          <cell r="B256" t="str">
            <v>7321.81.5000</v>
          </cell>
          <cell r="C256" t="str">
            <v>Gas Patio Heater</v>
          </cell>
          <cell r="D256" t="str">
            <v>康思特-SH</v>
          </cell>
          <cell r="E256">
            <v>1</v>
          </cell>
          <cell r="F256">
            <v>0.173512</v>
          </cell>
          <cell r="G256">
            <v>16.4</v>
          </cell>
          <cell r="H256">
            <v>20.4</v>
          </cell>
          <cell r="I256">
            <v>385</v>
          </cell>
        </row>
        <row r="256">
          <cell r="L256" t="str">
            <v>Shanghai</v>
          </cell>
          <cell r="M256">
            <v>46</v>
          </cell>
          <cell r="N256">
            <v>46</v>
          </cell>
          <cell r="O256">
            <v>82</v>
          </cell>
        </row>
        <row r="256">
          <cell r="R256">
            <v>0</v>
          </cell>
          <cell r="S256" t="e">
            <v>#DIV/0!</v>
          </cell>
          <cell r="T256" t="e">
            <v>#DIV/0!</v>
          </cell>
        </row>
        <row r="257">
          <cell r="A257" t="str">
            <v>B0D5QKY1KN</v>
          </cell>
          <cell r="B257" t="str">
            <v>7321.81.5000</v>
          </cell>
          <cell r="C257" t="str">
            <v>Gas Patio Heater</v>
          </cell>
          <cell r="D257" t="str">
            <v>康思特-SH</v>
          </cell>
          <cell r="E257">
            <v>1</v>
          </cell>
          <cell r="F257">
            <v>0.154468</v>
          </cell>
          <cell r="G257">
            <v>16.4</v>
          </cell>
          <cell r="H257">
            <v>20.4</v>
          </cell>
          <cell r="I257">
            <v>450</v>
          </cell>
          <cell r="J257">
            <v>375</v>
          </cell>
          <cell r="K257">
            <v>180</v>
          </cell>
          <cell r="L257" t="str">
            <v>Shanghai</v>
          </cell>
          <cell r="M257">
            <v>46</v>
          </cell>
          <cell r="N257">
            <v>46</v>
          </cell>
          <cell r="O257">
            <v>73</v>
          </cell>
        </row>
        <row r="257"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B0DDDP1HGC</v>
          </cell>
        </row>
        <row r="258">
          <cell r="C258" t="str">
            <v>sleeping pad</v>
          </cell>
          <cell r="D258" t="str">
            <v>大自然-NB</v>
          </cell>
          <cell r="E258">
            <v>1</v>
          </cell>
          <cell r="F258">
            <v>0.045292</v>
          </cell>
          <cell r="G258">
            <v>4.3</v>
          </cell>
          <cell r="H258">
            <v>4.9</v>
          </cell>
        </row>
        <row r="258">
          <cell r="L258" t="str">
            <v>Ningbo</v>
          </cell>
          <cell r="M258">
            <v>67</v>
          </cell>
          <cell r="N258">
            <v>26</v>
          </cell>
          <cell r="O258">
            <v>26</v>
          </cell>
        </row>
        <row r="259">
          <cell r="A259" t="str">
            <v>B0DDD8QGKT</v>
          </cell>
        </row>
        <row r="259">
          <cell r="C259" t="str">
            <v>sleeping pad</v>
          </cell>
          <cell r="D259" t="str">
            <v>大自然-NB</v>
          </cell>
          <cell r="E259">
            <v>1</v>
          </cell>
          <cell r="F259">
            <v>0.02268</v>
          </cell>
          <cell r="G259">
            <v>2.4</v>
          </cell>
          <cell r="H259">
            <v>2.8</v>
          </cell>
        </row>
        <row r="259">
          <cell r="L259" t="str">
            <v>Ningbo</v>
          </cell>
          <cell r="M259">
            <v>70</v>
          </cell>
          <cell r="N259">
            <v>18</v>
          </cell>
          <cell r="O259">
            <v>18</v>
          </cell>
        </row>
        <row r="260">
          <cell r="A260" t="str">
            <v>B0DDD6Z374</v>
          </cell>
        </row>
        <row r="260">
          <cell r="C260" t="str">
            <v>sleeping pad</v>
          </cell>
          <cell r="D260" t="str">
            <v>大自然-NB</v>
          </cell>
          <cell r="E260">
            <v>1</v>
          </cell>
          <cell r="F260">
            <v>0.0475</v>
          </cell>
          <cell r="G260">
            <v>4.9</v>
          </cell>
          <cell r="H260">
            <v>5.6</v>
          </cell>
        </row>
        <row r="260">
          <cell r="L260" t="str">
            <v>Ningbo</v>
          </cell>
          <cell r="M260">
            <v>76</v>
          </cell>
          <cell r="N260">
            <v>25</v>
          </cell>
          <cell r="O260">
            <v>25</v>
          </cell>
        </row>
        <row r="261">
          <cell r="A261" t="str">
            <v>B0DCNP8GNG</v>
          </cell>
        </row>
        <row r="261">
          <cell r="D261" t="str">
            <v>天运-SH</v>
          </cell>
          <cell r="E261">
            <v>1</v>
          </cell>
          <cell r="F261">
            <v>0.097556</v>
          </cell>
          <cell r="G261">
            <v>7.6</v>
          </cell>
          <cell r="H261">
            <v>10.55</v>
          </cell>
          <cell r="I261">
            <v>715</v>
          </cell>
        </row>
        <row r="261">
          <cell r="L261" t="str">
            <v>Shanghai</v>
          </cell>
          <cell r="M261">
            <v>58</v>
          </cell>
          <cell r="N261">
            <v>58</v>
          </cell>
          <cell r="O261">
            <v>29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rid-US"/>
      <sheetName val="汇总-US"/>
      <sheetName val="DI Info"/>
    </sheetNames>
    <sheetDataSet>
      <sheetData sheetId="0" refreshError="1">
        <row r="1">
          <cell r="AH1" t="str">
            <v>Booking#</v>
          </cell>
          <cell r="AI1" t="str">
            <v>ECDD</v>
          </cell>
          <cell r="AJ1" t="str">
            <v>Container#</v>
          </cell>
          <cell r="AK1" t="str">
            <v>NOTES</v>
          </cell>
        </row>
        <row r="2">
          <cell r="AH2" t="str">
            <v>AMZ992N80737NB0</v>
          </cell>
          <cell r="AI2">
            <v>45303</v>
          </cell>
          <cell r="AJ2" t="str">
            <v>TXGU6837878</v>
          </cell>
        </row>
        <row r="3">
          <cell r="AH3" t="str">
            <v>AMZ992N80737NB0</v>
          </cell>
          <cell r="AI3">
            <v>45303</v>
          </cell>
          <cell r="AJ3" t="str">
            <v>TXGU6837878</v>
          </cell>
        </row>
        <row r="4">
          <cell r="AH4" t="str">
            <v>AMZ992N80739NB0</v>
          </cell>
          <cell r="AI4">
            <v>45303</v>
          </cell>
          <cell r="AJ4" t="str">
            <v>CAAU6357078
</v>
          </cell>
        </row>
        <row r="5">
          <cell r="AH5" t="str">
            <v>AMZ992N80739NB0</v>
          </cell>
          <cell r="AI5">
            <v>45303</v>
          </cell>
          <cell r="AJ5" t="str">
            <v>CAAU6357078,BSIU9856016
</v>
          </cell>
        </row>
        <row r="6">
          <cell r="AH6" t="str">
            <v>AMZ992N80739NB0</v>
          </cell>
          <cell r="AI6">
            <v>45303</v>
          </cell>
          <cell r="AJ6" t="str">
            <v>BSIU9856016,UACU4160853</v>
          </cell>
        </row>
        <row r="7">
          <cell r="AH7" t="str">
            <v>AMZ992N80742NB0</v>
          </cell>
          <cell r="AI7">
            <v>45303</v>
          </cell>
          <cell r="AJ7" t="str">
            <v>CAAU6370064</v>
          </cell>
        </row>
        <row r="8">
          <cell r="AH8" t="str">
            <v>AMZ992N80742NB0</v>
          </cell>
          <cell r="AI8">
            <v>45303</v>
          </cell>
          <cell r="AJ8" t="str">
            <v>FANU1587178,HLBU2130651</v>
          </cell>
        </row>
        <row r="9">
          <cell r="AH9" t="str">
            <v>AMZ992N80742NB0</v>
          </cell>
          <cell r="AI9">
            <v>45303</v>
          </cell>
          <cell r="AJ9" t="str">
            <v>HLBU2130651</v>
          </cell>
        </row>
        <row r="10">
          <cell r="AH10" t="str">
            <v>AMZ992N80742NB0</v>
          </cell>
          <cell r="AI10">
            <v>45303</v>
          </cell>
          <cell r="AJ10" t="str">
            <v>HLBU2130651,HLBU2081536</v>
          </cell>
        </row>
        <row r="11">
          <cell r="AH11" t="str">
            <v>AMZ992N80742NB0</v>
          </cell>
          <cell r="AI11">
            <v>45303</v>
          </cell>
          <cell r="AJ11" t="str">
            <v>HLBU2081536,CAAU6370064</v>
          </cell>
        </row>
        <row r="12">
          <cell r="AH12" t="str">
            <v>AMZ992N80742NB0</v>
          </cell>
          <cell r="AI12">
            <v>45303</v>
          </cell>
          <cell r="AJ12" t="str">
            <v>CAAU6370064</v>
          </cell>
        </row>
        <row r="13">
          <cell r="AH13" t="str">
            <v>AMZ992N80741NB0</v>
          </cell>
          <cell r="AI13">
            <v>45303</v>
          </cell>
          <cell r="AJ13" t="str">
            <v>CAIU9670670</v>
          </cell>
        </row>
        <row r="14">
          <cell r="AH14" t="str">
            <v>AMZ992N80741NB0</v>
          </cell>
          <cell r="AI14">
            <v>45303</v>
          </cell>
          <cell r="AJ14" t="str">
            <v>CAIU9670670</v>
          </cell>
        </row>
        <row r="15">
          <cell r="AH15" t="str">
            <v>AMZ992N80741NB0</v>
          </cell>
          <cell r="AI15">
            <v>45303</v>
          </cell>
          <cell r="AJ15" t="str">
            <v>CAIU9670670</v>
          </cell>
        </row>
        <row r="16">
          <cell r="AH16" t="str">
            <v>AMZ992N80741NB0</v>
          </cell>
          <cell r="AI16">
            <v>45303</v>
          </cell>
          <cell r="AJ16" t="str">
            <v>TEMU6454599</v>
          </cell>
        </row>
        <row r="17">
          <cell r="AH17" t="str">
            <v>AMZ992N80994NB0</v>
          </cell>
          <cell r="AI17">
            <v>45304</v>
          </cell>
          <cell r="AJ17" t="str">
            <v>FFAU2925430</v>
          </cell>
        </row>
        <row r="18">
          <cell r="AH18" t="str">
            <v>AMZ992N80994NB0</v>
          </cell>
          <cell r="AI18">
            <v>45304</v>
          </cell>
          <cell r="AJ18" t="str">
            <v>FFAU2925430</v>
          </cell>
        </row>
        <row r="19">
          <cell r="AH19" t="str">
            <v>AMZ992N80994NB0</v>
          </cell>
          <cell r="AI19">
            <v>45304</v>
          </cell>
          <cell r="AJ19" t="str">
            <v>FFAU2925430</v>
          </cell>
        </row>
        <row r="20">
          <cell r="AH20" t="str">
            <v>AMZ992N98908SH0</v>
          </cell>
          <cell r="AI20">
            <v>45310</v>
          </cell>
          <cell r="AJ20" t="str">
            <v>MRSU0485295</v>
          </cell>
        </row>
        <row r="21">
          <cell r="AH21" t="str">
            <v>AMZ992N98908SH0</v>
          </cell>
          <cell r="AI21">
            <v>45310</v>
          </cell>
          <cell r="AJ21" t="str">
            <v>MRSU0485295</v>
          </cell>
        </row>
        <row r="22">
          <cell r="AH22" t="str">
            <v>AMZ992N98908SH0</v>
          </cell>
          <cell r="AI22">
            <v>45310</v>
          </cell>
          <cell r="AJ22" t="str">
            <v>MRSU0485295</v>
          </cell>
        </row>
        <row r="23">
          <cell r="AH23" t="str">
            <v>AMZ992N98908SH0</v>
          </cell>
          <cell r="AI23">
            <v>45310</v>
          </cell>
          <cell r="AJ23" t="str">
            <v>MRSU0485295</v>
          </cell>
        </row>
        <row r="24">
          <cell r="AH24" t="str">
            <v>AMZ992N98908SH0</v>
          </cell>
          <cell r="AI24">
            <v>45310</v>
          </cell>
          <cell r="AJ24" t="str">
            <v>MRSU0485295</v>
          </cell>
        </row>
        <row r="25">
          <cell r="AH25" t="str">
            <v>AMZ992N98908SH0</v>
          </cell>
          <cell r="AI25">
            <v>45310</v>
          </cell>
          <cell r="AJ25" t="str">
            <v>MRSU0485295</v>
          </cell>
        </row>
        <row r="26">
          <cell r="AH26" t="str">
            <v>AMZ992N98908SH0</v>
          </cell>
          <cell r="AI26">
            <v>45310</v>
          </cell>
          <cell r="AJ26" t="str">
            <v>MRSU0485295</v>
          </cell>
        </row>
        <row r="27">
          <cell r="AH27" t="str">
            <v>AMZ992N98908SH0</v>
          </cell>
          <cell r="AI27">
            <v>45310</v>
          </cell>
          <cell r="AJ27" t="str">
            <v>MRSU0485295</v>
          </cell>
        </row>
        <row r="28">
          <cell r="AH28" t="str">
            <v>AMZ992N98908SH0</v>
          </cell>
          <cell r="AI28">
            <v>45310</v>
          </cell>
          <cell r="AJ28" t="str">
            <v>MRSU0485295</v>
          </cell>
        </row>
        <row r="29">
          <cell r="AH29" t="str">
            <v>AMZ992N98908SH0</v>
          </cell>
          <cell r="AI29">
            <v>45310</v>
          </cell>
          <cell r="AJ29" t="str">
            <v>MRSU0485295</v>
          </cell>
        </row>
        <row r="30">
          <cell r="AH30" t="str">
            <v>AMZ992N98908SH0</v>
          </cell>
          <cell r="AI30">
            <v>45310</v>
          </cell>
          <cell r="AJ30" t="str">
            <v>MRSU0485295</v>
          </cell>
        </row>
        <row r="31">
          <cell r="AH31" t="str">
            <v>AMZ992N98908SH0</v>
          </cell>
          <cell r="AI31">
            <v>45310</v>
          </cell>
          <cell r="AJ31" t="str">
            <v>MRSU0485295</v>
          </cell>
        </row>
        <row r="32">
          <cell r="AH32" t="str">
            <v>AMZ992N80992NB0</v>
          </cell>
          <cell r="AI32">
            <v>45313</v>
          </cell>
          <cell r="AJ32" t="str">
            <v>GCXU2372340</v>
          </cell>
        </row>
        <row r="33">
          <cell r="AH33" t="str">
            <v>AMZ992N80992NB0</v>
          </cell>
          <cell r="AI33">
            <v>45313</v>
          </cell>
          <cell r="AJ33" t="str">
            <v>GCXU2372340</v>
          </cell>
        </row>
        <row r="34">
          <cell r="AH34" t="str">
            <v>AMZ992N80995NB0</v>
          </cell>
          <cell r="AI34">
            <v>45304</v>
          </cell>
          <cell r="AJ34" t="str">
            <v>APHU7237074</v>
          </cell>
        </row>
        <row r="35">
          <cell r="AH35" t="str">
            <v>AMZ992N80995NB0</v>
          </cell>
          <cell r="AI35">
            <v>45304</v>
          </cell>
          <cell r="AJ35" t="str">
            <v>APHU7237074</v>
          </cell>
        </row>
        <row r="36">
          <cell r="AH36" t="str">
            <v>AMZ992N80995NB0</v>
          </cell>
          <cell r="AI36">
            <v>45304</v>
          </cell>
          <cell r="AJ36" t="str">
            <v>APHU7237074</v>
          </cell>
        </row>
        <row r="37">
          <cell r="AH37" t="str">
            <v>AMZ992N80995NB0</v>
          </cell>
          <cell r="AI37">
            <v>45304</v>
          </cell>
          <cell r="AJ37" t="str">
            <v>APHU7237074</v>
          </cell>
        </row>
        <row r="38">
          <cell r="AH38" t="str">
            <v>AMZ992N80995NB0</v>
          </cell>
          <cell r="AI38">
            <v>45311</v>
          </cell>
          <cell r="AJ38" t="str">
            <v>APHU7237074</v>
          </cell>
        </row>
        <row r="39">
          <cell r="AH39" t="str">
            <v>AMZ992N80995NB0</v>
          </cell>
          <cell r="AI39">
            <v>45311</v>
          </cell>
          <cell r="AJ39" t="str">
            <v>APHU7237074,TRHU6723460</v>
          </cell>
        </row>
        <row r="40">
          <cell r="AH40" t="str">
            <v>AMZ992N80995NB0</v>
          </cell>
          <cell r="AI40">
            <v>45311</v>
          </cell>
          <cell r="AJ40" t="str">
            <v>TRHU6723460,ECMU4717390</v>
          </cell>
        </row>
        <row r="41">
          <cell r="AH41" t="str">
            <v>AMZ992N80995NB0</v>
          </cell>
          <cell r="AI41">
            <v>45304</v>
          </cell>
          <cell r="AJ41" t="str">
            <v>ECMU4717390,BMOU3135070</v>
          </cell>
        </row>
        <row r="42">
          <cell r="AH42" t="str">
            <v>AMZ992N80995NB0</v>
          </cell>
          <cell r="AI42">
            <v>45304</v>
          </cell>
          <cell r="AJ42" t="str">
            <v>BMOU3135070,TCLU4261675</v>
          </cell>
        </row>
        <row r="43">
          <cell r="AH43" t="str">
            <v>AMZ992N80995NB0</v>
          </cell>
          <cell r="AI43">
            <v>45304</v>
          </cell>
          <cell r="AJ43" t="str">
            <v>TCLU4261675</v>
          </cell>
        </row>
        <row r="44">
          <cell r="AH44" t="str">
            <v>AMZ992N80995NB0</v>
          </cell>
          <cell r="AI44">
            <v>45304</v>
          </cell>
          <cell r="AJ44" t="str">
            <v>TCLU4261675,TCLU4200432</v>
          </cell>
        </row>
        <row r="45">
          <cell r="AH45" t="str">
            <v>AMZ992N80995NB0</v>
          </cell>
          <cell r="AI45">
            <v>45304</v>
          </cell>
          <cell r="AJ45" t="str">
            <v>TCLU4200432</v>
          </cell>
        </row>
        <row r="46">
          <cell r="AH46" t="str">
            <v>AMZ992N80995NB0</v>
          </cell>
          <cell r="AI46">
            <v>45304</v>
          </cell>
          <cell r="AJ46" t="str">
            <v>TCLU4200432</v>
          </cell>
        </row>
        <row r="47">
          <cell r="AH47" t="str">
            <v>AMZ992N80995NB0</v>
          </cell>
          <cell r="AI47">
            <v>45304</v>
          </cell>
          <cell r="AJ47" t="str">
            <v>TCLU4200432</v>
          </cell>
        </row>
        <row r="48">
          <cell r="AH48" t="str">
            <v>AMZ992N80995NB0</v>
          </cell>
          <cell r="AI48">
            <v>45304</v>
          </cell>
          <cell r="AJ48" t="str">
            <v>ECMU4717390</v>
          </cell>
        </row>
        <row r="49">
          <cell r="AH49" t="str">
            <v>AMZ992N80995NB0</v>
          </cell>
          <cell r="AI49">
            <v>45304</v>
          </cell>
          <cell r="AJ49" t="str">
            <v>ECMU4717390</v>
          </cell>
        </row>
        <row r="50">
          <cell r="AH50" t="str">
            <v>AMZ992N80995NB0</v>
          </cell>
          <cell r="AI50">
            <v>45304</v>
          </cell>
          <cell r="AJ50" t="str">
            <v>ECMU4717390</v>
          </cell>
        </row>
        <row r="51">
          <cell r="AH51" t="str">
            <v>AMZ992N80996NB0</v>
          </cell>
          <cell r="AI51">
            <v>45304</v>
          </cell>
          <cell r="AJ51" t="str">
            <v>UACU8453994</v>
          </cell>
        </row>
        <row r="52">
          <cell r="AH52" t="str">
            <v>AMZ992N80996NB0</v>
          </cell>
          <cell r="AI52">
            <v>45304</v>
          </cell>
          <cell r="AJ52" t="str">
            <v>UACU8432224  </v>
          </cell>
        </row>
        <row r="53">
          <cell r="AH53" t="str">
            <v>AMZ992N80996NB0</v>
          </cell>
          <cell r="AI53">
            <v>45304</v>
          </cell>
          <cell r="AJ53" t="str">
            <v>UACU8453994,UACU8432224  </v>
          </cell>
        </row>
        <row r="54">
          <cell r="AH54" t="str">
            <v>AMZ992N80988NB0</v>
          </cell>
          <cell r="AI54">
            <v>45313</v>
          </cell>
          <cell r="AJ54" t="str">
            <v>TCNU3552288,CMAU9232830</v>
          </cell>
        </row>
        <row r="55">
          <cell r="AH55" t="str">
            <v>AMZ992N80988NB0</v>
          </cell>
          <cell r="AI55">
            <v>45313</v>
          </cell>
          <cell r="AJ55" t="str">
            <v>CMAU9232830</v>
          </cell>
        </row>
        <row r="56">
          <cell r="AH56" t="str">
            <v>AMZ992N80988NB0</v>
          </cell>
          <cell r="AI56">
            <v>45313</v>
          </cell>
          <cell r="AJ56" t="str">
            <v>CMAU9232830</v>
          </cell>
        </row>
        <row r="57">
          <cell r="AH57" t="str">
            <v>AMZ992N80988NB0</v>
          </cell>
          <cell r="AI57">
            <v>45313</v>
          </cell>
          <cell r="AJ57" t="str">
            <v>CMAU9232830</v>
          </cell>
        </row>
        <row r="58">
          <cell r="AH58" t="str">
            <v>AMZ992N80988NB0</v>
          </cell>
          <cell r="AI58">
            <v>45313</v>
          </cell>
          <cell r="AJ58" t="str">
            <v>CMAU9232830,INKU2524884</v>
          </cell>
        </row>
        <row r="59">
          <cell r="AH59" t="str">
            <v>AMZ992N80988NB0</v>
          </cell>
          <cell r="AI59">
            <v>45313</v>
          </cell>
          <cell r="AJ59" t="str">
            <v>INKU2524884</v>
          </cell>
        </row>
        <row r="60">
          <cell r="AH60" t="str">
            <v>AMZ992N80988NB0</v>
          </cell>
          <cell r="AI60">
            <v>45304</v>
          </cell>
          <cell r="AJ60" t="str">
            <v>APZU4798161</v>
          </cell>
        </row>
        <row r="61">
          <cell r="AH61" t="str">
            <v>AMZ992N80988NB0</v>
          </cell>
          <cell r="AI61">
            <v>45304</v>
          </cell>
          <cell r="AJ61" t="str">
            <v>INKU2524884,TCLU4068732</v>
          </cell>
        </row>
        <row r="62">
          <cell r="AH62" t="str">
            <v>AMZ992N80988NB0</v>
          </cell>
          <cell r="AI62">
            <v>45304</v>
          </cell>
          <cell r="AJ62" t="str">
            <v>TCLU4068732</v>
          </cell>
        </row>
        <row r="63">
          <cell r="AH63" t="str">
            <v>AMZ992N80988NB0</v>
          </cell>
          <cell r="AI63">
            <v>45304</v>
          </cell>
          <cell r="AJ63" t="str">
            <v>TCLU4068732,APZU4798161</v>
          </cell>
        </row>
        <row r="64">
          <cell r="AH64" t="str">
            <v>AMZ992N80993NB0</v>
          </cell>
          <cell r="AI64">
            <v>45313</v>
          </cell>
          <cell r="AJ64" t="str">
            <v>APZU4729704,APZU4462198</v>
          </cell>
        </row>
        <row r="65">
          <cell r="AH65" t="str">
            <v>AMZ992N80993NB0</v>
          </cell>
          <cell r="AI65">
            <v>45313</v>
          </cell>
          <cell r="AJ65" t="str">
            <v>TCLU8141940</v>
          </cell>
        </row>
        <row r="66">
          <cell r="AH66" t="str">
            <v>AMZ992N80993NB0</v>
          </cell>
          <cell r="AI66">
            <v>45313</v>
          </cell>
          <cell r="AJ66" t="str">
            <v>TCLU8141940</v>
          </cell>
        </row>
        <row r="67">
          <cell r="AH67" t="str">
            <v>AMZ992N80993NB0</v>
          </cell>
          <cell r="AI67">
            <v>45304</v>
          </cell>
          <cell r="AJ67" t="str">
            <v>ECMU9585022</v>
          </cell>
        </row>
        <row r="68">
          <cell r="AH68" t="str">
            <v>AMZ992N80993NB0</v>
          </cell>
          <cell r="AI68">
            <v>45304</v>
          </cell>
          <cell r="AJ68" t="str">
            <v>ECMU9585022</v>
          </cell>
        </row>
        <row r="69">
          <cell r="AH69" t="str">
            <v>AMZ992N80993NB0</v>
          </cell>
          <cell r="AI69">
            <v>45304</v>
          </cell>
          <cell r="AJ69" t="str">
            <v>APZU4462198</v>
          </cell>
        </row>
        <row r="70">
          <cell r="AH70" t="str">
            <v>AMZ992N80993NB0</v>
          </cell>
          <cell r="AI70">
            <v>45304</v>
          </cell>
          <cell r="AJ70" t="str">
            <v>CMAU5038981</v>
          </cell>
        </row>
        <row r="71">
          <cell r="AH71" t="str">
            <v>AMZ992N80993NB0</v>
          </cell>
          <cell r="AI71">
            <v>45304</v>
          </cell>
          <cell r="AJ71" t="str">
            <v>CMAU5038981,APZU4729704</v>
          </cell>
        </row>
        <row r="72">
          <cell r="AH72" t="str">
            <v>AMZ992N81273NB0</v>
          </cell>
          <cell r="AI72">
            <v>45313</v>
          </cell>
          <cell r="AJ72" t="str">
            <v>SUDU7895437</v>
          </cell>
        </row>
        <row r="73">
          <cell r="AH73" t="str">
            <v>AMZ992N81273NB0</v>
          </cell>
          <cell r="AI73">
            <v>45313</v>
          </cell>
          <cell r="AJ73" t="str">
            <v>SUDU7895437</v>
          </cell>
        </row>
        <row r="74">
          <cell r="AH74" t="str">
            <v>AMZ992N80987NB0</v>
          </cell>
          <cell r="AI74">
            <v>45314</v>
          </cell>
          <cell r="AJ74" t="str">
            <v>CAIU4631372</v>
          </cell>
        </row>
        <row r="75">
          <cell r="AH75" t="str">
            <v>AMZ992N80987NB0</v>
          </cell>
          <cell r="AI75">
            <v>45314</v>
          </cell>
          <cell r="AJ75" t="str">
            <v>CAIU4631372</v>
          </cell>
        </row>
        <row r="76">
          <cell r="AH76" t="str">
            <v>AMZ992N80987NB0</v>
          </cell>
          <cell r="AI76">
            <v>45314</v>
          </cell>
          <cell r="AJ76" t="str">
            <v>CAIU4631372</v>
          </cell>
        </row>
        <row r="77">
          <cell r="AH77" t="str">
            <v>AMZ992N80987NB0</v>
          </cell>
          <cell r="AI77">
            <v>45314</v>
          </cell>
          <cell r="AJ77" t="str">
            <v>CAIU4631372</v>
          </cell>
        </row>
        <row r="78">
          <cell r="AH78" t="str">
            <v>AMZ992N80987NB0</v>
          </cell>
          <cell r="AI78">
            <v>45314</v>
          </cell>
          <cell r="AJ78" t="str">
            <v>CAIU4631372</v>
          </cell>
        </row>
        <row r="79">
          <cell r="AH79" t="str">
            <v>AMZ992N80990NB0</v>
          </cell>
          <cell r="AI79">
            <v>45313</v>
          </cell>
          <cell r="AJ79" t="str">
            <v>MSNU7609088</v>
          </cell>
        </row>
        <row r="80">
          <cell r="AH80" t="str">
            <v>AMZ992N80990NB0</v>
          </cell>
          <cell r="AI80">
            <v>45313</v>
          </cell>
          <cell r="AJ80" t="str">
            <v>MSNU7609088</v>
          </cell>
        </row>
        <row r="81">
          <cell r="AH81" t="str">
            <v>AMZ992N80990NB0</v>
          </cell>
          <cell r="AI81">
            <v>45313</v>
          </cell>
          <cell r="AJ81" t="str">
            <v>MSNU7609088</v>
          </cell>
        </row>
        <row r="82">
          <cell r="AH82" t="str">
            <v>AMZ992N80991NB0</v>
          </cell>
          <cell r="AI82">
            <v>45313</v>
          </cell>
          <cell r="AJ82" t="str">
            <v>TGHU5086072</v>
          </cell>
        </row>
        <row r="83">
          <cell r="AH83" t="str">
            <v>AMZ992N80991NB0</v>
          </cell>
          <cell r="AI83">
            <v>45313</v>
          </cell>
          <cell r="AJ83" t="str">
            <v>TGHU5086072</v>
          </cell>
        </row>
        <row r="84">
          <cell r="AH84" t="str">
            <v>AMZ992N80991NB0</v>
          </cell>
          <cell r="AI84">
            <v>45313</v>
          </cell>
          <cell r="AJ84" t="str">
            <v>TGHU5086072</v>
          </cell>
        </row>
        <row r="85">
          <cell r="AH85" t="str">
            <v>AMZ992N80991NB0</v>
          </cell>
          <cell r="AI85">
            <v>45313</v>
          </cell>
          <cell r="AJ85" t="str">
            <v>TGHU5086072</v>
          </cell>
        </row>
        <row r="86">
          <cell r="AH86" t="str">
            <v>AMZ992N80991NB0</v>
          </cell>
          <cell r="AI86">
            <v>45313</v>
          </cell>
          <cell r="AJ86" t="str">
            <v>TGHU5086072</v>
          </cell>
        </row>
        <row r="87">
          <cell r="AH87" t="str">
            <v>AMZ992N173786SZ1</v>
          </cell>
          <cell r="AI87">
            <v>45317</v>
          </cell>
          <cell r="AJ87" t="str">
            <v>HASU4495408</v>
          </cell>
        </row>
        <row r="88">
          <cell r="AH88" t="str">
            <v>AMZ992N173786SZ1</v>
          </cell>
          <cell r="AI88">
            <v>45317</v>
          </cell>
          <cell r="AJ88" t="str">
            <v>HASU4495408</v>
          </cell>
        </row>
        <row r="89">
          <cell r="AH89" t="str">
            <v>AMZ992N81274NB0</v>
          </cell>
          <cell r="AI89">
            <v>45304</v>
          </cell>
          <cell r="AJ89" t="str">
            <v>UACU8551650</v>
          </cell>
        </row>
        <row r="90">
          <cell r="AH90" t="str">
            <v>AMZ992N81274NB0</v>
          </cell>
          <cell r="AI90">
            <v>45304</v>
          </cell>
          <cell r="AJ90" t="str">
            <v>UACU8551650</v>
          </cell>
        </row>
        <row r="91">
          <cell r="AH91" t="str">
            <v>AMZ992N80989NB0</v>
          </cell>
          <cell r="AI91">
            <v>45314</v>
          </cell>
          <cell r="AJ91" t="str">
            <v>HAMU1271927</v>
          </cell>
        </row>
        <row r="92">
          <cell r="AH92" t="str">
            <v>AMZ992N80989NB0</v>
          </cell>
          <cell r="AI92">
            <v>45314</v>
          </cell>
          <cell r="AJ92" t="str">
            <v>HAMU1271927</v>
          </cell>
        </row>
        <row r="93">
          <cell r="AH93" t="str">
            <v>AMZ992N80989NB0</v>
          </cell>
          <cell r="AI93">
            <v>45314</v>
          </cell>
          <cell r="AJ93" t="str">
            <v>HAMU1271927</v>
          </cell>
        </row>
        <row r="94">
          <cell r="AH94" t="str">
            <v>AMZ992N81272NB0</v>
          </cell>
          <cell r="AI94">
            <v>45313</v>
          </cell>
          <cell r="AJ94" t="str">
            <v>TEMU8151333</v>
          </cell>
        </row>
        <row r="95">
          <cell r="AH95" t="str">
            <v>AMZ992N81272NB0</v>
          </cell>
          <cell r="AI95">
            <v>45304</v>
          </cell>
          <cell r="AJ95" t="str">
            <v>TEMU8151333</v>
          </cell>
        </row>
        <row r="96">
          <cell r="AH96" t="str">
            <v>AMZ992N81272NB0</v>
          </cell>
          <cell r="AI96">
            <v>45304</v>
          </cell>
          <cell r="AJ96" t="str">
            <v>TEMU8151333</v>
          </cell>
        </row>
        <row r="97">
          <cell r="AH97" t="str">
            <v>AMZ992N173788SZ1</v>
          </cell>
          <cell r="AI97">
            <v>45322</v>
          </cell>
          <cell r="AJ97" t="str">
            <v>HMMU6556574</v>
          </cell>
        </row>
        <row r="98">
          <cell r="AH98" t="str">
            <v>AMZ992N173785SZ1</v>
          </cell>
          <cell r="AI98">
            <v>45322</v>
          </cell>
          <cell r="AJ98" t="str">
            <v>HMMU6092719</v>
          </cell>
        </row>
        <row r="99">
          <cell r="AH99" t="str">
            <v>AMZ992N173785SZ1</v>
          </cell>
          <cell r="AI99">
            <v>45322</v>
          </cell>
          <cell r="AJ99" t="str">
            <v>HMMU6092719</v>
          </cell>
        </row>
        <row r="100">
          <cell r="AH100" t="str">
            <v>AMZ992N173785SZ1</v>
          </cell>
          <cell r="AI100">
            <v>45322</v>
          </cell>
          <cell r="AJ100" t="str">
            <v>HMMU6092719</v>
          </cell>
        </row>
        <row r="101">
          <cell r="AH101" t="str">
            <v>AMZ992N173785SZ1</v>
          </cell>
          <cell r="AI101">
            <v>45322</v>
          </cell>
          <cell r="AJ101" t="str">
            <v>HMMU6092719</v>
          </cell>
        </row>
        <row r="102">
          <cell r="AH102" t="str">
            <v>AMZ992N173787SZ1</v>
          </cell>
          <cell r="AI102">
            <v>45317</v>
          </cell>
          <cell r="AJ102" t="str">
            <v>PONU7890513</v>
          </cell>
        </row>
        <row r="103">
          <cell r="AH103" t="str">
            <v>AMZ992N173787SZ1</v>
          </cell>
          <cell r="AI103">
            <v>45322</v>
          </cell>
          <cell r="AJ103" t="str">
            <v>PONU7890513</v>
          </cell>
        </row>
        <row r="104">
          <cell r="AH104" t="str">
            <v>AMZ992N81931NB0</v>
          </cell>
          <cell r="AI104">
            <v>45348</v>
          </cell>
          <cell r="AJ104" t="str">
            <v>DRYU4048617</v>
          </cell>
        </row>
        <row r="105">
          <cell r="AH105" t="str">
            <v>AMZ992N81931NB0</v>
          </cell>
          <cell r="AI105">
            <v>45348</v>
          </cell>
          <cell r="AJ105" t="str">
            <v>DRYU4048617</v>
          </cell>
        </row>
        <row r="106">
          <cell r="AH106" t="str">
            <v>AMZ992N81931NB0</v>
          </cell>
          <cell r="AI106">
            <v>45348</v>
          </cell>
          <cell r="AJ106" t="str">
            <v>DRYU4048617</v>
          </cell>
        </row>
        <row r="107">
          <cell r="AH107" t="str">
            <v>AMZ992N81931NB0</v>
          </cell>
          <cell r="AI107">
            <v>45348</v>
          </cell>
          <cell r="AJ107" t="str">
            <v>DRYU4048617</v>
          </cell>
        </row>
        <row r="108">
          <cell r="AH108" t="str">
            <v>AMZ992N174855SZ1</v>
          </cell>
          <cell r="AI108">
            <v>45352</v>
          </cell>
          <cell r="AJ108" t="str">
            <v>CMAU8221466</v>
          </cell>
        </row>
        <row r="109">
          <cell r="AH109" t="str">
            <v>AMZ992N81930NB0</v>
          </cell>
          <cell r="AI109">
            <v>45348</v>
          </cell>
          <cell r="AJ109" t="str">
            <v>UACU8516958</v>
          </cell>
        </row>
        <row r="110">
          <cell r="AH110" t="str">
            <v>AMZ992N81930NB0</v>
          </cell>
          <cell r="AI110">
            <v>45348</v>
          </cell>
          <cell r="AJ110" t="str">
            <v>UACU8516958</v>
          </cell>
        </row>
        <row r="111">
          <cell r="AH111" t="str">
            <v>AMZ992N82100NB0</v>
          </cell>
          <cell r="AI111">
            <v>45354</v>
          </cell>
          <cell r="AJ111" t="str">
            <v>HLXU8369450</v>
          </cell>
        </row>
        <row r="112">
          <cell r="AH112" t="str">
            <v>AMZ992N82100NB0</v>
          </cell>
          <cell r="AI112">
            <v>45354</v>
          </cell>
          <cell r="AJ112" t="str">
            <v>UACU6026308,HLXU8369450</v>
          </cell>
        </row>
        <row r="113">
          <cell r="AH113" t="str">
            <v>AMZ992N82100NB0</v>
          </cell>
          <cell r="AI113">
            <v>45354</v>
          </cell>
          <cell r="AJ113" t="str">
            <v>HLXU8369450,HAMU1538757</v>
          </cell>
        </row>
        <row r="114">
          <cell r="AH114" t="str">
            <v>AMZ992N82100NB0</v>
          </cell>
          <cell r="AI114">
            <v>45354</v>
          </cell>
          <cell r="AJ114" t="str">
            <v>HAMU1538757</v>
          </cell>
        </row>
        <row r="115">
          <cell r="AH115" t="str">
            <v>AMZ992N82100NB0</v>
          </cell>
          <cell r="AI115">
            <v>45354</v>
          </cell>
          <cell r="AJ115" t="str">
            <v>HAMU1538757</v>
          </cell>
        </row>
        <row r="116">
          <cell r="AH116" t="str">
            <v>AMZ992N82100NB0</v>
          </cell>
          <cell r="AI116">
            <v>45354</v>
          </cell>
          <cell r="AJ116" t="str">
            <v>TCNU1375579</v>
          </cell>
        </row>
        <row r="117">
          <cell r="AH117" t="str">
            <v>AMZ992N82100NB0</v>
          </cell>
          <cell r="AI117">
            <v>45354</v>
          </cell>
          <cell r="AJ117" t="str">
            <v>TCNU1375579</v>
          </cell>
        </row>
        <row r="118">
          <cell r="AH118" t="str">
            <v>AMZ992N82100NB0</v>
          </cell>
          <cell r="AI118">
            <v>45359</v>
          </cell>
          <cell r="AJ118" t="str">
            <v>TCNU1375579,HLXU8011908</v>
          </cell>
        </row>
        <row r="119">
          <cell r="AH119" t="str">
            <v>AMZ992N82100NB0</v>
          </cell>
          <cell r="AI119">
            <v>45359</v>
          </cell>
          <cell r="AJ119" t="str">
            <v>HLXU8011908</v>
          </cell>
        </row>
        <row r="120">
          <cell r="AH120" t="str">
            <v>AMZ992N82100NB0</v>
          </cell>
          <cell r="AI120">
            <v>45359</v>
          </cell>
          <cell r="AJ120" t="str">
            <v>HLXU8011908</v>
          </cell>
        </row>
        <row r="121">
          <cell r="AH121" t="str">
            <v>AMZ992N82100NB0</v>
          </cell>
          <cell r="AI121">
            <v>45359</v>
          </cell>
          <cell r="AJ121" t="str">
            <v>HLXU8011908</v>
          </cell>
        </row>
        <row r="122">
          <cell r="AH122" t="str">
            <v>AMZ992N82102NB0</v>
          </cell>
          <cell r="AI122">
            <v>45354</v>
          </cell>
          <cell r="AJ122" t="str">
            <v>SEKU6355059</v>
          </cell>
        </row>
        <row r="123">
          <cell r="AH123" t="str">
            <v>AMZ992N82102NB0</v>
          </cell>
          <cell r="AI123">
            <v>45354</v>
          </cell>
          <cell r="AJ123" t="str">
            <v>SEKU6335704</v>
          </cell>
        </row>
        <row r="124">
          <cell r="AH124" t="str">
            <v>AMZ992N82102NB0</v>
          </cell>
          <cell r="AI124">
            <v>45354</v>
          </cell>
          <cell r="AJ124" t="str">
            <v>SEKU6355059</v>
          </cell>
        </row>
        <row r="125">
          <cell r="AH125" t="str">
            <v>AMZ992N82102NB0</v>
          </cell>
          <cell r="AI125">
            <v>45354</v>
          </cell>
          <cell r="AJ125" t="str">
            <v>SEKU6355059,SEKU4518455</v>
          </cell>
        </row>
        <row r="126">
          <cell r="AH126" t="str">
            <v>AMZ992N82102NB0</v>
          </cell>
          <cell r="AI126">
            <v>45354</v>
          </cell>
          <cell r="AJ126" t="str">
            <v>SEKU4518455</v>
          </cell>
        </row>
        <row r="127">
          <cell r="AH127" t="str">
            <v>AMZ992N82102NB0</v>
          </cell>
          <cell r="AI127">
            <v>45359</v>
          </cell>
          <cell r="AJ127" t="str">
            <v>SEKU4518455</v>
          </cell>
        </row>
        <row r="128">
          <cell r="AH128" t="str">
            <v>AMZ992N82102NB0</v>
          </cell>
          <cell r="AI128">
            <v>45359</v>
          </cell>
          <cell r="AJ128" t="str">
            <v>SEKU4518455</v>
          </cell>
        </row>
        <row r="129">
          <cell r="AH129" t="str">
            <v>AMZ992N82101NB0</v>
          </cell>
          <cell r="AI129">
            <v>45354</v>
          </cell>
          <cell r="AJ129" t="str">
            <v>HLBU1681290</v>
          </cell>
        </row>
        <row r="130">
          <cell r="AH130" t="str">
            <v>AMZ992N82101NB0</v>
          </cell>
          <cell r="AI130">
            <v>45354</v>
          </cell>
          <cell r="AJ130" t="str">
            <v>HLBU1681290</v>
          </cell>
        </row>
        <row r="131">
          <cell r="AH131" t="str">
            <v>AMZ992N82101NB0</v>
          </cell>
          <cell r="AI131">
            <v>45354</v>
          </cell>
          <cell r="AJ131" t="str">
            <v>HLBU1681290</v>
          </cell>
        </row>
        <row r="132">
          <cell r="AH132" t="str">
            <v>AMZ992N82101NB0</v>
          </cell>
          <cell r="AI132">
            <v>45354</v>
          </cell>
          <cell r="AJ132" t="str">
            <v>HLBU2232479</v>
          </cell>
        </row>
        <row r="133">
          <cell r="AH133" t="str">
            <v>AMZ992N82101NB0</v>
          </cell>
          <cell r="AI133">
            <v>45354</v>
          </cell>
          <cell r="AJ133" t="str">
            <v>HLBU2232479,DFSU7092640</v>
          </cell>
        </row>
        <row r="134">
          <cell r="AH134" t="str">
            <v>AMZ992N82101NB0</v>
          </cell>
          <cell r="AI134">
            <v>45354</v>
          </cell>
          <cell r="AJ134" t="str">
            <v>DFSU7092640,RFCU5023724</v>
          </cell>
        </row>
        <row r="135">
          <cell r="AH135" t="str">
            <v>AMZ992N82101NB0</v>
          </cell>
          <cell r="AI135">
            <v>45354</v>
          </cell>
          <cell r="AJ135" t="str">
            <v>TRHU4549791</v>
          </cell>
        </row>
        <row r="136">
          <cell r="AH136" t="str">
            <v>AMZ992N82101NB0</v>
          </cell>
          <cell r="AI136">
            <v>45354</v>
          </cell>
          <cell r="AJ136" t="str">
            <v>RFCU5023724,TRHU4549791,FFAU1236668</v>
          </cell>
        </row>
        <row r="137">
          <cell r="AH137" t="str">
            <v>AMZ992N82101NB0</v>
          </cell>
          <cell r="AI137">
            <v>45354</v>
          </cell>
          <cell r="AJ137" t="str">
            <v>UACU5214804</v>
          </cell>
        </row>
        <row r="138">
          <cell r="AH138" t="str">
            <v>AMZ992N82101NB0</v>
          </cell>
          <cell r="AI138">
            <v>45354</v>
          </cell>
          <cell r="AJ138" t="str">
            <v>FFAU1236668,UACU5214804</v>
          </cell>
        </row>
        <row r="139">
          <cell r="AH139" t="str">
            <v>AMZ992N82101NB0</v>
          </cell>
          <cell r="AI139">
            <v>45354</v>
          </cell>
          <cell r="AJ139" t="str">
            <v>UACU5214804,TCLU5989916</v>
          </cell>
        </row>
        <row r="140">
          <cell r="AH140" t="str">
            <v>AMZ992N82101NB0</v>
          </cell>
          <cell r="AI140">
            <v>45354</v>
          </cell>
          <cell r="AJ140" t="str">
            <v>TCLU5989916</v>
          </cell>
        </row>
        <row r="141">
          <cell r="AH141" t="str">
            <v>AMZ992N82101NB0</v>
          </cell>
          <cell r="AI141">
            <v>45354</v>
          </cell>
          <cell r="AJ141" t="str">
            <v>TCLU5989916</v>
          </cell>
        </row>
        <row r="142">
          <cell r="AH142" t="str">
            <v>AMZ992N82101NB0</v>
          </cell>
          <cell r="AI142">
            <v>45354</v>
          </cell>
          <cell r="AJ142" t="str">
            <v>TCLU5989916,UACU5471633</v>
          </cell>
        </row>
        <row r="143">
          <cell r="AH143" t="str">
            <v>AMZ992N82101NB0</v>
          </cell>
          <cell r="AI143">
            <v>45359</v>
          </cell>
          <cell r="AJ143" t="str">
            <v>UACU5471633</v>
          </cell>
        </row>
        <row r="144">
          <cell r="AH144" t="str">
            <v>AMZ992N82101NB0</v>
          </cell>
          <cell r="AI144">
            <v>45359</v>
          </cell>
          <cell r="AJ144" t="str">
            <v>UACU5471633</v>
          </cell>
        </row>
        <row r="145">
          <cell r="AH145" t="str">
            <v>AMZ992N82101NB0</v>
          </cell>
          <cell r="AI145">
            <v>45359</v>
          </cell>
          <cell r="AJ145" t="str">
            <v>UACU5471633</v>
          </cell>
        </row>
        <row r="146">
          <cell r="AH146" t="str">
            <v>AMZ992N82101NB0</v>
          </cell>
          <cell r="AI146">
            <v>45359</v>
          </cell>
          <cell r="AJ146" t="str">
            <v>UACU5471633,HLXU8318915</v>
          </cell>
        </row>
        <row r="147">
          <cell r="AH147" t="str">
            <v>AMZ992N82101NB0</v>
          </cell>
          <cell r="AI147">
            <v>45359</v>
          </cell>
          <cell r="AJ147" t="str">
            <v>HLXU8318915</v>
          </cell>
        </row>
        <row r="148">
          <cell r="AH148" t="str">
            <v>AMZ992N82101NB0</v>
          </cell>
          <cell r="AI148">
            <v>45359</v>
          </cell>
          <cell r="AJ148" t="str">
            <v>HLXU8318915,FANU1444388</v>
          </cell>
        </row>
        <row r="149">
          <cell r="AH149" t="str">
            <v>AMZ992N82101NB0</v>
          </cell>
          <cell r="AI149">
            <v>45359</v>
          </cell>
          <cell r="AJ149" t="str">
            <v>FANU1444388,UACU8547521</v>
          </cell>
        </row>
        <row r="150">
          <cell r="AH150" t="str">
            <v>AMZ992N82101NB0</v>
          </cell>
          <cell r="AI150">
            <v>45354</v>
          </cell>
          <cell r="AJ150" t="str">
            <v>UACU8547521</v>
          </cell>
        </row>
        <row r="151">
          <cell r="AH151" t="str">
            <v>AMZ992N82640NB0</v>
          </cell>
          <cell r="AI151">
            <v>45366</v>
          </cell>
          <cell r="AJ151" t="str">
            <v>TCLU4159576</v>
          </cell>
        </row>
        <row r="152">
          <cell r="AH152" t="str">
            <v>AMZ992N82640NB0</v>
          </cell>
          <cell r="AI152">
            <v>45366</v>
          </cell>
          <cell r="AJ152" t="str">
            <v>TCLU4159576</v>
          </cell>
        </row>
        <row r="153">
          <cell r="AH153" t="str">
            <v>AMZ992N82640NB0</v>
          </cell>
          <cell r="AI153">
            <v>45366</v>
          </cell>
          <cell r="AJ153" t="str">
            <v>TCLU4159576</v>
          </cell>
        </row>
        <row r="154">
          <cell r="AH154" t="str">
            <v>AMZ992N82640NB0</v>
          </cell>
          <cell r="AI154">
            <v>45366</v>
          </cell>
          <cell r="AJ154" t="str">
            <v>TCLU4159576</v>
          </cell>
        </row>
        <row r="155">
          <cell r="AH155" t="str">
            <v>AMZ992N82640NB0</v>
          </cell>
          <cell r="AI155">
            <v>45366</v>
          </cell>
          <cell r="AJ155" t="str">
            <v>TCLU4159576</v>
          </cell>
        </row>
        <row r="156">
          <cell r="AH156" t="str">
            <v>AMZ992N82646NB0</v>
          </cell>
          <cell r="AI156">
            <v>45366</v>
          </cell>
          <cell r="AJ156" t="str">
            <v>SEKU6283998</v>
          </cell>
        </row>
        <row r="157">
          <cell r="AH157" t="str">
            <v>AMZ992N82646NB0</v>
          </cell>
          <cell r="AI157">
            <v>45366</v>
          </cell>
          <cell r="AJ157" t="str">
            <v>SEKU6283998</v>
          </cell>
        </row>
        <row r="158">
          <cell r="AH158" t="str">
            <v>AMZ992N82646NB0</v>
          </cell>
          <cell r="AI158">
            <v>45366</v>
          </cell>
          <cell r="AJ158" t="str">
            <v>SEKU6283998</v>
          </cell>
        </row>
        <row r="159">
          <cell r="AH159" t="str">
            <v>AMZ992N82646NB0</v>
          </cell>
          <cell r="AI159">
            <v>45366</v>
          </cell>
          <cell r="AJ159" t="str">
            <v>SEKU6283998</v>
          </cell>
        </row>
        <row r="160">
          <cell r="AH160" t="str">
            <v>AMZ992N82646NB0</v>
          </cell>
          <cell r="AI160">
            <v>45366</v>
          </cell>
          <cell r="AJ160" t="str">
            <v>SEKU6283998</v>
          </cell>
        </row>
        <row r="161">
          <cell r="AH161" t="str">
            <v>AMZ992N82646NB0</v>
          </cell>
          <cell r="AI161">
            <v>45366</v>
          </cell>
          <cell r="AJ161" t="str">
            <v>SEKU6283998</v>
          </cell>
        </row>
        <row r="162">
          <cell r="AH162" t="str">
            <v>AMZ992N82646NB0</v>
          </cell>
          <cell r="AI162">
            <v>45366</v>
          </cell>
          <cell r="AJ162" t="str">
            <v>SEKU6283998</v>
          </cell>
        </row>
        <row r="163">
          <cell r="AH163" t="str">
            <v>AMZ992N82646NB0</v>
          </cell>
          <cell r="AI163">
            <v>45366</v>
          </cell>
          <cell r="AJ163" t="str">
            <v>SEKU6283998</v>
          </cell>
        </row>
        <row r="164">
          <cell r="AH164" t="str">
            <v>AMZ992N82646NB0</v>
          </cell>
          <cell r="AI164">
            <v>45366</v>
          </cell>
          <cell r="AJ164" t="str">
            <v>SEKU6283998</v>
          </cell>
        </row>
        <row r="165">
          <cell r="AH165" t="str">
            <v>AMZ992N82646NB0</v>
          </cell>
          <cell r="AI165">
            <v>45366</v>
          </cell>
          <cell r="AJ165" t="str">
            <v>SEKU6283998</v>
          </cell>
        </row>
        <row r="166">
          <cell r="AH166" t="str">
            <v>AMZ992N82646NB0</v>
          </cell>
          <cell r="AI166">
            <v>45366</v>
          </cell>
          <cell r="AJ166" t="str">
            <v>SEKU6283998</v>
          </cell>
        </row>
        <row r="167">
          <cell r="AH167" t="str">
            <v>AMZ992N82646NB0</v>
          </cell>
          <cell r="AI167">
            <v>45366</v>
          </cell>
          <cell r="AJ167" t="str">
            <v>SEKU6283998</v>
          </cell>
        </row>
        <row r="168">
          <cell r="AH168" t="str">
            <v>AMZ992N82646NB0</v>
          </cell>
          <cell r="AI168">
            <v>45366</v>
          </cell>
          <cell r="AJ168" t="str">
            <v>SEKU6283998</v>
          </cell>
        </row>
        <row r="169">
          <cell r="AH169" t="str">
            <v>AMZ992N82646NB0</v>
          </cell>
          <cell r="AI169">
            <v>45366</v>
          </cell>
          <cell r="AJ169" t="str">
            <v>SEKU6283998</v>
          </cell>
        </row>
        <row r="170">
          <cell r="AH170" t="str">
            <v>AMZ992N82646NB0</v>
          </cell>
          <cell r="AI170">
            <v>45366</v>
          </cell>
          <cell r="AJ170" t="str">
            <v>SEKU6283998</v>
          </cell>
        </row>
        <row r="171">
          <cell r="AH171" t="str">
            <v>AMZ992N82646NB0</v>
          </cell>
          <cell r="AI171">
            <v>45366</v>
          </cell>
          <cell r="AJ171" t="str">
            <v>SEKU6283998</v>
          </cell>
        </row>
        <row r="172">
          <cell r="AH172" t="str">
            <v>AMZ992N82646NB0</v>
          </cell>
          <cell r="AI172">
            <v>45366</v>
          </cell>
          <cell r="AJ172" t="str">
            <v>SEKU6283998</v>
          </cell>
        </row>
        <row r="173">
          <cell r="AH173" t="str">
            <v>AMZ992N82706NB0</v>
          </cell>
          <cell r="AI173">
            <v>45368</v>
          </cell>
          <cell r="AJ173" t="str">
            <v>TCLU5992674</v>
          </cell>
        </row>
        <row r="174">
          <cell r="AH174" t="str">
            <v>AMZ992N82706NB0</v>
          </cell>
          <cell r="AI174">
            <v>45368</v>
          </cell>
          <cell r="AJ174" t="str">
            <v>TCLU5992674</v>
          </cell>
        </row>
        <row r="175">
          <cell r="AH175" t="str">
            <v>AMZ992N82706NB0</v>
          </cell>
          <cell r="AI175">
            <v>45368</v>
          </cell>
          <cell r="AJ175" t="str">
            <v>TCLU5992674</v>
          </cell>
        </row>
        <row r="176">
          <cell r="AH176" t="str">
            <v>AMZ992N82706NB0</v>
          </cell>
          <cell r="AI176">
            <v>45368</v>
          </cell>
          <cell r="AJ176" t="str">
            <v>TCLU5992674</v>
          </cell>
        </row>
        <row r="177">
          <cell r="AH177" t="str">
            <v>AMZ992N82104NB0</v>
          </cell>
          <cell r="AI177">
            <v>45366</v>
          </cell>
          <cell r="AJ177" t="str">
            <v>TCNU4184030</v>
          </cell>
        </row>
        <row r="178">
          <cell r="AH178" t="str">
            <v>AMZ992N82104NB0</v>
          </cell>
          <cell r="AI178">
            <v>45366</v>
          </cell>
          <cell r="AJ178" t="str">
            <v>TCNU4184030</v>
          </cell>
        </row>
        <row r="179">
          <cell r="AH179" t="str">
            <v>AMZ992N82105NB0</v>
          </cell>
          <cell r="AI179">
            <v>45366</v>
          </cell>
          <cell r="AJ179" t="str">
            <v>FANU1576907</v>
          </cell>
        </row>
        <row r="180">
          <cell r="AH180" t="str">
            <v>AMZ992N82105NB0</v>
          </cell>
          <cell r="AI180">
            <v>45366</v>
          </cell>
          <cell r="AJ180" t="str">
            <v>FANU1576907</v>
          </cell>
        </row>
        <row r="181">
          <cell r="AH181" t="str">
            <v>AMZ992N82107NB0</v>
          </cell>
          <cell r="AI181">
            <v>45366</v>
          </cell>
          <cell r="AJ181" t="str">
            <v>UETU2797338</v>
          </cell>
        </row>
        <row r="182">
          <cell r="AH182" t="str">
            <v>AMZ992N82107NB0</v>
          </cell>
          <cell r="AI182">
            <v>45366</v>
          </cell>
          <cell r="AJ182" t="str">
            <v>UETU2797338</v>
          </cell>
        </row>
        <row r="183">
          <cell r="AH183" t="str">
            <v>AMZ992N82636NB0</v>
          </cell>
          <cell r="AI183">
            <v>45366</v>
          </cell>
          <cell r="AJ183" t="str">
            <v>ANNU4003916</v>
          </cell>
          <cell r="AK183" t="str">
            <v>此柜子没赶上船，改配到下一水</v>
          </cell>
        </row>
        <row r="184">
          <cell r="AH184" t="str">
            <v>AMZ992N82636NB0</v>
          </cell>
          <cell r="AI184">
            <v>45366</v>
          </cell>
          <cell r="AJ184" t="str">
            <v>ANNU4003916</v>
          </cell>
          <cell r="AK184" t="str">
            <v>此柜子没赶上船，改配到下一水</v>
          </cell>
        </row>
        <row r="185">
          <cell r="AH185" t="str">
            <v>AMZ992N82636NB0</v>
          </cell>
          <cell r="AI185">
            <v>45366</v>
          </cell>
          <cell r="AJ185" t="str">
            <v>ANNU4003916</v>
          </cell>
          <cell r="AK185" t="str">
            <v>此柜子没赶上船，改配到下一水</v>
          </cell>
        </row>
        <row r="186">
          <cell r="AH186" t="str">
            <v>AMZ992N82636NB0</v>
          </cell>
          <cell r="AI186">
            <v>45366</v>
          </cell>
          <cell r="AJ186" t="str">
            <v>ANNU4003916</v>
          </cell>
          <cell r="AK186" t="str">
            <v>此柜子没赶上船，改配到下一水</v>
          </cell>
        </row>
        <row r="187">
          <cell r="AH187" t="str">
            <v>AMZ992N82636NB0</v>
          </cell>
          <cell r="AI187">
            <v>45366</v>
          </cell>
          <cell r="AJ187" t="str">
            <v>ANNU4003916</v>
          </cell>
          <cell r="AK187" t="str">
            <v>此柜子没赶上船，改配到下一水</v>
          </cell>
        </row>
        <row r="188">
          <cell r="AH188" t="str">
            <v>AMZ992N82636NB0</v>
          </cell>
          <cell r="AI188">
            <v>45366</v>
          </cell>
          <cell r="AJ188" t="str">
            <v>ANNU4003916</v>
          </cell>
          <cell r="AK188" t="str">
            <v>此柜子没赶上船，改配到下一水</v>
          </cell>
        </row>
        <row r="189">
          <cell r="AH189" t="str">
            <v>AMZ992N82636NB0</v>
          </cell>
          <cell r="AI189">
            <v>45366</v>
          </cell>
          <cell r="AJ189" t="str">
            <v>ANNU4003916</v>
          </cell>
          <cell r="AK189" t="str">
            <v>此柜子没赶上船，改配到下一水</v>
          </cell>
        </row>
        <row r="190">
          <cell r="AH190" t="str">
            <v>AMZ992N82636NB0</v>
          </cell>
          <cell r="AI190">
            <v>45366</v>
          </cell>
          <cell r="AJ190" t="str">
            <v>BMOU4339571</v>
          </cell>
        </row>
        <row r="191">
          <cell r="AH191" t="str">
            <v>AMZ992N82636NB0</v>
          </cell>
          <cell r="AI191">
            <v>45366</v>
          </cell>
          <cell r="AJ191" t="str">
            <v>BMOU4339571</v>
          </cell>
        </row>
        <row r="192">
          <cell r="AH192" t="str">
            <v>AMZ992N82636NB0</v>
          </cell>
          <cell r="AI192">
            <v>45366</v>
          </cell>
          <cell r="AJ192" t="str">
            <v>BMOU4339571</v>
          </cell>
        </row>
        <row r="193">
          <cell r="AH193" t="str">
            <v>AMZ992N82636NB0</v>
          </cell>
          <cell r="AI193">
            <v>45366</v>
          </cell>
          <cell r="AJ193" t="str">
            <v>BMOU4339571</v>
          </cell>
        </row>
        <row r="194">
          <cell r="AH194" t="str">
            <v>AMZ992N82636NB0</v>
          </cell>
          <cell r="AI194">
            <v>45366</v>
          </cell>
          <cell r="AJ194" t="str">
            <v>BMOU4339571</v>
          </cell>
        </row>
        <row r="195">
          <cell r="AH195" t="str">
            <v>AMZ992N82636NB0</v>
          </cell>
          <cell r="AI195">
            <v>45366</v>
          </cell>
          <cell r="AJ195" t="str">
            <v>BMOU4339571</v>
          </cell>
        </row>
        <row r="196">
          <cell r="AH196" t="str">
            <v>AMZ992N82636NB0</v>
          </cell>
          <cell r="AI196">
            <v>45366</v>
          </cell>
          <cell r="AJ196" t="str">
            <v>BMOU4339571</v>
          </cell>
        </row>
        <row r="197">
          <cell r="AH197" t="str">
            <v>AMZ992N82636NB0</v>
          </cell>
          <cell r="AI197">
            <v>45366</v>
          </cell>
          <cell r="AJ197" t="str">
            <v>CMAU4198990</v>
          </cell>
        </row>
        <row r="198">
          <cell r="AH198" t="str">
            <v>AMZ992N82636NB0</v>
          </cell>
          <cell r="AI198">
            <v>45366</v>
          </cell>
          <cell r="AJ198" t="str">
            <v>CMAU4198990</v>
          </cell>
        </row>
        <row r="199">
          <cell r="AH199" t="str">
            <v>AMZ992N82636NB0</v>
          </cell>
          <cell r="AI199">
            <v>45366</v>
          </cell>
          <cell r="AJ199" t="str">
            <v>CMAU4198990</v>
          </cell>
        </row>
        <row r="200">
          <cell r="AH200" t="str">
            <v>AMZ992N82636NB0</v>
          </cell>
          <cell r="AI200">
            <v>45366</v>
          </cell>
          <cell r="AJ200" t="str">
            <v>CMAU4198990</v>
          </cell>
        </row>
        <row r="201">
          <cell r="AH201" t="str">
            <v>AMZ992N82636NB0</v>
          </cell>
          <cell r="AI201">
            <v>45366</v>
          </cell>
          <cell r="AJ201" t="str">
            <v>BMOU4339571</v>
          </cell>
        </row>
        <row r="202">
          <cell r="AH202" t="str">
            <v>AMZ992N82636NB0</v>
          </cell>
          <cell r="AI202">
            <v>45366</v>
          </cell>
          <cell r="AJ202" t="str">
            <v>BMOU4339571</v>
          </cell>
        </row>
        <row r="203">
          <cell r="AH203" t="str">
            <v>AMZ992N82636NB0</v>
          </cell>
          <cell r="AI203">
            <v>45366</v>
          </cell>
          <cell r="AJ203" t="str">
            <v>BMOU4339571</v>
          </cell>
        </row>
        <row r="204">
          <cell r="AH204" t="str">
            <v>AMZ992N82636NB0</v>
          </cell>
          <cell r="AI204">
            <v>45366</v>
          </cell>
          <cell r="AJ204" t="str">
            <v>BMOU4339571</v>
          </cell>
        </row>
        <row r="205">
          <cell r="AH205" t="str">
            <v>AMZ992N82636NB0</v>
          </cell>
          <cell r="AI205">
            <v>45366</v>
          </cell>
          <cell r="AJ205" t="str">
            <v>BMOU4339571</v>
          </cell>
        </row>
        <row r="206">
          <cell r="AH206" t="str">
            <v>AMZ992N82636NB0</v>
          </cell>
          <cell r="AI206">
            <v>45366</v>
          </cell>
          <cell r="AJ206" t="str">
            <v>BMOU5647835</v>
          </cell>
        </row>
        <row r="207">
          <cell r="AH207" t="str">
            <v>AMZ992N82636NB0</v>
          </cell>
          <cell r="AI207">
            <v>45366</v>
          </cell>
          <cell r="AJ207" t="str">
            <v>BMOU5647835</v>
          </cell>
        </row>
        <row r="208">
          <cell r="AH208" t="str">
            <v>AMZ992N82636NB0</v>
          </cell>
          <cell r="AI208">
            <v>45366</v>
          </cell>
          <cell r="AJ208" t="str">
            <v>BMOU5647835</v>
          </cell>
        </row>
        <row r="209">
          <cell r="AH209" t="str">
            <v>AMZ992N82636NB0</v>
          </cell>
          <cell r="AI209">
            <v>45366</v>
          </cell>
          <cell r="AJ209" t="str">
            <v>BMOU5647835</v>
          </cell>
        </row>
        <row r="210">
          <cell r="AH210" t="str">
            <v>AMZ992N82636NB0</v>
          </cell>
          <cell r="AI210">
            <v>45366</v>
          </cell>
          <cell r="AJ210" t="str">
            <v>BMOU5647835</v>
          </cell>
        </row>
        <row r="211">
          <cell r="AH211" t="str">
            <v>AMZ992N82636NB0</v>
          </cell>
          <cell r="AI211">
            <v>45366</v>
          </cell>
          <cell r="AJ211" t="str">
            <v>BMOU5647835</v>
          </cell>
        </row>
        <row r="212">
          <cell r="AH212" t="str">
            <v>AMZ992N82636NB0</v>
          </cell>
          <cell r="AI212">
            <v>45366</v>
          </cell>
          <cell r="AJ212" t="str">
            <v>BMOU5647835</v>
          </cell>
        </row>
        <row r="213">
          <cell r="AH213" t="str">
            <v>AMZ992N82636NB0</v>
          </cell>
          <cell r="AI213">
            <v>45366</v>
          </cell>
          <cell r="AJ213" t="str">
            <v>CMAU4198990</v>
          </cell>
        </row>
        <row r="214">
          <cell r="AH214" t="str">
            <v>AMZ992N82636NB0</v>
          </cell>
          <cell r="AI214">
            <v>45366</v>
          </cell>
          <cell r="AJ214" t="str">
            <v>CMAU4198990</v>
          </cell>
        </row>
        <row r="215">
          <cell r="AH215" t="str">
            <v>AMZ992N82636NB0</v>
          </cell>
          <cell r="AI215">
            <v>45366</v>
          </cell>
          <cell r="AJ215" t="str">
            <v>CMAU4198990</v>
          </cell>
        </row>
        <row r="216">
          <cell r="AH216" t="str">
            <v>AMZ992N82636NB0</v>
          </cell>
          <cell r="AI216">
            <v>45366</v>
          </cell>
          <cell r="AJ216" t="str">
            <v>CMAU4198990</v>
          </cell>
        </row>
        <row r="217">
          <cell r="AH217" t="str">
            <v>AMZ992N82636NB0</v>
          </cell>
          <cell r="AI217">
            <v>45366</v>
          </cell>
          <cell r="AJ217" t="str">
            <v>CMAU4198990</v>
          </cell>
        </row>
        <row r="218">
          <cell r="AH218" t="str">
            <v>AMZ992N82636NB0</v>
          </cell>
          <cell r="AI218">
            <v>45366</v>
          </cell>
          <cell r="AJ218" t="str">
            <v>CMAU4198990</v>
          </cell>
        </row>
        <row r="219">
          <cell r="AH219" t="str">
            <v>AMZ992N82636NB0</v>
          </cell>
          <cell r="AI219">
            <v>45366</v>
          </cell>
          <cell r="AJ219" t="str">
            <v>CMAU4198990</v>
          </cell>
        </row>
        <row r="220">
          <cell r="AH220" t="str">
            <v>AMZ992N82636NB0</v>
          </cell>
          <cell r="AI220">
            <v>45366</v>
          </cell>
          <cell r="AJ220" t="str">
            <v>CMAU4198990</v>
          </cell>
        </row>
        <row r="221">
          <cell r="AH221" t="str">
            <v>AMZ992N82636NB0</v>
          </cell>
          <cell r="AI221">
            <v>45366</v>
          </cell>
          <cell r="AJ221" t="str">
            <v>CMAU4198990</v>
          </cell>
        </row>
        <row r="222">
          <cell r="AH222" t="str">
            <v>AMZ992N82636NB0</v>
          </cell>
          <cell r="AI222">
            <v>45366</v>
          </cell>
          <cell r="AJ222" t="str">
            <v>CMAU4198990</v>
          </cell>
        </row>
        <row r="223">
          <cell r="AH223" t="str">
            <v>AMZ992N82636NB0</v>
          </cell>
          <cell r="AI223">
            <v>45366</v>
          </cell>
          <cell r="AJ223" t="str">
            <v>BMOU5647835</v>
          </cell>
        </row>
        <row r="224">
          <cell r="AH224" t="str">
            <v>AMZ992N175850SZ1</v>
          </cell>
          <cell r="AI224">
            <v>45364</v>
          </cell>
          <cell r="AJ224" t="str">
            <v>SEGU5066761</v>
          </cell>
        </row>
        <row r="225">
          <cell r="AH225" t="str">
            <v>AMZ992N175850SZ1</v>
          </cell>
          <cell r="AI225">
            <v>45364</v>
          </cell>
          <cell r="AJ225" t="str">
            <v>SEGU5066761</v>
          </cell>
        </row>
        <row r="226">
          <cell r="AH226" t="str">
            <v>AMZ992N82708NB0</v>
          </cell>
          <cell r="AI226">
            <v>45368</v>
          </cell>
          <cell r="AJ226" t="str">
            <v>GVTU2569149</v>
          </cell>
        </row>
        <row r="227">
          <cell r="AH227" t="str">
            <v>AMZ992N82708NB0</v>
          </cell>
          <cell r="AI227">
            <v>45368</v>
          </cell>
          <cell r="AJ227" t="str">
            <v>UACU8377615,TCLU4152416</v>
          </cell>
        </row>
        <row r="228">
          <cell r="AH228" t="str">
            <v>AMZ992N82708NB0</v>
          </cell>
          <cell r="AI228">
            <v>45368</v>
          </cell>
          <cell r="AJ228" t="str">
            <v>UACU8377615</v>
          </cell>
        </row>
        <row r="229">
          <cell r="AH229" t="str">
            <v>AMZ992N82708NB0</v>
          </cell>
          <cell r="AI229">
            <v>45368</v>
          </cell>
          <cell r="AJ229" t="str">
            <v>TCLU4152416</v>
          </cell>
        </row>
        <row r="230">
          <cell r="AH230" t="str">
            <v>AMZ992N82708NB0</v>
          </cell>
          <cell r="AI230">
            <v>45368</v>
          </cell>
          <cell r="AJ230" t="str">
            <v>TCLU4152416</v>
          </cell>
        </row>
        <row r="231">
          <cell r="AH231" t="str">
            <v>AMZ992N82708NB0</v>
          </cell>
          <cell r="AI231">
            <v>45368</v>
          </cell>
          <cell r="AJ231" t="str">
            <v>GVTU2569149</v>
          </cell>
        </row>
        <row r="232">
          <cell r="AH232" t="str">
            <v>AMZ992N82298NB0</v>
          </cell>
          <cell r="AI232">
            <v>45366</v>
          </cell>
          <cell r="AJ232" t="str">
            <v>BSIU3308946</v>
          </cell>
          <cell r="AK232" t="str">
            <v>工厂反馈货好时间延迟到3/15，重新订舱</v>
          </cell>
        </row>
        <row r="233">
          <cell r="AH233" t="str">
            <v>AMZ992N82298NB0</v>
          </cell>
          <cell r="AI233">
            <v>45358</v>
          </cell>
          <cell r="AJ233" t="str">
            <v>BSIU3308946</v>
          </cell>
        </row>
        <row r="234">
          <cell r="AH234" t="str">
            <v>AMZ992N82298NB0</v>
          </cell>
          <cell r="AI234">
            <v>45358</v>
          </cell>
          <cell r="AJ234" t="str">
            <v>BSIU3308946</v>
          </cell>
        </row>
        <row r="235">
          <cell r="AH235" t="str">
            <v>AMZ992N82707NB0</v>
          </cell>
          <cell r="AI235">
            <v>45368</v>
          </cell>
          <cell r="AJ235" t="str">
            <v>RFCU5043850</v>
          </cell>
        </row>
        <row r="236">
          <cell r="AH236" t="str">
            <v>AMZ992N82707NB0</v>
          </cell>
          <cell r="AI236">
            <v>45368</v>
          </cell>
          <cell r="AJ236" t="str">
            <v>RFCU5043850</v>
          </cell>
        </row>
        <row r="237">
          <cell r="AH237" t="str">
            <v>AMZ992N82707NB0</v>
          </cell>
          <cell r="AI237">
            <v>45368</v>
          </cell>
          <cell r="AJ237" t="str">
            <v>RFCU5043850</v>
          </cell>
        </row>
        <row r="238">
          <cell r="AH238" t="str">
            <v>AMZ992N82707NB0</v>
          </cell>
          <cell r="AI238">
            <v>45368</v>
          </cell>
          <cell r="AJ238" t="str">
            <v>RFCU5043850</v>
          </cell>
        </row>
        <row r="239">
          <cell r="AH239" t="str">
            <v>AMZ992N82707NB0</v>
          </cell>
          <cell r="AI239">
            <v>45368</v>
          </cell>
          <cell r="AJ239" t="str">
            <v>RFCU5043850</v>
          </cell>
        </row>
        <row r="240">
          <cell r="AH240" t="str">
            <v>AMZ992N82707NB0</v>
          </cell>
          <cell r="AI240">
            <v>45368</v>
          </cell>
          <cell r="AJ240" t="str">
            <v>RFCU5043850</v>
          </cell>
        </row>
        <row r="241">
          <cell r="AH241" t="str">
            <v>AMZ992N82705NB0</v>
          </cell>
          <cell r="AI241">
            <v>45368</v>
          </cell>
          <cell r="AJ241" t="str">
            <v>GCXU5919533</v>
          </cell>
        </row>
        <row r="242">
          <cell r="AH242" t="str">
            <v>AMZ992N82705NB0</v>
          </cell>
          <cell r="AI242">
            <v>45368</v>
          </cell>
          <cell r="AJ242" t="str">
            <v>GCXU5919533</v>
          </cell>
        </row>
        <row r="243">
          <cell r="AH243" t="str">
            <v>AMZ992N82705NB0</v>
          </cell>
          <cell r="AI243">
            <v>45368</v>
          </cell>
          <cell r="AJ243" t="str">
            <v>GCXU5919533</v>
          </cell>
        </row>
        <row r="244">
          <cell r="AH244" t="str">
            <v>AMZ992N82705NB0</v>
          </cell>
          <cell r="AI244">
            <v>45368</v>
          </cell>
          <cell r="AJ244" t="str">
            <v>GCXU5919533</v>
          </cell>
        </row>
        <row r="245">
          <cell r="AH245" t="str">
            <v>AMZ992N82705NB0</v>
          </cell>
          <cell r="AI245">
            <v>45368</v>
          </cell>
          <cell r="AJ245" t="str">
            <v>HLBU1468752,UACU8519026</v>
          </cell>
        </row>
        <row r="246">
          <cell r="AH246" t="str">
            <v>AMZ992N82705NB0</v>
          </cell>
          <cell r="AI246">
            <v>45368</v>
          </cell>
          <cell r="AJ246" t="str">
            <v>HLBU1468752</v>
          </cell>
        </row>
        <row r="247">
          <cell r="AH247" t="str">
            <v>AMZ992N82705NB0</v>
          </cell>
          <cell r="AI247">
            <v>45368</v>
          </cell>
          <cell r="AJ247" t="str">
            <v>UACU8519026</v>
          </cell>
        </row>
        <row r="248">
          <cell r="AH248" t="str">
            <v>AMZ992N82705NB0</v>
          </cell>
          <cell r="AI248">
            <v>45368</v>
          </cell>
          <cell r="AJ248" t="str">
            <v>UACU8519026</v>
          </cell>
        </row>
        <row r="249">
          <cell r="AH249" t="str">
            <v>AMZ992N82705NB0</v>
          </cell>
          <cell r="AI249">
            <v>45368</v>
          </cell>
          <cell r="AJ249" t="str">
            <v>UACU8519026</v>
          </cell>
        </row>
        <row r="250">
          <cell r="AH250" t="str">
            <v>AMZ992N82705NB0</v>
          </cell>
          <cell r="AI250">
            <v>45368</v>
          </cell>
          <cell r="AJ250" t="str">
            <v>UACU8519026</v>
          </cell>
        </row>
        <row r="251">
          <cell r="AH251" t="str">
            <v>AMZ992N82705NB0</v>
          </cell>
          <cell r="AI251">
            <v>45368</v>
          </cell>
          <cell r="AJ251" t="str">
            <v>HLBU1580103</v>
          </cell>
        </row>
        <row r="252">
          <cell r="AH252" t="str">
            <v>AMZ992N82709NB0</v>
          </cell>
          <cell r="AI252">
            <v>45368</v>
          </cell>
          <cell r="AJ252" t="str">
            <v>TCNU7108348</v>
          </cell>
        </row>
        <row r="253">
          <cell r="AH253" t="str">
            <v>AMZ992N82709NB0</v>
          </cell>
          <cell r="AI253">
            <v>45368</v>
          </cell>
          <cell r="AJ253" t="str">
            <v>TCNU7108348</v>
          </cell>
        </row>
        <row r="254">
          <cell r="AH254" t="str">
            <v>AMZ992N82709NB0</v>
          </cell>
          <cell r="AI254">
            <v>45368</v>
          </cell>
          <cell r="AJ254" t="str">
            <v>TCNU7108348</v>
          </cell>
        </row>
        <row r="255">
          <cell r="AH255" t="str">
            <v>AMZ992N82709NB0</v>
          </cell>
          <cell r="AI255">
            <v>45368</v>
          </cell>
          <cell r="AJ255" t="str">
            <v>TCNU7108348</v>
          </cell>
        </row>
        <row r="256">
          <cell r="AH256" t="str">
            <v>AMZ992N82709NB0</v>
          </cell>
          <cell r="AI256">
            <v>45368</v>
          </cell>
          <cell r="AJ256" t="str">
            <v>TCNU7108348</v>
          </cell>
        </row>
        <row r="257">
          <cell r="AH257" t="str">
            <v>AMZ992N82207NB0</v>
          </cell>
          <cell r="AI257">
            <v>45365</v>
          </cell>
          <cell r="AJ257" t="str">
            <v>HLXU5352433</v>
          </cell>
          <cell r="AK257" t="str">
            <v>工厂反馈货好时间延迟到3/14，重新订舱</v>
          </cell>
        </row>
        <row r="258">
          <cell r="AH258" t="str">
            <v>AMZ992N82207NB0</v>
          </cell>
          <cell r="AI258">
            <v>45365</v>
          </cell>
          <cell r="AJ258" t="str">
            <v>HLXU5352433</v>
          </cell>
        </row>
        <row r="259">
          <cell r="AH259" t="str">
            <v>AMZ992N82207NB0</v>
          </cell>
          <cell r="AI259">
            <v>45365</v>
          </cell>
          <cell r="AJ259" t="str">
            <v>HLXU5352433</v>
          </cell>
        </row>
        <row r="260">
          <cell r="AH260" t="str">
            <v>AMZ992N82207NB0</v>
          </cell>
          <cell r="AI260">
            <v>45365</v>
          </cell>
          <cell r="AJ260" t="str">
            <v>HLXU5352433</v>
          </cell>
        </row>
        <row r="261">
          <cell r="AH261" t="str">
            <v>AMZ992N82207NB0</v>
          </cell>
          <cell r="AI261">
            <v>45365</v>
          </cell>
          <cell r="AJ261" t="str">
            <v>HLXU5352433</v>
          </cell>
        </row>
        <row r="262">
          <cell r="AH262" t="str">
            <v>AMZ992N82207NB0</v>
          </cell>
          <cell r="AI262">
            <v>45365</v>
          </cell>
          <cell r="AJ262" t="str">
            <v>HLXU5352433</v>
          </cell>
        </row>
        <row r="263">
          <cell r="AH263" t="str">
            <v>AMZ992N82207NB0</v>
          </cell>
          <cell r="AI263">
            <v>45365</v>
          </cell>
          <cell r="AJ263" t="str">
            <v>HLXU5352433</v>
          </cell>
        </row>
        <row r="264">
          <cell r="AH264" t="str">
            <v>AMZ992N82207NB0</v>
          </cell>
          <cell r="AI264">
            <v>45365</v>
          </cell>
          <cell r="AJ264" t="str">
            <v>HLXU5352433</v>
          </cell>
        </row>
        <row r="265">
          <cell r="AH265" t="str">
            <v>AMZ992N82643NB0</v>
          </cell>
          <cell r="AI265">
            <v>45366</v>
          </cell>
          <cell r="AJ265" t="str">
            <v>CAIU9513372</v>
          </cell>
        </row>
        <row r="266">
          <cell r="AH266" t="str">
            <v>AMZ992N82643NB0</v>
          </cell>
          <cell r="AI266">
            <v>45366</v>
          </cell>
          <cell r="AJ266" t="str">
            <v>CAIU9513372</v>
          </cell>
        </row>
        <row r="267">
          <cell r="AH267" t="str">
            <v>AMZ992N82643NB0</v>
          </cell>
          <cell r="AI267">
            <v>45366</v>
          </cell>
          <cell r="AJ267" t="str">
            <v>CAIU9513372</v>
          </cell>
        </row>
        <row r="268">
          <cell r="AH268" t="str">
            <v>AMZ992N82643NB0</v>
          </cell>
          <cell r="AI268">
            <v>45366</v>
          </cell>
          <cell r="AJ268" t="str">
            <v>HLBU1936534</v>
          </cell>
        </row>
        <row r="269">
          <cell r="AH269" t="str">
            <v>AMZ992N82643NB0</v>
          </cell>
          <cell r="AI269">
            <v>45366</v>
          </cell>
          <cell r="AJ269" t="str">
            <v>HLBU1936534</v>
          </cell>
        </row>
        <row r="270">
          <cell r="AH270" t="str">
            <v>AMZ992N82643NB0</v>
          </cell>
          <cell r="AI270">
            <v>45366</v>
          </cell>
          <cell r="AJ270" t="str">
            <v>HLBU1936534</v>
          </cell>
        </row>
        <row r="271">
          <cell r="AH271" t="str">
            <v>AMZ992N82643NB0</v>
          </cell>
          <cell r="AI271">
            <v>45366</v>
          </cell>
          <cell r="AJ271" t="str">
            <v>HLBU1936534</v>
          </cell>
        </row>
        <row r="272">
          <cell r="AH272" t="str">
            <v>AMZ992N82643NB0</v>
          </cell>
          <cell r="AI272">
            <v>45366</v>
          </cell>
          <cell r="AJ272" t="str">
            <v>HLBU1936534</v>
          </cell>
        </row>
        <row r="273">
          <cell r="AH273" t="str">
            <v>AMZ992N82643NB0</v>
          </cell>
          <cell r="AI273">
            <v>45366</v>
          </cell>
          <cell r="AJ273" t="str">
            <v>HLBU1936534</v>
          </cell>
        </row>
        <row r="274">
          <cell r="AH274" t="str">
            <v>AMZ992N82643NB0</v>
          </cell>
          <cell r="AI274">
            <v>45366</v>
          </cell>
          <cell r="AJ274" t="str">
            <v>BMOU4524179</v>
          </cell>
        </row>
        <row r="275">
          <cell r="AH275" t="str">
            <v>AMZ992N82643NB0</v>
          </cell>
          <cell r="AI275">
            <v>45366</v>
          </cell>
          <cell r="AJ275" t="str">
            <v>BMOU4524179,TEMU6425517</v>
          </cell>
        </row>
        <row r="276">
          <cell r="AH276" t="str">
            <v>AMZ992N82643NB0</v>
          </cell>
          <cell r="AI276">
            <v>45366</v>
          </cell>
          <cell r="AJ276" t="str">
            <v>TEMU6425517</v>
          </cell>
        </row>
        <row r="277">
          <cell r="AH277" t="str">
            <v>AMZ992N82643NB0</v>
          </cell>
          <cell r="AI277">
            <v>45366</v>
          </cell>
          <cell r="AJ277" t="str">
            <v>BMOU4524179</v>
          </cell>
        </row>
        <row r="278">
          <cell r="AH278" t="str">
            <v>AMZ992N82643NB0</v>
          </cell>
          <cell r="AI278">
            <v>45366</v>
          </cell>
          <cell r="AJ278" t="str">
            <v>BMOU4524179</v>
          </cell>
        </row>
        <row r="279">
          <cell r="AH279" t="str">
            <v>AMZ992N82643NB0</v>
          </cell>
          <cell r="AI279">
            <v>45366</v>
          </cell>
          <cell r="AJ279" t="str">
            <v>BMOU4524179</v>
          </cell>
        </row>
        <row r="280">
          <cell r="AH280" t="str">
            <v>AMZ992N82643NB0</v>
          </cell>
          <cell r="AI280">
            <v>45366</v>
          </cell>
          <cell r="AJ280" t="str">
            <v>CAIU9513372</v>
          </cell>
        </row>
        <row r="281">
          <cell r="AH281" t="str">
            <v>AMZ992N82643NB0</v>
          </cell>
          <cell r="AI281">
            <v>45366</v>
          </cell>
          <cell r="AJ281" t="str">
            <v>CAIU9513372</v>
          </cell>
        </row>
        <row r="282">
          <cell r="AH282" t="str">
            <v>AMZ992N82643NB0</v>
          </cell>
          <cell r="AI282">
            <v>45366</v>
          </cell>
          <cell r="AJ282" t="str">
            <v>CAIU9513372</v>
          </cell>
        </row>
        <row r="283">
          <cell r="AH283" t="str">
            <v>AMZ992N82643NB0</v>
          </cell>
          <cell r="AI283">
            <v>45366</v>
          </cell>
          <cell r="AJ283" t="str">
            <v>CAIU9513372</v>
          </cell>
        </row>
        <row r="284">
          <cell r="AH284" t="str">
            <v>AMZ992N82643NB0</v>
          </cell>
          <cell r="AI284">
            <v>45366</v>
          </cell>
          <cell r="AJ284" t="str">
            <v>CAIU9513372</v>
          </cell>
        </row>
        <row r="285">
          <cell r="AH285" t="str">
            <v>AMZ992N82643NB0</v>
          </cell>
          <cell r="AI285">
            <v>45366</v>
          </cell>
          <cell r="AJ285" t="str">
            <v>CAIU9513372</v>
          </cell>
        </row>
        <row r="286">
          <cell r="AH286" t="str">
            <v>AMZ992N82643NB0</v>
          </cell>
          <cell r="AI286">
            <v>45366</v>
          </cell>
          <cell r="AJ286" t="str">
            <v>BMOU4524179</v>
          </cell>
        </row>
        <row r="287">
          <cell r="AH287" t="str">
            <v>AMZ992N82643NB0</v>
          </cell>
          <cell r="AI287">
            <v>45366</v>
          </cell>
          <cell r="AJ287" t="str">
            <v>BMOU4524179</v>
          </cell>
        </row>
        <row r="288">
          <cell r="AH288" t="str">
            <v>AMZ992N82643NB0</v>
          </cell>
          <cell r="AI288">
            <v>45366</v>
          </cell>
          <cell r="AJ288" t="str">
            <v>BMOU4524179</v>
          </cell>
        </row>
        <row r="289">
          <cell r="AH289" t="str">
            <v>AMZ992N82643NB0</v>
          </cell>
          <cell r="AI289">
            <v>45366</v>
          </cell>
          <cell r="AJ289" t="str">
            <v>BMOU4524179</v>
          </cell>
        </row>
        <row r="290">
          <cell r="AH290" t="str">
            <v>AMZ992N82643NB0</v>
          </cell>
          <cell r="AI290">
            <v>45366</v>
          </cell>
          <cell r="AJ290" t="str">
            <v>BMOU4524179</v>
          </cell>
        </row>
        <row r="291">
          <cell r="AH291" t="str">
            <v>AMZ992N82643NB0</v>
          </cell>
          <cell r="AI291">
            <v>45366</v>
          </cell>
          <cell r="AJ291" t="str">
            <v>BMOU4524179</v>
          </cell>
        </row>
        <row r="292">
          <cell r="AH292" t="str">
            <v>AMZ992N82643NB0</v>
          </cell>
          <cell r="AI292">
            <v>45366</v>
          </cell>
          <cell r="AJ292" t="str">
            <v>TLLU5241590</v>
          </cell>
        </row>
        <row r="293">
          <cell r="AH293" t="str">
            <v>AMZ992N82643NB0</v>
          </cell>
          <cell r="AI293">
            <v>45366</v>
          </cell>
          <cell r="AJ293" t="str">
            <v>TLLU5241590</v>
          </cell>
        </row>
        <row r="294">
          <cell r="AH294" t="str">
            <v>AMZ992N82643NB0</v>
          </cell>
          <cell r="AI294">
            <v>45366</v>
          </cell>
          <cell r="AJ294" t="str">
            <v>TLLU5241590</v>
          </cell>
        </row>
        <row r="295">
          <cell r="AH295" t="str">
            <v>AMZ992N82643NB0</v>
          </cell>
          <cell r="AI295">
            <v>45366</v>
          </cell>
          <cell r="AJ295" t="str">
            <v>HLBU1936534</v>
          </cell>
        </row>
        <row r="296">
          <cell r="AH296" t="str">
            <v>AMZ992N82643NB0</v>
          </cell>
          <cell r="AI296">
            <v>45366</v>
          </cell>
          <cell r="AJ296" t="str">
            <v>TLLU5241590</v>
          </cell>
        </row>
        <row r="297">
          <cell r="AH297" t="str">
            <v>AMZ992N82643NB0</v>
          </cell>
          <cell r="AI297">
            <v>45366</v>
          </cell>
          <cell r="AJ297" t="str">
            <v>TLLU5241590</v>
          </cell>
        </row>
        <row r="298">
          <cell r="AH298" t="str">
            <v>AMZ992N82643NB0</v>
          </cell>
          <cell r="AI298">
            <v>45366</v>
          </cell>
          <cell r="AJ298" t="str">
            <v>TLLU5241590</v>
          </cell>
        </row>
        <row r="299">
          <cell r="AH299" t="str">
            <v>AMZ992N82643NB0</v>
          </cell>
          <cell r="AI299">
            <v>45366</v>
          </cell>
          <cell r="AJ299" t="str">
            <v>TEMU6425517</v>
          </cell>
        </row>
        <row r="300">
          <cell r="AH300" t="str">
            <v>AMZ992N82643NB0</v>
          </cell>
          <cell r="AI300">
            <v>45366</v>
          </cell>
          <cell r="AJ300" t="str">
            <v>TEMU6425517</v>
          </cell>
        </row>
        <row r="301">
          <cell r="AH301" t="str">
            <v>AMZ992N82643NB0</v>
          </cell>
          <cell r="AI301">
            <v>45366</v>
          </cell>
          <cell r="AJ301" t="str">
            <v>TEMU6425517</v>
          </cell>
        </row>
        <row r="302">
          <cell r="AH302" t="str">
            <v>AMZ992N82643NB0</v>
          </cell>
          <cell r="AI302">
            <v>45366</v>
          </cell>
          <cell r="AJ302" t="str">
            <v>TEMU6425517</v>
          </cell>
        </row>
        <row r="303">
          <cell r="AH303" t="str">
            <v>AMZ992N82643NB0</v>
          </cell>
          <cell r="AI303">
            <v>45366</v>
          </cell>
          <cell r="AJ303" t="str">
            <v>HLBU1936534</v>
          </cell>
        </row>
        <row r="304">
          <cell r="AH304" t="str">
            <v>AMZ992N82643NB0</v>
          </cell>
          <cell r="AI304">
            <v>45366</v>
          </cell>
          <cell r="AJ304" t="str">
            <v>GATU8773691</v>
          </cell>
        </row>
        <row r="305">
          <cell r="AH305" t="str">
            <v>AMZ992N82643NB0</v>
          </cell>
          <cell r="AI305">
            <v>45366</v>
          </cell>
          <cell r="AJ305" t="str">
            <v>CAIU9513372</v>
          </cell>
        </row>
        <row r="306">
          <cell r="AH306" t="str">
            <v>AMZ992N82643NB0</v>
          </cell>
          <cell r="AI306">
            <v>45366</v>
          </cell>
          <cell r="AJ306" t="str">
            <v>GATU8773691</v>
          </cell>
        </row>
        <row r="307">
          <cell r="AH307" t="str">
            <v>AMZ992N82643NB0</v>
          </cell>
          <cell r="AI307">
            <v>45366</v>
          </cell>
          <cell r="AJ307" t="str">
            <v>GATU8773691</v>
          </cell>
        </row>
        <row r="308">
          <cell r="AH308" t="str">
            <v>AMZ992N82643NB0</v>
          </cell>
          <cell r="AI308">
            <v>45366</v>
          </cell>
          <cell r="AJ308" t="str">
            <v>GATU8773691</v>
          </cell>
        </row>
        <row r="309">
          <cell r="AH309" t="str">
            <v>AMZ992N82643NB0</v>
          </cell>
          <cell r="AI309">
            <v>45366</v>
          </cell>
          <cell r="AJ309" t="str">
            <v>GATU8773691</v>
          </cell>
        </row>
        <row r="310">
          <cell r="AH310" t="str">
            <v>AMZ992N82643NB0</v>
          </cell>
          <cell r="AI310">
            <v>45366</v>
          </cell>
          <cell r="AJ310" t="str">
            <v>GATU8773691</v>
          </cell>
        </row>
        <row r="311">
          <cell r="AH311" t="str">
            <v>AMZ992N82643NB0</v>
          </cell>
          <cell r="AI311">
            <v>45366</v>
          </cell>
          <cell r="AJ311" t="str">
            <v>GATU8773691</v>
          </cell>
        </row>
        <row r="312">
          <cell r="AH312" t="str">
            <v>AMZ992N82643NB0</v>
          </cell>
          <cell r="AI312">
            <v>45366</v>
          </cell>
          <cell r="AJ312" t="str">
            <v>GATU8773691</v>
          </cell>
        </row>
        <row r="313">
          <cell r="AH313" t="str">
            <v>AMZ992N82643NB0</v>
          </cell>
          <cell r="AI313">
            <v>45366</v>
          </cell>
          <cell r="AJ313" t="str">
            <v>GATU8773691</v>
          </cell>
        </row>
        <row r="314">
          <cell r="AH314" t="str">
            <v>AMZ992N100589SH0</v>
          </cell>
          <cell r="AI314">
            <v>45377</v>
          </cell>
          <cell r="AJ314" t="str">
            <v>UACU8325519,TCLU3358444</v>
          </cell>
        </row>
        <row r="315">
          <cell r="AH315" t="str">
            <v>AMZ992N82109NB0</v>
          </cell>
          <cell r="AI315">
            <v>45379</v>
          </cell>
          <cell r="AJ315" t="str">
            <v>GCXU2387442</v>
          </cell>
        </row>
        <row r="316">
          <cell r="AH316" t="str">
            <v>AMZ992N82109NB0</v>
          </cell>
          <cell r="AI316">
            <v>45379</v>
          </cell>
          <cell r="AJ316" t="str">
            <v>GCXU2387442</v>
          </cell>
        </row>
        <row r="317">
          <cell r="AH317" t="str">
            <v>AMZ992N82109NB0</v>
          </cell>
          <cell r="AI317">
            <v>45379</v>
          </cell>
          <cell r="AJ317" t="str">
            <v>GCXU2387442</v>
          </cell>
        </row>
        <row r="318">
          <cell r="AH318" t="str">
            <v>AMZ992N82109NB0</v>
          </cell>
          <cell r="AI318">
            <v>45379</v>
          </cell>
          <cell r="AJ318" t="str">
            <v>GCXU2387442</v>
          </cell>
        </row>
        <row r="319">
          <cell r="AH319" t="str">
            <v>AMZ992N100246SH0</v>
          </cell>
          <cell r="AI319">
            <v>45371</v>
          </cell>
          <cell r="AJ319" t="str">
            <v>KOCU2101742</v>
          </cell>
        </row>
        <row r="320">
          <cell r="AH320" t="str">
            <v>AMZ992N100246SH0</v>
          </cell>
          <cell r="AI320">
            <v>45371</v>
          </cell>
          <cell r="AJ320" t="str">
            <v>KOCU2101742</v>
          </cell>
        </row>
        <row r="321">
          <cell r="AH321" t="str">
            <v>AMZ992N100246SH0</v>
          </cell>
          <cell r="AI321">
            <v>45371</v>
          </cell>
          <cell r="AJ321" t="str">
            <v>KOCU2101742</v>
          </cell>
        </row>
        <row r="322">
          <cell r="AH322" t="str">
            <v>AMZ992N100246SH0</v>
          </cell>
          <cell r="AI322">
            <v>45371</v>
          </cell>
          <cell r="AJ322" t="str">
            <v>KOCU2101742</v>
          </cell>
        </row>
        <row r="323">
          <cell r="AH323" t="str">
            <v>AMZ992N100246SH0</v>
          </cell>
          <cell r="AI323">
            <v>45371</v>
          </cell>
          <cell r="AJ323" t="str">
            <v>KOCU2101742</v>
          </cell>
        </row>
        <row r="324">
          <cell r="AH324" t="str">
            <v>AMZ992N100246SH0</v>
          </cell>
          <cell r="AI324">
            <v>45371</v>
          </cell>
          <cell r="AJ324" t="str">
            <v>KOCU2101742</v>
          </cell>
        </row>
        <row r="325">
          <cell r="AH325" t="str">
            <v>AMZ992N100246SH0</v>
          </cell>
          <cell r="AI325">
            <v>45371</v>
          </cell>
          <cell r="AJ325" t="str">
            <v>KOCU2101742</v>
          </cell>
        </row>
        <row r="326">
          <cell r="AH326" t="str">
            <v>AMZ992N100246SH0</v>
          </cell>
          <cell r="AI326">
            <v>45371</v>
          </cell>
          <cell r="AJ326" t="str">
            <v>KOCU2101742</v>
          </cell>
        </row>
        <row r="327">
          <cell r="AH327" t="str">
            <v>AMZ992N100246SH0</v>
          </cell>
          <cell r="AI327">
            <v>45371</v>
          </cell>
          <cell r="AJ327" t="str">
            <v>KOCU2101742</v>
          </cell>
        </row>
        <row r="328">
          <cell r="AH328" t="str">
            <v>AMZ992N100246SH0</v>
          </cell>
          <cell r="AI328">
            <v>45371</v>
          </cell>
          <cell r="AJ328" t="str">
            <v>KOCU2101742</v>
          </cell>
        </row>
        <row r="329">
          <cell r="AH329" t="str">
            <v>AMZ992N100246SH0</v>
          </cell>
          <cell r="AI329">
            <v>45371</v>
          </cell>
          <cell r="AJ329" t="str">
            <v>KOCU2101742</v>
          </cell>
        </row>
        <row r="330">
          <cell r="AH330" t="str">
            <v>AMZ992N100246SH0</v>
          </cell>
          <cell r="AI330">
            <v>45371</v>
          </cell>
          <cell r="AJ330" t="str">
            <v>KOCU2101742</v>
          </cell>
        </row>
        <row r="331">
          <cell r="AH331" t="str">
            <v>AMZ992N100246SH0</v>
          </cell>
          <cell r="AI331">
            <v>45371</v>
          </cell>
          <cell r="AJ331" t="str">
            <v>KOCU2101742</v>
          </cell>
        </row>
        <row r="332">
          <cell r="AH332" t="str">
            <v>AMZ992N100246SH0</v>
          </cell>
          <cell r="AI332">
            <v>45371</v>
          </cell>
          <cell r="AJ332" t="str">
            <v>KOCU2101742</v>
          </cell>
        </row>
        <row r="333">
          <cell r="AH333" t="str">
            <v>AMZ992N100246SH0</v>
          </cell>
          <cell r="AI333">
            <v>45371</v>
          </cell>
          <cell r="AJ333" t="str">
            <v>KOCU2101742</v>
          </cell>
        </row>
        <row r="334">
          <cell r="AH334" t="str">
            <v>AMZ992N100246SH0</v>
          </cell>
          <cell r="AI334">
            <v>45371</v>
          </cell>
          <cell r="AJ334" t="str">
            <v>KOCU2101742</v>
          </cell>
        </row>
        <row r="335">
          <cell r="AH335" t="str">
            <v>AMZ992N100246SH0</v>
          </cell>
          <cell r="AI335">
            <v>45371</v>
          </cell>
          <cell r="AJ335" t="str">
            <v>KOCU2101742</v>
          </cell>
        </row>
        <row r="336">
          <cell r="AH336" t="str">
            <v>AMZ992N100246SH0</v>
          </cell>
          <cell r="AI336">
            <v>45371</v>
          </cell>
          <cell r="AJ336" t="str">
            <v>KOCU2101742</v>
          </cell>
        </row>
        <row r="337">
          <cell r="AH337" t="str">
            <v>AMZ992N100246SH0</v>
          </cell>
          <cell r="AI337">
            <v>45371</v>
          </cell>
          <cell r="AJ337" t="str">
            <v>KOCU2101742</v>
          </cell>
        </row>
        <row r="338">
          <cell r="AH338" t="str">
            <v>AMZ992N100246SH0</v>
          </cell>
          <cell r="AI338">
            <v>45371</v>
          </cell>
          <cell r="AJ338" t="str">
            <v>KOCU2101742</v>
          </cell>
        </row>
        <row r="339">
          <cell r="AH339" t="str">
            <v>AMZ992N100246SH0</v>
          </cell>
          <cell r="AI339">
            <v>45371</v>
          </cell>
          <cell r="AJ339" t="str">
            <v>KOCU2101742</v>
          </cell>
        </row>
        <row r="340">
          <cell r="AH340" t="str">
            <v>AMZ992N100246SH0</v>
          </cell>
          <cell r="AI340">
            <v>45371</v>
          </cell>
          <cell r="AJ340" t="str">
            <v>KOCU2101742</v>
          </cell>
        </row>
        <row r="341">
          <cell r="AH341" t="str">
            <v>AMZ992N100246SH0</v>
          </cell>
          <cell r="AI341">
            <v>45371</v>
          </cell>
          <cell r="AJ341" t="str">
            <v>KOCU2101742</v>
          </cell>
        </row>
        <row r="342">
          <cell r="AH342" t="str">
            <v>AMZ992N100246SH0</v>
          </cell>
          <cell r="AI342">
            <v>45371</v>
          </cell>
          <cell r="AJ342" t="str">
            <v>KOCU2101742</v>
          </cell>
        </row>
        <row r="343">
          <cell r="AH343" t="str">
            <v>AMZ992N100246SH0</v>
          </cell>
          <cell r="AI343">
            <v>45371</v>
          </cell>
          <cell r="AJ343" t="str">
            <v>KOCU2101742</v>
          </cell>
        </row>
        <row r="344">
          <cell r="AH344" t="str">
            <v>AMZ992N100246SH0</v>
          </cell>
          <cell r="AI344">
            <v>45371</v>
          </cell>
          <cell r="AJ344" t="str">
            <v>KOCU2101742</v>
          </cell>
        </row>
        <row r="345">
          <cell r="AH345" t="str">
            <v>AMZ992N100246SH0</v>
          </cell>
          <cell r="AI345">
            <v>45371</v>
          </cell>
          <cell r="AJ345" t="str">
            <v>KOCU2101742</v>
          </cell>
        </row>
        <row r="346">
          <cell r="AH346" t="str">
            <v>AMZ992N176473SZ1</v>
          </cell>
          <cell r="AI346">
            <v>45381</v>
          </cell>
          <cell r="AJ346" t="str">
            <v>TGHU1588046 </v>
          </cell>
        </row>
        <row r="347">
          <cell r="AH347" t="str">
            <v>AMZ992N176473SZ1</v>
          </cell>
          <cell r="AI347">
            <v>45381</v>
          </cell>
          <cell r="AJ347" t="str">
            <v>TLLU5791282</v>
          </cell>
        </row>
        <row r="348">
          <cell r="AH348" t="str">
            <v>AMZ992N176473SZ1</v>
          </cell>
          <cell r="AI348">
            <v>45352</v>
          </cell>
          <cell r="AJ348" t="str">
            <v>TLLU5791282</v>
          </cell>
          <cell r="AK348" t="str">
            <v>AMZ992N174855SZ1少出6件，后续一起出</v>
          </cell>
        </row>
        <row r="349">
          <cell r="AH349" t="str">
            <v>AMZ992N82625NB0</v>
          </cell>
          <cell r="AI349">
            <v>45383</v>
          </cell>
          <cell r="AJ349" t="str">
            <v>UACU8436981</v>
          </cell>
        </row>
        <row r="350">
          <cell r="AH350" t="str">
            <v>AMZ992N82625NB0</v>
          </cell>
          <cell r="AI350">
            <v>45383</v>
          </cell>
          <cell r="AJ350" t="str">
            <v>UACU8436981</v>
          </cell>
        </row>
        <row r="351">
          <cell r="AH351" t="str">
            <v>AMZ992N82625NB0</v>
          </cell>
          <cell r="AI351">
            <v>45383</v>
          </cell>
          <cell r="AJ351" t="str">
            <v>UACU8436981</v>
          </cell>
        </row>
        <row r="352">
          <cell r="AH352" t="str">
            <v>AMZ992N82625NB0</v>
          </cell>
          <cell r="AI352">
            <v>45383</v>
          </cell>
          <cell r="AJ352" t="str">
            <v>UACU8436981</v>
          </cell>
        </row>
        <row r="353">
          <cell r="AH353" t="str">
            <v>AMZ992N82108NB0</v>
          </cell>
          <cell r="AI353">
            <v>45379</v>
          </cell>
          <cell r="AJ353" t="str">
            <v>FANU3165187</v>
          </cell>
        </row>
        <row r="354">
          <cell r="AH354" t="str">
            <v>AMZ992N82108NB0</v>
          </cell>
          <cell r="AI354">
            <v>45379</v>
          </cell>
          <cell r="AJ354" t="str">
            <v>FANU3165187</v>
          </cell>
        </row>
        <row r="355">
          <cell r="AH355" t="str">
            <v>AMZ992N82108NB0</v>
          </cell>
          <cell r="AI355">
            <v>45379</v>
          </cell>
          <cell r="AJ355" t="str">
            <v>FANU3165187</v>
          </cell>
        </row>
        <row r="356">
          <cell r="AH356" t="str">
            <v>AMZ992N82108NB0</v>
          </cell>
          <cell r="AI356">
            <v>45379</v>
          </cell>
          <cell r="AJ356" t="str">
            <v>FANU3165187</v>
          </cell>
        </row>
        <row r="357">
          <cell r="AH357" t="str">
            <v>AMZ992N82108NB0</v>
          </cell>
          <cell r="AI357">
            <v>45383</v>
          </cell>
          <cell r="AJ357" t="str">
            <v>FANU3165187</v>
          </cell>
        </row>
        <row r="358">
          <cell r="AH358" t="str">
            <v>AMZ992N82108NB0</v>
          </cell>
          <cell r="AI358">
            <v>45383</v>
          </cell>
          <cell r="AJ358" t="str">
            <v>FANU3165187</v>
          </cell>
        </row>
        <row r="359">
          <cell r="AH359" t="str">
            <v>AMZ992N82108NB0</v>
          </cell>
          <cell r="AI359">
            <v>45383</v>
          </cell>
          <cell r="AJ359" t="str">
            <v>FANU3165187</v>
          </cell>
        </row>
        <row r="360">
          <cell r="AH360" t="str">
            <v>AMZ992N82108NB0</v>
          </cell>
          <cell r="AI360">
            <v>45383</v>
          </cell>
          <cell r="AJ360" t="str">
            <v>FANU3165187</v>
          </cell>
        </row>
        <row r="361">
          <cell r="AH361" t="str">
            <v>AMZ992N82108NB0</v>
          </cell>
          <cell r="AI361">
            <v>45383</v>
          </cell>
          <cell r="AJ361" t="str">
            <v>FANU3165187</v>
          </cell>
        </row>
        <row r="362">
          <cell r="AH362" t="str">
            <v>AMZ992N82108NB0</v>
          </cell>
          <cell r="AI362">
            <v>45383</v>
          </cell>
          <cell r="AJ362" t="str">
            <v>FANU3165187</v>
          </cell>
        </row>
        <row r="363">
          <cell r="AH363" t="str">
            <v>AMZ992N82110NB0</v>
          </cell>
          <cell r="AI363">
            <v>45379</v>
          </cell>
          <cell r="AJ363" t="str">
            <v>HLBU2018560</v>
          </cell>
        </row>
        <row r="364">
          <cell r="AH364" t="str">
            <v>AMZ992N82110NB0</v>
          </cell>
          <cell r="AI364">
            <v>45379</v>
          </cell>
          <cell r="AJ364" t="str">
            <v>HLBU2018560</v>
          </cell>
        </row>
        <row r="365">
          <cell r="AH365" t="str">
            <v>AMZ992N82110NB0</v>
          </cell>
          <cell r="AI365">
            <v>45379</v>
          </cell>
          <cell r="AJ365" t="str">
            <v>HLBU2018560</v>
          </cell>
        </row>
        <row r="366">
          <cell r="AH366" t="str">
            <v>AMZ992N82110NB0</v>
          </cell>
          <cell r="AI366">
            <v>45379</v>
          </cell>
          <cell r="AJ366" t="str">
            <v>HLBU2018560</v>
          </cell>
        </row>
        <row r="367">
          <cell r="AH367" t="str">
            <v>AMZ992N82110NB0</v>
          </cell>
          <cell r="AI367">
            <v>45379</v>
          </cell>
          <cell r="AJ367" t="str">
            <v>HLBU2018560</v>
          </cell>
        </row>
        <row r="368">
          <cell r="AH368" t="str">
            <v>AMZ992N82110NB0</v>
          </cell>
          <cell r="AI368">
            <v>45379</v>
          </cell>
          <cell r="AJ368" t="str">
            <v>HLBU2018560</v>
          </cell>
        </row>
        <row r="369">
          <cell r="AH369" t="str">
            <v>AMZ992N82110NB0</v>
          </cell>
          <cell r="AI369">
            <v>45379</v>
          </cell>
          <cell r="AJ369" t="str">
            <v>HLBU2018560</v>
          </cell>
        </row>
        <row r="370">
          <cell r="AH370" t="str">
            <v>AMZ992N82110NB0</v>
          </cell>
          <cell r="AI370">
            <v>45383</v>
          </cell>
          <cell r="AJ370" t="str">
            <v>HLBU2018560</v>
          </cell>
        </row>
        <row r="371">
          <cell r="AH371" t="str">
            <v>AMZ992N82110NB0</v>
          </cell>
          <cell r="AI371">
            <v>45383</v>
          </cell>
          <cell r="AJ371" t="str">
            <v>HLBU2018560</v>
          </cell>
        </row>
        <row r="372">
          <cell r="AH372" t="str">
            <v>AMZ992N82110NB0</v>
          </cell>
          <cell r="AI372">
            <v>45383</v>
          </cell>
          <cell r="AJ372" t="str">
            <v>HLBU2018560</v>
          </cell>
        </row>
        <row r="373">
          <cell r="AH373" t="str">
            <v>AMZ992N82110NB0</v>
          </cell>
          <cell r="AI373">
            <v>45383</v>
          </cell>
          <cell r="AJ373" t="str">
            <v>HLBU2018560</v>
          </cell>
        </row>
        <row r="374">
          <cell r="AH374" t="str">
            <v>AMZ992N82110NB0</v>
          </cell>
          <cell r="AI374">
            <v>45383</v>
          </cell>
          <cell r="AJ374" t="str">
            <v>HLBU2018560</v>
          </cell>
        </row>
        <row r="375">
          <cell r="AH375" t="str">
            <v>AMZ992N82110NB0</v>
          </cell>
          <cell r="AI375">
            <v>45383</v>
          </cell>
          <cell r="AJ375" t="str">
            <v>HLBU2018560</v>
          </cell>
        </row>
        <row r="376">
          <cell r="AH376" t="str">
            <v>AMZ992N82110NB0</v>
          </cell>
          <cell r="AI376">
            <v>45383</v>
          </cell>
          <cell r="AJ376" t="str">
            <v>HLBU2018560</v>
          </cell>
        </row>
        <row r="377">
          <cell r="AH377" t="str">
            <v>AMZ992N82110NB0</v>
          </cell>
          <cell r="AI377">
            <v>45383</v>
          </cell>
          <cell r="AJ377" t="str">
            <v>HLBU2018560</v>
          </cell>
        </row>
        <row r="378">
          <cell r="AH378" t="str">
            <v>AMZ992N82110NB0</v>
          </cell>
          <cell r="AI378">
            <v>45383</v>
          </cell>
          <cell r="AJ378" t="str">
            <v>HLBU2018560</v>
          </cell>
        </row>
        <row r="379">
          <cell r="AH379" t="str">
            <v>AMZ992N82110NB0</v>
          </cell>
          <cell r="AI379">
            <v>45383</v>
          </cell>
          <cell r="AJ379" t="str">
            <v>HLBU2018560</v>
          </cell>
        </row>
        <row r="380">
          <cell r="AH380" t="str">
            <v>AMZ992N100241SH0</v>
          </cell>
          <cell r="AI380">
            <v>45381</v>
          </cell>
          <cell r="AJ380" t="str">
            <v>DRYU4188624</v>
          </cell>
        </row>
        <row r="381">
          <cell r="AH381" t="str">
            <v>AMZ992N100241SH0</v>
          </cell>
          <cell r="AI381">
            <v>45381</v>
          </cell>
          <cell r="AJ381" t="str">
            <v>DRYU4188624</v>
          </cell>
        </row>
        <row r="382">
          <cell r="AH382" t="str">
            <v>AMZ992N100241SH0</v>
          </cell>
          <cell r="AI382">
            <v>45381</v>
          </cell>
          <cell r="AJ382" t="str">
            <v>DRYU4188624</v>
          </cell>
        </row>
        <row r="383">
          <cell r="AH383" t="str">
            <v>AMZ992N100241SH0</v>
          </cell>
          <cell r="AI383">
            <v>45381</v>
          </cell>
          <cell r="AJ383" t="str">
            <v>DRYU4188624</v>
          </cell>
        </row>
        <row r="384">
          <cell r="AH384" t="str">
            <v>AMZ992N100241SH0</v>
          </cell>
          <cell r="AI384">
            <v>45381</v>
          </cell>
          <cell r="AJ384" t="str">
            <v>DRYU4188624</v>
          </cell>
        </row>
        <row r="385">
          <cell r="AH385" t="str">
            <v>AMZ992N100241SH0</v>
          </cell>
          <cell r="AI385">
            <v>45381</v>
          </cell>
          <cell r="AJ385" t="str">
            <v>DRYU4188624</v>
          </cell>
        </row>
        <row r="386">
          <cell r="AH386" t="str">
            <v>AMZ992N100244SH0</v>
          </cell>
          <cell r="AI386">
            <v>45381</v>
          </cell>
          <cell r="AJ386" t="str">
            <v>CAIU7530302</v>
          </cell>
        </row>
        <row r="387">
          <cell r="AH387" t="str">
            <v>AMZ992N100244SH0</v>
          </cell>
          <cell r="AI387">
            <v>45381</v>
          </cell>
          <cell r="AJ387" t="str">
            <v>CAIU7530302</v>
          </cell>
        </row>
        <row r="388">
          <cell r="AH388" t="str">
            <v>AMZ992N100244SH0</v>
          </cell>
          <cell r="AI388">
            <v>45381</v>
          </cell>
          <cell r="AJ388" t="str">
            <v>CAIU7530302</v>
          </cell>
        </row>
        <row r="389">
          <cell r="AH389" t="str">
            <v>AMZ992N100244SH0</v>
          </cell>
          <cell r="AI389">
            <v>45381</v>
          </cell>
          <cell r="AJ389" t="str">
            <v>CAIU7530302</v>
          </cell>
        </row>
        <row r="390">
          <cell r="AH390" t="str">
            <v>AMZ992N100244SH0</v>
          </cell>
          <cell r="AI390">
            <v>45381</v>
          </cell>
          <cell r="AJ390" t="str">
            <v>CAIU7530302</v>
          </cell>
        </row>
        <row r="391">
          <cell r="AH391" t="str">
            <v>AMZ992N100244SH0</v>
          </cell>
          <cell r="AI391">
            <v>45381</v>
          </cell>
          <cell r="AJ391" t="str">
            <v>CAIU7530302</v>
          </cell>
        </row>
        <row r="392">
          <cell r="AH392" t="str">
            <v>AMZ992N100244SH0</v>
          </cell>
          <cell r="AI392">
            <v>45381</v>
          </cell>
          <cell r="AJ392" t="str">
            <v>CAIU7530302</v>
          </cell>
        </row>
        <row r="393">
          <cell r="AH393" t="str">
            <v>AMZ992N100244SH0</v>
          </cell>
          <cell r="AI393">
            <v>45381</v>
          </cell>
          <cell r="AJ393" t="str">
            <v>CAIU7530302</v>
          </cell>
        </row>
        <row r="394">
          <cell r="AH394" t="str">
            <v>AMZ992N100244SH0</v>
          </cell>
          <cell r="AI394">
            <v>45381</v>
          </cell>
          <cell r="AJ394" t="str">
            <v>CAIU7530302</v>
          </cell>
        </row>
        <row r="395">
          <cell r="AH395" t="str">
            <v>AMZ992N82111NB0</v>
          </cell>
          <cell r="AI395">
            <v>45379</v>
          </cell>
          <cell r="AJ395" t="str">
            <v>UACU8176190</v>
          </cell>
        </row>
        <row r="396">
          <cell r="AH396" t="str">
            <v>AMZ992N82111NB0</v>
          </cell>
          <cell r="AI396">
            <v>45383</v>
          </cell>
          <cell r="AJ396" t="str">
            <v>UACU8176190</v>
          </cell>
        </row>
        <row r="397">
          <cell r="AH397" t="str">
            <v>AMZ992N82111NB0</v>
          </cell>
          <cell r="AI397">
            <v>45383</v>
          </cell>
          <cell r="AJ397" t="str">
            <v>UACU8176190</v>
          </cell>
        </row>
        <row r="398">
          <cell r="AH398" t="str">
            <v>AMZ992N83267NB0</v>
          </cell>
          <cell r="AI398">
            <v>45397</v>
          </cell>
          <cell r="AJ398" t="str">
            <v>FANU3239227</v>
          </cell>
        </row>
        <row r="399">
          <cell r="AH399" t="str">
            <v>AMZ992N83267NB0</v>
          </cell>
          <cell r="AI399">
            <v>45397</v>
          </cell>
          <cell r="AJ399" t="str">
            <v>FANU3239227</v>
          </cell>
        </row>
        <row r="400">
          <cell r="AH400" t="str">
            <v>AMZ992N83267NB0</v>
          </cell>
          <cell r="AI400">
            <v>45397</v>
          </cell>
          <cell r="AJ400" t="str">
            <v>FANU3239227</v>
          </cell>
        </row>
        <row r="401">
          <cell r="AH401" t="str">
            <v>AMZ992N83267NB0</v>
          </cell>
          <cell r="AI401">
            <v>45397</v>
          </cell>
          <cell r="AJ401" t="str">
            <v>FANU3239227</v>
          </cell>
        </row>
        <row r="402">
          <cell r="AH402" t="str">
            <v>AMZ992N83268NB0</v>
          </cell>
          <cell r="AI402">
            <v>45397</v>
          </cell>
          <cell r="AJ402" t="str">
            <v>TCNU7382235</v>
          </cell>
        </row>
        <row r="403">
          <cell r="AH403" t="str">
            <v>AMZ992N83268NB0</v>
          </cell>
          <cell r="AI403">
            <v>45397</v>
          </cell>
          <cell r="AJ403" t="str">
            <v>TCNU7382235</v>
          </cell>
        </row>
        <row r="404">
          <cell r="AH404" t="str">
            <v>AMZ992N83268NB0</v>
          </cell>
          <cell r="AI404">
            <v>45397</v>
          </cell>
          <cell r="AJ404" t="str">
            <v>TCNU7382235,TCLU4630639</v>
          </cell>
        </row>
        <row r="405">
          <cell r="AH405" t="str">
            <v>AMZ992N83268NB0</v>
          </cell>
          <cell r="AI405">
            <v>45397</v>
          </cell>
          <cell r="AJ405" t="str">
            <v>TCLU4630639</v>
          </cell>
        </row>
        <row r="406">
          <cell r="AH406" t="str">
            <v>AMZ992N83268NB0</v>
          </cell>
          <cell r="AI406">
            <v>45397</v>
          </cell>
          <cell r="AJ406" t="str">
            <v>TCLU4630639</v>
          </cell>
        </row>
        <row r="407">
          <cell r="AH407" t="str">
            <v>AMZ992N83268NB0</v>
          </cell>
          <cell r="AI407">
            <v>45397</v>
          </cell>
          <cell r="AJ407" t="str">
            <v>TCLU4630639</v>
          </cell>
        </row>
        <row r="408">
          <cell r="AH408" t="str">
            <v>AMZ992N83268NB0</v>
          </cell>
          <cell r="AI408">
            <v>45397</v>
          </cell>
          <cell r="AJ408" t="str">
            <v>TCLU4630639,UACU8361331</v>
          </cell>
        </row>
        <row r="409">
          <cell r="AH409" t="str">
            <v>AMZ992N83268NB0</v>
          </cell>
          <cell r="AI409">
            <v>45397</v>
          </cell>
          <cell r="AJ409" t="str">
            <v>UACU8361331</v>
          </cell>
        </row>
        <row r="410">
          <cell r="AH410" t="str">
            <v>AMZ992N83268NB0</v>
          </cell>
          <cell r="AI410">
            <v>45397</v>
          </cell>
          <cell r="AJ410" t="str">
            <v>UACU8361331</v>
          </cell>
        </row>
        <row r="411">
          <cell r="AH411" t="str">
            <v>AMZ992N177538SZ1</v>
          </cell>
          <cell r="AI411">
            <v>45393</v>
          </cell>
          <cell r="AJ411" t="str">
            <v>MSKU0249339</v>
          </cell>
        </row>
        <row r="412">
          <cell r="AH412" t="str">
            <v>AMZ992N177538SZ1</v>
          </cell>
          <cell r="AI412">
            <v>45393</v>
          </cell>
          <cell r="AJ412" t="str">
            <v>MSKU0249339</v>
          </cell>
        </row>
        <row r="413">
          <cell r="AH413" t="str">
            <v>AMZ992N177538SZ1</v>
          </cell>
          <cell r="AI413">
            <v>45393</v>
          </cell>
          <cell r="AJ413" t="str">
            <v>MSKU0249339</v>
          </cell>
        </row>
        <row r="414">
          <cell r="AH414" t="str">
            <v>AMZ992N83269NB0</v>
          </cell>
          <cell r="AI414">
            <v>45397</v>
          </cell>
          <cell r="AJ414" t="str">
            <v>KOCU4261821</v>
          </cell>
        </row>
        <row r="415">
          <cell r="AH415" t="str">
            <v>AMZ992N83269NB0</v>
          </cell>
          <cell r="AI415">
            <v>45397</v>
          </cell>
          <cell r="AJ415" t="str">
            <v>KOCU4261821</v>
          </cell>
        </row>
        <row r="416">
          <cell r="AH416" t="str">
            <v>AMZ992N83269NB0</v>
          </cell>
          <cell r="AI416">
            <v>45397</v>
          </cell>
          <cell r="AJ416" t="str">
            <v>KOCU4261821</v>
          </cell>
        </row>
        <row r="417">
          <cell r="AH417" t="str">
            <v>AMZ992N83269NB0</v>
          </cell>
          <cell r="AI417">
            <v>45397</v>
          </cell>
          <cell r="AJ417" t="str">
            <v>KOCU4261821</v>
          </cell>
        </row>
        <row r="418">
          <cell r="AH418" t="str">
            <v>AMZ992N101297SH0</v>
          </cell>
          <cell r="AI418">
            <v>45393</v>
          </cell>
          <cell r="AJ418" t="str">
            <v>FBLU0106818</v>
          </cell>
        </row>
        <row r="419">
          <cell r="AH419" t="str">
            <v>AMZ992N101297SH0</v>
          </cell>
          <cell r="AI419">
            <v>45393</v>
          </cell>
          <cell r="AJ419" t="str">
            <v>FBLU0106818</v>
          </cell>
        </row>
        <row r="420">
          <cell r="AH420" t="str">
            <v>AMZ992N101297SH0</v>
          </cell>
          <cell r="AI420">
            <v>45393</v>
          </cell>
          <cell r="AJ420" t="str">
            <v>FBLU0106818</v>
          </cell>
        </row>
        <row r="421">
          <cell r="AH421" t="str">
            <v>AMZ992N101297SH0</v>
          </cell>
          <cell r="AI421">
            <v>45393</v>
          </cell>
          <cell r="AJ421" t="str">
            <v>FBLU0106818</v>
          </cell>
        </row>
        <row r="422">
          <cell r="AH422" t="str">
            <v>AMZ992N101298SH0</v>
          </cell>
          <cell r="AI422">
            <v>45393</v>
          </cell>
          <cell r="AJ422" t="str">
            <v>GCXU2482901</v>
          </cell>
        </row>
        <row r="423">
          <cell r="AH423" t="str">
            <v>AMZ992N101298SH0</v>
          </cell>
          <cell r="AI423">
            <v>45393</v>
          </cell>
          <cell r="AJ423" t="str">
            <v>GCXU2482901</v>
          </cell>
        </row>
        <row r="424">
          <cell r="AH424" t="str">
            <v>AMZ992N101298SH0</v>
          </cell>
          <cell r="AI424">
            <v>45393</v>
          </cell>
          <cell r="AJ424" t="str">
            <v>GCXU2482901</v>
          </cell>
        </row>
        <row r="425">
          <cell r="AH425" t="str">
            <v>AMZ992N83266NB0</v>
          </cell>
          <cell r="AI425">
            <v>45397</v>
          </cell>
          <cell r="AJ425" t="str">
            <v>MRKU2188971</v>
          </cell>
        </row>
        <row r="426">
          <cell r="AH426" t="str">
            <v>AMZ992N83266NB0</v>
          </cell>
          <cell r="AI426">
            <v>45397</v>
          </cell>
          <cell r="AJ426" t="str">
            <v>MRKU2188971</v>
          </cell>
        </row>
        <row r="427">
          <cell r="AH427" t="str">
            <v>AMZ992N83266NB0</v>
          </cell>
          <cell r="AI427">
            <v>45397</v>
          </cell>
          <cell r="AJ427" t="str">
            <v>MRKU2188971</v>
          </cell>
        </row>
        <row r="428">
          <cell r="AH428" t="str">
            <v>AMZ992N83571NB0</v>
          </cell>
          <cell r="AI428">
            <v>45397</v>
          </cell>
          <cell r="AJ428" t="str">
            <v>MRSU5196567</v>
          </cell>
        </row>
        <row r="429">
          <cell r="AH429" t="str">
            <v>AMZ992N83580NB0</v>
          </cell>
          <cell r="AI429">
            <v>45397</v>
          </cell>
          <cell r="AJ429" t="str">
            <v>PONU7480057</v>
          </cell>
        </row>
        <row r="430">
          <cell r="AH430" t="str">
            <v>AMZ992N84069NB0</v>
          </cell>
          <cell r="AI430">
            <v>45411</v>
          </cell>
          <cell r="AJ430" t="str">
            <v>MRKU6343973,SUDU5327968</v>
          </cell>
        </row>
        <row r="431">
          <cell r="AH431" t="str">
            <v>AMZ992N84069NB0</v>
          </cell>
          <cell r="AI431">
            <v>45411</v>
          </cell>
          <cell r="AJ431" t="str">
            <v>SUDU5327968</v>
          </cell>
        </row>
        <row r="432">
          <cell r="AH432" t="str">
            <v>AMZ992N84069NB0</v>
          </cell>
          <cell r="AI432">
            <v>45411</v>
          </cell>
          <cell r="AJ432" t="str">
            <v>MRKU6343973</v>
          </cell>
        </row>
        <row r="433">
          <cell r="AH433" t="str">
            <v>AMZ992N84776NB0</v>
          </cell>
          <cell r="AI433">
            <v>45429</v>
          </cell>
          <cell r="AJ433" t="str">
            <v>PONU1917561</v>
          </cell>
        </row>
        <row r="434">
          <cell r="AH434" t="str">
            <v>AMZ992N84776NB0</v>
          </cell>
          <cell r="AI434">
            <v>45429</v>
          </cell>
          <cell r="AJ434" t="str">
            <v>PONU1917561</v>
          </cell>
        </row>
        <row r="435">
          <cell r="AH435" t="str">
            <v>AMZ992N84776NB0</v>
          </cell>
          <cell r="AI435">
            <v>45429</v>
          </cell>
          <cell r="AJ435" t="str">
            <v>MRSU3831339</v>
          </cell>
        </row>
        <row r="436">
          <cell r="AH436" t="str">
            <v>AMZ992N84776NB0</v>
          </cell>
          <cell r="AI436">
            <v>45429</v>
          </cell>
          <cell r="AJ436" t="str">
            <v>MRSU3831339,PONU1917561</v>
          </cell>
        </row>
        <row r="437">
          <cell r="AH437" t="str">
            <v>AMZ992N84776NB0</v>
          </cell>
          <cell r="AI437">
            <v>45429</v>
          </cell>
          <cell r="AJ437" t="str">
            <v>PONU1917561</v>
          </cell>
        </row>
        <row r="438">
          <cell r="AH438" t="str">
            <v>AMZ992N84776NB0</v>
          </cell>
          <cell r="AI438">
            <v>45429</v>
          </cell>
          <cell r="AJ438" t="str">
            <v>PONU1917561</v>
          </cell>
        </row>
        <row r="439">
          <cell r="AH439" t="str">
            <v>AMZ992N84777NB0</v>
          </cell>
          <cell r="AI439">
            <v>45425</v>
          </cell>
          <cell r="AJ439" t="str">
            <v>MSKU6970039</v>
          </cell>
        </row>
        <row r="440">
          <cell r="AH440" t="str">
            <v>AMZ992N84777NB0</v>
          </cell>
          <cell r="AI440">
            <v>45425</v>
          </cell>
          <cell r="AJ440" t="str">
            <v>MSKU6970039</v>
          </cell>
        </row>
        <row r="441">
          <cell r="AH441" t="str">
            <v>AMZ992N84777NB0</v>
          </cell>
          <cell r="AI441">
            <v>45425</v>
          </cell>
          <cell r="AJ441" t="str">
            <v>MSKU6970039</v>
          </cell>
        </row>
        <row r="442">
          <cell r="AH442" t="str">
            <v>AMZ992N84777NB0</v>
          </cell>
          <cell r="AI442">
            <v>45425</v>
          </cell>
          <cell r="AJ442" t="str">
            <v>MSKU6970039</v>
          </cell>
        </row>
        <row r="443">
          <cell r="AH443" t="str">
            <v>AMZ992N84774NB0</v>
          </cell>
          <cell r="AI443">
            <v>45429</v>
          </cell>
          <cell r="AJ443" t="str">
            <v>GCXU2443063</v>
          </cell>
        </row>
        <row r="444">
          <cell r="AH444" t="str">
            <v>AMZ992N84774NB0</v>
          </cell>
          <cell r="AI444">
            <v>45429</v>
          </cell>
          <cell r="AJ444" t="str">
            <v>GCXU2443063</v>
          </cell>
        </row>
        <row r="445">
          <cell r="AH445" t="str">
            <v>AMZ992N84775NB0</v>
          </cell>
          <cell r="AI445">
            <v>45429</v>
          </cell>
          <cell r="AJ445" t="str">
            <v>UETU5242858</v>
          </cell>
        </row>
        <row r="446">
          <cell r="AH446" t="str">
            <v>AMZ992N84775NB0</v>
          </cell>
          <cell r="AI446">
            <v>45429</v>
          </cell>
          <cell r="AJ446" t="str">
            <v>UETU5242858,FANU3753339</v>
          </cell>
        </row>
        <row r="447">
          <cell r="AH447" t="str">
            <v>AMZ992N84775NB0</v>
          </cell>
          <cell r="AI447">
            <v>45429</v>
          </cell>
          <cell r="AJ447" t="str">
            <v>FANU3753339</v>
          </cell>
        </row>
        <row r="448">
          <cell r="AH448" t="str">
            <v>AMZ992N84775NB0</v>
          </cell>
          <cell r="AI448">
            <v>45429</v>
          </cell>
          <cell r="AJ448" t="str">
            <v>FANU3753339,UACU8322510</v>
          </cell>
        </row>
        <row r="449">
          <cell r="AH449" t="str">
            <v>AMZ992N84775NB0</v>
          </cell>
          <cell r="AI449">
            <v>45429</v>
          </cell>
          <cell r="AJ449" t="str">
            <v>UACU8322510</v>
          </cell>
        </row>
        <row r="450">
          <cell r="AH450" t="str">
            <v>AMZ992N84778NB0</v>
          </cell>
          <cell r="AI450">
            <v>45435</v>
          </cell>
          <cell r="AJ450" t="str">
            <v>TCKU2260728</v>
          </cell>
        </row>
        <row r="451">
          <cell r="AH451" t="str">
            <v>AMZ992N84778NB0</v>
          </cell>
          <cell r="AI451">
            <v>45435</v>
          </cell>
          <cell r="AJ451" t="str">
            <v>TCKU2260728</v>
          </cell>
        </row>
        <row r="452">
          <cell r="AH452" t="str">
            <v>AMZ992N84778NB0</v>
          </cell>
          <cell r="AI452">
            <v>45435</v>
          </cell>
          <cell r="AJ452" t="str">
            <v>TCKU2260728</v>
          </cell>
        </row>
        <row r="453">
          <cell r="AH453" t="str">
            <v>AMZ992N84778NB0</v>
          </cell>
          <cell r="AI453">
            <v>45435</v>
          </cell>
          <cell r="AJ453" t="str">
            <v>TCKU2260728</v>
          </cell>
        </row>
        <row r="454">
          <cell r="AH454" t="str">
            <v>AMZ992N102475SH0</v>
          </cell>
          <cell r="AI454">
            <v>45440</v>
          </cell>
          <cell r="AJ454" t="str">
            <v>FCIU7037378</v>
          </cell>
        </row>
        <row r="455">
          <cell r="AH455" t="str">
            <v>AMZ992N85424NB0</v>
          </cell>
          <cell r="AI455">
            <v>45446</v>
          </cell>
          <cell r="AJ455" t="str">
            <v>APHU6970913,SEKU4108023</v>
          </cell>
        </row>
        <row r="456">
          <cell r="AH456" t="str">
            <v>AMZ992N85424NB0</v>
          </cell>
          <cell r="AI456">
            <v>45446</v>
          </cell>
          <cell r="AJ456" t="str">
            <v>SEKU4108023</v>
          </cell>
        </row>
        <row r="457">
          <cell r="AH457" t="str">
            <v>AMZ992N85424NB0</v>
          </cell>
          <cell r="AI457">
            <v>45446</v>
          </cell>
          <cell r="AJ457" t="str">
            <v>TRHU2211038</v>
          </cell>
        </row>
        <row r="458">
          <cell r="AH458" t="str">
            <v>AMZ992N85424NB0</v>
          </cell>
          <cell r="AI458">
            <v>45446</v>
          </cell>
          <cell r="AJ458" t="str">
            <v>SEKU4108023</v>
          </cell>
        </row>
        <row r="459">
          <cell r="AH459" t="str">
            <v>AMZ992N85424NB0</v>
          </cell>
          <cell r="AI459">
            <v>45446</v>
          </cell>
          <cell r="AJ459" t="str">
            <v>TRHU2211038</v>
          </cell>
        </row>
        <row r="460">
          <cell r="AH460" t="str">
            <v>AMZ992N85425NB0</v>
          </cell>
          <cell r="AI460">
            <v>45451</v>
          </cell>
          <cell r="AJ460" t="str">
            <v>TRHU7845349</v>
          </cell>
        </row>
        <row r="461">
          <cell r="AH461" t="str">
            <v>AMZ992N85425NB0</v>
          </cell>
          <cell r="AI461">
            <v>45451</v>
          </cell>
          <cell r="AJ461" t="str">
            <v>TRHU7845349,CMAU7642162</v>
          </cell>
        </row>
        <row r="462">
          <cell r="AH462" t="str">
            <v>AMZ992N85425NB0</v>
          </cell>
          <cell r="AI462">
            <v>45451</v>
          </cell>
          <cell r="AJ462" t="str">
            <v>SEGU4942807</v>
          </cell>
        </row>
        <row r="463">
          <cell r="AH463" t="str">
            <v>AMZ992N85425NB0</v>
          </cell>
          <cell r="AI463">
            <v>45451</v>
          </cell>
          <cell r="AJ463" t="str">
            <v>SEGU4942807</v>
          </cell>
        </row>
        <row r="464">
          <cell r="AH464" t="str">
            <v>AMZ992N85425NB0</v>
          </cell>
          <cell r="AI464">
            <v>45451</v>
          </cell>
          <cell r="AJ464" t="str">
            <v>SEGU4942807</v>
          </cell>
        </row>
        <row r="465">
          <cell r="AH465" t="str">
            <v>AMZ992N85425NB0</v>
          </cell>
          <cell r="AI465">
            <v>45451</v>
          </cell>
          <cell r="AJ465" t="str">
            <v>CMAU7642162,SEGU4942807</v>
          </cell>
        </row>
        <row r="466">
          <cell r="AH466" t="str">
            <v>AMZ992N85425NB0</v>
          </cell>
          <cell r="AI466">
            <v>45451</v>
          </cell>
          <cell r="AJ466" t="str">
            <v>SEGU4942807,TCNU7766441</v>
          </cell>
        </row>
        <row r="467">
          <cell r="AH467" t="str">
            <v>AMZ992N85425NB0</v>
          </cell>
          <cell r="AI467">
            <v>45451</v>
          </cell>
          <cell r="AJ467" t="str">
            <v>TCNU7766441,CAIU9364854</v>
          </cell>
        </row>
        <row r="468">
          <cell r="AH468" t="str">
            <v>AMZ992N85425NB0</v>
          </cell>
          <cell r="AI468">
            <v>45451</v>
          </cell>
          <cell r="AJ468" t="str">
            <v>CAIU9364854</v>
          </cell>
        </row>
        <row r="469">
          <cell r="AH469" t="str">
            <v>AMZ992N85425NB0</v>
          </cell>
          <cell r="AI469">
            <v>45451</v>
          </cell>
          <cell r="AJ469" t="str">
            <v>CAIU9364854</v>
          </cell>
        </row>
        <row r="470">
          <cell r="AH470" t="str">
            <v>AMZ992N85425NB0</v>
          </cell>
          <cell r="AI470">
            <v>45451</v>
          </cell>
          <cell r="AJ470" t="str">
            <v>SEGU4839471</v>
          </cell>
        </row>
        <row r="471">
          <cell r="AH471" t="str">
            <v>AMZ992N85425NB0</v>
          </cell>
          <cell r="AI471">
            <v>45451</v>
          </cell>
          <cell r="AJ471" t="str">
            <v>SEGU4839471</v>
          </cell>
        </row>
        <row r="472">
          <cell r="AH472" t="str">
            <v>AMZ992N85425NB0</v>
          </cell>
          <cell r="AI472">
            <v>45451</v>
          </cell>
          <cell r="AJ472" t="str">
            <v>SEGU4839471</v>
          </cell>
        </row>
        <row r="473">
          <cell r="AH473" t="str">
            <v>AMZ992N104072SH0</v>
          </cell>
          <cell r="AI473">
            <v>45481</v>
          </cell>
          <cell r="AJ473" t="str">
            <v>TEMU2556123</v>
          </cell>
        </row>
        <row r="474">
          <cell r="AH474" t="str">
            <v>AMZ992N104072SH0</v>
          </cell>
          <cell r="AI474">
            <v>45481</v>
          </cell>
          <cell r="AJ474" t="str">
            <v>TEMU2556123</v>
          </cell>
          <cell r="AK474" t="str">
            <v>此PO短装2件</v>
          </cell>
        </row>
        <row r="475">
          <cell r="AH475" t="str">
            <v>AMZ992N104075SH0</v>
          </cell>
          <cell r="AI475">
            <v>45481</v>
          </cell>
          <cell r="AJ475" t="str">
            <v>SEGU4980113</v>
          </cell>
        </row>
        <row r="476">
          <cell r="AH476" t="str">
            <v>AMZ992N104075SH0</v>
          </cell>
          <cell r="AI476">
            <v>45481</v>
          </cell>
          <cell r="AJ476" t="str">
            <v>TXGU7315841</v>
          </cell>
        </row>
        <row r="477">
          <cell r="AH477" t="str">
            <v>AMZ992N104075SH0</v>
          </cell>
          <cell r="AI477">
            <v>45481</v>
          </cell>
          <cell r="AJ477" t="str">
            <v>TLLU4831462</v>
          </cell>
        </row>
        <row r="478">
          <cell r="AH478" t="str">
            <v>AMZ992N104075SH0</v>
          </cell>
          <cell r="AI478">
            <v>45481</v>
          </cell>
          <cell r="AJ478" t="str">
            <v>SEGU4980113</v>
          </cell>
        </row>
        <row r="479">
          <cell r="AH479" t="str">
            <v>AMZ992N104069SH0</v>
          </cell>
          <cell r="AI479">
            <v>45481</v>
          </cell>
          <cell r="AJ479" t="str">
            <v>CMAU6388259,TCLU9778001</v>
          </cell>
        </row>
        <row r="480">
          <cell r="AH480" t="str">
            <v>AMZ992N104069SH0</v>
          </cell>
          <cell r="AI480">
            <v>45481</v>
          </cell>
          <cell r="AJ480" t="str">
            <v>TCNU3519401,TCLU9778001</v>
          </cell>
        </row>
        <row r="481">
          <cell r="AH481" t="str">
            <v>AMZ992N104069SH0</v>
          </cell>
          <cell r="AI481">
            <v>45481</v>
          </cell>
          <cell r="AJ481" t="str">
            <v>TXGU7232500,TCLU9778001,BMOU5650905</v>
          </cell>
        </row>
        <row r="482">
          <cell r="AH482" t="str">
            <v>AMZ992N104069SH0</v>
          </cell>
          <cell r="AI482">
            <v>45481</v>
          </cell>
          <cell r="AJ482" t="str">
            <v>BMOU4359520,BMOU5650905</v>
          </cell>
        </row>
        <row r="483">
          <cell r="AH483" t="str">
            <v>AMZ992N104069SH0</v>
          </cell>
          <cell r="AI483">
            <v>45481</v>
          </cell>
          <cell r="AJ483" t="str">
            <v>TLLU6836484,BMOU5650905</v>
          </cell>
        </row>
        <row r="484">
          <cell r="AH484" t="str">
            <v>AMZ992N104069SH0</v>
          </cell>
          <cell r="AI484">
            <v>45481</v>
          </cell>
          <cell r="AJ484" t="str">
            <v>TCLU9778001</v>
          </cell>
        </row>
        <row r="485">
          <cell r="AH485" t="str">
            <v>AMZ992N104069SH0</v>
          </cell>
          <cell r="AI485">
            <v>45481</v>
          </cell>
          <cell r="AJ485" t="str">
            <v>BEAU4135819,BMOU5650905</v>
          </cell>
        </row>
        <row r="486">
          <cell r="AH486" t="str">
            <v>AMZ992N104069SH0</v>
          </cell>
          <cell r="AI486">
            <v>45481</v>
          </cell>
          <cell r="AJ486" t="str">
            <v>BMOU5650905</v>
          </cell>
        </row>
        <row r="487">
          <cell r="AH487" t="str">
            <v>AMZ992N104069SH0</v>
          </cell>
          <cell r="AI487">
            <v>45481</v>
          </cell>
          <cell r="AJ487" t="str">
            <v>TCNU2706861,CMAU6325040,CAIU8894802</v>
          </cell>
        </row>
        <row r="488">
          <cell r="AH488" t="str">
            <v>AMZ992N104069SH0</v>
          </cell>
          <cell r="AI488">
            <v>45481</v>
          </cell>
          <cell r="AJ488" t="str">
            <v>SEGU5046889,CAIU8894802</v>
          </cell>
        </row>
        <row r="489">
          <cell r="AH489" t="str">
            <v>AMZ992N104069SH0</v>
          </cell>
          <cell r="AI489">
            <v>45481</v>
          </cell>
          <cell r="AJ489" t="str">
            <v>CAIU8894802</v>
          </cell>
        </row>
        <row r="490">
          <cell r="AH490" t="str">
            <v>AMZ992N104069SH0</v>
          </cell>
          <cell r="AI490">
            <v>45481</v>
          </cell>
          <cell r="AJ490" t="str">
            <v>TCNU2706861</v>
          </cell>
        </row>
        <row r="491">
          <cell r="AH491" t="str">
            <v>AMZ992N104069SH0</v>
          </cell>
          <cell r="AI491">
            <v>45481</v>
          </cell>
          <cell r="AJ491" t="str">
            <v>CMAU6325040</v>
          </cell>
        </row>
        <row r="492">
          <cell r="AH492" t="str">
            <v>AMZ992N104069SH0</v>
          </cell>
          <cell r="AI492">
            <v>45481</v>
          </cell>
          <cell r="AJ492" t="str">
            <v>SEGU5046889</v>
          </cell>
        </row>
        <row r="493">
          <cell r="AH493" t="str">
            <v>AMZ992N87195NB0</v>
          </cell>
          <cell r="AI493">
            <v>45481</v>
          </cell>
          <cell r="AJ493" t="str">
            <v>FCIU5379216</v>
          </cell>
        </row>
        <row r="494">
          <cell r="AH494" t="str">
            <v>AMZ992N87195NB0</v>
          </cell>
          <cell r="AI494">
            <v>45481</v>
          </cell>
          <cell r="AJ494" t="str">
            <v>FCIU5379216</v>
          </cell>
        </row>
        <row r="495">
          <cell r="AH495" t="str">
            <v>AMZ992N87195NB0</v>
          </cell>
          <cell r="AI495">
            <v>45481</v>
          </cell>
          <cell r="AJ495" t="str">
            <v>FCIU5379216</v>
          </cell>
        </row>
        <row r="496">
          <cell r="AH496" t="str">
            <v>AMZ992N87170NB0</v>
          </cell>
          <cell r="AI496">
            <v>45485</v>
          </cell>
          <cell r="AJ496" t="str">
            <v>HDMU6667029</v>
          </cell>
          <cell r="AK496" t="str">
            <v>ARUSEMKRX9JTN</v>
          </cell>
        </row>
        <row r="497">
          <cell r="AH497" t="str">
            <v>AMZ992N87170NB0</v>
          </cell>
          <cell r="AI497">
            <v>45485</v>
          </cell>
          <cell r="AJ497" t="str">
            <v>HDMU6667029,KOCU4050217</v>
          </cell>
          <cell r="AK497" t="str">
            <v>ARUSEMKRX9JTN</v>
          </cell>
        </row>
        <row r="498">
          <cell r="AH498" t="str">
            <v>AMZ992N87170NB0</v>
          </cell>
          <cell r="AI498">
            <v>45485</v>
          </cell>
          <cell r="AJ498" t="str">
            <v>KOCU4050217</v>
          </cell>
          <cell r="AK498" t="str">
            <v>ARUSEMKRX9JTN</v>
          </cell>
        </row>
        <row r="499">
          <cell r="AH499" t="str">
            <v>AMZ992N87198NB0</v>
          </cell>
          <cell r="AI499">
            <v>45481</v>
          </cell>
          <cell r="AJ499" t="str">
            <v>ZCSU2680870</v>
          </cell>
        </row>
        <row r="500">
          <cell r="AH500" t="str">
            <v>AMZ992N87198NB0</v>
          </cell>
          <cell r="AI500">
            <v>45481</v>
          </cell>
          <cell r="AJ500" t="str">
            <v>ZCSU2680870</v>
          </cell>
        </row>
        <row r="501">
          <cell r="AH501" t="str">
            <v>AMZ992N87198NB0</v>
          </cell>
          <cell r="AI501">
            <v>45481</v>
          </cell>
          <cell r="AJ501" t="str">
            <v>ZCSU2680870</v>
          </cell>
        </row>
        <row r="502">
          <cell r="AH502" t="str">
            <v>AMZ992N87198NB0</v>
          </cell>
          <cell r="AI502">
            <v>45481</v>
          </cell>
          <cell r="AJ502" t="str">
            <v>ZCSU2680870</v>
          </cell>
        </row>
        <row r="503">
          <cell r="AH503" t="str">
            <v>AMZ992N87198NB0</v>
          </cell>
          <cell r="AI503">
            <v>45481</v>
          </cell>
          <cell r="AJ503" t="str">
            <v>ZCSU2680870</v>
          </cell>
        </row>
        <row r="504">
          <cell r="AH504" t="str">
            <v>AMZ992N104073SH0</v>
          </cell>
          <cell r="AI504">
            <v>45481</v>
          </cell>
          <cell r="AJ504" t="str">
            <v>FANU1970119</v>
          </cell>
        </row>
        <row r="505">
          <cell r="AH505" t="str">
            <v>AMZ992N104073SH0</v>
          </cell>
          <cell r="AI505">
            <v>45481</v>
          </cell>
          <cell r="AJ505" t="str">
            <v>FSCU8238530</v>
          </cell>
        </row>
        <row r="506">
          <cell r="AH506" t="str">
            <v>AMZ992N104073SH0</v>
          </cell>
          <cell r="AI506">
            <v>45481</v>
          </cell>
          <cell r="AJ506" t="str">
            <v>FANU1970119</v>
          </cell>
        </row>
        <row r="507">
          <cell r="AH507" t="str">
            <v>AMZ992N104074SH0</v>
          </cell>
          <cell r="AI507">
            <v>45481</v>
          </cell>
          <cell r="AJ507" t="str">
            <v>CAIU8555408</v>
          </cell>
        </row>
        <row r="508">
          <cell r="AH508" t="str">
            <v>AMZ992N104074SH0</v>
          </cell>
          <cell r="AI508">
            <v>45481</v>
          </cell>
          <cell r="AJ508" t="str">
            <v>FANU1463032</v>
          </cell>
        </row>
        <row r="509">
          <cell r="AH509" t="str">
            <v>AMZ992N104074SH0</v>
          </cell>
          <cell r="AI509">
            <v>45481</v>
          </cell>
          <cell r="AJ509" t="str">
            <v>HLXU8494220</v>
          </cell>
        </row>
        <row r="510">
          <cell r="AH510" t="str">
            <v>AMZ992N104074SH0</v>
          </cell>
          <cell r="AI510">
            <v>45481</v>
          </cell>
          <cell r="AJ510" t="str">
            <v>HLBU1964840</v>
          </cell>
        </row>
        <row r="511">
          <cell r="AH511" t="str">
            <v>AMZ992N104074SH0</v>
          </cell>
          <cell r="AI511">
            <v>45481</v>
          </cell>
          <cell r="AJ511" t="str">
            <v>TCLU5157006</v>
          </cell>
        </row>
        <row r="512">
          <cell r="AH512" t="str">
            <v>AMZ992N104074SH0</v>
          </cell>
          <cell r="AI512">
            <v>45481</v>
          </cell>
          <cell r="AJ512" t="str">
            <v>HLXU8261445</v>
          </cell>
        </row>
        <row r="513">
          <cell r="AH513" t="str">
            <v>AMZ992N104074SH0</v>
          </cell>
          <cell r="AI513">
            <v>45481</v>
          </cell>
          <cell r="AJ513" t="str">
            <v>HLXU8405497</v>
          </cell>
        </row>
        <row r="514">
          <cell r="AH514" t="str">
            <v>AMZ992N104071SH0</v>
          </cell>
          <cell r="AI514">
            <v>45481</v>
          </cell>
          <cell r="AJ514" t="str">
            <v>GCXU6270644</v>
          </cell>
        </row>
        <row r="515">
          <cell r="AH515" t="str">
            <v>AMZ992N104071SH0</v>
          </cell>
          <cell r="AI515">
            <v>45481</v>
          </cell>
          <cell r="AJ515" t="str">
            <v>GCXU6270644</v>
          </cell>
        </row>
        <row r="516">
          <cell r="AH516" t="str">
            <v>AMZ992N104071SH0</v>
          </cell>
          <cell r="AI516">
            <v>45481</v>
          </cell>
          <cell r="AJ516" t="str">
            <v>GCXU6270644</v>
          </cell>
        </row>
        <row r="517">
          <cell r="AH517" t="str">
            <v>AMZ992N104071SH0</v>
          </cell>
          <cell r="AI517">
            <v>45481</v>
          </cell>
          <cell r="AJ517" t="str">
            <v>GCXU6270644</v>
          </cell>
        </row>
        <row r="518">
          <cell r="AH518" t="str">
            <v>AMZ992N181428SZ1</v>
          </cell>
          <cell r="AI518">
            <v>45461</v>
          </cell>
          <cell r="AJ518" t="str">
            <v>MRKU6094588</v>
          </cell>
          <cell r="AK518" t="str">
            <v>此PO短装1件</v>
          </cell>
        </row>
        <row r="519">
          <cell r="AH519" t="str">
            <v>AMZ992N181428SZ1</v>
          </cell>
          <cell r="AI519">
            <v>45461</v>
          </cell>
          <cell r="AJ519" t="str">
            <v>MRKU6094588</v>
          </cell>
        </row>
        <row r="520">
          <cell r="AH520" t="str">
            <v>AMZ992N181428SZ1</v>
          </cell>
          <cell r="AI520">
            <v>45461</v>
          </cell>
          <cell r="AJ520" t="str">
            <v>MRKU6094588</v>
          </cell>
        </row>
        <row r="521">
          <cell r="AH521" t="str">
            <v>AMZ992N183464SZ1</v>
          </cell>
          <cell r="AI521">
            <v>45488</v>
          </cell>
          <cell r="AJ521" t="str">
            <v>FFAU1008760</v>
          </cell>
        </row>
        <row r="522">
          <cell r="AH522" t="str">
            <v>AMZ992N183464SZ1</v>
          </cell>
          <cell r="AI522">
            <v>45488</v>
          </cell>
          <cell r="AJ522" t="str">
            <v>FFAU1008760</v>
          </cell>
        </row>
        <row r="523">
          <cell r="AH523" t="str">
            <v>AMZ992N183464SZ1</v>
          </cell>
          <cell r="AI523">
            <v>45488</v>
          </cell>
          <cell r="AJ523" t="str">
            <v>FFAU1008760</v>
          </cell>
        </row>
        <row r="524">
          <cell r="AH524" t="str">
            <v>AMZ992N87021NB0</v>
          </cell>
          <cell r="AI524">
            <v>45483</v>
          </cell>
          <cell r="AJ524" t="str">
            <v>HAMU2411427</v>
          </cell>
          <cell r="AK524" t="str">
            <v>ARUSRSQDEWC77</v>
          </cell>
        </row>
        <row r="525">
          <cell r="AH525" t="str">
            <v>AMZ992N87021NB0</v>
          </cell>
          <cell r="AI525">
            <v>45483</v>
          </cell>
          <cell r="AJ525" t="str">
            <v>HAMU2411427</v>
          </cell>
          <cell r="AK525" t="str">
            <v>ARUSRSQDEWC77</v>
          </cell>
        </row>
        <row r="526">
          <cell r="AH526" t="str">
            <v>AMZ992N87021NB0</v>
          </cell>
          <cell r="AI526">
            <v>45483</v>
          </cell>
          <cell r="AJ526" t="str">
            <v>HAMU2411427</v>
          </cell>
          <cell r="AK526" t="str">
            <v>ARUSRSQDEWC77</v>
          </cell>
        </row>
        <row r="527">
          <cell r="AH527" t="str">
            <v>AMZ992N104076SH0</v>
          </cell>
          <cell r="AI527">
            <v>45481</v>
          </cell>
          <cell r="AJ527" t="str">
            <v>UETU6796480</v>
          </cell>
        </row>
        <row r="528">
          <cell r="AH528" t="str">
            <v>AMZ992N104076SH0</v>
          </cell>
          <cell r="AI528">
            <v>45481</v>
          </cell>
          <cell r="AJ528" t="str">
            <v>UETU6796480</v>
          </cell>
        </row>
        <row r="529">
          <cell r="AH529" t="str">
            <v>AMZ992N104076SH0</v>
          </cell>
          <cell r="AI529">
            <v>45481</v>
          </cell>
          <cell r="AJ529" t="str">
            <v>UETU6796480</v>
          </cell>
        </row>
        <row r="530">
          <cell r="AH530" t="str">
            <v>AMZ992N104076SH0</v>
          </cell>
          <cell r="AI530">
            <v>45481</v>
          </cell>
          <cell r="AJ530" t="str">
            <v>UETU6796480</v>
          </cell>
        </row>
        <row r="531">
          <cell r="AH531" t="str">
            <v>AMZ992N104076SH0</v>
          </cell>
          <cell r="AI531">
            <v>45481</v>
          </cell>
          <cell r="AJ531" t="str">
            <v>UETU6796480</v>
          </cell>
        </row>
        <row r="532">
          <cell r="AH532" t="str">
            <v>AMZ992N104076SH0</v>
          </cell>
          <cell r="AI532">
            <v>45481</v>
          </cell>
          <cell r="AJ532" t="str">
            <v>UETU6796480</v>
          </cell>
        </row>
        <row r="533">
          <cell r="AH533" t="str">
            <v>AMZ992N104076SH0</v>
          </cell>
          <cell r="AI533">
            <v>45481</v>
          </cell>
          <cell r="AJ533" t="str">
            <v>UETU6796480</v>
          </cell>
        </row>
        <row r="534">
          <cell r="AH534" t="str">
            <v>AMZ992N104076SH0</v>
          </cell>
          <cell r="AI534">
            <v>45481</v>
          </cell>
          <cell r="AJ534" t="str">
            <v>UETU6796480</v>
          </cell>
        </row>
        <row r="535">
          <cell r="AH535" t="str">
            <v>AMZ992N87308NB0</v>
          </cell>
          <cell r="AI535">
            <v>45488</v>
          </cell>
          <cell r="AJ535" t="str">
            <v>FXLU2203240</v>
          </cell>
          <cell r="AK535" t="str">
            <v>ARUS24Z488MMW</v>
          </cell>
        </row>
        <row r="536">
          <cell r="AH536" t="str">
            <v>AMZ992N87308NB0</v>
          </cell>
          <cell r="AI536">
            <v>45488</v>
          </cell>
          <cell r="AJ536" t="str">
            <v>FXLU2203240</v>
          </cell>
          <cell r="AK536" t="str">
            <v>ARUS24Z488MMW</v>
          </cell>
        </row>
        <row r="537">
          <cell r="AH537" t="str">
            <v>AMZ992N87300NB0</v>
          </cell>
          <cell r="AI537">
            <v>45488</v>
          </cell>
          <cell r="AJ537" t="str">
            <v>MRKU2001669</v>
          </cell>
          <cell r="AK537" t="str">
            <v>ARUSMMAODFXK1</v>
          </cell>
        </row>
        <row r="538">
          <cell r="AH538" t="str">
            <v>AMZ992N87300NB0</v>
          </cell>
          <cell r="AI538">
            <v>45488</v>
          </cell>
          <cell r="AJ538" t="str">
            <v>MRKU2001669</v>
          </cell>
          <cell r="AK538" t="str">
            <v>ARUSMMAODFXK1</v>
          </cell>
        </row>
        <row r="539">
          <cell r="AH539" t="str">
            <v>AMZ992N87300NB0</v>
          </cell>
          <cell r="AI539">
            <v>45488</v>
          </cell>
          <cell r="AJ539" t="str">
            <v>MRKU2001669,MRKU6347813</v>
          </cell>
          <cell r="AK539" t="str">
            <v>ARUSMMAODFXK1</v>
          </cell>
        </row>
        <row r="540">
          <cell r="AH540" t="str">
            <v>AMZ992N87300NB0</v>
          </cell>
          <cell r="AI540">
            <v>45488</v>
          </cell>
          <cell r="AJ540" t="str">
            <v>MRKU6347813</v>
          </cell>
          <cell r="AK540" t="str">
            <v>ARUSMMAODFXK1</v>
          </cell>
        </row>
        <row r="541">
          <cell r="AH541" t="str">
            <v>AMZ992N87305NB0</v>
          </cell>
          <cell r="AI541">
            <v>45488</v>
          </cell>
          <cell r="AJ541" t="str">
            <v>SEGU4678145</v>
          </cell>
          <cell r="AK541" t="str">
            <v>ARUS248XLDCDI</v>
          </cell>
        </row>
        <row r="542">
          <cell r="AH542" t="str">
            <v>AMZ992N87305NB0</v>
          </cell>
          <cell r="AI542">
            <v>45488</v>
          </cell>
          <cell r="AJ542" t="str">
            <v>MSKU0653675</v>
          </cell>
          <cell r="AK542" t="str">
            <v>ARUS248XLDCDI</v>
          </cell>
        </row>
        <row r="543">
          <cell r="AH543" t="str">
            <v>AMZ992N87305NB0</v>
          </cell>
          <cell r="AI543">
            <v>45488</v>
          </cell>
          <cell r="AJ543" t="str">
            <v>MSKU0653675</v>
          </cell>
          <cell r="AK543" t="str">
            <v>ARUS248XLDCDI</v>
          </cell>
        </row>
        <row r="544">
          <cell r="AH544" t="str">
            <v>AMZ992N87305NB0</v>
          </cell>
          <cell r="AI544">
            <v>45488</v>
          </cell>
          <cell r="AJ544" t="str">
            <v>MSKU0653675</v>
          </cell>
          <cell r="AK544" t="str">
            <v>ARUS248XLDCDI</v>
          </cell>
        </row>
        <row r="545">
          <cell r="AH545" t="str">
            <v>AMZ992N87305NB0</v>
          </cell>
          <cell r="AI545">
            <v>45488</v>
          </cell>
          <cell r="AJ545" t="str">
            <v>MSKU0653675,TRHU4584869</v>
          </cell>
          <cell r="AK545" t="str">
            <v>ARUS248XLDCDI</v>
          </cell>
        </row>
        <row r="546">
          <cell r="AH546" t="str">
            <v>AMZ992N87305NB0</v>
          </cell>
          <cell r="AI546">
            <v>45488</v>
          </cell>
          <cell r="AJ546" t="str">
            <v>TRHU4584869</v>
          </cell>
          <cell r="AK546" t="str">
            <v>ARUS248XLDCDI</v>
          </cell>
        </row>
        <row r="547">
          <cell r="AH547" t="str">
            <v>AMZ992N87305NB0</v>
          </cell>
          <cell r="AI547">
            <v>45488</v>
          </cell>
          <cell r="AJ547" t="str">
            <v>TRHU4584869</v>
          </cell>
          <cell r="AK547" t="str">
            <v>ARUS248XLDCDI</v>
          </cell>
        </row>
        <row r="548">
          <cell r="AH548" t="str">
            <v>AMZ992N87284NB0</v>
          </cell>
          <cell r="AI548">
            <v>45487</v>
          </cell>
          <cell r="AJ548" t="str">
            <v>PONU0660611</v>
          </cell>
          <cell r="AK548" t="str">
            <v>ARUS9PVFTYFU2</v>
          </cell>
        </row>
        <row r="549">
          <cell r="AH549" t="str">
            <v>AMZ992N87284NB0</v>
          </cell>
          <cell r="AI549">
            <v>45487</v>
          </cell>
          <cell r="AJ549" t="str">
            <v>PONU0660611</v>
          </cell>
          <cell r="AK549" t="str">
            <v>ARUS9PVFTYFU2</v>
          </cell>
        </row>
        <row r="550">
          <cell r="AH550" t="str">
            <v>AMZ992N87284NB0</v>
          </cell>
          <cell r="AI550">
            <v>45487</v>
          </cell>
          <cell r="AJ550" t="str">
            <v>PONU0660611</v>
          </cell>
          <cell r="AK550" t="str">
            <v>ARUS9PVFTYFU2</v>
          </cell>
        </row>
        <row r="551">
          <cell r="AH551" t="str">
            <v>AMZ992N87306NB0</v>
          </cell>
          <cell r="AI551">
            <v>45488</v>
          </cell>
          <cell r="AJ551" t="str">
            <v>MRSU5098160 </v>
          </cell>
          <cell r="AK551" t="str">
            <v>ARUS9PVFTYFU2</v>
          </cell>
        </row>
        <row r="552">
          <cell r="AH552" t="str">
            <v>AMZ992N87306NB0</v>
          </cell>
          <cell r="AI552">
            <v>45488</v>
          </cell>
          <cell r="AJ552" t="str">
            <v>MRSU5098160 </v>
          </cell>
          <cell r="AK552" t="str">
            <v>ARUS9PVFTYFU2</v>
          </cell>
        </row>
        <row r="553">
          <cell r="AH553" t="str">
            <v>AMZ992N87301NB0</v>
          </cell>
          <cell r="AI553">
            <v>45488</v>
          </cell>
          <cell r="AJ553" t="str">
            <v>CAAU8537335</v>
          </cell>
          <cell r="AK553" t="str">
            <v>ARUSUWN9D3TFE</v>
          </cell>
        </row>
        <row r="554">
          <cell r="AH554" t="str">
            <v>AMZ992N87301NB0</v>
          </cell>
          <cell r="AI554">
            <v>45488</v>
          </cell>
          <cell r="AJ554" t="str">
            <v>CAAU8537335</v>
          </cell>
          <cell r="AK554" t="str">
            <v>ARUSUWN9D3TFE</v>
          </cell>
        </row>
        <row r="555">
          <cell r="AH555" t="str">
            <v>AMZ992N87301NB0</v>
          </cell>
          <cell r="AI555">
            <v>45488</v>
          </cell>
          <cell r="AJ555" t="str">
            <v>CAAU8537335</v>
          </cell>
          <cell r="AK555" t="str">
            <v>ARUSUWN9D3TFE</v>
          </cell>
        </row>
        <row r="556">
          <cell r="AH556" t="str">
            <v>AMZ992N87307NB0</v>
          </cell>
          <cell r="AI556">
            <v>45488</v>
          </cell>
          <cell r="AJ556" t="str">
            <v>PONU1795340
</v>
          </cell>
          <cell r="AK556" t="str">
            <v>ARUS5KG73DTIV</v>
          </cell>
        </row>
        <row r="557">
          <cell r="AH557" t="str">
            <v>AMZ992N87307NB0</v>
          </cell>
          <cell r="AI557">
            <v>45488</v>
          </cell>
          <cell r="AJ557" t="str">
            <v>PONU1795340,CXDU1084347
</v>
          </cell>
          <cell r="AK557" t="str">
            <v>ARUS5KG73DTIV</v>
          </cell>
        </row>
        <row r="558">
          <cell r="AH558" t="str">
            <v>AMZ992N87307NB0</v>
          </cell>
          <cell r="AI558">
            <v>45488</v>
          </cell>
          <cell r="AJ558" t="str">
            <v>CXDU1084347,MRKU0856855
</v>
          </cell>
          <cell r="AK558" t="str">
            <v>ARUS5KG73DTIV</v>
          </cell>
        </row>
        <row r="559">
          <cell r="AH559" t="str">
            <v>AMZ992N87307NB0</v>
          </cell>
          <cell r="AI559">
            <v>45488</v>
          </cell>
          <cell r="AJ559" t="str">
            <v>MRKU0856855
</v>
          </cell>
          <cell r="AK559" t="str">
            <v>ARUS5KG73DTIV</v>
          </cell>
        </row>
        <row r="560">
          <cell r="AH560" t="str">
            <v>AMZ992N87307NB0</v>
          </cell>
          <cell r="AI560">
            <v>45488</v>
          </cell>
          <cell r="AJ560" t="str">
            <v>MRKU0856855
</v>
          </cell>
          <cell r="AK560" t="str">
            <v>ARUS5KG73DTIV</v>
          </cell>
        </row>
        <row r="561">
          <cell r="AH561" t="str">
            <v>AMZ992N87307NB0</v>
          </cell>
          <cell r="AI561">
            <v>45488</v>
          </cell>
          <cell r="AJ561" t="str">
            <v>MRKU0856855</v>
          </cell>
          <cell r="AK561" t="str">
            <v>ARUS5KG73DTIV</v>
          </cell>
        </row>
        <row r="562">
          <cell r="AH562" t="str">
            <v>AMZ992N87298NB0</v>
          </cell>
          <cell r="AI562">
            <v>45488</v>
          </cell>
          <cell r="AJ562" t="str">
            <v>CAAU8537356</v>
          </cell>
          <cell r="AK562" t="str">
            <v>ARUS5RO5YGP24</v>
          </cell>
        </row>
        <row r="563">
          <cell r="AH563" t="str">
            <v>AMZ992N87298NB0</v>
          </cell>
          <cell r="AI563">
            <v>45488</v>
          </cell>
          <cell r="AJ563" t="str">
            <v>CAAU8537356</v>
          </cell>
          <cell r="AK563" t="str">
            <v>ARUS5RO5YGP24</v>
          </cell>
        </row>
        <row r="564">
          <cell r="AH564" t="str">
            <v>AMZ992N104654SH0</v>
          </cell>
          <cell r="AI564">
            <v>45495</v>
          </cell>
          <cell r="AJ564" t="str">
            <v>UETU6231586</v>
          </cell>
        </row>
        <row r="565">
          <cell r="AH565" t="str">
            <v>AMZ992N104654SH0</v>
          </cell>
          <cell r="AI565">
            <v>45495</v>
          </cell>
          <cell r="AJ565" t="str">
            <v>UETU6231586</v>
          </cell>
        </row>
        <row r="566">
          <cell r="AH566" t="str">
            <v>AMZ992N183574SZ1</v>
          </cell>
          <cell r="AI566">
            <v>45488</v>
          </cell>
          <cell r="AJ566" t="str">
            <v>TCNU7382256</v>
          </cell>
          <cell r="AK566" t="str">
            <v>ARUS5LAIFDW8W</v>
          </cell>
        </row>
        <row r="567">
          <cell r="AH567" t="str">
            <v>AMZ992N183574SZ1</v>
          </cell>
          <cell r="AI567">
            <v>45488</v>
          </cell>
          <cell r="AJ567" t="str">
            <v>TCNU7382256</v>
          </cell>
          <cell r="AK567" t="str">
            <v>ARUS5LAIFDW8W</v>
          </cell>
        </row>
        <row r="568">
          <cell r="AH568" t="str">
            <v>AMZ992N183574SZ1</v>
          </cell>
          <cell r="AI568">
            <v>45488</v>
          </cell>
          <cell r="AJ568" t="str">
            <v>TCNU7382256</v>
          </cell>
          <cell r="AK568" t="str">
            <v>ARUS5LAIFDW8W</v>
          </cell>
        </row>
        <row r="569">
          <cell r="AH569" t="str">
            <v>AMZ992N104061SH0</v>
          </cell>
          <cell r="AI569">
            <v>45481</v>
          </cell>
          <cell r="AJ569" t="str">
            <v>SUDU5815936</v>
          </cell>
        </row>
        <row r="570">
          <cell r="AH570" t="str">
            <v>AMZ992N104061SH0</v>
          </cell>
          <cell r="AI570">
            <v>45481</v>
          </cell>
          <cell r="AJ570" t="str">
            <v>MSKU9801958</v>
          </cell>
        </row>
        <row r="571">
          <cell r="AH571" t="str">
            <v>AMZ992N104061SH0</v>
          </cell>
          <cell r="AI571">
            <v>45481</v>
          </cell>
          <cell r="AJ571" t="str">
            <v>MSKU9801958</v>
          </cell>
        </row>
        <row r="572">
          <cell r="AH572" t="str">
            <v>AMZ992N104061SH0</v>
          </cell>
          <cell r="AI572">
            <v>45481</v>
          </cell>
          <cell r="AJ572" t="str">
            <v>MSKU9801958,MRKU2063439</v>
          </cell>
        </row>
        <row r="573">
          <cell r="AH573" t="str">
            <v>AMZ992N104061SH0</v>
          </cell>
          <cell r="AI573">
            <v>45481</v>
          </cell>
          <cell r="AJ573" t="str">
            <v>MRKU2063439</v>
          </cell>
        </row>
        <row r="574">
          <cell r="AH574" t="str">
            <v>AMZ992N104061SH0</v>
          </cell>
          <cell r="AI574">
            <v>45481</v>
          </cell>
          <cell r="AJ574" t="str">
            <v>MRKU2063439</v>
          </cell>
        </row>
        <row r="575">
          <cell r="AH575" t="str">
            <v>AMZ992N104066SH0</v>
          </cell>
          <cell r="AI575">
            <v>45481</v>
          </cell>
          <cell r="AJ575" t="str">
            <v>UETU6834614</v>
          </cell>
        </row>
        <row r="576">
          <cell r="AH576" t="str">
            <v>AMZ992N104066SH0</v>
          </cell>
          <cell r="AI576">
            <v>45481</v>
          </cell>
          <cell r="AJ576" t="str">
            <v>CAAU7054712,UETU6232197</v>
          </cell>
        </row>
        <row r="577">
          <cell r="AH577" t="str">
            <v>AMZ992N104066SH0</v>
          </cell>
          <cell r="AI577">
            <v>45481</v>
          </cell>
          <cell r="AJ577" t="str">
            <v>UETU6834614,CAAU7054712</v>
          </cell>
        </row>
        <row r="578">
          <cell r="AH578" t="str">
            <v>AMZ992N104066SH0</v>
          </cell>
          <cell r="AI578">
            <v>45481</v>
          </cell>
          <cell r="AJ578" t="str">
            <v>CAAU7054712</v>
          </cell>
        </row>
        <row r="579">
          <cell r="AH579" t="str">
            <v>AMZ992N87290NB0</v>
          </cell>
          <cell r="AI579">
            <v>45487</v>
          </cell>
          <cell r="AJ579" t="str">
            <v>TGBU6699884,TCNU7976290</v>
          </cell>
          <cell r="AK579" t="str">
            <v>ARUSUZLR4YBT6</v>
          </cell>
        </row>
        <row r="580">
          <cell r="AH580" t="str">
            <v>AMZ992N87290NB0</v>
          </cell>
          <cell r="AI580">
            <v>45487</v>
          </cell>
          <cell r="AJ580" t="str">
            <v>TGBU6699884</v>
          </cell>
          <cell r="AK580" t="str">
            <v>ARUSUZLR4YBT6</v>
          </cell>
        </row>
        <row r="581">
          <cell r="AH581" t="str">
            <v>AMZ992N87290NB0</v>
          </cell>
          <cell r="AI581">
            <v>45487</v>
          </cell>
          <cell r="AJ581" t="str">
            <v>TCNU7976290</v>
          </cell>
          <cell r="AK581" t="str">
            <v>ARUSUZLR4YBT6</v>
          </cell>
        </row>
        <row r="582">
          <cell r="AH582" t="str">
            <v>AMZ992N87299NB0</v>
          </cell>
          <cell r="AI582">
            <v>45488</v>
          </cell>
          <cell r="AJ582" t="str">
            <v>TCNU5038494,BMOU6452951</v>
          </cell>
          <cell r="AK582" t="str">
            <v>ARUSMD6O8QG67</v>
          </cell>
        </row>
        <row r="583">
          <cell r="AH583" t="str">
            <v>AMZ992N87299NB0</v>
          </cell>
          <cell r="AI583">
            <v>45488</v>
          </cell>
          <cell r="AJ583" t="str">
            <v>BMOU6452951</v>
          </cell>
          <cell r="AK583" t="str">
            <v>ARUSMD6O8QG67</v>
          </cell>
        </row>
        <row r="584">
          <cell r="AH584" t="str">
            <v>AMZ992N87299NB0</v>
          </cell>
          <cell r="AI584">
            <v>45488</v>
          </cell>
          <cell r="AJ584" t="str">
            <v>BMOU6452951</v>
          </cell>
          <cell r="AK584" t="str">
            <v>ARUSMD6O8QG67</v>
          </cell>
        </row>
        <row r="585">
          <cell r="AH585" t="str">
            <v>AMZ992N87299NB0</v>
          </cell>
          <cell r="AI585">
            <v>45488</v>
          </cell>
          <cell r="AJ585" t="str">
            <v>BMOU6452951</v>
          </cell>
          <cell r="AK585" t="str">
            <v>ARUSMD6O8QG67</v>
          </cell>
        </row>
        <row r="586">
          <cell r="AH586" t="str">
            <v>AMZ992N88070NB0</v>
          </cell>
          <cell r="AI586">
            <v>45495</v>
          </cell>
          <cell r="AJ586" t="str">
            <v>DFSU1806226</v>
          </cell>
        </row>
        <row r="587">
          <cell r="AH587" t="str">
            <v>AMZ992N88070NB0</v>
          </cell>
          <cell r="AI587">
            <v>45495</v>
          </cell>
          <cell r="AJ587" t="str">
            <v>DFSU1806226</v>
          </cell>
        </row>
        <row r="588">
          <cell r="AH588" t="str">
            <v>AMZ992N88070NB0</v>
          </cell>
          <cell r="AI588">
            <v>45495</v>
          </cell>
          <cell r="AJ588" t="str">
            <v>DFSU1806226</v>
          </cell>
        </row>
        <row r="589">
          <cell r="AH589" t="str">
            <v>AMZ992N88070NB0</v>
          </cell>
          <cell r="AI589">
            <v>45495</v>
          </cell>
          <cell r="AJ589" t="str">
            <v>DFSU1806226</v>
          </cell>
        </row>
        <row r="590">
          <cell r="AH590" t="str">
            <v>AMZ992N88070NB0</v>
          </cell>
          <cell r="AI590">
            <v>45495</v>
          </cell>
          <cell r="AJ590" t="str">
            <v>DFSU1806226</v>
          </cell>
        </row>
        <row r="591">
          <cell r="AH591" t="str">
            <v>AMZ992N183462SZ1</v>
          </cell>
          <cell r="AI591">
            <v>45488</v>
          </cell>
          <cell r="AJ591" t="str">
            <v>CAAU8192526</v>
          </cell>
        </row>
        <row r="592">
          <cell r="AH592" t="str">
            <v>AMZ992N183462SZ1</v>
          </cell>
          <cell r="AI592">
            <v>45488</v>
          </cell>
          <cell r="AJ592" t="str">
            <v>CAAU8156914</v>
          </cell>
        </row>
        <row r="593">
          <cell r="AH593" t="str">
            <v>AMZ992N183463SZ1</v>
          </cell>
          <cell r="AI593">
            <v>45488</v>
          </cell>
          <cell r="AJ593" t="str">
            <v>CAAU8193040</v>
          </cell>
        </row>
        <row r="594">
          <cell r="AH594" t="str">
            <v>AMZ992N88113NB0</v>
          </cell>
          <cell r="AI594">
            <v>45496</v>
          </cell>
          <cell r="AJ594" t="str">
            <v>SEGU6739532</v>
          </cell>
          <cell r="AK594" t="str">
            <v>ARUSKLQAJWQL1</v>
          </cell>
        </row>
        <row r="595">
          <cell r="AH595" t="str">
            <v>AMZ992N88113NB0</v>
          </cell>
          <cell r="AI595">
            <v>45496</v>
          </cell>
          <cell r="AJ595" t="str">
            <v>SEGU6739532</v>
          </cell>
          <cell r="AK595" t="str">
            <v>ARUSKLQAJWQL1</v>
          </cell>
        </row>
        <row r="596">
          <cell r="AH596" t="str">
            <v>AMZ992N88099NB0</v>
          </cell>
          <cell r="AI596">
            <v>45496</v>
          </cell>
          <cell r="AJ596" t="str">
            <v>TEMU6142543</v>
          </cell>
          <cell r="AK596" t="str">
            <v>ARUSMS3NUWATN</v>
          </cell>
        </row>
        <row r="597">
          <cell r="AH597" t="str">
            <v>AMZ992N88099NB0</v>
          </cell>
          <cell r="AI597">
            <v>45496</v>
          </cell>
          <cell r="AJ597" t="str">
            <v>CAAU6377773</v>
          </cell>
          <cell r="AK597" t="str">
            <v>ARUSMS3NUWATN</v>
          </cell>
        </row>
        <row r="598">
          <cell r="AH598" t="str">
            <v>AMZ992N88099NB0</v>
          </cell>
          <cell r="AI598">
            <v>45496</v>
          </cell>
          <cell r="AJ598" t="str">
            <v>CAAU5171324</v>
          </cell>
          <cell r="AK598" t="str">
            <v>ARUSMS3NUWATN</v>
          </cell>
        </row>
        <row r="599">
          <cell r="AH599" t="str">
            <v>AMZ992N88099NB0</v>
          </cell>
          <cell r="AI599">
            <v>45496</v>
          </cell>
          <cell r="AJ599" t="str">
            <v>CAAU6377773</v>
          </cell>
          <cell r="AK599" t="str">
            <v>ARUSMS3NUWATN</v>
          </cell>
        </row>
        <row r="600">
          <cell r="AH600" t="str">
            <v>AMZ992N88099NB0</v>
          </cell>
          <cell r="AI600">
            <v>45496</v>
          </cell>
          <cell r="AJ600" t="str">
            <v>CAAU6377773</v>
          </cell>
          <cell r="AK600" t="str">
            <v>ARUSMS3NUWATN</v>
          </cell>
        </row>
        <row r="601">
          <cell r="AH601" t="str">
            <v>AMZ992N88099NB0</v>
          </cell>
          <cell r="AI601">
            <v>45496</v>
          </cell>
          <cell r="AJ601" t="str">
            <v>CAAU5171324</v>
          </cell>
          <cell r="AK601" t="str">
            <v>ARUSMS3NUWATN</v>
          </cell>
        </row>
        <row r="602">
          <cell r="AH602" t="str">
            <v>AMZ992N88109NB0</v>
          </cell>
          <cell r="AI602">
            <v>45496</v>
          </cell>
          <cell r="AJ602" t="str">
            <v>YMLU3545517</v>
          </cell>
          <cell r="AK602" t="str">
            <v>ARUSKUILYXZT1</v>
          </cell>
        </row>
        <row r="603">
          <cell r="AH603" t="str">
            <v>AMZ992N88109NB0</v>
          </cell>
          <cell r="AI603">
            <v>45496</v>
          </cell>
          <cell r="AJ603" t="str">
            <v>YMLU3545517</v>
          </cell>
          <cell r="AK603" t="str">
            <v>ARUSKUILYXZT1</v>
          </cell>
        </row>
        <row r="604">
          <cell r="AH604" t="str">
            <v>AMZ992N88109NB0</v>
          </cell>
          <cell r="AI604">
            <v>45496</v>
          </cell>
          <cell r="AJ604" t="str">
            <v>YMLU3545517</v>
          </cell>
          <cell r="AK604" t="str">
            <v>ARUSKUILYXZT1</v>
          </cell>
        </row>
        <row r="605">
          <cell r="AH605" t="str">
            <v>AMZ992N88109NB0</v>
          </cell>
          <cell r="AI605">
            <v>45496</v>
          </cell>
          <cell r="AJ605" t="str">
            <v>YMLU3545517</v>
          </cell>
          <cell r="AK605" t="str">
            <v>ARUSKUILYXZT1</v>
          </cell>
        </row>
        <row r="606">
          <cell r="AH606" t="str">
            <v>AMZ992N88102NB0</v>
          </cell>
          <cell r="AI606">
            <v>45496</v>
          </cell>
          <cell r="AJ606" t="str">
            <v>YMMU4023296</v>
          </cell>
          <cell r="AK606" t="str">
            <v>ARUSIKNMKEAGT</v>
          </cell>
        </row>
        <row r="607">
          <cell r="AH607" t="str">
            <v>AMZ992N88102NB0</v>
          </cell>
          <cell r="AI607">
            <v>45496</v>
          </cell>
          <cell r="AJ607" t="str">
            <v>YMMU4023296</v>
          </cell>
          <cell r="AK607" t="str">
            <v>ARUSIKNMKEAGT</v>
          </cell>
        </row>
        <row r="608">
          <cell r="AH608" t="str">
            <v>AMZ992N88102NB0</v>
          </cell>
          <cell r="AI608">
            <v>45496</v>
          </cell>
          <cell r="AJ608" t="str">
            <v>YMMU4023296</v>
          </cell>
          <cell r="AK608" t="str">
            <v>ARUSIKNMKEAGT</v>
          </cell>
        </row>
        <row r="609">
          <cell r="AH609" t="str">
            <v>AMZ992N88102NB0</v>
          </cell>
          <cell r="AI609">
            <v>45496</v>
          </cell>
          <cell r="AJ609" t="str">
            <v>YMMU4023296</v>
          </cell>
          <cell r="AK609" t="str">
            <v>ARUSIKNMKEAGT</v>
          </cell>
        </row>
        <row r="610">
          <cell r="AH610" t="str">
            <v>AMZ992N88102NB0</v>
          </cell>
          <cell r="AI610">
            <v>45496</v>
          </cell>
          <cell r="AJ610" t="str">
            <v>YMMU4023296</v>
          </cell>
          <cell r="AK610" t="str">
            <v>ARUSIKNMKEAGT</v>
          </cell>
        </row>
        <row r="611">
          <cell r="AH611" t="str">
            <v>AMZ992N88110NB0</v>
          </cell>
          <cell r="AI611">
            <v>45496</v>
          </cell>
          <cell r="AJ611" t="str">
            <v>YMMU6360172</v>
          </cell>
          <cell r="AK611" t="str">
            <v>ARUS3A17M8EC5</v>
          </cell>
        </row>
        <row r="612">
          <cell r="AH612" t="str">
            <v>AMZ992N88110NB0</v>
          </cell>
          <cell r="AI612">
            <v>45496</v>
          </cell>
          <cell r="AJ612" t="str">
            <v>YMMU6360172</v>
          </cell>
          <cell r="AK612" t="str">
            <v>ARUS3A17M8EC5</v>
          </cell>
        </row>
        <row r="613">
          <cell r="AH613" t="str">
            <v>AMZ992N88110NB0</v>
          </cell>
          <cell r="AI613">
            <v>45496</v>
          </cell>
          <cell r="AJ613" t="str">
            <v>YMMU6360172,SEGU6120548</v>
          </cell>
          <cell r="AK613" t="str">
            <v>ARUS3A17M8EC5</v>
          </cell>
        </row>
        <row r="614">
          <cell r="AH614" t="str">
            <v>AMZ992N88110NB0</v>
          </cell>
          <cell r="AI614">
            <v>45496</v>
          </cell>
          <cell r="AJ614" t="str">
            <v>SEGU6120548,YMMU6180822</v>
          </cell>
          <cell r="AK614" t="str">
            <v>ARUS3A17M8EC5</v>
          </cell>
        </row>
        <row r="615">
          <cell r="AH615" t="str">
            <v>AMZ992N88110NB0</v>
          </cell>
          <cell r="AI615">
            <v>45496</v>
          </cell>
          <cell r="AJ615" t="str">
            <v>YMMU6180822</v>
          </cell>
          <cell r="AK615" t="str">
            <v>ARUS3A17M8EC5</v>
          </cell>
        </row>
        <row r="616">
          <cell r="AH616" t="str">
            <v>AMZ992N88110NB0</v>
          </cell>
          <cell r="AI616">
            <v>45496</v>
          </cell>
          <cell r="AJ616" t="str">
            <v>YMMU6180822</v>
          </cell>
          <cell r="AK616" t="str">
            <v>ARUS3A17M8EC5</v>
          </cell>
        </row>
        <row r="617">
          <cell r="AH617" t="str">
            <v>AMZ992N88110NB0</v>
          </cell>
          <cell r="AI617">
            <v>45496</v>
          </cell>
          <cell r="AJ617" t="str">
            <v>YMMU6180822</v>
          </cell>
          <cell r="AK617" t="str">
            <v>ARUS3A17M8EC5</v>
          </cell>
        </row>
        <row r="618">
          <cell r="AH618" t="str">
            <v>AMZ992N88110NB0</v>
          </cell>
          <cell r="AI618">
            <v>45496</v>
          </cell>
          <cell r="AJ618" t="str">
            <v>YMMU6180822,BEAU4326369</v>
          </cell>
          <cell r="AK618" t="str">
            <v>ARUS3A17M8EC5</v>
          </cell>
        </row>
        <row r="619">
          <cell r="AH619" t="str">
            <v>AMZ992N88110NB0</v>
          </cell>
          <cell r="AI619">
            <v>45496</v>
          </cell>
          <cell r="AJ619" t="str">
            <v>BEAU4326369</v>
          </cell>
          <cell r="AK619" t="str">
            <v>ARUS3A17M8EC5</v>
          </cell>
        </row>
        <row r="620">
          <cell r="AH620" t="str">
            <v>AMZ992N88110NB0</v>
          </cell>
          <cell r="AI620">
            <v>45496</v>
          </cell>
          <cell r="AJ620" t="str">
            <v>TCNU3001731</v>
          </cell>
          <cell r="AK620" t="str">
            <v>ARUS3A17M8EC5</v>
          </cell>
        </row>
        <row r="621">
          <cell r="AH621" t="str">
            <v>AMZ992N88110NB0</v>
          </cell>
          <cell r="AI621">
            <v>45496</v>
          </cell>
          <cell r="AJ621" t="str">
            <v>TCNU3001731</v>
          </cell>
          <cell r="AK621" t="str">
            <v>ARUS3A17M8EC5</v>
          </cell>
        </row>
        <row r="622">
          <cell r="AH622" t="str">
            <v>AMZ992N88110NB0</v>
          </cell>
          <cell r="AI622">
            <v>45496</v>
          </cell>
          <cell r="AJ622" t="str">
            <v>TCNU3001731</v>
          </cell>
          <cell r="AK622" t="str">
            <v>ARUS3A17M8EC5</v>
          </cell>
        </row>
        <row r="623">
          <cell r="AH623" t="str">
            <v>AMZ992N88110NB0</v>
          </cell>
          <cell r="AI623">
            <v>45496</v>
          </cell>
          <cell r="AJ623" t="str">
            <v>TCNU3001731</v>
          </cell>
          <cell r="AK623" t="str">
            <v>ARUS3A17M8EC5</v>
          </cell>
        </row>
        <row r="624">
          <cell r="AH624" t="str">
            <v>AMZ992N104648SH0</v>
          </cell>
          <cell r="AI624">
            <v>45495</v>
          </cell>
          <cell r="AJ624" t="str">
            <v>GAOU2558543,CAAU8474216</v>
          </cell>
        </row>
        <row r="625">
          <cell r="AH625" t="str">
            <v>AMZ992N104648SH0</v>
          </cell>
          <cell r="AI625">
            <v>45495</v>
          </cell>
          <cell r="AJ625" t="str">
            <v>CAAU8474216</v>
          </cell>
        </row>
        <row r="626">
          <cell r="AH626" t="str">
            <v>AMZ992N104653SH0</v>
          </cell>
          <cell r="AI626">
            <v>45495</v>
          </cell>
          <cell r="AJ626" t="str">
            <v>MSCU4409360,PGTU9132499</v>
          </cell>
        </row>
        <row r="627">
          <cell r="AH627" t="str">
            <v>AMZ992N104653SH0</v>
          </cell>
          <cell r="AI627">
            <v>45495</v>
          </cell>
          <cell r="AJ627" t="str">
            <v>MEDU4085971</v>
          </cell>
        </row>
        <row r="628">
          <cell r="AH628" t="str">
            <v>AMZ992N104653SH0</v>
          </cell>
          <cell r="AI628">
            <v>45495</v>
          </cell>
          <cell r="AJ628" t="str">
            <v>MEDU4085971,PGTU9132499</v>
          </cell>
        </row>
        <row r="629">
          <cell r="AH629" t="str">
            <v>AMZ992N104653SH0</v>
          </cell>
          <cell r="AI629">
            <v>45495</v>
          </cell>
          <cell r="AJ629" t="str">
            <v>PGTU9132499</v>
          </cell>
        </row>
        <row r="630">
          <cell r="AH630" t="str">
            <v>AMZ992N104653SH0</v>
          </cell>
          <cell r="AI630">
            <v>45495</v>
          </cell>
          <cell r="AJ630" t="str">
            <v>PGTU9132499</v>
          </cell>
        </row>
        <row r="631">
          <cell r="AH631" t="str">
            <v>AMZ992N104653SH0</v>
          </cell>
          <cell r="AI631">
            <v>45495</v>
          </cell>
          <cell r="AJ631" t="str">
            <v>PGTU9132499</v>
          </cell>
        </row>
        <row r="632">
          <cell r="AH632" t="str">
            <v>AMZ992N104653SH0</v>
          </cell>
          <cell r="AI632">
            <v>45495</v>
          </cell>
          <cell r="AJ632" t="str">
            <v>PGTU9132499</v>
          </cell>
        </row>
        <row r="633">
          <cell r="AH633" t="str">
            <v>AMZ992N184019SZ1</v>
          </cell>
          <cell r="AI633">
            <v>45499</v>
          </cell>
          <cell r="AJ633" t="str">
            <v>MSMU5786516</v>
          </cell>
        </row>
        <row r="634">
          <cell r="AH634" t="str">
            <v>AMZ992N184019SZ1</v>
          </cell>
          <cell r="AI634">
            <v>45499</v>
          </cell>
          <cell r="AJ634" t="str">
            <v>MSMU5786516</v>
          </cell>
        </row>
        <row r="635">
          <cell r="AH635" t="str">
            <v>AMZ992N184019SZ1</v>
          </cell>
          <cell r="AI635">
            <v>45499</v>
          </cell>
          <cell r="AJ635" t="str">
            <v>MSMU5786516</v>
          </cell>
        </row>
        <row r="636">
          <cell r="AH636" t="str">
            <v>AMZ992N104649SH0</v>
          </cell>
          <cell r="AI636">
            <v>45495</v>
          </cell>
          <cell r="AJ636" t="str">
            <v>TRHU8511449</v>
          </cell>
        </row>
        <row r="637">
          <cell r="AH637" t="str">
            <v>AMZ992N104649SH0</v>
          </cell>
          <cell r="AI637">
            <v>45495</v>
          </cell>
          <cell r="AJ637" t="str">
            <v>TEMU7983745,TRHU8511449</v>
          </cell>
        </row>
        <row r="638">
          <cell r="AH638" t="str">
            <v>AMZ992N104649SH0</v>
          </cell>
          <cell r="AI638">
            <v>45495</v>
          </cell>
          <cell r="AJ638" t="str">
            <v>MSDU7997846,TEMU7983745</v>
          </cell>
        </row>
        <row r="639">
          <cell r="AH639" t="str">
            <v>AMZ992N104649SH0</v>
          </cell>
          <cell r="AI639">
            <v>45495</v>
          </cell>
          <cell r="AJ639" t="str">
            <v>MSDU7997846</v>
          </cell>
        </row>
        <row r="640">
          <cell r="AH640" t="str">
            <v>AMZ992N104651SH0</v>
          </cell>
          <cell r="AI640">
            <v>45495</v>
          </cell>
          <cell r="AJ640" t="str">
            <v>MEDU7035064</v>
          </cell>
        </row>
        <row r="641">
          <cell r="AH641" t="str">
            <v>AMZ992N104651SH0</v>
          </cell>
          <cell r="AI641">
            <v>45495</v>
          </cell>
          <cell r="AJ641" t="str">
            <v>MEDU7035064</v>
          </cell>
        </row>
        <row r="642">
          <cell r="AH642" t="str">
            <v>AMZ992N88100NB0</v>
          </cell>
          <cell r="AI642">
            <v>45499</v>
          </cell>
          <cell r="AJ642" t="str">
            <v>PONU1783436</v>
          </cell>
          <cell r="AK642" t="str">
            <v>ARUSIL7VKJZPV</v>
          </cell>
        </row>
        <row r="643">
          <cell r="AH643" t="str">
            <v>AMZ992N105737SH0</v>
          </cell>
          <cell r="AI643">
            <v>45512</v>
          </cell>
          <cell r="AJ643" t="str">
            <v>TRHU5676297</v>
          </cell>
        </row>
        <row r="644">
          <cell r="AH644" t="str">
            <v>AMZ992N105737SH0</v>
          </cell>
          <cell r="AI644">
            <v>45512</v>
          </cell>
          <cell r="AJ644" t="str">
            <v>TRHU5676297</v>
          </cell>
        </row>
        <row r="645">
          <cell r="AH645" t="str">
            <v>AMZ992N105737SH0</v>
          </cell>
          <cell r="AI645">
            <v>45512</v>
          </cell>
          <cell r="AJ645" t="str">
            <v>TRHU5676297</v>
          </cell>
        </row>
        <row r="646">
          <cell r="AH646" t="str">
            <v>AMZ992N105737SH0</v>
          </cell>
          <cell r="AI646">
            <v>45512</v>
          </cell>
          <cell r="AJ646" t="str">
            <v>TRHU5676297</v>
          </cell>
        </row>
        <row r="647">
          <cell r="AH647" t="str">
            <v>AMZ992N89294NB0</v>
          </cell>
          <cell r="AI647">
            <v>45514</v>
          </cell>
          <cell r="AJ647" t="str">
            <v>SEGU4553554</v>
          </cell>
          <cell r="AK647" t="str">
            <v>ARUSEFB4SSD6R</v>
          </cell>
        </row>
        <row r="648">
          <cell r="AH648" t="str">
            <v>AMZ992N89294NB0</v>
          </cell>
          <cell r="AI648">
            <v>45514</v>
          </cell>
          <cell r="AJ648" t="str">
            <v>SEGU4553554</v>
          </cell>
          <cell r="AK648" t="str">
            <v>ARUSEFB4SSD6R</v>
          </cell>
        </row>
        <row r="649">
          <cell r="AH649" t="str">
            <v>AMZ992N105728SH0</v>
          </cell>
          <cell r="AI649">
            <v>45514</v>
          </cell>
          <cell r="AJ649" t="str">
            <v>TTNU4852981</v>
          </cell>
        </row>
        <row r="650">
          <cell r="AH650" t="str">
            <v>AMZ992N105728SH0</v>
          </cell>
          <cell r="AI650">
            <v>45514</v>
          </cell>
          <cell r="AJ650" t="str">
            <v>MEDU4296423,TTNU4852981</v>
          </cell>
        </row>
        <row r="651">
          <cell r="AH651" t="str">
            <v>AMZ992N105728SH0</v>
          </cell>
          <cell r="AI651">
            <v>45514</v>
          </cell>
          <cell r="AJ651" t="str">
            <v>MEDU4296423</v>
          </cell>
        </row>
        <row r="652">
          <cell r="AH652" t="str">
            <v>AMZ992N105730SH0</v>
          </cell>
          <cell r="AI652">
            <v>45514</v>
          </cell>
          <cell r="AJ652" t="str">
            <v>GAOU7444590</v>
          </cell>
        </row>
        <row r="653">
          <cell r="AH653" t="str">
            <v>AMZ992N105730SH0</v>
          </cell>
          <cell r="AI653">
            <v>45514</v>
          </cell>
          <cell r="AJ653" t="str">
            <v>GAOU7444590</v>
          </cell>
        </row>
        <row r="654">
          <cell r="AH654" t="str">
            <v>AMZ992N105730SH0</v>
          </cell>
          <cell r="AI654">
            <v>45514</v>
          </cell>
          <cell r="AJ654" t="str">
            <v>GAOU7447476,GAOU7448111,MSNU2806274</v>
          </cell>
        </row>
        <row r="655">
          <cell r="AH655" t="str">
            <v>AMZ992N105730SH0</v>
          </cell>
          <cell r="AI655">
            <v>45514</v>
          </cell>
          <cell r="AJ655" t="str">
            <v>GAOU7444590</v>
          </cell>
        </row>
        <row r="656">
          <cell r="AH656" t="str">
            <v>AMZ992N105730SH0</v>
          </cell>
          <cell r="AI656">
            <v>45514</v>
          </cell>
          <cell r="AJ656" t="str">
            <v>GAOU7444590</v>
          </cell>
        </row>
        <row r="657">
          <cell r="AH657" t="str">
            <v>AMZ992N105730SH0</v>
          </cell>
          <cell r="AI657">
            <v>45514</v>
          </cell>
          <cell r="AJ657" t="str">
            <v>GAOU7444590,GAOU7447476</v>
          </cell>
        </row>
        <row r="658">
          <cell r="AH658" t="str">
            <v>AMZ992N105730SH0</v>
          </cell>
          <cell r="AI658">
            <v>45514</v>
          </cell>
          <cell r="AJ658" t="str">
            <v>MSNU2806274</v>
          </cell>
        </row>
        <row r="659">
          <cell r="AH659" t="str">
            <v>AMZ992N105738SH0</v>
          </cell>
          <cell r="AI659">
            <v>45512</v>
          </cell>
          <cell r="AJ659" t="str">
            <v>MRKU0737012</v>
          </cell>
        </row>
        <row r="660">
          <cell r="AH660" t="str">
            <v>AMZ992N105738SH0</v>
          </cell>
          <cell r="AI660">
            <v>45512</v>
          </cell>
          <cell r="AJ660" t="str">
            <v>MRKU0737012,SUDU8743260</v>
          </cell>
        </row>
        <row r="661">
          <cell r="AH661" t="str">
            <v>AMZ992N105738SH0</v>
          </cell>
          <cell r="AI661">
            <v>45512</v>
          </cell>
          <cell r="AJ661" t="str">
            <v>SUDU8743260</v>
          </cell>
        </row>
        <row r="662">
          <cell r="AH662" t="str">
            <v>AMZ992N105738SH0</v>
          </cell>
          <cell r="AI662">
            <v>45512</v>
          </cell>
          <cell r="AJ662" t="str">
            <v>SUDU8743260</v>
          </cell>
        </row>
        <row r="663">
          <cell r="AH663" t="str">
            <v>AMZ992N105738SH0</v>
          </cell>
          <cell r="AI663">
            <v>45512</v>
          </cell>
          <cell r="AJ663" t="str">
            <v>GCXU6468882</v>
          </cell>
        </row>
        <row r="664">
          <cell r="AH664" t="str">
            <v>AMZ992N105727SH0</v>
          </cell>
          <cell r="AI664">
            <v>45516</v>
          </cell>
          <cell r="AJ664" t="str">
            <v>GCXU6423872</v>
          </cell>
        </row>
        <row r="665">
          <cell r="AH665" t="str">
            <v>AMZ992N105727SH0</v>
          </cell>
          <cell r="AI665">
            <v>45516</v>
          </cell>
          <cell r="AJ665" t="str">
            <v>GCXU6423872</v>
          </cell>
        </row>
        <row r="666">
          <cell r="AH666" t="str">
            <v>AMZ992N105727SH0</v>
          </cell>
          <cell r="AI666">
            <v>45516</v>
          </cell>
          <cell r="AJ666" t="str">
            <v>GCXU6423867</v>
          </cell>
        </row>
        <row r="667">
          <cell r="AH667" t="str">
            <v>AMZ992N105727SH0</v>
          </cell>
          <cell r="AI667">
            <v>45516</v>
          </cell>
          <cell r="AJ667" t="str">
            <v>GCXU6423872</v>
          </cell>
        </row>
        <row r="668">
          <cell r="AH668" t="str">
            <v>AMZ992N105727SH0</v>
          </cell>
          <cell r="AI668">
            <v>45516</v>
          </cell>
          <cell r="AJ668" t="str">
            <v>GCXU6423804,GCXU6423872</v>
          </cell>
        </row>
        <row r="669">
          <cell r="AH669" t="str">
            <v>AMZ992N105727SH0</v>
          </cell>
          <cell r="AI669">
            <v>45516</v>
          </cell>
          <cell r="AJ669" t="str">
            <v>GCXU6422182,GCXU6423872</v>
          </cell>
        </row>
        <row r="670">
          <cell r="AH670" t="str">
            <v>AMZ992N105727SH0</v>
          </cell>
          <cell r="AI670">
            <v>45516</v>
          </cell>
          <cell r="AJ670" t="str">
            <v>YMAR753934</v>
          </cell>
        </row>
        <row r="671">
          <cell r="AH671" t="str">
            <v>AMZ992N105727SH0</v>
          </cell>
          <cell r="AI671">
            <v>45516</v>
          </cell>
          <cell r="AJ671" t="str">
            <v>GCXU6422222</v>
          </cell>
        </row>
        <row r="672">
          <cell r="AH672" t="str">
            <v>AMZ992N105727SH0</v>
          </cell>
          <cell r="AI672">
            <v>45516</v>
          </cell>
          <cell r="AJ672" t="str">
            <v>GCXU6422222,GCXU6423867</v>
          </cell>
        </row>
        <row r="673">
          <cell r="AH673" t="str">
            <v>AMZ992N105727SH0</v>
          </cell>
          <cell r="AI673">
            <v>45516</v>
          </cell>
          <cell r="AJ673" t="str">
            <v>YMLU5179736</v>
          </cell>
        </row>
        <row r="674">
          <cell r="AH674" t="str">
            <v>AMZ992N105727SH0</v>
          </cell>
          <cell r="AI674">
            <v>45516</v>
          </cell>
          <cell r="AJ674" t="str">
            <v>GCXU6422201,GCXU6422243</v>
          </cell>
        </row>
        <row r="675">
          <cell r="AH675" t="str">
            <v>AMZ992N105727SH0</v>
          </cell>
          <cell r="AI675">
            <v>45516</v>
          </cell>
          <cell r="AJ675" t="str">
            <v>GCXU6422201</v>
          </cell>
        </row>
        <row r="676">
          <cell r="AH676" t="str">
            <v>AMZ992N105727SH0</v>
          </cell>
          <cell r="AI676">
            <v>45516</v>
          </cell>
          <cell r="AJ676" t="str">
            <v>GCXU6422201</v>
          </cell>
        </row>
        <row r="677">
          <cell r="AH677" t="str">
            <v>AMZ992N105727SH0</v>
          </cell>
          <cell r="AI677">
            <v>45516</v>
          </cell>
          <cell r="AJ677" t="str">
            <v>GCXU6422201</v>
          </cell>
        </row>
        <row r="678">
          <cell r="AH678" t="str">
            <v>AMZ992N105727SH0</v>
          </cell>
          <cell r="AI678">
            <v>45516</v>
          </cell>
          <cell r="AJ678" t="str">
            <v>YMLU5717791</v>
          </cell>
        </row>
        <row r="679">
          <cell r="AH679" t="str">
            <v>AMZ992N105727SH0</v>
          </cell>
          <cell r="AI679">
            <v>45516</v>
          </cell>
          <cell r="AJ679" t="str">
            <v>YMLU5179736,YMLU5717791</v>
          </cell>
        </row>
        <row r="680">
          <cell r="AH680" t="str">
            <v>AMZ992N105727SH0</v>
          </cell>
          <cell r="AI680">
            <v>45516</v>
          </cell>
          <cell r="AJ680" t="str">
            <v>YMLU5717791</v>
          </cell>
        </row>
        <row r="681">
          <cell r="AH681" t="str">
            <v>AMZ992N105727SH0</v>
          </cell>
          <cell r="AI681">
            <v>45516</v>
          </cell>
          <cell r="AJ681" t="str">
            <v>YMMU6651558</v>
          </cell>
        </row>
        <row r="682">
          <cell r="AH682" t="str">
            <v>AMZ992N105727SH0</v>
          </cell>
          <cell r="AI682">
            <v>45516</v>
          </cell>
          <cell r="AJ682" t="str">
            <v>YMLU5179736,YMMU6651558,CAIU7693085</v>
          </cell>
        </row>
        <row r="683">
          <cell r="AH683" t="str">
            <v>AMZ992N105727SH0</v>
          </cell>
          <cell r="AI683">
            <v>45516</v>
          </cell>
          <cell r="AJ683" t="str">
            <v>YMLU5179736</v>
          </cell>
        </row>
        <row r="684">
          <cell r="AH684" t="str">
            <v>AMZ992N105727SH0</v>
          </cell>
          <cell r="AI684">
            <v>45516</v>
          </cell>
          <cell r="AJ684" t="str">
            <v>YMLU5179736</v>
          </cell>
        </row>
        <row r="685">
          <cell r="AH685" t="str">
            <v>AMZ992N105727SH0</v>
          </cell>
          <cell r="AI685">
            <v>45516</v>
          </cell>
          <cell r="AJ685" t="str">
            <v>CAIU7693085</v>
          </cell>
        </row>
        <row r="686">
          <cell r="AH686" t="str">
            <v>AMZ992N105727SH0</v>
          </cell>
          <cell r="AI686">
            <v>45516</v>
          </cell>
          <cell r="AJ686" t="str">
            <v>GCXU6422243,YMMU6651558</v>
          </cell>
        </row>
        <row r="687">
          <cell r="AH687" t="str">
            <v>AMZ992N105742SH0</v>
          </cell>
          <cell r="AI687">
            <v>45516</v>
          </cell>
          <cell r="AJ687" t="str">
            <v>YMMU4043369</v>
          </cell>
        </row>
        <row r="688">
          <cell r="AH688" t="str">
            <v>AMZ992N105742SH0</v>
          </cell>
          <cell r="AI688">
            <v>45516</v>
          </cell>
          <cell r="AJ688" t="str">
            <v>YMMU4043369</v>
          </cell>
        </row>
        <row r="689">
          <cell r="AH689" t="str">
            <v>AMZ992N105742SH0</v>
          </cell>
          <cell r="AI689">
            <v>45516</v>
          </cell>
          <cell r="AJ689" t="str">
            <v>YMMU4043369</v>
          </cell>
        </row>
        <row r="690">
          <cell r="AH690" t="str">
            <v>AMZ992N105742SH0</v>
          </cell>
          <cell r="AI690">
            <v>45516</v>
          </cell>
          <cell r="AJ690" t="str">
            <v>YMMU4043369</v>
          </cell>
        </row>
        <row r="691">
          <cell r="AH691" t="str">
            <v>AMZ992N105742SH0</v>
          </cell>
          <cell r="AI691">
            <v>45516</v>
          </cell>
          <cell r="AJ691" t="str">
            <v>YMMU4021307</v>
          </cell>
        </row>
        <row r="692">
          <cell r="AH692" t="str">
            <v>AMZ992N105742SH0</v>
          </cell>
          <cell r="AI692">
            <v>45516</v>
          </cell>
          <cell r="AJ692" t="str">
            <v>YMMU4021307</v>
          </cell>
        </row>
        <row r="693">
          <cell r="AH693" t="str">
            <v>AMZ992N105742SH0</v>
          </cell>
          <cell r="AI693">
            <v>45516</v>
          </cell>
          <cell r="AJ693" t="str">
            <v>YMMU4021307</v>
          </cell>
        </row>
        <row r="694">
          <cell r="AH694" t="str">
            <v>AMZ992N105742SH0</v>
          </cell>
          <cell r="AI694">
            <v>45516</v>
          </cell>
          <cell r="AJ694" t="str">
            <v>YMMU4021307</v>
          </cell>
        </row>
        <row r="695">
          <cell r="AH695" t="str">
            <v>AMZ992N105742SH0</v>
          </cell>
          <cell r="AI695">
            <v>45516</v>
          </cell>
          <cell r="AJ695" t="str">
            <v>BMOU5822305</v>
          </cell>
        </row>
        <row r="696">
          <cell r="AH696" t="str">
            <v>AMZ992N105742SH0</v>
          </cell>
          <cell r="AI696">
            <v>45516</v>
          </cell>
          <cell r="AJ696" t="str">
            <v>YMLU8875912</v>
          </cell>
        </row>
        <row r="697">
          <cell r="AH697" t="str">
            <v>AMZ992N105742SH0</v>
          </cell>
          <cell r="AI697">
            <v>45516</v>
          </cell>
          <cell r="AJ697" t="str">
            <v>YMMU4118581</v>
          </cell>
        </row>
        <row r="698">
          <cell r="AH698" t="str">
            <v>AMZ992N105742SH0</v>
          </cell>
          <cell r="AI698">
            <v>45516</v>
          </cell>
          <cell r="AJ698" t="str">
            <v>YMMU4043369</v>
          </cell>
        </row>
        <row r="699">
          <cell r="AH699" t="str">
            <v>AMZ992N105742SH0</v>
          </cell>
          <cell r="AI699">
            <v>45516</v>
          </cell>
          <cell r="AJ699" t="str">
            <v>YMMU4018073</v>
          </cell>
        </row>
        <row r="700">
          <cell r="AH700" t="str">
            <v>AMZ992N105742SH0</v>
          </cell>
          <cell r="AI700">
            <v>45516</v>
          </cell>
          <cell r="AJ700" t="str">
            <v>YMMU4118581,YMMU4021307</v>
          </cell>
        </row>
        <row r="701">
          <cell r="AH701" t="str">
            <v>AMZ992N89437NB0</v>
          </cell>
          <cell r="AI701">
            <v>45519</v>
          </cell>
          <cell r="AJ701" t="str">
            <v>FFAU3770034</v>
          </cell>
          <cell r="AK701" t="str">
            <v>ARUSDIROEVTPJ</v>
          </cell>
        </row>
        <row r="702">
          <cell r="AH702" t="str">
            <v>AMZ992N89437NB0</v>
          </cell>
          <cell r="AI702">
            <v>45519</v>
          </cell>
          <cell r="AJ702" t="str">
            <v>FFAU3770034</v>
          </cell>
          <cell r="AK702" t="str">
            <v>ARUSDIROEVTPJ</v>
          </cell>
        </row>
        <row r="703">
          <cell r="AH703" t="str">
            <v>AMZ992N89432NB0</v>
          </cell>
          <cell r="AI703">
            <v>45519</v>
          </cell>
          <cell r="AJ703" t="str">
            <v>CAIU9521444</v>
          </cell>
          <cell r="AK703" t="str">
            <v>ARUSSCKRLP3VV</v>
          </cell>
        </row>
        <row r="704">
          <cell r="AH704" t="str">
            <v>AMZ992N89438NB0</v>
          </cell>
          <cell r="AI704">
            <v>45519</v>
          </cell>
          <cell r="AJ704" t="str">
            <v>TCNU7224775</v>
          </cell>
          <cell r="AK704" t="str">
            <v>ARUST1I6DE9ME</v>
          </cell>
        </row>
        <row r="705">
          <cell r="AH705" t="str">
            <v>AMZ992N89415NB0</v>
          </cell>
          <cell r="AI705">
            <v>45519</v>
          </cell>
          <cell r="AJ705" t="str">
            <v>ZCSU6908090</v>
          </cell>
          <cell r="AK705" t="str">
            <v>ARUSU262R2APE</v>
          </cell>
        </row>
        <row r="706">
          <cell r="AH706" t="str">
            <v>AMZ992N89415NB0</v>
          </cell>
          <cell r="AI706">
            <v>45519</v>
          </cell>
          <cell r="AJ706" t="str">
            <v>ZCSU6908090</v>
          </cell>
          <cell r="AK706" t="str">
            <v>ARUSU262R2APE</v>
          </cell>
        </row>
        <row r="707">
          <cell r="AH707" t="str">
            <v>AMZ992N89415NB0</v>
          </cell>
          <cell r="AI707">
            <v>45519</v>
          </cell>
          <cell r="AJ707" t="str">
            <v>ZCSU6908090</v>
          </cell>
          <cell r="AK707" t="str">
            <v>ARUSU262R2APE</v>
          </cell>
        </row>
        <row r="708">
          <cell r="AH708" t="str">
            <v>AMZ992N89297NB0</v>
          </cell>
          <cell r="AI708">
            <v>45514</v>
          </cell>
          <cell r="AJ708" t="str">
            <v>TGBU5172590</v>
          </cell>
          <cell r="AK708" t="str">
            <v>ARUSD7UPYPAYC</v>
          </cell>
        </row>
        <row r="709">
          <cell r="AH709" t="str">
            <v>AMZ992N89297NB0</v>
          </cell>
          <cell r="AI709">
            <v>45514</v>
          </cell>
          <cell r="AJ709" t="str">
            <v>TGBU5172590</v>
          </cell>
          <cell r="AK709" t="str">
            <v>ARUSD7UPYPAYC</v>
          </cell>
        </row>
        <row r="710">
          <cell r="AH710" t="str">
            <v>AMZ992N89423NB0</v>
          </cell>
          <cell r="AI710">
            <v>45519</v>
          </cell>
          <cell r="AJ710" t="str">
            <v>YMLU5712465</v>
          </cell>
          <cell r="AK710" t="str">
            <v>ARUSMO7KSRZFL</v>
          </cell>
        </row>
        <row r="711">
          <cell r="AH711" t="str">
            <v>AMZ992N89423NB0</v>
          </cell>
          <cell r="AI711">
            <v>45519</v>
          </cell>
          <cell r="AJ711" t="str">
            <v>YMLU5712465</v>
          </cell>
          <cell r="AK711" t="str">
            <v>ARUSMO7KSRZFL</v>
          </cell>
        </row>
        <row r="712">
          <cell r="AH712" t="str">
            <v>AMZ992N89423NB0</v>
          </cell>
          <cell r="AI712">
            <v>45519</v>
          </cell>
          <cell r="AJ712" t="str">
            <v>YMLU5712465,TLLU3578540</v>
          </cell>
          <cell r="AK712" t="str">
            <v>ARUSMO7KSRZFL</v>
          </cell>
        </row>
        <row r="713">
          <cell r="AH713" t="str">
            <v>AMZ992N89423NB0</v>
          </cell>
          <cell r="AI713">
            <v>45519</v>
          </cell>
          <cell r="AJ713" t="str">
            <v>TLLU3578540</v>
          </cell>
          <cell r="AK713" t="str">
            <v>ARUSMO7KSRZFL</v>
          </cell>
        </row>
        <row r="714">
          <cell r="AH714" t="str">
            <v>AMZ992N105744SH0</v>
          </cell>
          <cell r="AI714">
            <v>45516</v>
          </cell>
          <cell r="AJ714" t="str">
            <v>TCLU4128940</v>
          </cell>
        </row>
        <row r="715">
          <cell r="AH715" t="str">
            <v>AMZ992N105744SH0</v>
          </cell>
          <cell r="AI715">
            <v>45516</v>
          </cell>
          <cell r="AJ715" t="str">
            <v>TCLU4128940</v>
          </cell>
        </row>
        <row r="716">
          <cell r="AH716" t="str">
            <v>AMZ992N105744SH0</v>
          </cell>
          <cell r="AI716">
            <v>45516</v>
          </cell>
          <cell r="AJ716" t="str">
            <v>UACU5869967</v>
          </cell>
        </row>
        <row r="717">
          <cell r="AH717" t="str">
            <v>AMZ992N105744SH0</v>
          </cell>
          <cell r="AI717">
            <v>45516</v>
          </cell>
          <cell r="AJ717" t="str">
            <v>TCLU4128940</v>
          </cell>
        </row>
        <row r="718">
          <cell r="AH718" t="str">
            <v>AMZ992N105744SH0</v>
          </cell>
          <cell r="AI718">
            <v>45516</v>
          </cell>
          <cell r="AJ718" t="str">
            <v>FANU1561548</v>
          </cell>
        </row>
        <row r="719">
          <cell r="AH719" t="str">
            <v>AMZ992N105744SH0</v>
          </cell>
          <cell r="AI719">
            <v>45516</v>
          </cell>
          <cell r="AJ719" t="str">
            <v>UACU8566563,TCLU4128940</v>
          </cell>
        </row>
        <row r="720">
          <cell r="AH720" t="str">
            <v>AMZ992N105739SH0</v>
          </cell>
          <cell r="AI720">
            <v>45512</v>
          </cell>
          <cell r="AJ720" t="str">
            <v>MRKU2915350</v>
          </cell>
        </row>
        <row r="721">
          <cell r="AH721" t="str">
            <v>AMZ992N105736SH0</v>
          </cell>
          <cell r="AI721">
            <v>45514</v>
          </cell>
          <cell r="AJ721" t="str">
            <v>MRKU7615314</v>
          </cell>
        </row>
        <row r="722">
          <cell r="AH722" t="str">
            <v>AMZ992N105736SH0</v>
          </cell>
          <cell r="AI722">
            <v>45514</v>
          </cell>
          <cell r="AJ722" t="str">
            <v>SUDU5492432</v>
          </cell>
        </row>
        <row r="723">
          <cell r="AH723" t="str">
            <v>AMZ992N105736SH0</v>
          </cell>
          <cell r="AI723">
            <v>45514</v>
          </cell>
          <cell r="AJ723" t="str">
            <v>MRKU0222341</v>
          </cell>
        </row>
        <row r="724">
          <cell r="AH724" t="str">
            <v>AMZ992N89454NB0</v>
          </cell>
          <cell r="AI724">
            <v>45519</v>
          </cell>
          <cell r="AJ724" t="str">
            <v>YMLU5152490</v>
          </cell>
          <cell r="AK724" t="str">
            <v>ARUSUQLGWQPFF</v>
          </cell>
        </row>
        <row r="725">
          <cell r="AH725" t="str">
            <v>AMZ992N89454NB0</v>
          </cell>
          <cell r="AI725">
            <v>45519</v>
          </cell>
          <cell r="AJ725" t="str">
            <v>YMLU5152490</v>
          </cell>
          <cell r="AK725" t="str">
            <v>ARUSUQLGWQPFF</v>
          </cell>
        </row>
        <row r="726">
          <cell r="AH726" t="str">
            <v>AMZ992N89454NB0</v>
          </cell>
          <cell r="AI726">
            <v>45519</v>
          </cell>
          <cell r="AJ726" t="str">
            <v>YMLU5152490</v>
          </cell>
          <cell r="AK726" t="str">
            <v>ARUSUQLGWQPFF</v>
          </cell>
        </row>
        <row r="727">
          <cell r="AH727" t="str">
            <v>AMZ992N184013SZ1</v>
          </cell>
          <cell r="AI727">
            <v>45499</v>
          </cell>
          <cell r="AJ727" t="str">
            <v>MSCU5265930</v>
          </cell>
        </row>
        <row r="728">
          <cell r="AH728" t="str">
            <v>AMZ992N184013SZ1</v>
          </cell>
          <cell r="AI728">
            <v>45499</v>
          </cell>
          <cell r="AJ728" t="str">
            <v>MSCU5265930</v>
          </cell>
        </row>
        <row r="729">
          <cell r="AH729" t="str">
            <v>AMZ992N184013SZ1</v>
          </cell>
          <cell r="AI729">
            <v>45499</v>
          </cell>
          <cell r="AJ729" t="str">
            <v>MSCU5265930</v>
          </cell>
        </row>
        <row r="730">
          <cell r="AH730" t="str">
            <v>AMZ992N184774SZ1</v>
          </cell>
          <cell r="AI730">
            <v>45499</v>
          </cell>
          <cell r="AJ730" t="str">
            <v>MSMU5132794</v>
          </cell>
          <cell r="AK730" t="str">
            <v>ARUSIGYSRYBNH</v>
          </cell>
        </row>
        <row r="731">
          <cell r="AH731" t="str">
            <v>AMZ992N184774SZ1</v>
          </cell>
          <cell r="AI731">
            <v>45499</v>
          </cell>
          <cell r="AJ731" t="str">
            <v>MSMU5132794</v>
          </cell>
          <cell r="AK731" t="str">
            <v>ARUSIGYSRYBNH</v>
          </cell>
        </row>
        <row r="732">
          <cell r="AH732" t="str">
            <v>AMZ992N89282NB0</v>
          </cell>
          <cell r="AI732">
            <v>45512</v>
          </cell>
          <cell r="AJ732" t="str">
            <v>HLBU1523947</v>
          </cell>
        </row>
        <row r="733">
          <cell r="AH733" t="str">
            <v>AMZ992N89282NB0</v>
          </cell>
          <cell r="AI733">
            <v>45512</v>
          </cell>
          <cell r="AJ733" t="str">
            <v>HLBU1523947</v>
          </cell>
        </row>
        <row r="734">
          <cell r="AH734" t="str">
            <v>AMZ992N89282NB0</v>
          </cell>
          <cell r="AI734">
            <v>45512</v>
          </cell>
          <cell r="AJ734" t="str">
            <v>HLBU1523947</v>
          </cell>
        </row>
        <row r="735">
          <cell r="AH735" t="str">
            <v>AMZ992N89282NB0</v>
          </cell>
          <cell r="AI735">
            <v>45512</v>
          </cell>
          <cell r="AJ735" t="str">
            <v>HLBU1523947</v>
          </cell>
        </row>
        <row r="736">
          <cell r="AH736" t="str">
            <v>AMZ992N89282NB0</v>
          </cell>
          <cell r="AI736">
            <v>45512</v>
          </cell>
          <cell r="AJ736" t="str">
            <v>HLBU1523947</v>
          </cell>
        </row>
        <row r="737">
          <cell r="AH737" t="str">
            <v>AMZ992N89282NB0</v>
          </cell>
          <cell r="AI737">
            <v>45512</v>
          </cell>
          <cell r="AJ737" t="str">
            <v>HLBU1523947</v>
          </cell>
        </row>
        <row r="738">
          <cell r="AH738" t="str">
            <v>AMZ992N89282NB0</v>
          </cell>
          <cell r="AI738">
            <v>45512</v>
          </cell>
          <cell r="AJ738" t="str">
            <v>HLBU1523947</v>
          </cell>
        </row>
        <row r="739">
          <cell r="AH739" t="str">
            <v>AMZ992N89282NB0</v>
          </cell>
          <cell r="AI739">
            <v>45512</v>
          </cell>
          <cell r="AJ739" t="str">
            <v>HLBU1523947</v>
          </cell>
        </row>
        <row r="740">
          <cell r="AH740" t="str">
            <v>AMZ992N89282NB0</v>
          </cell>
          <cell r="AI740">
            <v>45516</v>
          </cell>
          <cell r="AJ740" t="str">
            <v>HLBU1523947</v>
          </cell>
        </row>
        <row r="741">
          <cell r="AH741" t="str">
            <v>AMZ992N89282NB0</v>
          </cell>
          <cell r="AI741">
            <v>45516</v>
          </cell>
          <cell r="AJ741" t="str">
            <v>HLBU1523947</v>
          </cell>
        </row>
        <row r="742">
          <cell r="AH742" t="str">
            <v>AMZ992N89282NB0</v>
          </cell>
          <cell r="AI742">
            <v>45516</v>
          </cell>
          <cell r="AJ742" t="str">
            <v>HLBU1523947</v>
          </cell>
        </row>
        <row r="743">
          <cell r="AH743" t="str">
            <v>AMZ992N89282NB0</v>
          </cell>
          <cell r="AI743">
            <v>45516</v>
          </cell>
          <cell r="AJ743" t="str">
            <v>HLBU1523947</v>
          </cell>
        </row>
        <row r="744">
          <cell r="AH744" t="str">
            <v>AMZ992N89632NB0</v>
          </cell>
          <cell r="AI744">
            <v>45522</v>
          </cell>
          <cell r="AJ744" t="str">
            <v>TGHU6772992</v>
          </cell>
          <cell r="AK744" t="str">
            <v>ARUS9F44U2IFV</v>
          </cell>
        </row>
        <row r="745">
          <cell r="AH745" t="str">
            <v>AMZ992N89632NB0</v>
          </cell>
          <cell r="AI745">
            <v>45522</v>
          </cell>
          <cell r="AJ745" t="str">
            <v>TGHU6772992</v>
          </cell>
          <cell r="AK745" t="str">
            <v>ARUS9F44U2IFV</v>
          </cell>
        </row>
        <row r="746">
          <cell r="AH746" t="str">
            <v>AMZ992N89632NB0</v>
          </cell>
          <cell r="AI746">
            <v>45522</v>
          </cell>
          <cell r="AJ746" t="str">
            <v>TGHU6772992</v>
          </cell>
          <cell r="AK746" t="str">
            <v>ARUS9F44U2IFV</v>
          </cell>
        </row>
        <row r="747">
          <cell r="AH747" t="str">
            <v>AMZ992N89632NB0</v>
          </cell>
          <cell r="AI747">
            <v>45522</v>
          </cell>
          <cell r="AJ747" t="str">
            <v>TGHU6772992</v>
          </cell>
          <cell r="AK747" t="str">
            <v>ARUS9F44U2IFV</v>
          </cell>
        </row>
        <row r="748">
          <cell r="AH748" t="str">
            <v>AMZ992N89632NB0</v>
          </cell>
          <cell r="AI748">
            <v>45522</v>
          </cell>
          <cell r="AJ748" t="str">
            <v>TGHU6772992</v>
          </cell>
          <cell r="AK748" t="str">
            <v>ARUS9F44U2IFV</v>
          </cell>
        </row>
        <row r="749">
          <cell r="AH749" t="str">
            <v>AMZ992N89632NB0</v>
          </cell>
          <cell r="AI749">
            <v>45522</v>
          </cell>
          <cell r="AJ749" t="str">
            <v>TGHU6772992</v>
          </cell>
          <cell r="AK749" t="str">
            <v>ARUS9F44U2IFV</v>
          </cell>
        </row>
        <row r="750">
          <cell r="AH750" t="str">
            <v>AMZ992N89632NB0</v>
          </cell>
          <cell r="AI750">
            <v>45522</v>
          </cell>
          <cell r="AJ750" t="str">
            <v>TGHU6772992</v>
          </cell>
          <cell r="AK750" t="str">
            <v>ARUS9F44U2IFV</v>
          </cell>
        </row>
        <row r="751">
          <cell r="AH751" t="str">
            <v>AMZ992N89632NB0</v>
          </cell>
          <cell r="AI751">
            <v>45522</v>
          </cell>
          <cell r="AJ751" t="str">
            <v>TGHU6772992</v>
          </cell>
          <cell r="AK751" t="str">
            <v>ARUS9F44U2IFV</v>
          </cell>
        </row>
        <row r="752">
          <cell r="AH752" t="str">
            <v>AMZ992N89632NB0</v>
          </cell>
          <cell r="AI752">
            <v>45522</v>
          </cell>
          <cell r="AJ752" t="str">
            <v>TGHU6772992</v>
          </cell>
          <cell r="AK752" t="str">
            <v>ARUS9F44U2IFV</v>
          </cell>
        </row>
        <row r="753">
          <cell r="AH753" t="str">
            <v>AMZ992N89632NB0</v>
          </cell>
          <cell r="AI753">
            <v>45522</v>
          </cell>
          <cell r="AJ753" t="str">
            <v>TGHU6772992</v>
          </cell>
          <cell r="AK753" t="str">
            <v>ARUS9F44U2IFV</v>
          </cell>
        </row>
        <row r="754">
          <cell r="AH754" t="str">
            <v>AMZ992N89632NB0</v>
          </cell>
          <cell r="AI754">
            <v>45522</v>
          </cell>
          <cell r="AJ754" t="str">
            <v>TGHU6772992</v>
          </cell>
          <cell r="AK754" t="str">
            <v>ARUS9F44U2IFV</v>
          </cell>
        </row>
        <row r="755">
          <cell r="AH755" t="str">
            <v>AMZ992N89629NB0</v>
          </cell>
          <cell r="AI755">
            <v>45522</v>
          </cell>
          <cell r="AJ755" t="str">
            <v>ZCSU6929997</v>
          </cell>
          <cell r="AK755" t="str">
            <v>ARUS9ZF5T7I9A</v>
          </cell>
        </row>
        <row r="756">
          <cell r="AH756" t="str">
            <v>AMZ992N89629NB0</v>
          </cell>
          <cell r="AI756">
            <v>45522</v>
          </cell>
          <cell r="AJ756" t="str">
            <v>ZCSU6929997</v>
          </cell>
          <cell r="AK756" t="str">
            <v>ARUS9ZF5T7I9A</v>
          </cell>
        </row>
        <row r="757">
          <cell r="AH757" t="str">
            <v>AMZ992N89629NB0</v>
          </cell>
          <cell r="AI757">
            <v>45522</v>
          </cell>
          <cell r="AJ757" t="str">
            <v>ZCSU6929997</v>
          </cell>
          <cell r="AK757" t="str">
            <v>ARUS9ZF5T7I9A</v>
          </cell>
        </row>
        <row r="758">
          <cell r="AH758" t="str">
            <v>AMZ992N89629NB0</v>
          </cell>
          <cell r="AI758">
            <v>45522</v>
          </cell>
          <cell r="AJ758" t="str">
            <v>ZCSU6929997,ZCSU7964689</v>
          </cell>
          <cell r="AK758" t="str">
            <v>ARUS9ZF5T7I9A</v>
          </cell>
        </row>
        <row r="759">
          <cell r="AH759" t="str">
            <v>AMZ992N89629NB0</v>
          </cell>
          <cell r="AI759">
            <v>45522</v>
          </cell>
          <cell r="AJ759" t="str">
            <v>ZCSU7964689,ZCSU6626774</v>
          </cell>
          <cell r="AK759" t="str">
            <v>ARUS9ZF5T7I9A</v>
          </cell>
        </row>
        <row r="760">
          <cell r="AH760" t="str">
            <v>AMZ992N89629NB0</v>
          </cell>
          <cell r="AI760">
            <v>45522</v>
          </cell>
          <cell r="AJ760" t="str">
            <v>ZCSU6626774</v>
          </cell>
          <cell r="AK760" t="str">
            <v>ARUS9ZF5T7I9A</v>
          </cell>
        </row>
        <row r="761">
          <cell r="AH761" t="str">
            <v>AMZ992N89629NB0</v>
          </cell>
          <cell r="AI761">
            <v>45522</v>
          </cell>
          <cell r="AJ761" t="str">
            <v>ZCSU6626774,ZCSU6610187</v>
          </cell>
          <cell r="AK761" t="str">
            <v>ARUS9ZF5T7I9A</v>
          </cell>
        </row>
        <row r="762">
          <cell r="AH762" t="str">
            <v>AMZ992N89629NB0</v>
          </cell>
          <cell r="AI762">
            <v>45522</v>
          </cell>
          <cell r="AJ762" t="str">
            <v>ZCSU6610187</v>
          </cell>
          <cell r="AK762" t="str">
            <v>ARUS9ZF5T7I9A</v>
          </cell>
        </row>
        <row r="763">
          <cell r="AH763" t="str">
            <v>AMZ992N89629NB0</v>
          </cell>
          <cell r="AI763">
            <v>45522</v>
          </cell>
          <cell r="AJ763" t="str">
            <v>ZCSU6610187</v>
          </cell>
          <cell r="AK763" t="str">
            <v>ARUS9ZF5T7I9A</v>
          </cell>
        </row>
        <row r="764">
          <cell r="AH764" t="str">
            <v>AMZ992N89629NB0</v>
          </cell>
          <cell r="AI764">
            <v>45522</v>
          </cell>
          <cell r="AJ764" t="str">
            <v>ZCSU6610187</v>
          </cell>
          <cell r="AK764" t="str">
            <v>ARUS9ZF5T7I9A</v>
          </cell>
        </row>
        <row r="765">
          <cell r="AH765" t="str">
            <v>AMZ992N89475NB0</v>
          </cell>
          <cell r="AI765">
            <v>45519</v>
          </cell>
          <cell r="AJ765" t="str">
            <v>TCNU1785167</v>
          </cell>
          <cell r="AK765" t="str">
            <v>ARUSZVBVGYOHA</v>
          </cell>
        </row>
        <row r="766">
          <cell r="AH766" t="str">
            <v>AMZ992N89475NB0</v>
          </cell>
          <cell r="AI766">
            <v>45519</v>
          </cell>
          <cell r="AJ766" t="str">
            <v>HLBU3409126,TCNU1785167</v>
          </cell>
          <cell r="AK766" t="str">
            <v>ARUSZVBVGYOHA</v>
          </cell>
        </row>
        <row r="767">
          <cell r="AH767" t="str">
            <v>AMZ992N89475NB0</v>
          </cell>
          <cell r="AI767">
            <v>45519</v>
          </cell>
          <cell r="AJ767" t="str">
            <v>FANU3398445</v>
          </cell>
          <cell r="AK767" t="str">
            <v>ARUSZVBVGYOHA</v>
          </cell>
        </row>
        <row r="768">
          <cell r="AH768" t="str">
            <v>AMZ992N89475NB0</v>
          </cell>
          <cell r="AI768">
            <v>45519</v>
          </cell>
          <cell r="AJ768" t="str">
            <v>FANU3398445</v>
          </cell>
          <cell r="AK768" t="str">
            <v>ARUSZVBVGYOHA</v>
          </cell>
        </row>
        <row r="769">
          <cell r="AH769" t="str">
            <v>AMZ992N89475NB0</v>
          </cell>
          <cell r="AI769">
            <v>45519</v>
          </cell>
          <cell r="AJ769" t="str">
            <v>HLBU3409126</v>
          </cell>
          <cell r="AK769" t="str">
            <v>ARUSZVBVGYOHA</v>
          </cell>
        </row>
        <row r="770">
          <cell r="AH770" t="str">
            <v>AMZ992N89475NB0</v>
          </cell>
          <cell r="AI770">
            <v>45519</v>
          </cell>
          <cell r="AJ770" t="str">
            <v>TCNU1785167</v>
          </cell>
          <cell r="AK770" t="str">
            <v>ARUSZVBVGYOHA</v>
          </cell>
        </row>
        <row r="771">
          <cell r="AH771" t="str">
            <v>AMZ992N89475NB0</v>
          </cell>
          <cell r="AI771">
            <v>45519</v>
          </cell>
          <cell r="AJ771" t="str">
            <v>TCNU1785167</v>
          </cell>
          <cell r="AK771" t="str">
            <v>ARUSZVBVGYOHA</v>
          </cell>
        </row>
        <row r="772">
          <cell r="AH772" t="str">
            <v>AMZ992N105998SH0</v>
          </cell>
          <cell r="AI772">
            <v>45522</v>
          </cell>
          <cell r="AJ772" t="str">
            <v>MRKU9130267</v>
          </cell>
          <cell r="AK772" t="str">
            <v>ARUSO5I365UXS</v>
          </cell>
        </row>
        <row r="773">
          <cell r="AH773" t="str">
            <v>AMZ992N105998SH0</v>
          </cell>
          <cell r="AI773">
            <v>45522</v>
          </cell>
          <cell r="AJ773" t="str">
            <v>MRKU9130267</v>
          </cell>
          <cell r="AK773" t="str">
            <v>ARUSO5I365UXS</v>
          </cell>
        </row>
        <row r="774">
          <cell r="AH774" t="str">
            <v>AMZ992N105998SH0</v>
          </cell>
          <cell r="AI774">
            <v>45522</v>
          </cell>
          <cell r="AJ774" t="str">
            <v>MRKU9130267</v>
          </cell>
          <cell r="AK774" t="str">
            <v>ARUSO5I365UXS</v>
          </cell>
        </row>
        <row r="775">
          <cell r="AH775" t="str">
            <v>AMZ992N105993SH0</v>
          </cell>
          <cell r="AI775">
            <v>45522</v>
          </cell>
          <cell r="AJ775" t="str">
            <v>CAAU9025436</v>
          </cell>
          <cell r="AK775" t="str">
            <v>ARUSCUKRSMJNB</v>
          </cell>
        </row>
        <row r="776">
          <cell r="AH776" t="str">
            <v>AMZ992N105993SH0</v>
          </cell>
          <cell r="AI776">
            <v>45522</v>
          </cell>
          <cell r="AJ776" t="str">
            <v>CAAU9025436</v>
          </cell>
          <cell r="AK776" t="str">
            <v>ARUSCUKRSMJNB</v>
          </cell>
        </row>
        <row r="777">
          <cell r="AH777" t="str">
            <v>AMZ992N105993SH0</v>
          </cell>
          <cell r="AI777">
            <v>45522</v>
          </cell>
          <cell r="AJ777" t="str">
            <v>CAAU9035408</v>
          </cell>
          <cell r="AK777" t="str">
            <v>ARUSCUKRSMJNB</v>
          </cell>
        </row>
        <row r="778">
          <cell r="AH778" t="str">
            <v>AMZ992N105993SH0</v>
          </cell>
          <cell r="AI778">
            <v>45522</v>
          </cell>
          <cell r="AJ778" t="str">
            <v>CAAU9035408</v>
          </cell>
          <cell r="AK778" t="str">
            <v>ARUSCUKRSMJNB</v>
          </cell>
        </row>
        <row r="779">
          <cell r="AH779" t="str">
            <v>AMZ992N105993SH0</v>
          </cell>
          <cell r="AI779">
            <v>45522</v>
          </cell>
          <cell r="AJ779" t="str">
            <v>CAAU9035408</v>
          </cell>
          <cell r="AK779" t="str">
            <v>ARUSCUKRSMJNB</v>
          </cell>
        </row>
        <row r="780">
          <cell r="AH780" t="str">
            <v>AMZ992N105993SH0</v>
          </cell>
          <cell r="AI780">
            <v>45522</v>
          </cell>
          <cell r="AJ780" t="str">
            <v>CAAU9035408</v>
          </cell>
          <cell r="AK780" t="str">
            <v>ARUSCUKRSMJNB</v>
          </cell>
        </row>
        <row r="781">
          <cell r="AH781" t="str">
            <v>AMZ992N105993SH0</v>
          </cell>
          <cell r="AI781">
            <v>45522</v>
          </cell>
          <cell r="AJ781" t="str">
            <v>CAAU9035408</v>
          </cell>
          <cell r="AK781" t="str">
            <v>ARUSCUKRSMJNB</v>
          </cell>
        </row>
        <row r="782">
          <cell r="AH782" t="str">
            <v>AMZ992N105993SH0</v>
          </cell>
          <cell r="AI782">
            <v>45522</v>
          </cell>
          <cell r="AJ782" t="str">
            <v>CAAU9035408</v>
          </cell>
          <cell r="AK782" t="str">
            <v>ARUSCUKRSMJNB</v>
          </cell>
        </row>
        <row r="783">
          <cell r="AH783" t="str">
            <v>AMZ992N105993SH0</v>
          </cell>
          <cell r="AI783">
            <v>45522</v>
          </cell>
          <cell r="AJ783" t="str">
            <v>CAAU9035408</v>
          </cell>
          <cell r="AK783" t="str">
            <v>ARUSCUKRSMJNB</v>
          </cell>
        </row>
        <row r="784">
          <cell r="AH784" t="str">
            <v>AMZ992N105993SH0</v>
          </cell>
          <cell r="AI784">
            <v>45522</v>
          </cell>
          <cell r="AJ784" t="str">
            <v>CAAU9035408</v>
          </cell>
          <cell r="AK784" t="str">
            <v>ARUSCUKRSMJNB</v>
          </cell>
        </row>
        <row r="785">
          <cell r="AH785" t="str">
            <v>AMZ992N187246SZ1</v>
          </cell>
          <cell r="AI785">
            <v>45517</v>
          </cell>
          <cell r="AJ785" t="str">
            <v>BEAU4670775</v>
          </cell>
        </row>
        <row r="786">
          <cell r="AH786" t="str">
            <v>AMZ992N187247SZ1</v>
          </cell>
          <cell r="AI786">
            <v>45517</v>
          </cell>
          <cell r="AJ786" t="str">
            <v>CMAU8301896</v>
          </cell>
        </row>
        <row r="787">
          <cell r="AH787" t="str">
            <v>AMZ992N11620QD1</v>
          </cell>
          <cell r="AI787">
            <v>45522</v>
          </cell>
          <cell r="AJ787" t="str">
            <v>TEMU5524011</v>
          </cell>
          <cell r="AK787" t="str">
            <v>ARUSF27CBBSN3</v>
          </cell>
        </row>
        <row r="788">
          <cell r="AH788" t="str">
            <v>AMZ992N90219NB0</v>
          </cell>
          <cell r="AI788">
            <v>45519</v>
          </cell>
          <cell r="AJ788" t="str">
            <v>MSDU4619164</v>
          </cell>
          <cell r="AK788" t="str">
            <v>ARUSRSRA1JO9F</v>
          </cell>
        </row>
        <row r="789">
          <cell r="AH789" t="str">
            <v>AMZ992N90219NB0</v>
          </cell>
          <cell r="AI789">
            <v>45519</v>
          </cell>
          <cell r="AJ789" t="str">
            <v>MSDU4619164,MEDU4165547</v>
          </cell>
          <cell r="AK789" t="str">
            <v>ARUSRSRA1JO9F</v>
          </cell>
        </row>
        <row r="790">
          <cell r="AH790" t="str">
            <v>AMZ992N90219NB0</v>
          </cell>
          <cell r="AI790">
            <v>45519</v>
          </cell>
          <cell r="AJ790" t="str">
            <v>MEDU4165547</v>
          </cell>
          <cell r="AK790" t="str">
            <v>ARUSRSRA1JO9F</v>
          </cell>
        </row>
        <row r="791">
          <cell r="AH791" t="str">
            <v>AMZ992N90294NB0</v>
          </cell>
          <cell r="AI791">
            <v>45533</v>
          </cell>
          <cell r="AJ791" t="str">
            <v>TXGU8057464</v>
          </cell>
          <cell r="AK791" t="str">
            <v>ARUSB5BITFSCN</v>
          </cell>
        </row>
        <row r="792">
          <cell r="AH792" t="str">
            <v>AMZ992N90294NB0</v>
          </cell>
          <cell r="AI792">
            <v>45533</v>
          </cell>
          <cell r="AJ792" t="str">
            <v>TXGU8057464</v>
          </cell>
          <cell r="AK792" t="str">
            <v>ARUSB5BITFSCN</v>
          </cell>
        </row>
        <row r="793">
          <cell r="AH793" t="str">
            <v>AMZ992N90294NB0</v>
          </cell>
          <cell r="AI793">
            <v>45533</v>
          </cell>
          <cell r="AJ793" t="str">
            <v>TXGU8057464</v>
          </cell>
          <cell r="AK793" t="str">
            <v>ARUSB5BITFSCN</v>
          </cell>
        </row>
        <row r="794">
          <cell r="AH794" t="str">
            <v>AMZ992N90181NB0</v>
          </cell>
          <cell r="AI794">
            <v>45531</v>
          </cell>
          <cell r="AJ794" t="str">
            <v>TXGU8061295</v>
          </cell>
          <cell r="AK794" t="str">
            <v>ARUSUZOY3FT7Y</v>
          </cell>
        </row>
        <row r="795">
          <cell r="AH795" t="str">
            <v>AMZ992N90181NB0</v>
          </cell>
          <cell r="AI795">
            <v>45531</v>
          </cell>
          <cell r="AJ795" t="str">
            <v>TXGU8061295,YMMU1241057</v>
          </cell>
          <cell r="AK795" t="str">
            <v>ARUSUZOY3FT7Y</v>
          </cell>
        </row>
        <row r="796">
          <cell r="AH796" t="str">
            <v>AMZ992N90181NB0</v>
          </cell>
          <cell r="AI796">
            <v>45531</v>
          </cell>
          <cell r="AJ796" t="str">
            <v>YMMU1241057</v>
          </cell>
          <cell r="AK796" t="str">
            <v>ARUSUZOY3FT7Y</v>
          </cell>
        </row>
        <row r="797">
          <cell r="AH797" t="str">
            <v>AMZ992N90181NB0</v>
          </cell>
          <cell r="AI797">
            <v>45531</v>
          </cell>
          <cell r="AJ797" t="str">
            <v>FCIU7582686</v>
          </cell>
          <cell r="AK797" t="str">
            <v>ARUSUZOY3FT7Y</v>
          </cell>
        </row>
        <row r="798">
          <cell r="AH798" t="str">
            <v>AMZ992N90181NB0</v>
          </cell>
          <cell r="AI798">
            <v>45531</v>
          </cell>
          <cell r="AJ798" t="str">
            <v>FCIU7582686</v>
          </cell>
          <cell r="AK798" t="str">
            <v>ARUSUZOY3FT7Y</v>
          </cell>
        </row>
        <row r="799">
          <cell r="AH799" t="str">
            <v>AMZ992N90181NB0</v>
          </cell>
          <cell r="AI799">
            <v>45531</v>
          </cell>
          <cell r="AJ799" t="str">
            <v>FCIU7582686,TXGU8061295</v>
          </cell>
          <cell r="AK799" t="str">
            <v>ARUSUZOY3FT7Y</v>
          </cell>
        </row>
        <row r="800">
          <cell r="AH800" t="str">
            <v>AMZ992N105740SH0</v>
          </cell>
          <cell r="AI800">
            <v>45516</v>
          </cell>
          <cell r="AJ800" t="str">
            <v>UETU7265153</v>
          </cell>
        </row>
        <row r="801">
          <cell r="AH801" t="str">
            <v>AMZ992N105740SH0</v>
          </cell>
          <cell r="AI801">
            <v>45516</v>
          </cell>
          <cell r="AJ801" t="str">
            <v>FXLU2183709</v>
          </cell>
        </row>
        <row r="802">
          <cell r="AH802" t="str">
            <v>AMZ992N105740SH0</v>
          </cell>
          <cell r="AI802">
            <v>45516</v>
          </cell>
          <cell r="AJ802" t="str">
            <v>UETU7265153,UETU6704992</v>
          </cell>
        </row>
        <row r="803">
          <cell r="AH803" t="str">
            <v>AMZ992N105740SH0</v>
          </cell>
          <cell r="AI803">
            <v>45516</v>
          </cell>
          <cell r="AJ803" t="str">
            <v>FXLU2183709</v>
          </cell>
        </row>
        <row r="804">
          <cell r="AH804" t="str">
            <v>AMZ992N105740SH0</v>
          </cell>
          <cell r="AI804">
            <v>45516</v>
          </cell>
          <cell r="AJ804" t="str">
            <v>FXLU2183709</v>
          </cell>
        </row>
        <row r="805">
          <cell r="AH805" t="str">
            <v>AMZ992N105740SH0</v>
          </cell>
          <cell r="AI805">
            <v>45516</v>
          </cell>
          <cell r="AJ805" t="str">
            <v>UETU6704992</v>
          </cell>
        </row>
        <row r="806">
          <cell r="AH806" t="str">
            <v>AMZ992N105771SH0</v>
          </cell>
          <cell r="AI806">
            <v>45516</v>
          </cell>
          <cell r="AJ806" t="str">
            <v>DFSU4300020</v>
          </cell>
          <cell r="AK806" t="str">
            <v>ARUSHF4S2D6CN</v>
          </cell>
        </row>
        <row r="807">
          <cell r="AH807" t="str">
            <v>AMZ992N105771SH0</v>
          </cell>
          <cell r="AI807">
            <v>45516</v>
          </cell>
          <cell r="AJ807" t="str">
            <v>DFSU4300020</v>
          </cell>
          <cell r="AK807" t="str">
            <v>ARUSHF4S2D6CN</v>
          </cell>
        </row>
        <row r="808">
          <cell r="AH808" t="str">
            <v>AMZ992N105771SH0</v>
          </cell>
          <cell r="AI808">
            <v>45516</v>
          </cell>
          <cell r="AJ808" t="str">
            <v>DFSU4300020</v>
          </cell>
          <cell r="AK808" t="str">
            <v>ARUSHF4S2D6CN</v>
          </cell>
        </row>
        <row r="809">
          <cell r="AH809" t="str">
            <v>AMZ992N105771SH0</v>
          </cell>
          <cell r="AI809">
            <v>45516</v>
          </cell>
          <cell r="AJ809" t="str">
            <v>DFSU4300020</v>
          </cell>
          <cell r="AK809" t="str">
            <v>ARUSHF4S2D6CN</v>
          </cell>
        </row>
        <row r="810">
          <cell r="AH810" t="str">
            <v>AMZ992N105771SH0</v>
          </cell>
          <cell r="AI810">
            <v>45516</v>
          </cell>
          <cell r="AJ810" t="str">
            <v>DFSU4300020</v>
          </cell>
          <cell r="AK810" t="str">
            <v>ARUSHF4S2D6CN</v>
          </cell>
        </row>
        <row r="811">
          <cell r="AH811" t="str">
            <v>AMZ992N105771SH0</v>
          </cell>
          <cell r="AI811">
            <v>45516</v>
          </cell>
          <cell r="AJ811" t="str">
            <v>DFSU4300020</v>
          </cell>
          <cell r="AK811" t="str">
            <v>ARUSHF4S2D6CN</v>
          </cell>
        </row>
        <row r="812">
          <cell r="AH812" t="str">
            <v>AMZ992N105771SH0</v>
          </cell>
          <cell r="AI812">
            <v>45516</v>
          </cell>
          <cell r="AJ812" t="str">
            <v>DFSU4300020</v>
          </cell>
          <cell r="AK812" t="str">
            <v>ARUSHF4S2D6CN</v>
          </cell>
        </row>
        <row r="813">
          <cell r="AH813" t="str">
            <v>AMZ992N105771SH0</v>
          </cell>
          <cell r="AI813">
            <v>45516</v>
          </cell>
          <cell r="AJ813" t="str">
            <v>DFSU4300020</v>
          </cell>
          <cell r="AK813" t="str">
            <v>ARUSHF4S2D6CN</v>
          </cell>
        </row>
        <row r="814">
          <cell r="AH814" t="str">
            <v>AMZ992N105771SH0</v>
          </cell>
          <cell r="AI814">
            <v>45516</v>
          </cell>
          <cell r="AJ814" t="str">
            <v>DFSU4300020</v>
          </cell>
          <cell r="AK814" t="str">
            <v>ARUSHF4S2D6CN</v>
          </cell>
        </row>
        <row r="815">
          <cell r="AH815" t="str">
            <v>AMZ992N105771SH0</v>
          </cell>
          <cell r="AI815">
            <v>45516</v>
          </cell>
          <cell r="AJ815" t="str">
            <v>DFSU4300020</v>
          </cell>
          <cell r="AK815" t="str">
            <v>ARUSHF4S2D6CN</v>
          </cell>
        </row>
        <row r="816">
          <cell r="AH816" t="str">
            <v>AMZ992N105771SH0</v>
          </cell>
          <cell r="AI816">
            <v>45516</v>
          </cell>
          <cell r="AJ816" t="str">
            <v>DFSU4300020</v>
          </cell>
          <cell r="AK816" t="str">
            <v>ARUSHF4S2D6CN</v>
          </cell>
        </row>
        <row r="817">
          <cell r="AH817" t="str">
            <v>AMZ992N105771SH0</v>
          </cell>
          <cell r="AI817">
            <v>45516</v>
          </cell>
          <cell r="AJ817" t="str">
            <v>DFSU4300020</v>
          </cell>
          <cell r="AK817" t="str">
            <v>ARUSHF4S2D6CN</v>
          </cell>
        </row>
        <row r="818">
          <cell r="AH818" t="str">
            <v>AMZ992N105771SH0</v>
          </cell>
          <cell r="AI818">
            <v>45516</v>
          </cell>
          <cell r="AJ818" t="str">
            <v>DFSU4300020</v>
          </cell>
          <cell r="AK818" t="str">
            <v>ARUSHF4S2D6CN</v>
          </cell>
        </row>
        <row r="819">
          <cell r="AH819" t="str">
            <v>AMZ992N105771SH0</v>
          </cell>
          <cell r="AI819">
            <v>45516</v>
          </cell>
          <cell r="AJ819" t="str">
            <v>DFSU4300020</v>
          </cell>
          <cell r="AK819" t="str">
            <v>ARUSHF4S2D6CN</v>
          </cell>
        </row>
        <row r="820">
          <cell r="AH820" t="str">
            <v>AMZ992N105771SH0</v>
          </cell>
          <cell r="AI820">
            <v>45516</v>
          </cell>
          <cell r="AJ820" t="str">
            <v>DFSU4300020</v>
          </cell>
          <cell r="AK820" t="str">
            <v>ARUSHF4S2D6CN</v>
          </cell>
        </row>
        <row r="821">
          <cell r="AH821" t="str">
            <v>AMZ992N105771SH0</v>
          </cell>
          <cell r="AI821">
            <v>45516</v>
          </cell>
          <cell r="AJ821" t="str">
            <v>DFSU4300020</v>
          </cell>
          <cell r="AK821" t="str">
            <v>ARUSHF4S2D6CN</v>
          </cell>
        </row>
        <row r="822">
          <cell r="AH822" t="str">
            <v>AMZ992N105771SH0</v>
          </cell>
          <cell r="AI822">
            <v>45516</v>
          </cell>
          <cell r="AJ822" t="str">
            <v>DFSU4300020</v>
          </cell>
          <cell r="AK822" t="str">
            <v>ARUSHF4S2D6CN</v>
          </cell>
        </row>
        <row r="823">
          <cell r="AH823" t="str">
            <v>AMZ992N105771SH0</v>
          </cell>
          <cell r="AI823">
            <v>45516</v>
          </cell>
          <cell r="AJ823" t="str">
            <v>DFSU4300020</v>
          </cell>
          <cell r="AK823" t="str">
            <v>ARUSHF4S2D6CN</v>
          </cell>
        </row>
        <row r="824">
          <cell r="AH824" t="str">
            <v>AMZ992N105771SH0</v>
          </cell>
          <cell r="AI824">
            <v>45516</v>
          </cell>
          <cell r="AJ824" t="str">
            <v>DFSU4300020</v>
          </cell>
          <cell r="AK824" t="str">
            <v>ARUSHF4S2D6CN</v>
          </cell>
        </row>
        <row r="825">
          <cell r="AH825" t="str">
            <v>AMZ992N105771SH0</v>
          </cell>
          <cell r="AI825">
            <v>45516</v>
          </cell>
          <cell r="AJ825" t="str">
            <v>DFSU4300020</v>
          </cell>
          <cell r="AK825" t="str">
            <v>ARUSHF4S2D6CN</v>
          </cell>
        </row>
        <row r="826">
          <cell r="AH826" t="str">
            <v>AMZ992N105771SH0</v>
          </cell>
          <cell r="AI826">
            <v>45516</v>
          </cell>
          <cell r="AJ826" t="str">
            <v>DFSU4300020</v>
          </cell>
          <cell r="AK826" t="str">
            <v>ARUSHF4S2D6CN</v>
          </cell>
        </row>
        <row r="827">
          <cell r="AH827" t="str">
            <v>AMZ992N105771SH0</v>
          </cell>
          <cell r="AI827">
            <v>45516</v>
          </cell>
          <cell r="AJ827" t="str">
            <v>DFSU4300020</v>
          </cell>
          <cell r="AK827" t="str">
            <v>ARUSHF4S2D6CN</v>
          </cell>
        </row>
        <row r="828">
          <cell r="AH828" t="str">
            <v>AMZ992N105771SH0</v>
          </cell>
          <cell r="AI828">
            <v>45516</v>
          </cell>
          <cell r="AJ828" t="str">
            <v>DFSU4300020</v>
          </cell>
          <cell r="AK828" t="str">
            <v>ARUSHF4S2D6CN</v>
          </cell>
        </row>
        <row r="829">
          <cell r="AH829" t="str">
            <v>AMZ992N105771SH0</v>
          </cell>
          <cell r="AI829">
            <v>45516</v>
          </cell>
          <cell r="AJ829" t="str">
            <v>DFSU4300020</v>
          </cell>
          <cell r="AK829" t="str">
            <v>ARUSHF4S2D6CN</v>
          </cell>
        </row>
        <row r="830">
          <cell r="AH830" t="str">
            <v>AMZ992N90296NB0</v>
          </cell>
          <cell r="AI830">
            <v>45533</v>
          </cell>
          <cell r="AJ830" t="str">
            <v>MRKU2022804</v>
          </cell>
          <cell r="AK830" t="str">
            <v>ARUSQA4NFB1XR</v>
          </cell>
        </row>
        <row r="831">
          <cell r="AH831" t="str">
            <v>AMZ992N90296NB0</v>
          </cell>
          <cell r="AI831">
            <v>45533</v>
          </cell>
          <cell r="AJ831" t="str">
            <v>MRKU2022804,MRSU3597107</v>
          </cell>
          <cell r="AK831" t="str">
            <v>ARUSQA4NFB1XR</v>
          </cell>
        </row>
        <row r="832">
          <cell r="AH832" t="str">
            <v>AMZ992N90296NB0</v>
          </cell>
          <cell r="AI832">
            <v>45533</v>
          </cell>
          <cell r="AJ832" t="str">
            <v>MRSU3597107</v>
          </cell>
          <cell r="AK832" t="str">
            <v>ARUSQA4NFB1XR</v>
          </cell>
        </row>
        <row r="833">
          <cell r="AH833" t="str">
            <v>AMZ992N90866NB0</v>
          </cell>
          <cell r="AI833">
            <v>45543</v>
          </cell>
          <cell r="AJ833" t="str">
            <v>MRKU6248370</v>
          </cell>
          <cell r="AK833" t="str">
            <v>ARUSAWATO47Q4</v>
          </cell>
        </row>
        <row r="834">
          <cell r="AH834" t="str">
            <v>AMZ992N90866NB0</v>
          </cell>
          <cell r="AI834">
            <v>45543</v>
          </cell>
          <cell r="AJ834" t="str">
            <v>MRKU6248370</v>
          </cell>
          <cell r="AK834" t="str">
            <v>ARUSAWATO47Q4</v>
          </cell>
        </row>
        <row r="835">
          <cell r="AH835" t="str">
            <v>AMZ992N90866NB0</v>
          </cell>
          <cell r="AI835">
            <v>45538</v>
          </cell>
          <cell r="AJ835" t="str">
            <v>MRKU6248370</v>
          </cell>
          <cell r="AK835" t="str">
            <v>ARUSAWATO47Q4</v>
          </cell>
        </row>
        <row r="836">
          <cell r="AH836" t="str">
            <v>AMZ992N90866NB0</v>
          </cell>
          <cell r="AI836">
            <v>45538</v>
          </cell>
          <cell r="AJ836" t="str">
            <v>MRKU6248370</v>
          </cell>
          <cell r="AK836" t="str">
            <v>ARUSAWATO47Q4</v>
          </cell>
        </row>
        <row r="837">
          <cell r="AH837" t="str">
            <v>AMZ992N90866NB0</v>
          </cell>
          <cell r="AI837">
            <v>45538</v>
          </cell>
          <cell r="AJ837" t="str">
            <v>MRKU6248370</v>
          </cell>
          <cell r="AK837" t="str">
            <v>ARUSAWATO47Q4</v>
          </cell>
        </row>
        <row r="838">
          <cell r="AH838" t="str">
            <v>AMZ992N90868NB0</v>
          </cell>
          <cell r="AI838">
            <v>45542</v>
          </cell>
          <cell r="AJ838" t="str">
            <v>MRKU0808163</v>
          </cell>
          <cell r="AK838" t="str">
            <v>ARUSS2BA5GICM</v>
          </cell>
        </row>
        <row r="839">
          <cell r="AH839" t="str">
            <v>AMZ992N90868NB0</v>
          </cell>
          <cell r="AI839">
            <v>45542</v>
          </cell>
          <cell r="AJ839" t="str">
            <v>MRKU0808163,MRKU6660197</v>
          </cell>
          <cell r="AK839" t="str">
            <v>ARUSS2BA5GICM</v>
          </cell>
        </row>
        <row r="840">
          <cell r="AH840" t="str">
            <v>AMZ992N90868NB0</v>
          </cell>
          <cell r="AI840">
            <v>45542</v>
          </cell>
          <cell r="AJ840" t="str">
            <v>MRKU6660197</v>
          </cell>
          <cell r="AK840" t="str">
            <v>ARUSS2BA5GICM</v>
          </cell>
        </row>
        <row r="841">
          <cell r="AH841" t="str">
            <v>AMZ992N106920SH0</v>
          </cell>
          <cell r="AI841">
            <v>45539</v>
          </cell>
          <cell r="AJ841" t="str">
            <v>BEAU4168725</v>
          </cell>
        </row>
        <row r="842">
          <cell r="AH842" t="str">
            <v>AMZ992N106920SH0</v>
          </cell>
          <cell r="AI842">
            <v>45541</v>
          </cell>
          <cell r="AJ842" t="str">
            <v>BEAU4168725</v>
          </cell>
        </row>
        <row r="843">
          <cell r="AH843" t="str">
            <v>AMZ992N106921SH0</v>
          </cell>
          <cell r="AI843">
            <v>45539</v>
          </cell>
          <cell r="AJ843" t="str">
            <v>GESU3864480,UACU8592428</v>
          </cell>
        </row>
        <row r="844">
          <cell r="AH844" t="str">
            <v>AMZ992N106921SH0</v>
          </cell>
          <cell r="AI844">
            <v>45539</v>
          </cell>
          <cell r="AJ844" t="str">
            <v>GESU3864480</v>
          </cell>
        </row>
        <row r="845">
          <cell r="AH845" t="str">
            <v>AMZ992N106921SH0</v>
          </cell>
          <cell r="AI845">
            <v>45541</v>
          </cell>
          <cell r="AJ845" t="str">
            <v>GESU3864480</v>
          </cell>
        </row>
        <row r="846">
          <cell r="AH846" t="str">
            <v>AMZ992N106921SH0</v>
          </cell>
          <cell r="AI846">
            <v>45541</v>
          </cell>
          <cell r="AJ846" t="str">
            <v>GESU3864480</v>
          </cell>
        </row>
        <row r="847">
          <cell r="AH847" t="str">
            <v>AMZ992N106919SH0</v>
          </cell>
          <cell r="AI847">
            <v>45539</v>
          </cell>
          <cell r="AJ847" t="str">
            <v>CMAU9411645</v>
          </cell>
        </row>
        <row r="848">
          <cell r="AH848" t="str">
            <v>AMZ992N106919SH0</v>
          </cell>
          <cell r="AI848">
            <v>45539</v>
          </cell>
          <cell r="AJ848" t="str">
            <v>CMAU7546364</v>
          </cell>
        </row>
        <row r="849">
          <cell r="AH849" t="str">
            <v>AMZ992N189004SZ1</v>
          </cell>
          <cell r="AI849">
            <v>45533</v>
          </cell>
          <cell r="AJ849" t="str">
            <v>TRHU7684141</v>
          </cell>
        </row>
        <row r="850">
          <cell r="AH850" t="str">
            <v>AMZ992N189004SZ1</v>
          </cell>
          <cell r="AI850">
            <v>45533</v>
          </cell>
          <cell r="AJ850" t="str">
            <v>TRHU7684141</v>
          </cell>
        </row>
        <row r="851">
          <cell r="AH851" t="str">
            <v>AMZ992N90863NB0</v>
          </cell>
          <cell r="AI851">
            <v>45542</v>
          </cell>
          <cell r="AJ851" t="str">
            <v>SEGU6731228</v>
          </cell>
          <cell r="AK851" t="str">
            <v>ARUS9PWXKZVY4</v>
          </cell>
        </row>
        <row r="852">
          <cell r="AH852" t="str">
            <v>AMZ992N90863NB0</v>
          </cell>
          <cell r="AI852">
            <v>45542</v>
          </cell>
          <cell r="AJ852" t="str">
            <v>SEGU6731228,HLBU3536141</v>
          </cell>
          <cell r="AK852" t="str">
            <v>ARUS9PWXKZVY4</v>
          </cell>
        </row>
        <row r="853">
          <cell r="AH853" t="str">
            <v>AMZ992N90863NB0</v>
          </cell>
          <cell r="AI853">
            <v>45542</v>
          </cell>
          <cell r="AJ853" t="str">
            <v>HLBU3536141</v>
          </cell>
          <cell r="AK853" t="str">
            <v>ARUS9PWXKZVY4</v>
          </cell>
        </row>
        <row r="854">
          <cell r="AH854" t="str">
            <v>AMZ992N189007SZ1</v>
          </cell>
          <cell r="AI854">
            <v>45533</v>
          </cell>
          <cell r="AJ854" t="str">
            <v>FANU1509220</v>
          </cell>
        </row>
        <row r="855">
          <cell r="AH855" t="str">
            <v>AMZ992N189007SZ1</v>
          </cell>
          <cell r="AI855">
            <v>45533</v>
          </cell>
          <cell r="AJ855" t="str">
            <v>FANU1509220</v>
          </cell>
        </row>
        <row r="856">
          <cell r="AH856" t="str">
            <v>AMZ992N107890SH0</v>
          </cell>
          <cell r="AI856">
            <v>45555</v>
          </cell>
          <cell r="AJ856" t="str">
            <v>HLBU1054644</v>
          </cell>
        </row>
        <row r="857">
          <cell r="AH857" t="str">
            <v>AMZ992N107890SH0</v>
          </cell>
          <cell r="AI857">
            <v>45555</v>
          </cell>
          <cell r="AJ857" t="str">
            <v>HLBU1054644</v>
          </cell>
        </row>
        <row r="858">
          <cell r="AH858" t="str">
            <v>AMZ992N107890SH0</v>
          </cell>
          <cell r="AI858">
            <v>45555</v>
          </cell>
          <cell r="AJ858" t="str">
            <v>HLBU1054644</v>
          </cell>
        </row>
        <row r="859">
          <cell r="AH859" t="str">
            <v>AMZ992N107890SH0</v>
          </cell>
          <cell r="AI859">
            <v>45555</v>
          </cell>
          <cell r="AJ859" t="str">
            <v>HLBU1054644</v>
          </cell>
        </row>
        <row r="860">
          <cell r="AH860" t="str">
            <v>AMZ992N107888SH0</v>
          </cell>
          <cell r="AI860">
            <v>45555</v>
          </cell>
          <cell r="AJ860" t="str">
            <v>MSNU3031936</v>
          </cell>
        </row>
        <row r="861">
          <cell r="AH861" t="str">
            <v>AMZ992N107888SH0</v>
          </cell>
          <cell r="AI861">
            <v>45555</v>
          </cell>
          <cell r="AJ861" t="str">
            <v>MSNU3031936</v>
          </cell>
        </row>
        <row r="862">
          <cell r="AH862" t="str">
            <v>AMZ992N107932SH0</v>
          </cell>
          <cell r="AI862">
            <v>45555</v>
          </cell>
          <cell r="AJ862" t="str">
            <v>HLXU5395158</v>
          </cell>
        </row>
        <row r="863">
          <cell r="AH863" t="str">
            <v>AMZ992N107932SH0</v>
          </cell>
          <cell r="AI863">
            <v>45555</v>
          </cell>
          <cell r="AJ863" t="str">
            <v>HLXU5395158,HLBU1130549</v>
          </cell>
        </row>
        <row r="864">
          <cell r="AH864" t="str">
            <v>AMZ992N107932SH0</v>
          </cell>
          <cell r="AI864">
            <v>45555</v>
          </cell>
          <cell r="AJ864" t="str">
            <v>HLBU1130549</v>
          </cell>
        </row>
        <row r="865">
          <cell r="AH865" t="str">
            <v>AMZ992N107932SH0</v>
          </cell>
          <cell r="AI865">
            <v>45555</v>
          </cell>
          <cell r="AJ865" t="str">
            <v>HLBU1130549</v>
          </cell>
        </row>
        <row r="866">
          <cell r="AH866" t="str">
            <v>AMZ992N91618NB0</v>
          </cell>
          <cell r="AI866">
            <v>45552</v>
          </cell>
          <cell r="AJ866" t="str">
            <v>CAIU2699054</v>
          </cell>
          <cell r="AK866" t="str">
            <v>ARUSSNJTNF3IA</v>
          </cell>
        </row>
        <row r="867">
          <cell r="AH867" t="str">
            <v>AMZ992N91618NB0</v>
          </cell>
          <cell r="AI867">
            <v>45552</v>
          </cell>
          <cell r="AJ867" t="str">
            <v>CAIU2699054</v>
          </cell>
          <cell r="AK867" t="str">
            <v>ARUSSNJTNF3IA</v>
          </cell>
        </row>
        <row r="868">
          <cell r="AH868" t="str">
            <v>AMZ992N91618NB0</v>
          </cell>
          <cell r="AI868">
            <v>45552</v>
          </cell>
          <cell r="AJ868" t="str">
            <v>CAIU2699054</v>
          </cell>
          <cell r="AK868" t="str">
            <v>ARUSSNJTNF3IA</v>
          </cell>
        </row>
        <row r="869">
          <cell r="AH869" t="str">
            <v>AMZ992N91618NB0</v>
          </cell>
          <cell r="AI869">
            <v>45552</v>
          </cell>
          <cell r="AJ869" t="str">
            <v>CAIU2699054</v>
          </cell>
          <cell r="AK869" t="str">
            <v>ARUSSNJTNF3IA</v>
          </cell>
        </row>
        <row r="870">
          <cell r="AH870" t="str">
            <v>AMZ992N91618NB0</v>
          </cell>
          <cell r="AI870">
            <v>45552</v>
          </cell>
          <cell r="AJ870" t="str">
            <v>CAIU2699054</v>
          </cell>
          <cell r="AK870" t="str">
            <v>ARUSSNJTNF3IA</v>
          </cell>
        </row>
        <row r="871">
          <cell r="AH871" t="str">
            <v>AMZ992N107929SH0</v>
          </cell>
          <cell r="AI871">
            <v>45555</v>
          </cell>
          <cell r="AJ871" t="str">
            <v>UETU2584707</v>
          </cell>
        </row>
        <row r="872">
          <cell r="AH872" t="str">
            <v>AMZ992N107929SH0</v>
          </cell>
          <cell r="AI872">
            <v>45555</v>
          </cell>
          <cell r="AJ872" t="str">
            <v>UETU2584707</v>
          </cell>
        </row>
        <row r="873">
          <cell r="AH873" t="str">
            <v>AMZ992N107929SH0</v>
          </cell>
          <cell r="AI873">
            <v>45555</v>
          </cell>
          <cell r="AJ873" t="str">
            <v>MSNU7820296</v>
          </cell>
        </row>
        <row r="874">
          <cell r="AH874" t="str">
            <v>AMZ992N107929SH0</v>
          </cell>
          <cell r="AI874">
            <v>45555</v>
          </cell>
          <cell r="AJ874" t="str">
            <v>TRHU7166728</v>
          </cell>
        </row>
        <row r="875">
          <cell r="AH875" t="str">
            <v>AMZ992N107929SH0</v>
          </cell>
          <cell r="AI875">
            <v>45555</v>
          </cell>
          <cell r="AJ875" t="str">
            <v>MSNU7820296,UETU2584707</v>
          </cell>
        </row>
        <row r="876">
          <cell r="AH876" t="str">
            <v>AMZ992N107929SH0</v>
          </cell>
          <cell r="AI876">
            <v>45555</v>
          </cell>
          <cell r="AJ876" t="str">
            <v>UETU2584707</v>
          </cell>
        </row>
        <row r="877">
          <cell r="AH877" t="str">
            <v>AMZ992N192138SZ1</v>
          </cell>
          <cell r="AI877">
            <v>45558</v>
          </cell>
          <cell r="AJ877" t="str">
            <v>GAOU6169540</v>
          </cell>
        </row>
        <row r="878">
          <cell r="AH878" t="str">
            <v>AMZ992N192138SZ1</v>
          </cell>
          <cell r="AI878">
            <v>45558</v>
          </cell>
          <cell r="AJ878" t="str">
            <v>GAOU6169540</v>
          </cell>
        </row>
        <row r="879">
          <cell r="AH879" t="str">
            <v>AMZ992N192138SZ1</v>
          </cell>
          <cell r="AI879">
            <v>45559</v>
          </cell>
          <cell r="AJ879" t="str">
            <v>GAOU6169540</v>
          </cell>
        </row>
        <row r="880">
          <cell r="AH880" t="str">
            <v>AMZ992N192137SZ1</v>
          </cell>
          <cell r="AI880">
            <v>45559</v>
          </cell>
          <cell r="AJ880" t="str">
            <v>GAOU6152716</v>
          </cell>
        </row>
        <row r="881">
          <cell r="AH881" t="str">
            <v>AMZ992N108085SH0</v>
          </cell>
          <cell r="AI881">
            <v>45559</v>
          </cell>
          <cell r="AJ881" t="str">
            <v>ECMU4528288</v>
          </cell>
          <cell r="AK881" t="str">
            <v>ARUS9UMUUWLK8</v>
          </cell>
        </row>
        <row r="882">
          <cell r="AH882" t="str">
            <v>AMZ992N108085SH0</v>
          </cell>
          <cell r="AI882">
            <v>45559</v>
          </cell>
          <cell r="AJ882" t="str">
            <v>ECMU4528288</v>
          </cell>
          <cell r="AK882" t="str">
            <v>ARUS9UMUUWLK8</v>
          </cell>
        </row>
        <row r="883">
          <cell r="AH883" t="str">
            <v>AMZ992N108085SH0</v>
          </cell>
          <cell r="AI883">
            <v>45559</v>
          </cell>
          <cell r="AJ883" t="str">
            <v>ECMU4528288</v>
          </cell>
          <cell r="AK883" t="str">
            <v>ARUS9UMUUWLK8</v>
          </cell>
        </row>
        <row r="884">
          <cell r="AH884" t="str">
            <v>AMZ992N108085SH0</v>
          </cell>
          <cell r="AI884">
            <v>45559</v>
          </cell>
          <cell r="AJ884" t="str">
            <v>ECMU4528288</v>
          </cell>
          <cell r="AK884" t="str">
            <v>ARUS9UMUUWLK8</v>
          </cell>
        </row>
        <row r="885">
          <cell r="AH885" t="str">
            <v>AMZ992N108085SH0</v>
          </cell>
          <cell r="AI885">
            <v>45559</v>
          </cell>
          <cell r="AJ885" t="str">
            <v>ECMU4528288</v>
          </cell>
          <cell r="AK885" t="str">
            <v>ARUS9UMUUWLK8</v>
          </cell>
        </row>
        <row r="886">
          <cell r="AH886" t="str">
            <v>AMZ992N108085SH0</v>
          </cell>
          <cell r="AI886">
            <v>45559</v>
          </cell>
          <cell r="AJ886" t="str">
            <v>ECMU4528288</v>
          </cell>
          <cell r="AK886" t="str">
            <v>ARUS9UMUUWLK8</v>
          </cell>
        </row>
        <row r="887">
          <cell r="AH887" t="str">
            <v>AMZ992N108085SH0</v>
          </cell>
          <cell r="AI887">
            <v>45559</v>
          </cell>
          <cell r="AJ887" t="str">
            <v>ECMU4528288</v>
          </cell>
          <cell r="AK887" t="str">
            <v>ARUS9UMUUWLK8</v>
          </cell>
        </row>
        <row r="888">
          <cell r="AH888" t="str">
            <v>AMZ992N108085SH0</v>
          </cell>
          <cell r="AI888">
            <v>45559</v>
          </cell>
          <cell r="AJ888" t="str">
            <v>ECMU4528288</v>
          </cell>
          <cell r="AK888" t="str">
            <v>ARUS9UMUUWLK8</v>
          </cell>
        </row>
        <row r="889">
          <cell r="AH889" t="str">
            <v>AMZ992N108085SH0</v>
          </cell>
          <cell r="AI889">
            <v>45559</v>
          </cell>
          <cell r="AJ889" t="str">
            <v>ECMU4528288</v>
          </cell>
          <cell r="AK889" t="str">
            <v>ARUS9UMUUWLK8</v>
          </cell>
        </row>
        <row r="890">
          <cell r="AH890" t="str">
            <v>AMZ992N108085SH0</v>
          </cell>
          <cell r="AI890">
            <v>45559</v>
          </cell>
          <cell r="AJ890" t="str">
            <v>ECMU4528288</v>
          </cell>
          <cell r="AK890" t="str">
            <v>ARUS9UMUUWLK8</v>
          </cell>
        </row>
        <row r="891">
          <cell r="AH891" t="str">
            <v>AMZ992N108085SH0</v>
          </cell>
          <cell r="AI891">
            <v>45559</v>
          </cell>
          <cell r="AJ891" t="str">
            <v>ECMU4528288</v>
          </cell>
          <cell r="AK891" t="str">
            <v>ARUS9UMUUWLK8</v>
          </cell>
        </row>
        <row r="892">
          <cell r="AH892" t="str">
            <v>AMZ992N108085SH0</v>
          </cell>
          <cell r="AI892">
            <v>45559</v>
          </cell>
          <cell r="AJ892" t="str">
            <v>ECMU4528288</v>
          </cell>
          <cell r="AK892" t="str">
            <v>ARUS9UMUUWLK8</v>
          </cell>
        </row>
        <row r="893">
          <cell r="AH893" t="str">
            <v>AMZ992N108085SH0</v>
          </cell>
          <cell r="AI893">
            <v>45559</v>
          </cell>
          <cell r="AJ893" t="str">
            <v>ECMU4528288</v>
          </cell>
          <cell r="AK893" t="str">
            <v>ARUS9UMUUWLK8</v>
          </cell>
        </row>
        <row r="894">
          <cell r="AH894" t="str">
            <v>AMZ992N108085SH0</v>
          </cell>
          <cell r="AI894">
            <v>45559</v>
          </cell>
          <cell r="AJ894" t="str">
            <v>ECMU4528288</v>
          </cell>
          <cell r="AK894" t="str">
            <v>ARUS9UMUUWLK8</v>
          </cell>
        </row>
        <row r="895">
          <cell r="AH895" t="str">
            <v>AMZ992N108089SH0</v>
          </cell>
          <cell r="AI895">
            <v>45558</v>
          </cell>
          <cell r="AJ895" t="str">
            <v>SEGU1995681</v>
          </cell>
          <cell r="AK895" t="str">
            <v>ARUSIEECED1SE</v>
          </cell>
        </row>
        <row r="896">
          <cell r="AH896" t="str">
            <v>AMZ992N108089SH0</v>
          </cell>
          <cell r="AI896">
            <v>45558</v>
          </cell>
          <cell r="AJ896" t="str">
            <v>SEGU1995681</v>
          </cell>
          <cell r="AK896" t="str">
            <v>ARUSIEECED1SE</v>
          </cell>
        </row>
        <row r="897">
          <cell r="AH897" t="str">
            <v>AMZ992N108089SH0</v>
          </cell>
          <cell r="AI897">
            <v>45558</v>
          </cell>
          <cell r="AJ897" t="str">
            <v>SEGU1995681,TCLU4106534</v>
          </cell>
          <cell r="AK897" t="str">
            <v>ARUSIEECED1SE</v>
          </cell>
        </row>
        <row r="898">
          <cell r="AH898" t="str">
            <v>AMZ992N108089SH0</v>
          </cell>
          <cell r="AI898">
            <v>45558</v>
          </cell>
          <cell r="AJ898" t="str">
            <v>TCLU4106534</v>
          </cell>
          <cell r="AK898" t="str">
            <v>ARUSIEECED1SE</v>
          </cell>
        </row>
        <row r="899">
          <cell r="AH899" t="str">
            <v>AMZ992N108089SH0</v>
          </cell>
          <cell r="AI899">
            <v>45558</v>
          </cell>
          <cell r="AJ899" t="str">
            <v>TCLU4106534</v>
          </cell>
          <cell r="AK899" t="str">
            <v>ARUSIEECED1SE</v>
          </cell>
        </row>
        <row r="900">
          <cell r="AH900" t="str">
            <v>AMZ992N107957SH0</v>
          </cell>
          <cell r="AI900">
            <v>45558</v>
          </cell>
          <cell r="AJ900" t="str">
            <v>MSCU4855058</v>
          </cell>
          <cell r="AK900" t="str">
            <v>ARUS5GJJDD1XH</v>
          </cell>
        </row>
        <row r="901">
          <cell r="AH901" t="str">
            <v>AMZ992N107957SH0</v>
          </cell>
          <cell r="AI901">
            <v>45558</v>
          </cell>
          <cell r="AJ901" t="str">
            <v>MSCU4855058</v>
          </cell>
          <cell r="AK901" t="str">
            <v>ARUS5GJJDD1XH</v>
          </cell>
        </row>
        <row r="902">
          <cell r="AH902" t="str">
            <v>AMZ992N107957SH0</v>
          </cell>
          <cell r="AI902">
            <v>45558</v>
          </cell>
          <cell r="AJ902" t="str">
            <v>MSCU4855058</v>
          </cell>
          <cell r="AK902" t="str">
            <v>ARUS5GJJDD1XH</v>
          </cell>
        </row>
        <row r="903">
          <cell r="AH903" t="str">
            <v>AMZ992N107957SH0</v>
          </cell>
          <cell r="AI903">
            <v>45558</v>
          </cell>
          <cell r="AJ903" t="str">
            <v>MSCU4855058</v>
          </cell>
          <cell r="AK903" t="str">
            <v>ARUS5GJJDD1XH</v>
          </cell>
        </row>
        <row r="904">
          <cell r="AH904" t="str">
            <v>AMZ992N107957SH0</v>
          </cell>
          <cell r="AI904">
            <v>45558</v>
          </cell>
          <cell r="AJ904" t="str">
            <v>MSCU4855058</v>
          </cell>
          <cell r="AK904" t="str">
            <v>ARUS5GJJDD1XH</v>
          </cell>
        </row>
        <row r="905">
          <cell r="AH905" t="str">
            <v>AMZ992N107957SH0</v>
          </cell>
          <cell r="AI905">
            <v>45558</v>
          </cell>
          <cell r="AJ905" t="str">
            <v>MSCU4855058</v>
          </cell>
          <cell r="AK905" t="str">
            <v>ARUS5GJJDD1XH</v>
          </cell>
        </row>
        <row r="906">
          <cell r="AH906" t="str">
            <v>AMZ992N107957SH0</v>
          </cell>
          <cell r="AI906">
            <v>45558</v>
          </cell>
          <cell r="AJ906" t="str">
            <v>MSCU4855058</v>
          </cell>
          <cell r="AK906" t="str">
            <v>ARUS5GJJDD1XH</v>
          </cell>
        </row>
        <row r="907">
          <cell r="AH907" t="str">
            <v>AMZ992N107957SH0</v>
          </cell>
          <cell r="AI907">
            <v>45558</v>
          </cell>
          <cell r="AJ907" t="str">
            <v>MSCU4855058</v>
          </cell>
          <cell r="AK907" t="str">
            <v>ARUS5GJJDD1XH</v>
          </cell>
        </row>
        <row r="908">
          <cell r="AH908" t="str">
            <v>AMZ992N107957SH0</v>
          </cell>
          <cell r="AI908">
            <v>45558</v>
          </cell>
          <cell r="AJ908" t="str">
            <v>MSCU4855058</v>
          </cell>
          <cell r="AK908" t="str">
            <v>ARUS5GJJDD1XH</v>
          </cell>
        </row>
        <row r="909">
          <cell r="AH909" t="str">
            <v>AMZ992N107999SH0</v>
          </cell>
          <cell r="AI909">
            <v>45558</v>
          </cell>
          <cell r="AJ909" t="str">
            <v>MSNU7301710</v>
          </cell>
          <cell r="AK909" t="str">
            <v>ARUSZKDC5SN4T</v>
          </cell>
        </row>
        <row r="910">
          <cell r="AH910" t="str">
            <v>AMZ992N107930SH0</v>
          </cell>
          <cell r="AI910">
            <v>45555</v>
          </cell>
          <cell r="AJ910" t="str">
            <v>BMOU6283527</v>
          </cell>
        </row>
        <row r="911">
          <cell r="AH911" t="str">
            <v>AMZ992N107930SH0</v>
          </cell>
          <cell r="AI911">
            <v>45555</v>
          </cell>
          <cell r="AJ911" t="str">
            <v>BMOU6283527</v>
          </cell>
        </row>
        <row r="912">
          <cell r="AH912" t="str">
            <v>AMZ992N107930SH0</v>
          </cell>
          <cell r="AI912">
            <v>45555</v>
          </cell>
          <cell r="AJ912" t="str">
            <v>BMOU6283527</v>
          </cell>
        </row>
        <row r="913">
          <cell r="AH913" t="str">
            <v>AMZ992N107930SH0</v>
          </cell>
          <cell r="AI913">
            <v>45555</v>
          </cell>
          <cell r="AJ913" t="str">
            <v>YMLU8655857,BMOU6283527</v>
          </cell>
        </row>
        <row r="914">
          <cell r="AH914" t="str">
            <v>AMZ992N107930SH0</v>
          </cell>
          <cell r="AI914">
            <v>45555</v>
          </cell>
          <cell r="AJ914" t="str">
            <v>YMMU4045926,BMOU6283527</v>
          </cell>
        </row>
        <row r="915">
          <cell r="AH915" t="str">
            <v>AMZ992N107930SH0</v>
          </cell>
          <cell r="AI915">
            <v>45555</v>
          </cell>
          <cell r="AJ915" t="str">
            <v>BMOU6283527</v>
          </cell>
        </row>
        <row r="916">
          <cell r="AH916" t="str">
            <v>AMZ992N107930SH0</v>
          </cell>
          <cell r="AI916">
            <v>45555</v>
          </cell>
          <cell r="AJ916" t="str">
            <v>BMOU3156895,BMOU6283527</v>
          </cell>
        </row>
        <row r="917">
          <cell r="AH917" t="str">
            <v>AMZ992N107930SH0</v>
          </cell>
          <cell r="AI917">
            <v>45555</v>
          </cell>
          <cell r="AJ917" t="str">
            <v>SEGU6871750</v>
          </cell>
        </row>
        <row r="918">
          <cell r="AH918" t="str">
            <v>AMZ992N107930SH0</v>
          </cell>
          <cell r="AI918">
            <v>45555</v>
          </cell>
          <cell r="AJ918" t="str">
            <v>BMOU6283527</v>
          </cell>
        </row>
        <row r="919">
          <cell r="AH919" t="str">
            <v>AMZ992N107930SH0</v>
          </cell>
          <cell r="AI919">
            <v>45555</v>
          </cell>
          <cell r="AJ919" t="str">
            <v>BMOU6283527</v>
          </cell>
        </row>
        <row r="920">
          <cell r="AH920" t="str">
            <v>AMZ992N92134NB0</v>
          </cell>
          <cell r="AI920">
            <v>45558</v>
          </cell>
          <cell r="AJ920" t="str">
            <v>HLBU1251833</v>
          </cell>
          <cell r="AK920" t="str">
            <v>ARUSCZ3Y52E88</v>
          </cell>
        </row>
        <row r="921">
          <cell r="AH921" t="str">
            <v>AMZ992N92134NB0</v>
          </cell>
          <cell r="AI921">
            <v>45558</v>
          </cell>
          <cell r="AJ921" t="str">
            <v>HLBU1251833</v>
          </cell>
          <cell r="AK921" t="str">
            <v>ARUSCZ3Y52E88</v>
          </cell>
        </row>
        <row r="922">
          <cell r="AH922" t="str">
            <v>AMZ992N92134NB0</v>
          </cell>
          <cell r="AI922">
            <v>45558</v>
          </cell>
          <cell r="AJ922" t="str">
            <v>HLBU1251833</v>
          </cell>
          <cell r="AK922" t="str">
            <v>ARUSCZ3Y52E88</v>
          </cell>
        </row>
        <row r="923">
          <cell r="AH923" t="str">
            <v>AMZ992N92134NB0</v>
          </cell>
          <cell r="AI923">
            <v>45558</v>
          </cell>
          <cell r="AJ923" t="str">
            <v>HLBU1251833</v>
          </cell>
          <cell r="AK923" t="str">
            <v>ARUSCZ3Y52E88</v>
          </cell>
        </row>
        <row r="924">
          <cell r="AH924" t="str">
            <v>AMZ992N108018SH0</v>
          </cell>
          <cell r="AI924">
            <v>45565</v>
          </cell>
          <cell r="AJ924" t="str">
            <v>MRKU0756558,MRKU0602104</v>
          </cell>
        </row>
        <row r="925">
          <cell r="AH925" t="str">
            <v>AMZ992N108018SH0</v>
          </cell>
          <cell r="AI925">
            <v>45565</v>
          </cell>
          <cell r="AJ925" t="str">
            <v>MRKU0756558</v>
          </cell>
        </row>
        <row r="926">
          <cell r="AH926" t="str">
            <v>AMZ992N108018SH0</v>
          </cell>
          <cell r="AI926">
            <v>45565</v>
          </cell>
          <cell r="AJ926" t="str">
            <v>MRKU0756558</v>
          </cell>
        </row>
        <row r="927">
          <cell r="AH927" t="str">
            <v>AMZ992N108403SH0</v>
          </cell>
          <cell r="AI927">
            <v>45569</v>
          </cell>
          <cell r="AJ927" t="str">
            <v>FCIU4335743,TRHU7804421</v>
          </cell>
          <cell r="AK927" t="str">
            <v>ARUSNKXRVAR2F</v>
          </cell>
        </row>
        <row r="928">
          <cell r="AH928" t="str">
            <v>AMZ992N108403SH0</v>
          </cell>
          <cell r="AI928">
            <v>45569</v>
          </cell>
          <cell r="AJ928" t="str">
            <v>TRHU7804421</v>
          </cell>
          <cell r="AK928" t="str">
            <v>ARUSNKXRVAR2F</v>
          </cell>
        </row>
        <row r="929">
          <cell r="AH929" t="str">
            <v>AMZ992N92438NB0</v>
          </cell>
          <cell r="AI929">
            <v>45572</v>
          </cell>
          <cell r="AJ929" t="str">
            <v>FCIU7407092</v>
          </cell>
          <cell r="AK929" t="str">
            <v>ARUS8XJCJI6BW</v>
          </cell>
        </row>
        <row r="930">
          <cell r="AH930" t="str">
            <v>AMZ992N108780SH0</v>
          </cell>
          <cell r="AI930">
            <v>45575</v>
          </cell>
          <cell r="AJ930" t="str">
            <v>MSKU5560385</v>
          </cell>
        </row>
        <row r="931">
          <cell r="AH931" t="str">
            <v>AMZ992N92500NB0</v>
          </cell>
          <cell r="AI931">
            <v>45572</v>
          </cell>
          <cell r="AJ931" t="str">
            <v>HLBU2288565</v>
          </cell>
          <cell r="AK931" t="str">
            <v>ARUSRB19OTV4Z</v>
          </cell>
        </row>
        <row r="932">
          <cell r="AH932" t="str">
            <v>AMZ992N92500NB0</v>
          </cell>
          <cell r="AI932">
            <v>45572</v>
          </cell>
          <cell r="AJ932" t="str">
            <v>NIDU5209930,HLBU2288565</v>
          </cell>
          <cell r="AK932" t="str">
            <v>ARUSRB19OTV4Z</v>
          </cell>
        </row>
        <row r="933">
          <cell r="AH933" t="str">
            <v>AMZ992N108495SH0</v>
          </cell>
          <cell r="AI933">
            <v>45572</v>
          </cell>
          <cell r="AJ933" t="str">
            <v>MRKU7570610</v>
          </cell>
          <cell r="AK933" t="str">
            <v>ARUS7H1U18DJQ</v>
          </cell>
        </row>
        <row r="934">
          <cell r="AH934" t="str">
            <v>AMZ992N108495SH0</v>
          </cell>
          <cell r="AI934">
            <v>45572</v>
          </cell>
          <cell r="AJ934" t="str">
            <v>MRKU7570610</v>
          </cell>
          <cell r="AK934" t="str">
            <v>ARUS7H1U18DJQ</v>
          </cell>
        </row>
        <row r="935">
          <cell r="AH935" t="str">
            <v>AMZ992N108495SH0</v>
          </cell>
          <cell r="AI935">
            <v>45572</v>
          </cell>
          <cell r="AJ935" t="str">
            <v>MRKU7570610</v>
          </cell>
          <cell r="AK935" t="str">
            <v>ARUS7H1U18DJQ</v>
          </cell>
        </row>
        <row r="936">
          <cell r="AH936" t="str">
            <v>AMZ992N108495SH0</v>
          </cell>
          <cell r="AI936">
            <v>45572</v>
          </cell>
          <cell r="AJ936" t="str">
            <v>MRKU7570610</v>
          </cell>
          <cell r="AK936" t="str">
            <v>ARUS7H1U18DJQ</v>
          </cell>
        </row>
        <row r="937">
          <cell r="AH937" t="str">
            <v>AMZ992N108495SH0</v>
          </cell>
          <cell r="AI937">
            <v>45572</v>
          </cell>
          <cell r="AJ937" t="str">
            <v>MRKU7570610</v>
          </cell>
          <cell r="AK937" t="str">
            <v>ARUS7H1U18DJQ</v>
          </cell>
        </row>
        <row r="938">
          <cell r="AH938" t="str">
            <v>AMZ992N108354SH0</v>
          </cell>
          <cell r="AI938">
            <v>45572</v>
          </cell>
          <cell r="AJ938" t="str">
            <v>MRKU0464303</v>
          </cell>
        </row>
        <row r="939">
          <cell r="AH939" t="str">
            <v>AMZ992N108354SH0</v>
          </cell>
          <cell r="AI939">
            <v>45572</v>
          </cell>
          <cell r="AJ939" t="str">
            <v>CAAU9186003,MRKU0464303</v>
          </cell>
        </row>
        <row r="940">
          <cell r="AH940" t="str">
            <v>AMZ992N108354SH0</v>
          </cell>
          <cell r="AI940">
            <v>45572</v>
          </cell>
          <cell r="AJ940" t="str">
            <v>CAAU9186003,MRKU0817632,PONU1702244</v>
          </cell>
        </row>
        <row r="941">
          <cell r="AH941" t="str">
            <v>AMZ992N108354SH0</v>
          </cell>
          <cell r="AI941">
            <v>45572</v>
          </cell>
          <cell r="AJ941" t="str">
            <v>MRKU0072719,MRKU0817632</v>
          </cell>
        </row>
        <row r="942">
          <cell r="AH942" t="str">
            <v>AMZ992N108354SH0</v>
          </cell>
          <cell r="AI942">
            <v>45572</v>
          </cell>
          <cell r="AJ942" t="str">
            <v>MRKU0072719</v>
          </cell>
        </row>
        <row r="943">
          <cell r="AH943" t="str">
            <v>AMZ992N108354SH0</v>
          </cell>
          <cell r="AI943">
            <v>45572</v>
          </cell>
          <cell r="AJ943" t="str">
            <v>MRKU1029194</v>
          </cell>
        </row>
        <row r="944">
          <cell r="AH944" t="str">
            <v>AMZ992N108354SH0</v>
          </cell>
          <cell r="AI944">
            <v>45572</v>
          </cell>
          <cell r="AJ944" t="str">
            <v>CAAU9189110,MRKU1029194,PONU1448551</v>
          </cell>
        </row>
        <row r="945">
          <cell r="AH945" t="str">
            <v>AMZ992N108354SH0</v>
          </cell>
          <cell r="AI945">
            <v>45572</v>
          </cell>
          <cell r="AJ945" t="str">
            <v>CAAU9189110,MRSU6092274</v>
          </cell>
        </row>
        <row r="946">
          <cell r="AH946" t="str">
            <v>AMZ992N108354SH0</v>
          </cell>
          <cell r="AI946">
            <v>45572</v>
          </cell>
          <cell r="AJ946" t="str">
            <v>MRKU2979268,MRSU6092274</v>
          </cell>
        </row>
        <row r="947">
          <cell r="AH947" t="str">
            <v>AMZ992N108354SH0</v>
          </cell>
          <cell r="AI947">
            <v>45572</v>
          </cell>
          <cell r="AJ947" t="str">
            <v>MRKU2979268,PONU1448551</v>
          </cell>
        </row>
        <row r="948">
          <cell r="AH948" t="str">
            <v>AMZ992N108354SH0</v>
          </cell>
          <cell r="AI948">
            <v>45572</v>
          </cell>
          <cell r="AJ948" t="str">
            <v>PONU1448551</v>
          </cell>
        </row>
        <row r="949">
          <cell r="AH949" t="str">
            <v>AMZ992N108353SH0</v>
          </cell>
          <cell r="AI949">
            <v>45572</v>
          </cell>
          <cell r="AJ949" t="str">
            <v>CMAU1719190</v>
          </cell>
        </row>
        <row r="950">
          <cell r="AH950" t="str">
            <v>AMZ992N108353SH0</v>
          </cell>
          <cell r="AI950">
            <v>45572</v>
          </cell>
          <cell r="AJ950" t="str">
            <v>CMAU1719190</v>
          </cell>
        </row>
        <row r="951">
          <cell r="AH951" t="str">
            <v>AMZ992N108353SH0</v>
          </cell>
          <cell r="AI951">
            <v>45572</v>
          </cell>
          <cell r="AJ951" t="str">
            <v>CMAU1719190</v>
          </cell>
        </row>
        <row r="952">
          <cell r="AH952" t="str">
            <v>AMZ992N108353SH0</v>
          </cell>
          <cell r="AI952">
            <v>45572</v>
          </cell>
          <cell r="AJ952" t="str">
            <v>CMAU1719190</v>
          </cell>
        </row>
        <row r="953">
          <cell r="AH953" t="str">
            <v>AMZ992N193950SZ1</v>
          </cell>
          <cell r="AI953">
            <v>45588</v>
          </cell>
          <cell r="AJ953" t="str">
            <v>RFCU4087088</v>
          </cell>
        </row>
        <row r="954">
          <cell r="AH954" t="str">
            <v>AMZ992N193950SZ1</v>
          </cell>
          <cell r="AI954">
            <v>45588</v>
          </cell>
          <cell r="AJ954" t="str">
            <v>RFCU4087088</v>
          </cell>
        </row>
        <row r="955">
          <cell r="AH955" t="str">
            <v>AMZ992N193950SZ1</v>
          </cell>
          <cell r="AI955">
            <v>45588</v>
          </cell>
          <cell r="AJ955" t="str">
            <v>RFCU4087088</v>
          </cell>
        </row>
        <row r="956">
          <cell r="AH956" t="str">
            <v>AMZ992N193952SZ1</v>
          </cell>
          <cell r="AI956">
            <v>45588</v>
          </cell>
          <cell r="AJ956" t="str">
            <v>FANU1967603</v>
          </cell>
        </row>
        <row r="957">
          <cell r="AH957" t="str">
            <v>AMZ992N193952SZ1</v>
          </cell>
          <cell r="AI957">
            <v>45588</v>
          </cell>
          <cell r="AJ957" t="str">
            <v>FANU1967603</v>
          </cell>
        </row>
        <row r="958">
          <cell r="AH958" t="str">
            <v>AMZ992N108781SH0</v>
          </cell>
          <cell r="AI958">
            <v>45575</v>
          </cell>
          <cell r="AJ958" t="str">
            <v>APZU4921722</v>
          </cell>
        </row>
        <row r="959">
          <cell r="AH959" t="str">
            <v>AMZ992N108781SH0</v>
          </cell>
          <cell r="AI959">
            <v>45575</v>
          </cell>
          <cell r="AJ959" t="str">
            <v>APZU4921722</v>
          </cell>
        </row>
        <row r="960">
          <cell r="AH960" t="str">
            <v>AMZ992N108781SH0</v>
          </cell>
          <cell r="AI960">
            <v>45575</v>
          </cell>
          <cell r="AJ960" t="str">
            <v>APZU4921722</v>
          </cell>
        </row>
        <row r="961">
          <cell r="AH961" t="str">
            <v>AMZ992N108781SH0</v>
          </cell>
          <cell r="AI961">
            <v>45575</v>
          </cell>
          <cell r="AJ961" t="str">
            <v>APZU4921722</v>
          </cell>
        </row>
        <row r="962">
          <cell r="AH962" t="str">
            <v>AMZ992N108781SH0</v>
          </cell>
          <cell r="AI962">
            <v>45575</v>
          </cell>
          <cell r="AJ962" t="str">
            <v>APZU4921722</v>
          </cell>
        </row>
        <row r="963">
          <cell r="AH963" t="str">
            <v>AMZ992N109383SH0</v>
          </cell>
          <cell r="AI963">
            <v>45589</v>
          </cell>
          <cell r="AJ963" t="str">
            <v>DFSU4284655</v>
          </cell>
          <cell r="AK963" t="str">
            <v>ARUS4UGJJY5N4</v>
          </cell>
        </row>
        <row r="964">
          <cell r="AH964" t="str">
            <v>AMZ992N109383SH0</v>
          </cell>
          <cell r="AI964">
            <v>45589</v>
          </cell>
          <cell r="AJ964" t="str">
            <v>DFSU4284655</v>
          </cell>
          <cell r="AK964" t="str">
            <v>ARUS4UGJJY5N4</v>
          </cell>
        </row>
        <row r="965">
          <cell r="AH965" t="str">
            <v>AMZ992N109383SH0</v>
          </cell>
          <cell r="AI965">
            <v>45589</v>
          </cell>
          <cell r="AJ965" t="str">
            <v>DFSU4284655</v>
          </cell>
          <cell r="AK965" t="str">
            <v>ARUS4UGJJY5N4</v>
          </cell>
        </row>
        <row r="966">
          <cell r="AH966" t="str">
            <v>AMZ992N109383SH0</v>
          </cell>
          <cell r="AI966">
            <v>45589</v>
          </cell>
          <cell r="AJ966" t="str">
            <v>DFSU4284655</v>
          </cell>
          <cell r="AK966" t="str">
            <v>ARUS4UGJJY5N4</v>
          </cell>
        </row>
        <row r="967">
          <cell r="AH967" t="str">
            <v>AMZ992N109383SH0</v>
          </cell>
          <cell r="AI967">
            <v>45589</v>
          </cell>
          <cell r="AJ967" t="str">
            <v>DFSU4284655</v>
          </cell>
          <cell r="AK967" t="str">
            <v>ARUS4UGJJY5N4</v>
          </cell>
        </row>
        <row r="968">
          <cell r="AH968" t="str">
            <v>AMZ992N109383SH0</v>
          </cell>
          <cell r="AI968">
            <v>45589</v>
          </cell>
          <cell r="AJ968" t="str">
            <v>DFSU4284655</v>
          </cell>
          <cell r="AK968" t="str">
            <v>ARUS4UGJJY5N4</v>
          </cell>
        </row>
        <row r="969">
          <cell r="AH969" t="str">
            <v>AMZ992N92507NB0</v>
          </cell>
          <cell r="AI969">
            <v>45572</v>
          </cell>
          <cell r="AJ969" t="str">
            <v>UETU6529550</v>
          </cell>
          <cell r="AK969" t="str">
            <v>ARUSE2GMK4O99</v>
          </cell>
        </row>
        <row r="970">
          <cell r="AH970" t="str">
            <v>AMZ992N92507NB0</v>
          </cell>
          <cell r="AI970">
            <v>45572</v>
          </cell>
          <cell r="AJ970" t="str">
            <v>UETU6529550,CMAU5934015</v>
          </cell>
          <cell r="AK970" t="str">
            <v>ARUSE2GMK4O99</v>
          </cell>
        </row>
        <row r="971">
          <cell r="AH971" t="str">
            <v>AMZ992N92507NB0</v>
          </cell>
          <cell r="AI971">
            <v>45572</v>
          </cell>
          <cell r="AJ971" t="str">
            <v>UETU6529550</v>
          </cell>
          <cell r="AK971" t="str">
            <v>ARUSE2GMK4O99</v>
          </cell>
        </row>
        <row r="972">
          <cell r="AH972" t="str">
            <v>AMZ992N92507NB0</v>
          </cell>
          <cell r="AI972">
            <v>45572</v>
          </cell>
          <cell r="AJ972" t="str">
            <v>BEAU6121310</v>
          </cell>
          <cell r="AK972" t="str">
            <v>ARUSE2GMK4O99</v>
          </cell>
        </row>
        <row r="973">
          <cell r="AH973" t="str">
            <v>AMZ992N92507NB0</v>
          </cell>
          <cell r="AI973">
            <v>45572</v>
          </cell>
          <cell r="AJ973" t="str">
            <v>CMAU9769407,CMAU9525756</v>
          </cell>
          <cell r="AK973" t="str">
            <v>ARUSE2GMK4O99</v>
          </cell>
        </row>
        <row r="974">
          <cell r="AH974" t="str">
            <v>AMZ992N92507NB0</v>
          </cell>
          <cell r="AI974">
            <v>45572</v>
          </cell>
          <cell r="AJ974" t="str">
            <v>CMAU9525756</v>
          </cell>
          <cell r="AK974" t="str">
            <v>ARUSE2GMK4O99</v>
          </cell>
        </row>
        <row r="975">
          <cell r="AH975" t="str">
            <v>AMZ992N92507NB0</v>
          </cell>
          <cell r="AI975">
            <v>45572</v>
          </cell>
          <cell r="AJ975" t="str">
            <v>CMAU5934015</v>
          </cell>
          <cell r="AK975" t="str">
            <v>ARUSE2GMK4O99</v>
          </cell>
        </row>
        <row r="976">
          <cell r="AH976" t="str">
            <v>AMZ992N92507NB0</v>
          </cell>
          <cell r="AI976">
            <v>45572</v>
          </cell>
          <cell r="AJ976" t="str">
            <v>CMAU5934015</v>
          </cell>
          <cell r="AK976" t="str">
            <v>ARUSE2GMK4O99</v>
          </cell>
        </row>
        <row r="977">
          <cell r="AH977" t="str">
            <v>AMZ992N109377SH0</v>
          </cell>
          <cell r="AI977">
            <v>45589</v>
          </cell>
          <cell r="AJ977" t="str">
            <v>APHU7203691</v>
          </cell>
          <cell r="AK977" t="str">
            <v>ARUSHQGXNHDE3</v>
          </cell>
        </row>
        <row r="978">
          <cell r="AH978" t="str">
            <v>AMZ992N109377SH0</v>
          </cell>
          <cell r="AI978">
            <v>45589</v>
          </cell>
          <cell r="AJ978" t="str">
            <v>APHU6930320</v>
          </cell>
          <cell r="AK978" t="str">
            <v>ARUSHQGXNHDE3</v>
          </cell>
        </row>
        <row r="979">
          <cell r="AH979" t="str">
            <v>AMZ992N109377SH0</v>
          </cell>
          <cell r="AI979">
            <v>45589</v>
          </cell>
          <cell r="AJ979" t="str">
            <v>APHU6930320</v>
          </cell>
          <cell r="AK979" t="str">
            <v>ARUSHQGXNHDE3</v>
          </cell>
        </row>
        <row r="980">
          <cell r="AH980" t="str">
            <v>AMZ992N108782SH0</v>
          </cell>
          <cell r="AI980">
            <v>45575</v>
          </cell>
          <cell r="AJ980" t="str">
            <v>HAMU3196653</v>
          </cell>
        </row>
        <row r="981">
          <cell r="AH981" t="str">
            <v>AMZ992N108782SH0</v>
          </cell>
          <cell r="AI981">
            <v>45575</v>
          </cell>
          <cell r="AJ981" t="str">
            <v>HAMU3196653</v>
          </cell>
        </row>
        <row r="982">
          <cell r="AH982" t="str">
            <v>AMZ992N108782SH0</v>
          </cell>
          <cell r="AI982">
            <v>45575</v>
          </cell>
          <cell r="AJ982" t="str">
            <v>HAMU3196653</v>
          </cell>
        </row>
        <row r="983">
          <cell r="AH983" t="str">
            <v>AMZ992N108782SH0</v>
          </cell>
          <cell r="AI983">
            <v>45575</v>
          </cell>
          <cell r="AJ983" t="str">
            <v>HAMU3196653</v>
          </cell>
        </row>
        <row r="984">
          <cell r="AH984" t="str">
            <v>AMZ992N108782SH0</v>
          </cell>
          <cell r="AI984">
            <v>45575</v>
          </cell>
          <cell r="AJ984" t="str">
            <v>HAMU3196653</v>
          </cell>
        </row>
        <row r="985">
          <cell r="AH985" t="str">
            <v>AMZ992N108782SH0</v>
          </cell>
          <cell r="AI985">
            <v>45575</v>
          </cell>
          <cell r="AJ985" t="str">
            <v>HAMU3196653</v>
          </cell>
        </row>
        <row r="986">
          <cell r="AH986" t="str">
            <v>AMZ992N109257SH0</v>
          </cell>
          <cell r="AI986">
            <v>45588</v>
          </cell>
          <cell r="AJ986" t="str">
            <v>GCXU6357338</v>
          </cell>
          <cell r="AK986" t="str">
            <v>ARUSI7YE17QTS</v>
          </cell>
        </row>
        <row r="987">
          <cell r="AH987" t="str">
            <v>AMZ992N109257SH0</v>
          </cell>
          <cell r="AI987">
            <v>45588</v>
          </cell>
          <cell r="AJ987" t="str">
            <v>GCXU6357338</v>
          </cell>
          <cell r="AK987" t="str">
            <v>ARUSI7YE17QTS</v>
          </cell>
        </row>
        <row r="988">
          <cell r="AH988" t="str">
            <v>AMZ992N109257SH0</v>
          </cell>
          <cell r="AI988">
            <v>45588</v>
          </cell>
          <cell r="AJ988" t="str">
            <v>GCXU6357338</v>
          </cell>
          <cell r="AK988" t="str">
            <v>ARUSI7YE17QTS</v>
          </cell>
        </row>
        <row r="989">
          <cell r="AH989" t="str">
            <v>AMZ992N93917NB0</v>
          </cell>
          <cell r="AI989">
            <v>45598</v>
          </cell>
          <cell r="AJ989" t="str">
            <v>MRKU0028125</v>
          </cell>
          <cell r="AK989" t="str">
            <v>ARUSJDAD19D4Z</v>
          </cell>
        </row>
        <row r="990">
          <cell r="AH990" t="str">
            <v>AMZ992N93917NB0</v>
          </cell>
          <cell r="AI990">
            <v>45598</v>
          </cell>
          <cell r="AJ990" t="str">
            <v>MRKU0028125,MRKU0019170</v>
          </cell>
          <cell r="AK990" t="str">
            <v>ARUSJDAD19D4Z</v>
          </cell>
        </row>
        <row r="991">
          <cell r="AH991" t="str">
            <v>AMZ992N93917NB0</v>
          </cell>
          <cell r="AI991">
            <v>45598</v>
          </cell>
          <cell r="AJ991" t="str">
            <v>PONU7953294</v>
          </cell>
          <cell r="AK991" t="str">
            <v>ARUSJDAD19D4Z</v>
          </cell>
        </row>
        <row r="992">
          <cell r="AH992" t="str">
            <v>AMZ992N93917NB0</v>
          </cell>
          <cell r="AI992">
            <v>45598</v>
          </cell>
          <cell r="AJ992" t="str">
            <v>PONU7953294</v>
          </cell>
          <cell r="AK992" t="str">
            <v>ARUSJDAD19D4Z</v>
          </cell>
        </row>
        <row r="993">
          <cell r="AH993" t="str">
            <v>AMZ992N93917NB0</v>
          </cell>
          <cell r="AI993">
            <v>45598</v>
          </cell>
          <cell r="AJ993" t="str">
            <v>MRKU0019170,PONU7953294</v>
          </cell>
          <cell r="AK993" t="str">
            <v>ARUSJDAD19D4Z</v>
          </cell>
        </row>
        <row r="994">
          <cell r="AH994" t="str">
            <v>AMZ992N93726NB0</v>
          </cell>
          <cell r="AI994">
            <v>45598</v>
          </cell>
          <cell r="AJ994" t="str">
            <v>TXGU8516389</v>
          </cell>
          <cell r="AK994" t="str">
            <v>ARUSDIAH4AVVI</v>
          </cell>
        </row>
        <row r="995">
          <cell r="AH995" t="str">
            <v>AMZ992N93726NB0</v>
          </cell>
          <cell r="AI995">
            <v>45598</v>
          </cell>
          <cell r="AJ995" t="str">
            <v>TXGU8516389</v>
          </cell>
          <cell r="AK995" t="str">
            <v>ARUSDIAH4AVVI</v>
          </cell>
        </row>
        <row r="996">
          <cell r="AH996" t="str">
            <v>AMZ992N93726NB0</v>
          </cell>
          <cell r="AI996">
            <v>45598</v>
          </cell>
          <cell r="AJ996" t="str">
            <v>TXGU8516389</v>
          </cell>
          <cell r="AK996" t="str">
            <v>ARUSDIAH4AVVI</v>
          </cell>
        </row>
        <row r="997">
          <cell r="AH997" t="str">
            <v>AMZ992N93726NB0</v>
          </cell>
          <cell r="AI997">
            <v>45598</v>
          </cell>
          <cell r="AJ997" t="str">
            <v>TXGU8516389</v>
          </cell>
          <cell r="AK997" t="str">
            <v>ARUSDIAH4AVVI</v>
          </cell>
        </row>
        <row r="998">
          <cell r="AH998" t="str">
            <v>AMZ992N93726NB0</v>
          </cell>
          <cell r="AI998">
            <v>45598</v>
          </cell>
          <cell r="AJ998" t="str">
            <v>TXGU8516389</v>
          </cell>
          <cell r="AK998" t="str">
            <v>ARUSDIAH4AVVI</v>
          </cell>
        </row>
        <row r="999">
          <cell r="AH999" t="str">
            <v>AMZ992N93726NB0</v>
          </cell>
          <cell r="AI999">
            <v>45598</v>
          </cell>
          <cell r="AJ999" t="str">
            <v>TXGU8516389</v>
          </cell>
          <cell r="AK999" t="str">
            <v>ARUSDIAH4AVVI</v>
          </cell>
        </row>
        <row r="1000">
          <cell r="AH1000" t="str">
            <v>AMZ992N93726NB0</v>
          </cell>
          <cell r="AI1000">
            <v>45598</v>
          </cell>
          <cell r="AJ1000" t="str">
            <v>TXGU8516389</v>
          </cell>
          <cell r="AK1000" t="str">
            <v>ARUSDIAH4AVVI</v>
          </cell>
        </row>
        <row r="1001">
          <cell r="AH1001" t="str">
            <v>AMZ992N93726NB0</v>
          </cell>
          <cell r="AI1001">
            <v>45598</v>
          </cell>
          <cell r="AJ1001" t="str">
            <v>TXGU8516389</v>
          </cell>
          <cell r="AK1001" t="str">
            <v>ARUSDIAH4AVVI</v>
          </cell>
        </row>
        <row r="1002">
          <cell r="AH1002" t="str">
            <v>AMZ992N93726NB0</v>
          </cell>
          <cell r="AI1002">
            <v>45598</v>
          </cell>
          <cell r="AJ1002" t="str">
            <v>TXGU8516389</v>
          </cell>
          <cell r="AK1002" t="str">
            <v>ARUSDIAH4AVVI</v>
          </cell>
        </row>
        <row r="1003">
          <cell r="AH1003" t="str">
            <v>AMZ992N93726NB0</v>
          </cell>
          <cell r="AI1003">
            <v>45598</v>
          </cell>
          <cell r="AJ1003" t="str">
            <v>TXGU8516389</v>
          </cell>
          <cell r="AK1003" t="str">
            <v>ARUSDIAH4AVVI</v>
          </cell>
        </row>
        <row r="1004">
          <cell r="AH1004" t="str">
            <v>AMZ992N93726NB0</v>
          </cell>
          <cell r="AI1004">
            <v>45598</v>
          </cell>
          <cell r="AJ1004" t="str">
            <v>TXGU8516389</v>
          </cell>
          <cell r="AK1004" t="str">
            <v>ARUSDIAH4AVVI</v>
          </cell>
        </row>
        <row r="1005">
          <cell r="AH1005" t="str">
            <v>AMZ992N93726NB0</v>
          </cell>
          <cell r="AI1005">
            <v>45598</v>
          </cell>
          <cell r="AJ1005" t="str">
            <v>TXGU8516389</v>
          </cell>
          <cell r="AK1005" t="str">
            <v>ARUSDIAH4AVVI</v>
          </cell>
        </row>
        <row r="1006">
          <cell r="AH1006" t="str">
            <v>AMZ992N109995SH0</v>
          </cell>
          <cell r="AI1006">
            <v>45606</v>
          </cell>
          <cell r="AJ1006" t="str">
            <v>MSKU0656313</v>
          </cell>
          <cell r="AK1006" t="str">
            <v>ARUS2JBCTDYPP</v>
          </cell>
        </row>
        <row r="1007">
          <cell r="AH1007" t="str">
            <v>AMZ992N109995SH0</v>
          </cell>
          <cell r="AI1007">
            <v>45608</v>
          </cell>
          <cell r="AJ1007" t="str">
            <v>MSKU0656313</v>
          </cell>
          <cell r="AK1007" t="str">
            <v>ARUS2JBCTDYPP</v>
          </cell>
        </row>
        <row r="1008">
          <cell r="AH1008" t="str">
            <v>AMZ992N109995SH0</v>
          </cell>
          <cell r="AI1008">
            <v>45608</v>
          </cell>
          <cell r="AJ1008" t="str">
            <v>MSKU0656313</v>
          </cell>
          <cell r="AK1008" t="str">
            <v>ARUS2JBCTDYPP</v>
          </cell>
        </row>
        <row r="1009">
          <cell r="AH1009" t="str">
            <v>AMZ992N109995SH0</v>
          </cell>
          <cell r="AI1009">
            <v>45608</v>
          </cell>
          <cell r="AJ1009" t="str">
            <v>MSKU0656313</v>
          </cell>
          <cell r="AK1009" t="str">
            <v>ARUS2JBCTDYPP</v>
          </cell>
        </row>
        <row r="1010">
          <cell r="AH1010" t="str">
            <v>AMZ992N196339SZ1</v>
          </cell>
          <cell r="AI1010">
            <v>45613</v>
          </cell>
          <cell r="AJ1010" t="str">
            <v>TTNU1224451</v>
          </cell>
        </row>
        <row r="1011">
          <cell r="AH1011" t="str">
            <v>AMZ992N196339SZ1</v>
          </cell>
          <cell r="AI1011">
            <v>45613</v>
          </cell>
          <cell r="AJ1011" t="str">
            <v>TTNU1224451</v>
          </cell>
        </row>
        <row r="1012">
          <cell r="AH1012" t="str">
            <v>AMZ992N94605NB0</v>
          </cell>
          <cell r="AI1012">
            <v>45616</v>
          </cell>
          <cell r="AJ1012" t="str">
            <v>MRKU0606347</v>
          </cell>
          <cell r="AK1012" t="str">
            <v>ARUSIEQ1R43CT</v>
          </cell>
        </row>
        <row r="1013">
          <cell r="AH1013" t="str">
            <v>AMZ992N94605NB0</v>
          </cell>
          <cell r="AI1013">
            <v>45616</v>
          </cell>
          <cell r="AJ1013" t="str">
            <v>MRKU0606347</v>
          </cell>
          <cell r="AK1013" t="str">
            <v>ARUSIEQ1R43CT</v>
          </cell>
        </row>
        <row r="1014">
          <cell r="AH1014" t="str">
            <v>AMZ992N94605NB0</v>
          </cell>
          <cell r="AI1014">
            <v>45616</v>
          </cell>
          <cell r="AJ1014" t="str">
            <v>MRKU0561664</v>
          </cell>
          <cell r="AK1014" t="str">
            <v>ARUSIEQ1R43CT</v>
          </cell>
        </row>
        <row r="1015">
          <cell r="AH1015" t="str">
            <v>AMZ992N94605NB0</v>
          </cell>
          <cell r="AI1015">
            <v>45616</v>
          </cell>
          <cell r="AJ1015" t="str">
            <v>MRKU0561664</v>
          </cell>
          <cell r="AK1015" t="str">
            <v>ARUSIEQ1R43CT</v>
          </cell>
        </row>
        <row r="1016">
          <cell r="AH1016" t="str">
            <v>AMZ992N94545NB0</v>
          </cell>
          <cell r="AI1016">
            <v>45611</v>
          </cell>
          <cell r="AJ1016" t="str">
            <v>HLBU3613058</v>
          </cell>
          <cell r="AK1016" t="str">
            <v>ARUSMK9F3CRGI</v>
          </cell>
        </row>
        <row r="1017">
          <cell r="AH1017" t="str">
            <v>AMZ992N94545NB0</v>
          </cell>
          <cell r="AI1017">
            <v>45611</v>
          </cell>
          <cell r="AJ1017" t="str">
            <v>HLBU3613058</v>
          </cell>
          <cell r="AK1017" t="str">
            <v>ARUSMK9F3CRGI</v>
          </cell>
        </row>
        <row r="1018">
          <cell r="AH1018" t="str">
            <v>AMZ992N94545NB0</v>
          </cell>
          <cell r="AI1018">
            <v>45611</v>
          </cell>
          <cell r="AJ1018" t="str">
            <v>HLBU3613058</v>
          </cell>
          <cell r="AK1018" t="str">
            <v>ARUSMK9F3CRGI</v>
          </cell>
        </row>
        <row r="1019">
          <cell r="AH1019" t="str">
            <v>AMZ992N94545NB0</v>
          </cell>
          <cell r="AI1019">
            <v>45611</v>
          </cell>
          <cell r="AJ1019" t="str">
            <v>HLBU3613058</v>
          </cell>
          <cell r="AK1019" t="str">
            <v>ARUSMK9F3CRGI</v>
          </cell>
        </row>
        <row r="1020">
          <cell r="AH1020" t="str">
            <v>AMZ992N94545NB0</v>
          </cell>
          <cell r="AI1020">
            <v>45611</v>
          </cell>
          <cell r="AJ1020" t="str">
            <v>HLBU3613058</v>
          </cell>
          <cell r="AK1020" t="str">
            <v>ARUSMK9F3CRGI</v>
          </cell>
        </row>
        <row r="1021">
          <cell r="AH1021" t="str">
            <v>AMZ992N94545NB0</v>
          </cell>
          <cell r="AI1021">
            <v>45611</v>
          </cell>
          <cell r="AJ1021" t="str">
            <v>HLBU3613058</v>
          </cell>
          <cell r="AK1021" t="str">
            <v>ARUSMK9F3CRGI</v>
          </cell>
        </row>
        <row r="1022">
          <cell r="AH1022" t="str">
            <v>AMZ992N94545NB0</v>
          </cell>
          <cell r="AI1022">
            <v>45611</v>
          </cell>
          <cell r="AJ1022" t="str">
            <v>HLBU3613058</v>
          </cell>
          <cell r="AK1022" t="str">
            <v>ARUSMK9F3CRGI</v>
          </cell>
        </row>
        <row r="1023">
          <cell r="AH1023" t="str">
            <v>AMZ992N94545NB0</v>
          </cell>
          <cell r="AI1023">
            <v>45611</v>
          </cell>
          <cell r="AJ1023" t="str">
            <v>HLBU3613058</v>
          </cell>
          <cell r="AK1023" t="str">
            <v>ARUSMK9F3CRGI</v>
          </cell>
        </row>
        <row r="1024">
          <cell r="AH1024" t="str">
            <v>AMZ992N94545NB0</v>
          </cell>
          <cell r="AI1024">
            <v>45611</v>
          </cell>
          <cell r="AJ1024" t="str">
            <v>HLBU3613058</v>
          </cell>
          <cell r="AK1024" t="str">
            <v>ARUSMK9F3CRGI</v>
          </cell>
        </row>
        <row r="1025">
          <cell r="AH1025" t="str">
            <v>AMZ992N94545NB0</v>
          </cell>
          <cell r="AI1025">
            <v>45611</v>
          </cell>
          <cell r="AJ1025" t="str">
            <v>HLBU3613058</v>
          </cell>
          <cell r="AK1025" t="str">
            <v>ARUSMK9F3CRGI</v>
          </cell>
        </row>
        <row r="1026">
          <cell r="AH1026" t="str">
            <v>AMZ992N94545NB0</v>
          </cell>
          <cell r="AI1026">
            <v>45611</v>
          </cell>
          <cell r="AJ1026" t="str">
            <v>HLBU3613058</v>
          </cell>
          <cell r="AK1026" t="str">
            <v>ARUSMK9F3CRGI</v>
          </cell>
        </row>
        <row r="1027">
          <cell r="AH1027" t="str">
            <v>AMZ992N111388SH0</v>
          </cell>
          <cell r="AI1027">
            <v>45643</v>
          </cell>
          <cell r="AJ1027" t="str">
            <v>TRHU3668590</v>
          </cell>
        </row>
        <row r="1028">
          <cell r="AH1028" t="str">
            <v>AMZ992N111388SH0</v>
          </cell>
          <cell r="AI1028">
            <v>45643</v>
          </cell>
          <cell r="AJ1028" t="str">
            <v>TRHU3668590</v>
          </cell>
        </row>
        <row r="1029">
          <cell r="AH1029" t="str">
            <v>AMZ992N111388SH0</v>
          </cell>
          <cell r="AI1029">
            <v>45643</v>
          </cell>
          <cell r="AJ1029" t="str">
            <v>TRHU3668590</v>
          </cell>
        </row>
        <row r="1030">
          <cell r="AH1030" t="str">
            <v>AMZ992N111388SH0</v>
          </cell>
          <cell r="AI1030">
            <v>45643</v>
          </cell>
          <cell r="AJ1030" t="str">
            <v>TRHU3668590</v>
          </cell>
        </row>
        <row r="1031">
          <cell r="AH1031" t="str">
            <v>AMZ992N111388SH0</v>
          </cell>
          <cell r="AI1031">
            <v>45643</v>
          </cell>
          <cell r="AJ1031" t="str">
            <v>TRHU3668590</v>
          </cell>
        </row>
        <row r="1032">
          <cell r="AH1032" t="str">
            <v>AMZ992N111388SH0</v>
          </cell>
          <cell r="AI1032">
            <v>45643</v>
          </cell>
          <cell r="AJ1032" t="str">
            <v>TRHU3668590</v>
          </cell>
        </row>
        <row r="1033">
          <cell r="AH1033" t="str">
            <v>AMZ992N111388SH0</v>
          </cell>
          <cell r="AI1033">
            <v>45643</v>
          </cell>
          <cell r="AJ1033" t="str">
            <v>TRHU3668590</v>
          </cell>
        </row>
        <row r="1034">
          <cell r="AH1034" t="str">
            <v>AMZ992N111388SH0</v>
          </cell>
          <cell r="AI1034">
            <v>45643</v>
          </cell>
          <cell r="AJ1034" t="str">
            <v>TRHU3668590</v>
          </cell>
        </row>
        <row r="1035">
          <cell r="AH1035" t="str">
            <v>AMZ992N111388SH0</v>
          </cell>
          <cell r="AI1035">
            <v>45643</v>
          </cell>
          <cell r="AJ1035" t="str">
            <v>TRHU3668590</v>
          </cell>
        </row>
        <row r="1036">
          <cell r="AH1036" t="str">
            <v>AMZ992N111388SH0</v>
          </cell>
          <cell r="AI1036">
            <v>45643</v>
          </cell>
          <cell r="AJ1036" t="str">
            <v>TRHU3668590</v>
          </cell>
        </row>
        <row r="1037">
          <cell r="AH1037" t="str">
            <v>AMZ992N111389SH0</v>
          </cell>
          <cell r="AI1037">
            <v>45643</v>
          </cell>
          <cell r="AJ1037" t="str">
            <v>TLLU4339175</v>
          </cell>
        </row>
        <row r="1038">
          <cell r="AH1038" t="str">
            <v>AMZ992N111389SH0</v>
          </cell>
          <cell r="AI1038">
            <v>45643</v>
          </cell>
          <cell r="AJ1038" t="str">
            <v>TLLU4339175</v>
          </cell>
        </row>
        <row r="1039">
          <cell r="AH1039" t="str">
            <v>AMZ992N111389SH0</v>
          </cell>
          <cell r="AI1039">
            <v>45643</v>
          </cell>
          <cell r="AJ1039" t="str">
            <v>TLLU4339175</v>
          </cell>
        </row>
        <row r="1040">
          <cell r="AH1040" t="str">
            <v>AMZ992N111389SH0</v>
          </cell>
          <cell r="AI1040">
            <v>45643</v>
          </cell>
          <cell r="AJ1040" t="str">
            <v>TLLU4339175</v>
          </cell>
        </row>
        <row r="1041">
          <cell r="AH1041" t="str">
            <v>AMZ992N111389SH0</v>
          </cell>
          <cell r="AI1041">
            <v>45643</v>
          </cell>
          <cell r="AJ1041" t="str">
            <v>TLLU4339175</v>
          </cell>
        </row>
        <row r="1042">
          <cell r="AH1042" t="str">
            <v>AMZ992N111389SH0</v>
          </cell>
          <cell r="AI1042">
            <v>45643</v>
          </cell>
          <cell r="AJ1042" t="str">
            <v>TLLU4339175</v>
          </cell>
        </row>
        <row r="1043">
          <cell r="AH1043" t="str">
            <v>AMZ992N111400SH0</v>
          </cell>
          <cell r="AI1043">
            <v>45643</v>
          </cell>
          <cell r="AJ1043" t="str">
            <v>TGHU6362241,TCNU1648457</v>
          </cell>
        </row>
        <row r="1044">
          <cell r="AH1044" t="str">
            <v>AMZ992N111400SH0</v>
          </cell>
          <cell r="AI1044">
            <v>45643</v>
          </cell>
          <cell r="AJ1044" t="str">
            <v>TCNU1648457</v>
          </cell>
        </row>
        <row r="1045">
          <cell r="AH1045" t="str">
            <v>AMZ992N111400SH0</v>
          </cell>
          <cell r="AI1045">
            <v>45643</v>
          </cell>
          <cell r="AJ1045" t="str">
            <v>TCNU1648457</v>
          </cell>
        </row>
        <row r="1046">
          <cell r="AH1046" t="str">
            <v>AMZ992N111179SH0</v>
          </cell>
          <cell r="AI1046">
            <v>45642</v>
          </cell>
          <cell r="AJ1046" t="str">
            <v>HLXU5340725</v>
          </cell>
        </row>
        <row r="1047">
          <cell r="AH1047" t="str">
            <v>AMZ992N111179SH0</v>
          </cell>
          <cell r="AI1047">
            <v>45642</v>
          </cell>
          <cell r="AJ1047" t="str">
            <v>HLXU5340725</v>
          </cell>
        </row>
        <row r="1048">
          <cell r="AK1048" t="str">
            <v>PO取消</v>
          </cell>
        </row>
        <row r="1049">
          <cell r="AK1049" t="str">
            <v>PO取消</v>
          </cell>
        </row>
        <row r="1050">
          <cell r="AK1050" t="str">
            <v>PO取消</v>
          </cell>
        </row>
        <row r="1051">
          <cell r="AH1051" t="str">
            <v>AMZ992N111388SH0</v>
          </cell>
          <cell r="AI1051">
            <v>45643</v>
          </cell>
          <cell r="AJ1051" t="str">
            <v>1*40H</v>
          </cell>
          <cell r="AK1051" t="str">
            <v>PO取消</v>
          </cell>
        </row>
        <row r="1052">
          <cell r="AH1052" t="str">
            <v>AMZ992N111387SH0</v>
          </cell>
          <cell r="AI1052">
            <v>45643</v>
          </cell>
        </row>
        <row r="1052">
          <cell r="AK1052" t="str">
            <v>PO取消</v>
          </cell>
        </row>
        <row r="1053">
          <cell r="AH1053" t="str">
            <v>AMZ992N111387SH0</v>
          </cell>
          <cell r="AI1053">
            <v>45643</v>
          </cell>
        </row>
        <row r="1053">
          <cell r="AK1053" t="str">
            <v>PO取消</v>
          </cell>
        </row>
        <row r="1054">
          <cell r="AH1054" t="str">
            <v>AMZ992N111387SH0</v>
          </cell>
          <cell r="AI1054">
            <v>45643</v>
          </cell>
        </row>
        <row r="1054">
          <cell r="AK1054" t="str">
            <v>PO取消</v>
          </cell>
        </row>
        <row r="1055">
          <cell r="AH1055" t="str">
            <v>AMZ992N111387SH0</v>
          </cell>
          <cell r="AI1055">
            <v>45643</v>
          </cell>
        </row>
        <row r="1055">
          <cell r="AK1055" t="str">
            <v>PO取消</v>
          </cell>
        </row>
        <row r="1056">
          <cell r="AH1056" t="str">
            <v>AMZ992N111458SH0</v>
          </cell>
          <cell r="AI1056">
            <v>45643</v>
          </cell>
        </row>
        <row r="1056">
          <cell r="AK1056" t="str">
            <v>PO取消</v>
          </cell>
        </row>
        <row r="1057">
          <cell r="AH1057" t="str">
            <v>AMZ992N111458SH0</v>
          </cell>
          <cell r="AI1057">
            <v>45643</v>
          </cell>
        </row>
        <row r="1057">
          <cell r="AK1057" t="str">
            <v>PO取消</v>
          </cell>
        </row>
        <row r="1058">
          <cell r="AH1058" t="str">
            <v>AMZ992N111458SH0</v>
          </cell>
          <cell r="AI1058">
            <v>45643</v>
          </cell>
        </row>
        <row r="1058">
          <cell r="AK1058" t="str">
            <v>PO取消</v>
          </cell>
        </row>
        <row r="1059">
          <cell r="AH1059" t="str">
            <v>AMZ992N111458SH0</v>
          </cell>
          <cell r="AI1059">
            <v>45643</v>
          </cell>
        </row>
        <row r="1059">
          <cell r="AK1059" t="str">
            <v>PO取消</v>
          </cell>
        </row>
        <row r="1060">
          <cell r="AH1060" t="str">
            <v>AMZ992N111458SH0</v>
          </cell>
          <cell r="AI1060">
            <v>45643</v>
          </cell>
        </row>
        <row r="1060">
          <cell r="AK1060" t="str">
            <v>PO取消</v>
          </cell>
        </row>
        <row r="1061">
          <cell r="AH1061" t="str">
            <v>AMZ992N111458SH0</v>
          </cell>
          <cell r="AI1061">
            <v>45643</v>
          </cell>
        </row>
        <row r="1061">
          <cell r="AK1061" t="str">
            <v>PO取消</v>
          </cell>
        </row>
        <row r="1062">
          <cell r="AH1062" t="str">
            <v>AMZ992N111458SH0</v>
          </cell>
          <cell r="AI1062">
            <v>45643</v>
          </cell>
        </row>
        <row r="1062">
          <cell r="AK1062" t="str">
            <v>PO取消</v>
          </cell>
        </row>
        <row r="1063">
          <cell r="AH1063" t="str">
            <v>AMZ992N111458SH0</v>
          </cell>
          <cell r="AI1063">
            <v>45643</v>
          </cell>
        </row>
        <row r="1063">
          <cell r="AK1063" t="str">
            <v>PO取消</v>
          </cell>
        </row>
        <row r="1064">
          <cell r="AH1064" t="str">
            <v>AMZ992N111458SH0</v>
          </cell>
          <cell r="AI1064">
            <v>45643</v>
          </cell>
        </row>
        <row r="1064">
          <cell r="AK1064" t="str">
            <v>PO取消</v>
          </cell>
        </row>
        <row r="1065">
          <cell r="AK1065" t="str">
            <v>PO取消</v>
          </cell>
        </row>
        <row r="1066">
          <cell r="AK1066" t="str">
            <v>PO取消</v>
          </cell>
        </row>
        <row r="1067">
          <cell r="AK1067" t="str">
            <v>PO取消</v>
          </cell>
        </row>
        <row r="1068">
          <cell r="AK1068" t="str">
            <v>PO取消</v>
          </cell>
        </row>
        <row r="1069">
          <cell r="AK1069" t="str">
            <v>PO取消</v>
          </cell>
        </row>
        <row r="1070">
          <cell r="AK1070" t="str">
            <v>PO取消</v>
          </cell>
        </row>
        <row r="1071">
          <cell r="AK1071" t="str">
            <v>PO取消</v>
          </cell>
        </row>
        <row r="1072">
          <cell r="AK1072" t="str">
            <v>PO取消</v>
          </cell>
        </row>
        <row r="1073">
          <cell r="AK1073" t="str">
            <v>PO取消</v>
          </cell>
        </row>
        <row r="1074">
          <cell r="AK1074" t="str">
            <v>PO取消</v>
          </cell>
        </row>
        <row r="1075">
          <cell r="AK1075" t="str">
            <v>PO取消</v>
          </cell>
        </row>
        <row r="1076">
          <cell r="AK1076" t="str">
            <v>PO取消</v>
          </cell>
        </row>
        <row r="1077">
          <cell r="AK1077" t="str">
            <v>PO取消</v>
          </cell>
        </row>
        <row r="1078">
          <cell r="AK1078" t="str">
            <v>PO取消</v>
          </cell>
        </row>
        <row r="1079">
          <cell r="AK1079" t="str">
            <v>PO取消</v>
          </cell>
        </row>
        <row r="1080">
          <cell r="AK1080" t="str">
            <v>PO取消</v>
          </cell>
        </row>
        <row r="1081">
          <cell r="AK1081" t="str">
            <v>PO取消</v>
          </cell>
        </row>
        <row r="1082">
          <cell r="AK1082" t="str">
            <v>PO取消</v>
          </cell>
        </row>
        <row r="1083">
          <cell r="AK1083" t="str">
            <v>PO取消</v>
          </cell>
        </row>
        <row r="1084">
          <cell r="AK1084" t="str">
            <v>PO取消</v>
          </cell>
        </row>
        <row r="1085">
          <cell r="AK1085" t="str">
            <v>PO取消</v>
          </cell>
        </row>
        <row r="1086">
          <cell r="AK1086" t="str">
            <v>PO取消</v>
          </cell>
        </row>
        <row r="1087">
          <cell r="AK1087" t="str">
            <v>PO取消</v>
          </cell>
        </row>
        <row r="1088">
          <cell r="AK1088" t="str">
            <v>PO取消</v>
          </cell>
        </row>
        <row r="1089">
          <cell r="AK1089" t="str">
            <v>PO取消</v>
          </cell>
        </row>
        <row r="1090">
          <cell r="AK1090" t="str">
            <v>PO取消</v>
          </cell>
        </row>
        <row r="1091">
          <cell r="AK1091" t="str">
            <v>PO取消</v>
          </cell>
        </row>
        <row r="1092">
          <cell r="AK1092" t="str">
            <v>PO取消</v>
          </cell>
        </row>
        <row r="1093">
          <cell r="AK1093" t="str">
            <v>PO取消</v>
          </cell>
        </row>
        <row r="1094">
          <cell r="AK1094" t="str">
            <v>PO取消</v>
          </cell>
        </row>
        <row r="1095">
          <cell r="AK1095" t="str">
            <v>PO取消</v>
          </cell>
        </row>
        <row r="1096">
          <cell r="AK1096" t="str">
            <v>PO取消</v>
          </cell>
        </row>
        <row r="1097">
          <cell r="AK1097" t="str">
            <v>PO取消</v>
          </cell>
        </row>
        <row r="1098">
          <cell r="AK1098" t="str">
            <v>PO取消</v>
          </cell>
        </row>
        <row r="1099">
          <cell r="AK1099" t="str">
            <v>PO取消</v>
          </cell>
        </row>
        <row r="1100">
          <cell r="AK1100" t="str">
            <v>PO取消</v>
          </cell>
        </row>
        <row r="1101">
          <cell r="AK1101" t="str">
            <v>PO取消</v>
          </cell>
        </row>
        <row r="1102">
          <cell r="AK1102" t="str">
            <v>PO取消</v>
          </cell>
        </row>
        <row r="1103">
          <cell r="AK1103" t="str">
            <v>PO取消</v>
          </cell>
        </row>
        <row r="1104">
          <cell r="AK1104" t="str">
            <v>PO取消</v>
          </cell>
        </row>
        <row r="1105">
          <cell r="AK1105" t="str">
            <v>PO取消</v>
          </cell>
        </row>
        <row r="1106">
          <cell r="AK1106" t="str">
            <v>PO取消</v>
          </cell>
        </row>
        <row r="1107">
          <cell r="AK1107" t="str">
            <v>PO取消</v>
          </cell>
        </row>
        <row r="1108">
          <cell r="AK1108" t="str">
            <v>PO取消</v>
          </cell>
        </row>
        <row r="1109">
          <cell r="AK1109" t="str">
            <v>PO取消</v>
          </cell>
        </row>
        <row r="1110">
          <cell r="AK1110" t="str">
            <v>PO取消</v>
          </cell>
        </row>
        <row r="1111">
          <cell r="AK1111" t="str">
            <v>PO取消</v>
          </cell>
        </row>
        <row r="1112">
          <cell r="AK1112" t="str">
            <v>PO取消</v>
          </cell>
        </row>
        <row r="1113">
          <cell r="AK1113" t="str">
            <v>PO取消</v>
          </cell>
        </row>
        <row r="1114">
          <cell r="AK1114" t="str">
            <v>PO取消</v>
          </cell>
        </row>
        <row r="1115">
          <cell r="AK1115" t="str">
            <v>PO取消</v>
          </cell>
        </row>
        <row r="1116">
          <cell r="AK1116" t="str">
            <v>PO取消</v>
          </cell>
        </row>
        <row r="1117">
          <cell r="AK1117" t="str">
            <v>PO取消</v>
          </cell>
        </row>
        <row r="1118">
          <cell r="AK1118" t="str">
            <v>PO取消</v>
          </cell>
        </row>
        <row r="1119">
          <cell r="AK1119" t="str">
            <v>PO取消</v>
          </cell>
        </row>
        <row r="1120">
          <cell r="AK1120" t="str">
            <v>PO取消</v>
          </cell>
        </row>
        <row r="1121">
          <cell r="AK1121" t="str">
            <v>PO取消</v>
          </cell>
        </row>
        <row r="1122">
          <cell r="AK1122" t="str">
            <v>PO取消</v>
          </cell>
        </row>
        <row r="1123">
          <cell r="AK1123" t="str">
            <v>PO取消</v>
          </cell>
        </row>
        <row r="1124">
          <cell r="AK1124" t="str">
            <v>PO取消</v>
          </cell>
        </row>
        <row r="1125">
          <cell r="AK1125" t="str">
            <v>PO取消</v>
          </cell>
        </row>
        <row r="1126">
          <cell r="AK1126" t="str">
            <v>PO取消</v>
          </cell>
        </row>
        <row r="1127">
          <cell r="AK1127" t="str">
            <v>PO取消</v>
          </cell>
        </row>
        <row r="1128">
          <cell r="AK1128" t="str">
            <v>PO取消</v>
          </cell>
        </row>
        <row r="1129">
          <cell r="AK1129" t="str">
            <v>PO取消</v>
          </cell>
        </row>
        <row r="1130">
          <cell r="AK1130" t="str">
            <v>PO取消</v>
          </cell>
        </row>
        <row r="1131">
          <cell r="AK1131" t="str">
            <v>PO取消</v>
          </cell>
        </row>
        <row r="1132">
          <cell r="AK1132" t="str">
            <v>PO取消</v>
          </cell>
        </row>
        <row r="1133">
          <cell r="AK1133" t="str">
            <v>PO取消</v>
          </cell>
        </row>
        <row r="1134">
          <cell r="AK1134" t="str">
            <v>PO取消</v>
          </cell>
        </row>
        <row r="1135">
          <cell r="AK1135" t="str">
            <v>PO取消</v>
          </cell>
        </row>
        <row r="1136">
          <cell r="AK1136" t="str">
            <v>PO取消</v>
          </cell>
        </row>
        <row r="1137">
          <cell r="AK1137" t="str">
            <v>PO取消</v>
          </cell>
        </row>
        <row r="1138">
          <cell r="AK1138" t="str">
            <v>PO取消</v>
          </cell>
        </row>
        <row r="1139">
          <cell r="AK1139" t="str">
            <v>PO取消</v>
          </cell>
        </row>
        <row r="1140">
          <cell r="AK1140" t="str">
            <v>PO取消</v>
          </cell>
        </row>
        <row r="1141">
          <cell r="AK1141" t="str">
            <v>PO取消</v>
          </cell>
        </row>
        <row r="1142">
          <cell r="AK1142" t="str">
            <v>PO取消</v>
          </cell>
        </row>
        <row r="1143">
          <cell r="AI1143" t="str">
            <v>改SW</v>
          </cell>
        </row>
        <row r="1143">
          <cell r="AK1143" t="str">
            <v>PO取消</v>
          </cell>
        </row>
        <row r="1144">
          <cell r="AI1144" t="str">
            <v>改SW</v>
          </cell>
        </row>
        <row r="1144">
          <cell r="AK1144" t="str">
            <v>PO取消</v>
          </cell>
        </row>
        <row r="1145">
          <cell r="AI1145" t="str">
            <v>改SW</v>
          </cell>
        </row>
        <row r="1145">
          <cell r="AK1145" t="str">
            <v>PO取消</v>
          </cell>
        </row>
        <row r="1146">
          <cell r="AI1146" t="str">
            <v>改SW</v>
          </cell>
        </row>
        <row r="1146">
          <cell r="AK1146" t="str">
            <v>PO取消</v>
          </cell>
        </row>
        <row r="1147">
          <cell r="AI1147" t="str">
            <v>改SW</v>
          </cell>
        </row>
        <row r="1147">
          <cell r="AK1147" t="str">
            <v>PO取消</v>
          </cell>
        </row>
        <row r="1148">
          <cell r="AI1148" t="str">
            <v>改SW</v>
          </cell>
        </row>
        <row r="1148">
          <cell r="AK1148" t="str">
            <v>PO取消</v>
          </cell>
        </row>
        <row r="1149">
          <cell r="AI1149" t="str">
            <v>改SW</v>
          </cell>
        </row>
        <row r="1149">
          <cell r="AK1149" t="str">
            <v>PO取消</v>
          </cell>
        </row>
        <row r="1150">
          <cell r="AI1150" t="str">
            <v>改SW</v>
          </cell>
        </row>
        <row r="1150">
          <cell r="AK1150" t="str">
            <v>PO取消</v>
          </cell>
        </row>
        <row r="1151">
          <cell r="AI1151" t="str">
            <v>改SW</v>
          </cell>
        </row>
        <row r="1151">
          <cell r="AK1151" t="str">
            <v>PO取消</v>
          </cell>
        </row>
        <row r="1152">
          <cell r="AI1152">
            <v>45606</v>
          </cell>
        </row>
        <row r="1152">
          <cell r="AK1152" t="str">
            <v>PO取消</v>
          </cell>
        </row>
        <row r="1153">
          <cell r="AH1153" t="str">
            <v>AMZ992N92438NB0</v>
          </cell>
          <cell r="AI1153">
            <v>45569</v>
          </cell>
          <cell r="AJ1153" t="str">
            <v>1*40H</v>
          </cell>
          <cell r="AK1153" t="str">
            <v>PO取消</v>
          </cell>
        </row>
        <row r="1154">
          <cell r="AH1154" t="str">
            <v>AMZ992N108089SH0</v>
          </cell>
          <cell r="AI1154">
            <v>45558</v>
          </cell>
        </row>
        <row r="1154">
          <cell r="AK1154" t="str">
            <v>PO取消</v>
          </cell>
        </row>
        <row r="1155">
          <cell r="AH1155" t="str">
            <v>AMZ992N108089SH0</v>
          </cell>
          <cell r="AI1155">
            <v>45558</v>
          </cell>
        </row>
        <row r="1155">
          <cell r="AK1155" t="str">
            <v>工厂短装</v>
          </cell>
        </row>
        <row r="1156">
          <cell r="AH1156" t="str">
            <v>AMZ992N107999SH0</v>
          </cell>
          <cell r="AI1156">
            <v>45558</v>
          </cell>
          <cell r="AJ1156" t="str">
            <v>1*40H</v>
          </cell>
          <cell r="AK1156" t="str">
            <v>工厂短装</v>
          </cell>
        </row>
        <row r="1157">
          <cell r="AI1157">
            <v>45559</v>
          </cell>
        </row>
        <row r="1157">
          <cell r="AK1157" t="str">
            <v>PO取消</v>
          </cell>
        </row>
        <row r="1158">
          <cell r="AI1158">
            <v>45559</v>
          </cell>
        </row>
        <row r="1158">
          <cell r="AK1158" t="str">
            <v>PO取消</v>
          </cell>
        </row>
        <row r="1159">
          <cell r="AI1159">
            <v>45559</v>
          </cell>
        </row>
        <row r="1159">
          <cell r="AK1159" t="str">
            <v>PO取消</v>
          </cell>
        </row>
        <row r="1160">
          <cell r="AI1160">
            <v>45559</v>
          </cell>
        </row>
        <row r="1160">
          <cell r="AK1160" t="str">
            <v>PO取消</v>
          </cell>
        </row>
        <row r="1161">
          <cell r="AI1161">
            <v>45559</v>
          </cell>
        </row>
        <row r="1161">
          <cell r="AK1161" t="str">
            <v>PO取消</v>
          </cell>
        </row>
        <row r="1162">
          <cell r="AK1162" t="str">
            <v>PO取消</v>
          </cell>
        </row>
        <row r="1163">
          <cell r="AK1163" t="str">
            <v>PO取消</v>
          </cell>
        </row>
        <row r="1164">
          <cell r="AK1164" t="str">
            <v>PO取消</v>
          </cell>
        </row>
        <row r="1165">
          <cell r="AK1165" t="str">
            <v>PO取消</v>
          </cell>
        </row>
        <row r="1166">
          <cell r="AK1166" t="str">
            <v>PO取消</v>
          </cell>
        </row>
        <row r="1167">
          <cell r="AK1167" t="str">
            <v>PO取消</v>
          </cell>
        </row>
        <row r="1168">
          <cell r="AK1168" t="str">
            <v>PO取消</v>
          </cell>
        </row>
        <row r="1169">
          <cell r="AK1169" t="str">
            <v>PO取消</v>
          </cell>
        </row>
        <row r="1170">
          <cell r="AK1170" t="str">
            <v>PO取消</v>
          </cell>
        </row>
        <row r="1171">
          <cell r="AK1171" t="str">
            <v>PO取消</v>
          </cell>
        </row>
        <row r="1172">
          <cell r="AK1172" t="str">
            <v>PO取消</v>
          </cell>
        </row>
        <row r="1173">
          <cell r="AK1173" t="str">
            <v>PO取消</v>
          </cell>
        </row>
        <row r="1174">
          <cell r="AK1174" t="str">
            <v>PO取消</v>
          </cell>
        </row>
        <row r="1175">
          <cell r="AK1175" t="str">
            <v>PO取消</v>
          </cell>
        </row>
        <row r="1176">
          <cell r="AK1176" t="str">
            <v>PO取消</v>
          </cell>
        </row>
        <row r="1177">
          <cell r="AK1177" t="str">
            <v>PO取消</v>
          </cell>
        </row>
        <row r="1178">
          <cell r="AK1178" t="str">
            <v>PO取消</v>
          </cell>
        </row>
        <row r="1179">
          <cell r="AK1179" t="str">
            <v>PO取消</v>
          </cell>
        </row>
        <row r="1180">
          <cell r="AK1180" t="str">
            <v>PO取消</v>
          </cell>
        </row>
        <row r="1181">
          <cell r="AH1181" t="str">
            <v>AMZ992N104072SH0</v>
          </cell>
        </row>
        <row r="1181">
          <cell r="AK1181" t="str">
            <v>此PO短装2件</v>
          </cell>
        </row>
        <row r="1182">
          <cell r="AH1182" t="str">
            <v>AMZ992N181428SZ1</v>
          </cell>
        </row>
        <row r="1182">
          <cell r="AK1182" t="str">
            <v>此PO短装1件</v>
          </cell>
        </row>
        <row r="1183">
          <cell r="AH1183" t="str">
            <v>AMZ992N87308NB0</v>
          </cell>
          <cell r="AI1183">
            <v>45488</v>
          </cell>
        </row>
        <row r="1183">
          <cell r="AK1183" t="str">
            <v>WGESUKDI0617-6/短装22件</v>
          </cell>
        </row>
        <row r="1184">
          <cell r="AK1184" t="str">
            <v>PO取消</v>
          </cell>
        </row>
        <row r="1185">
          <cell r="AK1185" t="str">
            <v>PO取消</v>
          </cell>
        </row>
        <row r="1186">
          <cell r="AK1186" t="str">
            <v>PO取消</v>
          </cell>
        </row>
        <row r="1187">
          <cell r="AK1187" t="str">
            <v>PO取消</v>
          </cell>
        </row>
        <row r="1188">
          <cell r="AH1188" t="str">
            <v>AMZ992N88100NB0</v>
          </cell>
          <cell r="AI1188">
            <v>45499</v>
          </cell>
          <cell r="AJ1188" t="str">
            <v>PO取消</v>
          </cell>
          <cell r="AK1188" t="str">
            <v>ARUSIL7VKJZPV</v>
          </cell>
        </row>
        <row r="1189">
          <cell r="AH1189" t="str">
            <v>AMZ992N88100NB0</v>
          </cell>
          <cell r="AI1189">
            <v>45499</v>
          </cell>
          <cell r="AJ1189" t="str">
            <v>PO取消</v>
          </cell>
          <cell r="AK1189" t="str">
            <v>ARUSIL7VKJZPV</v>
          </cell>
        </row>
        <row r="1190">
          <cell r="AH1190" t="str">
            <v>AMZ992N88100NB0</v>
          </cell>
          <cell r="AI1190">
            <v>45499</v>
          </cell>
          <cell r="AJ1190" t="str">
            <v>PO取消</v>
          </cell>
          <cell r="AK1190" t="str">
            <v>ARUSIL7VKJZPV</v>
          </cell>
        </row>
        <row r="1191">
          <cell r="AH1191" t="str">
            <v>AMZ992N88100NB0</v>
          </cell>
          <cell r="AI1191">
            <v>45499</v>
          </cell>
          <cell r="AJ1191" t="str">
            <v>PO取消</v>
          </cell>
          <cell r="AK1191" t="str">
            <v>ARUSIL7VKJZPV</v>
          </cell>
        </row>
        <row r="1192">
          <cell r="AH1192" t="str">
            <v>AMZ992N88100NB0</v>
          </cell>
          <cell r="AI1192">
            <v>45499</v>
          </cell>
          <cell r="AJ1192" t="str">
            <v>PO取消</v>
          </cell>
          <cell r="AK1192" t="str">
            <v>ARUSIL7VKJZPV</v>
          </cell>
        </row>
        <row r="1193">
          <cell r="AH1193" t="str">
            <v>AMZ992N88100NB0</v>
          </cell>
          <cell r="AI1193">
            <v>45499</v>
          </cell>
          <cell r="AJ1193" t="str">
            <v>PO取消</v>
          </cell>
          <cell r="AK1193" t="str">
            <v>ARUSIL7VKJZPV</v>
          </cell>
        </row>
        <row r="1194">
          <cell r="AH1194" t="str">
            <v>AMZ992N88100NB0</v>
          </cell>
          <cell r="AI1194">
            <v>45499</v>
          </cell>
          <cell r="AJ1194" t="str">
            <v>PO取消</v>
          </cell>
          <cell r="AK1194" t="str">
            <v>ARUSIL7VKJZPV</v>
          </cell>
        </row>
        <row r="1195">
          <cell r="AK1195" t="str">
            <v>PO取消</v>
          </cell>
        </row>
        <row r="1196">
          <cell r="AK1196" t="str">
            <v>PO取消</v>
          </cell>
        </row>
        <row r="1197">
          <cell r="AK1197" t="str">
            <v>PO取消</v>
          </cell>
        </row>
        <row r="1198">
          <cell r="AK1198" t="str">
            <v>PO取消</v>
          </cell>
        </row>
        <row r="1199">
          <cell r="AK1199" t="str">
            <v>PO取消</v>
          </cell>
        </row>
        <row r="1200">
          <cell r="AK1200" t="str">
            <v>PO取消</v>
          </cell>
        </row>
        <row r="1201">
          <cell r="AK1201" t="str">
            <v>PO取消</v>
          </cell>
        </row>
        <row r="1202">
          <cell r="AK1202" t="str">
            <v>PO取消</v>
          </cell>
        </row>
        <row r="1203">
          <cell r="AK1203" t="str">
            <v>PO取消</v>
          </cell>
        </row>
        <row r="1204">
          <cell r="AK1204" t="str">
            <v>PO取消</v>
          </cell>
        </row>
        <row r="1205">
          <cell r="AK1205" t="str">
            <v>PO取消</v>
          </cell>
        </row>
        <row r="1206">
          <cell r="AK1206" t="str">
            <v>PO取消</v>
          </cell>
        </row>
        <row r="1207">
          <cell r="AK1207" t="str">
            <v>PO取消</v>
          </cell>
        </row>
        <row r="1208">
          <cell r="AK1208" t="str">
            <v>PO取消</v>
          </cell>
        </row>
        <row r="1209">
          <cell r="AK1209" t="str">
            <v>PO取消</v>
          </cell>
        </row>
        <row r="1210">
          <cell r="AK1210" t="str">
            <v>PO取消</v>
          </cell>
        </row>
        <row r="1211">
          <cell r="AK1211" t="str">
            <v>PO取消</v>
          </cell>
        </row>
        <row r="1212">
          <cell r="AK1212" t="str">
            <v>PO取消</v>
          </cell>
        </row>
        <row r="1213">
          <cell r="AK1213" t="str">
            <v>PO取消</v>
          </cell>
        </row>
        <row r="1214">
          <cell r="AK1214" t="str">
            <v>PO取消</v>
          </cell>
        </row>
        <row r="1215">
          <cell r="AK1215" t="str">
            <v>PO取消</v>
          </cell>
        </row>
        <row r="1216">
          <cell r="AK1216" t="str">
            <v>PO取消</v>
          </cell>
        </row>
        <row r="1217">
          <cell r="AK1217" t="str">
            <v>PO取消</v>
          </cell>
        </row>
        <row r="1218">
          <cell r="AK1218" t="str">
            <v>PO取消</v>
          </cell>
        </row>
        <row r="1219">
          <cell r="AK1219" t="str">
            <v>PO取消</v>
          </cell>
        </row>
        <row r="1220">
          <cell r="AK1220" t="str">
            <v>PO取消</v>
          </cell>
        </row>
        <row r="1221">
          <cell r="AK1221" t="str">
            <v>PO取消</v>
          </cell>
        </row>
        <row r="1222">
          <cell r="AK1222" t="str">
            <v>PO取消</v>
          </cell>
        </row>
        <row r="1223">
          <cell r="AK1223" t="str">
            <v>PO取消</v>
          </cell>
        </row>
        <row r="1224">
          <cell r="AK1224" t="str">
            <v>PO取消</v>
          </cell>
        </row>
        <row r="1225">
          <cell r="AK1225" t="str">
            <v>PO取消</v>
          </cell>
        </row>
        <row r="1226">
          <cell r="AK1226" t="str">
            <v>PO取消</v>
          </cell>
        </row>
        <row r="1227">
          <cell r="AK1227" t="str">
            <v>PO取消</v>
          </cell>
        </row>
        <row r="1228">
          <cell r="AK1228" t="str">
            <v>PO取消</v>
          </cell>
        </row>
        <row r="1229">
          <cell r="AK1229" t="str">
            <v>PO取消</v>
          </cell>
        </row>
        <row r="1230">
          <cell r="AK1230" t="str">
            <v>PO取消</v>
          </cell>
        </row>
        <row r="1231">
          <cell r="AK1231" t="str">
            <v>PO取消</v>
          </cell>
        </row>
        <row r="1232">
          <cell r="AH1232" t="str">
            <v>AMZ992N100589SH0</v>
          </cell>
        </row>
        <row r="1232">
          <cell r="AK1232" t="str">
            <v>AMZ992N95982SH0工厂短装4件</v>
          </cell>
        </row>
        <row r="1233">
          <cell r="AK1233" t="str">
            <v>PO取消</v>
          </cell>
        </row>
        <row r="1234">
          <cell r="AK1234" t="str">
            <v>PO取消</v>
          </cell>
        </row>
      </sheetData>
      <sheetData sheetId="1" refreshError="1"/>
      <sheetData sheetId="2" refreshError="1">
        <row r="1">
          <cell r="A1" t="str">
            <v>ASIN</v>
          </cell>
          <cell r="B1" t="str">
            <v>HTS CODE</v>
          </cell>
          <cell r="C1" t="str">
            <v>Product</v>
          </cell>
          <cell r="D1" t="str">
            <v>Manufacturer</v>
          </cell>
          <cell r="E1" t="str">
            <v>Case pack </v>
          </cell>
          <cell r="F1" t="str">
            <v>Carton V/cbm</v>
          </cell>
          <cell r="G1" t="str">
            <v>Carton N.W/kg</v>
          </cell>
          <cell r="H1" t="str">
            <v>Carton G.W/kg</v>
          </cell>
          <cell r="I1" t="str">
            <v>40HQ max qty</v>
          </cell>
          <cell r="J1" t="str">
            <v>40GP max qty</v>
          </cell>
          <cell r="K1" t="str">
            <v>20GP max qty</v>
          </cell>
          <cell r="L1" t="str">
            <v>POL</v>
          </cell>
          <cell r="M1" t="str">
            <v>外箱长</v>
          </cell>
          <cell r="N1" t="str">
            <v>外箱宽</v>
          </cell>
          <cell r="O1" t="str">
            <v>外箱高</v>
          </cell>
        </row>
        <row r="2">
          <cell r="A2" t="str">
            <v>B09RGRDFS4</v>
          </cell>
          <cell r="B2" t="str">
            <v>7321.81.5000</v>
          </cell>
          <cell r="C2" t="str">
            <v>Gas Heater</v>
          </cell>
          <cell r="D2" t="str">
            <v>佳得顺-SH</v>
          </cell>
          <cell r="E2">
            <v>1</v>
          </cell>
          <cell r="F2">
            <v>0.192178</v>
          </cell>
          <cell r="G2">
            <v>17.6</v>
          </cell>
          <cell r="H2">
            <v>22.1</v>
          </cell>
          <cell r="I2">
            <v>324</v>
          </cell>
          <cell r="J2">
            <v>250</v>
          </cell>
          <cell r="K2">
            <v>145</v>
          </cell>
          <cell r="L2" t="str">
            <v>Shanghai</v>
          </cell>
          <cell r="M2">
            <v>53</v>
          </cell>
          <cell r="N2">
            <v>49</v>
          </cell>
          <cell r="O2">
            <v>74</v>
          </cell>
        </row>
        <row r="2">
          <cell r="R2">
            <v>0</v>
          </cell>
          <cell r="S2">
            <v>0</v>
          </cell>
          <cell r="T2">
            <v>0</v>
          </cell>
        </row>
        <row r="3">
          <cell r="A3" t="str">
            <v>B09RFZKZQF</v>
          </cell>
          <cell r="B3" t="str">
            <v>7321.81.5000</v>
          </cell>
          <cell r="C3" t="str">
            <v>Gas Heater</v>
          </cell>
          <cell r="D3" t="str">
            <v>康思特-SH</v>
          </cell>
          <cell r="E3">
            <v>1</v>
          </cell>
          <cell r="F3">
            <v>0.175628</v>
          </cell>
          <cell r="G3">
            <v>16</v>
          </cell>
          <cell r="H3">
            <v>19</v>
          </cell>
          <cell r="I3">
            <v>388</v>
          </cell>
          <cell r="J3">
            <v>335</v>
          </cell>
          <cell r="K3">
            <v>150</v>
          </cell>
          <cell r="L3" t="str">
            <v>Shanghai</v>
          </cell>
          <cell r="M3">
            <v>46</v>
          </cell>
          <cell r="N3">
            <v>46</v>
          </cell>
          <cell r="O3">
            <v>83</v>
          </cell>
        </row>
        <row r="4">
          <cell r="A4" t="str">
            <v>B09RFYNJHN</v>
          </cell>
          <cell r="B4" t="str">
            <v>7321.81.5000</v>
          </cell>
          <cell r="C4" t="str">
            <v>Gas Heater</v>
          </cell>
          <cell r="D4" t="str">
            <v>康思特-SH</v>
          </cell>
          <cell r="E4">
            <v>1</v>
          </cell>
          <cell r="F4">
            <v>0.175628</v>
          </cell>
          <cell r="G4">
            <v>16</v>
          </cell>
          <cell r="H4">
            <v>19</v>
          </cell>
          <cell r="I4">
            <v>388</v>
          </cell>
          <cell r="J4">
            <v>335</v>
          </cell>
          <cell r="K4">
            <v>150</v>
          </cell>
          <cell r="L4" t="str">
            <v>Shanghai</v>
          </cell>
          <cell r="M4">
            <v>46</v>
          </cell>
          <cell r="N4">
            <v>46</v>
          </cell>
          <cell r="O4">
            <v>83</v>
          </cell>
        </row>
        <row r="4">
          <cell r="R4">
            <v>0</v>
          </cell>
          <cell r="S4">
            <v>0</v>
          </cell>
          <cell r="T4">
            <v>0</v>
          </cell>
        </row>
        <row r="5">
          <cell r="A5" t="str">
            <v>B09RFZMV7Z</v>
          </cell>
          <cell r="B5" t="str">
            <v>7321.81.5000</v>
          </cell>
          <cell r="C5" t="str">
            <v>Gas Heater</v>
          </cell>
          <cell r="D5" t="str">
            <v>康思特-SH</v>
          </cell>
          <cell r="E5">
            <v>1</v>
          </cell>
          <cell r="F5">
            <v>0.173512</v>
          </cell>
          <cell r="G5">
            <v>16.4</v>
          </cell>
          <cell r="H5">
            <v>20.4</v>
          </cell>
          <cell r="I5">
            <v>388</v>
          </cell>
          <cell r="J5">
            <v>335</v>
          </cell>
          <cell r="K5">
            <v>150</v>
          </cell>
          <cell r="L5" t="str">
            <v>Shanghai</v>
          </cell>
          <cell r="M5">
            <v>46</v>
          </cell>
          <cell r="N5">
            <v>46</v>
          </cell>
          <cell r="O5">
            <v>82</v>
          </cell>
        </row>
        <row r="5">
          <cell r="R5">
            <v>0</v>
          </cell>
          <cell r="S5">
            <v>0</v>
          </cell>
          <cell r="T5">
            <v>0</v>
          </cell>
        </row>
        <row r="6">
          <cell r="A6" t="str">
            <v>B09RG23ZKJ</v>
          </cell>
          <cell r="B6" t="str">
            <v>7321.81.5000</v>
          </cell>
          <cell r="C6" t="str">
            <v>Gas Heater</v>
          </cell>
          <cell r="D6" t="str">
            <v>康思特-SH</v>
          </cell>
          <cell r="E6">
            <v>1</v>
          </cell>
          <cell r="F6">
            <v>0.20904</v>
          </cell>
          <cell r="G6">
            <v>26</v>
          </cell>
          <cell r="H6">
            <v>30</v>
          </cell>
          <cell r="I6">
            <v>340</v>
          </cell>
          <cell r="J6">
            <v>280</v>
          </cell>
          <cell r="K6">
            <v>154</v>
          </cell>
          <cell r="L6" t="str">
            <v>Shanghai</v>
          </cell>
          <cell r="M6">
            <v>134</v>
          </cell>
          <cell r="N6">
            <v>78</v>
          </cell>
          <cell r="O6">
            <v>20</v>
          </cell>
        </row>
        <row r="6">
          <cell r="R6">
            <v>0</v>
          </cell>
          <cell r="S6">
            <v>0</v>
          </cell>
          <cell r="T6">
            <v>0</v>
          </cell>
        </row>
        <row r="7">
          <cell r="A7" t="str">
            <v>B09RGRDT78</v>
          </cell>
          <cell r="B7" t="str">
            <v>7321.81.5000</v>
          </cell>
          <cell r="C7" t="str">
            <v>Gas Heater</v>
          </cell>
          <cell r="D7" t="str">
            <v>康思特-SH</v>
          </cell>
          <cell r="E7">
            <v>1</v>
          </cell>
          <cell r="F7">
            <v>0.090972</v>
          </cell>
          <cell r="G7">
            <v>6.8</v>
          </cell>
          <cell r="H7">
            <v>8.8</v>
          </cell>
          <cell r="I7">
            <v>730</v>
          </cell>
          <cell r="J7">
            <v>640</v>
          </cell>
          <cell r="K7">
            <v>319</v>
          </cell>
          <cell r="L7" t="str">
            <v>Shanghai</v>
          </cell>
          <cell r="M7">
            <v>57</v>
          </cell>
          <cell r="N7">
            <v>57</v>
          </cell>
          <cell r="O7">
            <v>28</v>
          </cell>
        </row>
        <row r="7">
          <cell r="R7">
            <v>0</v>
          </cell>
          <cell r="S7">
            <v>0</v>
          </cell>
          <cell r="T7">
            <v>0</v>
          </cell>
        </row>
        <row r="8">
          <cell r="A8" t="str">
            <v>B0C6TJZTX8</v>
          </cell>
          <cell r="B8" t="str">
            <v>6307.90.9800</v>
          </cell>
          <cell r="C8" t="str">
            <v>Gas Heater</v>
          </cell>
          <cell r="D8" t="str">
            <v>佳得顺-SH</v>
          </cell>
          <cell r="E8">
            <v>1</v>
          </cell>
          <cell r="F8">
            <v>0.154468</v>
          </cell>
          <cell r="G8">
            <v>14.5</v>
          </cell>
          <cell r="H8">
            <v>19.1</v>
          </cell>
          <cell r="I8">
            <v>450</v>
          </cell>
          <cell r="J8">
            <v>375</v>
          </cell>
          <cell r="K8">
            <v>180</v>
          </cell>
          <cell r="L8" t="str">
            <v>Shanghai</v>
          </cell>
          <cell r="M8">
            <v>46</v>
          </cell>
          <cell r="N8">
            <v>46</v>
          </cell>
          <cell r="O8">
            <v>73</v>
          </cell>
        </row>
        <row r="8">
          <cell r="R8">
            <v>0</v>
          </cell>
          <cell r="S8">
            <v>0</v>
          </cell>
          <cell r="T8">
            <v>0</v>
          </cell>
        </row>
        <row r="9">
          <cell r="A9" t="str">
            <v>B09SXXBHT1</v>
          </cell>
          <cell r="B9" t="str">
            <v>7321.81.5000</v>
          </cell>
          <cell r="C9" t="str">
            <v>Gas Heater</v>
          </cell>
          <cell r="D9" t="str">
            <v>康思特-SH</v>
          </cell>
          <cell r="E9">
            <v>1</v>
          </cell>
          <cell r="F9">
            <v>0.090972</v>
          </cell>
          <cell r="G9">
            <v>6.8</v>
          </cell>
          <cell r="H9">
            <v>8.8</v>
          </cell>
          <cell r="I9">
            <v>730</v>
          </cell>
          <cell r="J9">
            <v>640</v>
          </cell>
          <cell r="K9">
            <v>319</v>
          </cell>
          <cell r="L9" t="str">
            <v>Shanghai</v>
          </cell>
          <cell r="M9">
            <v>57</v>
          </cell>
          <cell r="N9">
            <v>57</v>
          </cell>
          <cell r="O9">
            <v>28</v>
          </cell>
        </row>
        <row r="9">
          <cell r="R9">
            <v>0</v>
          </cell>
          <cell r="S9">
            <v>0</v>
          </cell>
          <cell r="T9">
            <v>0</v>
          </cell>
        </row>
        <row r="10">
          <cell r="A10" t="str">
            <v>B09SXZ3NSP</v>
          </cell>
          <cell r="B10" t="str">
            <v>7321.81.5000</v>
          </cell>
          <cell r="C10" t="str">
            <v>Gas Heater</v>
          </cell>
          <cell r="D10" t="str">
            <v>康思特-SH</v>
          </cell>
          <cell r="E10">
            <v>1</v>
          </cell>
          <cell r="F10">
            <v>0.090972</v>
          </cell>
          <cell r="G10">
            <v>6.8</v>
          </cell>
          <cell r="H10">
            <v>8.8</v>
          </cell>
          <cell r="I10">
            <v>730</v>
          </cell>
          <cell r="J10">
            <v>640</v>
          </cell>
          <cell r="K10">
            <v>319</v>
          </cell>
          <cell r="L10" t="str">
            <v>Shanghai</v>
          </cell>
          <cell r="M10">
            <v>57</v>
          </cell>
          <cell r="N10">
            <v>57</v>
          </cell>
          <cell r="O10">
            <v>28</v>
          </cell>
        </row>
        <row r="10">
          <cell r="R10">
            <v>0</v>
          </cell>
          <cell r="S10">
            <v>0</v>
          </cell>
          <cell r="T10">
            <v>0</v>
          </cell>
        </row>
        <row r="11">
          <cell r="A11" t="str">
            <v>B09RJ1X26G</v>
          </cell>
          <cell r="B11" t="str">
            <v>6307.90.9800</v>
          </cell>
          <cell r="C11" t="str">
            <v>Heater Covers</v>
          </cell>
          <cell r="D11" t="str">
            <v>康思特-SH</v>
          </cell>
          <cell r="E11">
            <v>1</v>
          </cell>
          <cell r="F11">
            <v>0.002793</v>
          </cell>
          <cell r="G11">
            <v>0.7</v>
          </cell>
          <cell r="H11">
            <v>1</v>
          </cell>
          <cell r="I11">
            <v>23000</v>
          </cell>
          <cell r="J11">
            <v>19600</v>
          </cell>
          <cell r="K11">
            <v>9600</v>
          </cell>
          <cell r="L11" t="str">
            <v>Shanghai</v>
          </cell>
          <cell r="M11">
            <v>24.5</v>
          </cell>
          <cell r="N11">
            <v>28.5</v>
          </cell>
          <cell r="O11">
            <v>4</v>
          </cell>
        </row>
        <row r="11">
          <cell r="Q11">
            <v>259</v>
          </cell>
          <cell r="R11">
            <v>0.0112608695652174</v>
          </cell>
          <cell r="S11">
            <v>0.0132142857142857</v>
          </cell>
          <cell r="T11">
            <v>0.0269791666666667</v>
          </cell>
        </row>
        <row r="12">
          <cell r="A12" t="str">
            <v>B09RJ3JKPP</v>
          </cell>
          <cell r="B12" t="str">
            <v>6307.90.9800</v>
          </cell>
          <cell r="C12" t="str">
            <v>Heater Covers</v>
          </cell>
          <cell r="D12" t="str">
            <v>康思特-SH</v>
          </cell>
          <cell r="E12">
            <v>1</v>
          </cell>
          <cell r="F12">
            <v>0.002793</v>
          </cell>
          <cell r="G12">
            <v>0.7</v>
          </cell>
          <cell r="H12">
            <v>1</v>
          </cell>
          <cell r="I12">
            <v>23000</v>
          </cell>
          <cell r="J12">
            <v>19600</v>
          </cell>
          <cell r="K12">
            <v>9600</v>
          </cell>
          <cell r="L12" t="str">
            <v>Shanghai</v>
          </cell>
          <cell r="M12">
            <v>24.5</v>
          </cell>
          <cell r="N12">
            <v>28.5</v>
          </cell>
          <cell r="O12">
            <v>4</v>
          </cell>
        </row>
        <row r="12">
          <cell r="Q12">
            <v>80</v>
          </cell>
          <cell r="R12">
            <v>0.00347826086956522</v>
          </cell>
          <cell r="S12">
            <v>0.00408163265306122</v>
          </cell>
          <cell r="T12">
            <v>0.00833333333333333</v>
          </cell>
        </row>
        <row r="13">
          <cell r="A13" t="str">
            <v>B09SHCBW3L</v>
          </cell>
          <cell r="B13" t="str">
            <v>6307.90.9800</v>
          </cell>
          <cell r="C13" t="str">
            <v>Heater Covers</v>
          </cell>
          <cell r="D13" t="str">
            <v>康思特-SH</v>
          </cell>
          <cell r="E13">
            <v>1</v>
          </cell>
          <cell r="F13">
            <v>0.002793</v>
          </cell>
          <cell r="G13">
            <v>0.7</v>
          </cell>
          <cell r="H13">
            <v>1</v>
          </cell>
          <cell r="I13">
            <v>23000</v>
          </cell>
          <cell r="J13">
            <v>19600</v>
          </cell>
          <cell r="K13">
            <v>9600</v>
          </cell>
          <cell r="L13" t="str">
            <v>Shanghai</v>
          </cell>
          <cell r="M13">
            <v>24.5</v>
          </cell>
          <cell r="N13">
            <v>28.5</v>
          </cell>
          <cell r="O13">
            <v>4</v>
          </cell>
        </row>
        <row r="13">
          <cell r="Q13">
            <v>72</v>
          </cell>
          <cell r="R13">
            <v>0.0031304347826087</v>
          </cell>
          <cell r="S13">
            <v>0.0036734693877551</v>
          </cell>
          <cell r="T13">
            <v>0.0075</v>
          </cell>
        </row>
        <row r="14">
          <cell r="A14" t="str">
            <v>B099NTY7WL</v>
          </cell>
          <cell r="B14" t="str">
            <v>7321.81.5000</v>
          </cell>
          <cell r="C14" t="str">
            <v>Gas Heater</v>
          </cell>
          <cell r="D14" t="str">
            <v>佳得顺-SH</v>
          </cell>
          <cell r="E14">
            <v>1</v>
          </cell>
          <cell r="F14">
            <v>0.192178</v>
          </cell>
          <cell r="G14">
            <v>17.6</v>
          </cell>
          <cell r="H14">
            <v>22.1</v>
          </cell>
          <cell r="I14">
            <v>324</v>
          </cell>
          <cell r="J14">
            <v>275</v>
          </cell>
          <cell r="K14">
            <v>145</v>
          </cell>
          <cell r="L14" t="str">
            <v>Shanghai</v>
          </cell>
          <cell r="M14">
            <v>53</v>
          </cell>
          <cell r="N14">
            <v>49</v>
          </cell>
          <cell r="O14">
            <v>74</v>
          </cell>
        </row>
        <row r="14">
          <cell r="R14">
            <v>0</v>
          </cell>
          <cell r="S14">
            <v>0</v>
          </cell>
          <cell r="T14">
            <v>0</v>
          </cell>
        </row>
        <row r="15">
          <cell r="A15" t="str">
            <v>B09RFVC6VN</v>
          </cell>
          <cell r="B15" t="str">
            <v>7604.21.0090</v>
          </cell>
          <cell r="C15" t="str">
            <v>Heater Reflector Shield</v>
          </cell>
          <cell r="D15" t="str">
            <v>康思特-SH</v>
          </cell>
          <cell r="E15">
            <v>1</v>
          </cell>
          <cell r="F15">
            <v>0.006</v>
          </cell>
          <cell r="G15">
            <v>0.8</v>
          </cell>
          <cell r="H15">
            <v>0.9</v>
          </cell>
          <cell r="I15">
            <v>6900</v>
          </cell>
          <cell r="J15">
            <v>5600</v>
          </cell>
          <cell r="K15">
            <v>4800</v>
          </cell>
          <cell r="L15" t="str">
            <v>Shanghai</v>
          </cell>
          <cell r="M15">
            <v>30</v>
          </cell>
          <cell r="N15">
            <v>40</v>
          </cell>
          <cell r="O15">
            <v>5</v>
          </cell>
        </row>
        <row r="15">
          <cell r="R15">
            <v>0</v>
          </cell>
          <cell r="S15">
            <v>0</v>
          </cell>
          <cell r="T15">
            <v>0</v>
          </cell>
        </row>
        <row r="16">
          <cell r="A16" t="str">
            <v>B09RG4S33Q</v>
          </cell>
          <cell r="B16" t="str">
            <v>7322.90.0045</v>
          </cell>
          <cell r="C16" t="str">
            <v>Heater Sand Box</v>
          </cell>
          <cell r="D16" t="str">
            <v>康思特-SH</v>
          </cell>
          <cell r="E16">
            <v>1</v>
          </cell>
          <cell r="F16">
            <v>0.0116365</v>
          </cell>
          <cell r="G16">
            <v>0.73</v>
          </cell>
          <cell r="H16">
            <v>0.9</v>
          </cell>
          <cell r="I16">
            <v>5750</v>
          </cell>
          <cell r="J16">
            <v>4900</v>
          </cell>
          <cell r="K16">
            <v>2416</v>
          </cell>
          <cell r="L16" t="str">
            <v>Shanghai</v>
          </cell>
          <cell r="M16">
            <v>37</v>
          </cell>
          <cell r="N16">
            <v>37</v>
          </cell>
          <cell r="O16">
            <v>8.5</v>
          </cell>
        </row>
        <row r="16">
          <cell r="R16">
            <v>0</v>
          </cell>
          <cell r="S16">
            <v>0</v>
          </cell>
          <cell r="T16">
            <v>0</v>
          </cell>
        </row>
        <row r="17">
          <cell r="A17" t="str">
            <v>B09RJ37XRN</v>
          </cell>
          <cell r="B17" t="str">
            <v>6307.90.9800</v>
          </cell>
          <cell r="C17" t="str">
            <v>Heater Covers</v>
          </cell>
          <cell r="D17" t="str">
            <v>康思特-SH</v>
          </cell>
          <cell r="E17">
            <v>1</v>
          </cell>
          <cell r="F17">
            <v>0.006</v>
          </cell>
          <cell r="G17">
            <v>1.42</v>
          </cell>
          <cell r="H17">
            <v>2</v>
          </cell>
          <cell r="I17">
            <v>11500</v>
          </cell>
          <cell r="J17">
            <v>9800</v>
          </cell>
          <cell r="K17">
            <v>4800</v>
          </cell>
          <cell r="L17" t="str">
            <v>Shanghai</v>
          </cell>
          <cell r="M17">
            <v>25</v>
          </cell>
          <cell r="N17">
            <v>30</v>
          </cell>
          <cell r="O17">
            <v>8</v>
          </cell>
        </row>
        <row r="17">
          <cell r="R17">
            <v>0</v>
          </cell>
          <cell r="S17">
            <v>0</v>
          </cell>
          <cell r="T17">
            <v>0</v>
          </cell>
        </row>
        <row r="18">
          <cell r="A18" t="str">
            <v>B09RJ4QRDQ</v>
          </cell>
          <cell r="B18" t="str">
            <v>6307.90.9800</v>
          </cell>
          <cell r="C18" t="str">
            <v>Heater Covers</v>
          </cell>
          <cell r="D18" t="str">
            <v>康思特-SH</v>
          </cell>
          <cell r="E18">
            <v>1</v>
          </cell>
          <cell r="F18">
            <v>0.006</v>
          </cell>
          <cell r="G18">
            <v>1.42</v>
          </cell>
          <cell r="H18">
            <v>2</v>
          </cell>
          <cell r="I18">
            <v>11500</v>
          </cell>
          <cell r="J18">
            <v>9800</v>
          </cell>
          <cell r="K18">
            <v>4800</v>
          </cell>
          <cell r="L18" t="str">
            <v>Shanghai</v>
          </cell>
          <cell r="M18">
            <v>25</v>
          </cell>
          <cell r="N18">
            <v>30</v>
          </cell>
          <cell r="O18">
            <v>8</v>
          </cell>
        </row>
        <row r="18">
          <cell r="R18">
            <v>0</v>
          </cell>
          <cell r="S18">
            <v>0</v>
          </cell>
          <cell r="T18">
            <v>0</v>
          </cell>
        </row>
        <row r="19">
          <cell r="A19" t="str">
            <v>B0C6TJBKJM</v>
          </cell>
          <cell r="B19" t="str">
            <v>6307.90.9800</v>
          </cell>
          <cell r="C19" t="str">
            <v>Gas Heater</v>
          </cell>
          <cell r="D19" t="str">
            <v>康思特-SH</v>
          </cell>
          <cell r="E19">
            <v>1</v>
          </cell>
          <cell r="F19">
            <v>0.154468</v>
          </cell>
          <cell r="G19">
            <v>14.5</v>
          </cell>
          <cell r="H19">
            <v>19.1</v>
          </cell>
          <cell r="I19">
            <v>450</v>
          </cell>
          <cell r="J19">
            <v>375</v>
          </cell>
          <cell r="K19">
            <v>180</v>
          </cell>
          <cell r="L19" t="str">
            <v>Shanghai</v>
          </cell>
          <cell r="M19">
            <v>46</v>
          </cell>
          <cell r="N19">
            <v>46</v>
          </cell>
          <cell r="O19">
            <v>73</v>
          </cell>
        </row>
        <row r="19">
          <cell r="R19">
            <v>0</v>
          </cell>
          <cell r="S19">
            <v>0</v>
          </cell>
          <cell r="T19">
            <v>0</v>
          </cell>
        </row>
        <row r="20">
          <cell r="A20" t="str">
            <v>B0CC9KQMXT</v>
          </cell>
          <cell r="B20" t="str">
            <v>6307.90.9800</v>
          </cell>
          <cell r="C20" t="str">
            <v>Gas Heater</v>
          </cell>
          <cell r="D20" t="str">
            <v>康思特-SH</v>
          </cell>
          <cell r="E20">
            <v>1</v>
          </cell>
          <cell r="F20">
            <v>0.154468</v>
          </cell>
          <cell r="G20">
            <v>14.5</v>
          </cell>
          <cell r="H20">
            <v>19.1</v>
          </cell>
          <cell r="I20">
            <v>450</v>
          </cell>
          <cell r="J20">
            <v>375</v>
          </cell>
          <cell r="K20">
            <v>180</v>
          </cell>
          <cell r="L20" t="str">
            <v>Shanghai</v>
          </cell>
          <cell r="M20">
            <v>46</v>
          </cell>
          <cell r="N20">
            <v>46</v>
          </cell>
          <cell r="O20">
            <v>73</v>
          </cell>
        </row>
        <row r="20">
          <cell r="R20">
            <v>0</v>
          </cell>
          <cell r="S20">
            <v>0</v>
          </cell>
          <cell r="T20">
            <v>0</v>
          </cell>
        </row>
        <row r="21">
          <cell r="A21" t="str">
            <v>B0C6TJHNKX</v>
          </cell>
          <cell r="B21" t="str">
            <v>6307.90.9800</v>
          </cell>
          <cell r="C21" t="str">
            <v>Gas Heater</v>
          </cell>
          <cell r="D21" t="str">
            <v>佳得顺-SH</v>
          </cell>
          <cell r="E21">
            <v>1</v>
          </cell>
          <cell r="F21">
            <v>0.192178</v>
          </cell>
          <cell r="G21">
            <v>17.6</v>
          </cell>
          <cell r="H21">
            <v>22.1</v>
          </cell>
          <cell r="I21">
            <v>324</v>
          </cell>
          <cell r="J21">
            <v>276</v>
          </cell>
        </row>
        <row r="21">
          <cell r="L21" t="str">
            <v>Shanghai</v>
          </cell>
          <cell r="M21">
            <v>53</v>
          </cell>
          <cell r="N21">
            <v>49</v>
          </cell>
          <cell r="O21">
            <v>74</v>
          </cell>
        </row>
        <row r="21">
          <cell r="R21">
            <v>0</v>
          </cell>
          <cell r="S21">
            <v>0</v>
          </cell>
          <cell r="T21" t="e">
            <v>#DIV/0!</v>
          </cell>
        </row>
        <row r="22">
          <cell r="A22" t="str">
            <v>B0C6TKJ3H7</v>
          </cell>
          <cell r="B22" t="str">
            <v>6307.90.9800</v>
          </cell>
          <cell r="C22" t="str">
            <v>Gas Patio Heater</v>
          </cell>
          <cell r="D22" t="str">
            <v>佳得顺-SH</v>
          </cell>
          <cell r="E22">
            <v>1</v>
          </cell>
          <cell r="F22">
            <v>0.21098</v>
          </cell>
          <cell r="G22">
            <v>26</v>
          </cell>
          <cell r="H22">
            <v>30</v>
          </cell>
          <cell r="I22">
            <v>305</v>
          </cell>
          <cell r="J22">
            <v>270</v>
          </cell>
          <cell r="K22">
            <v>132</v>
          </cell>
          <cell r="L22" t="str">
            <v>Shanghai</v>
          </cell>
          <cell r="M22">
            <v>137</v>
          </cell>
          <cell r="N22">
            <v>20</v>
          </cell>
          <cell r="O22">
            <v>77</v>
          </cell>
        </row>
        <row r="22">
          <cell r="R22">
            <v>0</v>
          </cell>
          <cell r="S22">
            <v>0</v>
          </cell>
          <cell r="T22">
            <v>0</v>
          </cell>
        </row>
        <row r="23">
          <cell r="A23" t="str">
            <v>B0C6TJ8FJK</v>
          </cell>
          <cell r="B23" t="str">
            <v>6307.90.9800</v>
          </cell>
          <cell r="C23" t="str">
            <v>Gas Patio Heater</v>
          </cell>
          <cell r="D23" t="str">
            <v>佳得顺-SH</v>
          </cell>
          <cell r="E23">
            <v>1</v>
          </cell>
          <cell r="F23">
            <v>0.21098</v>
          </cell>
          <cell r="G23">
            <v>26</v>
          </cell>
          <cell r="H23">
            <v>30</v>
          </cell>
          <cell r="I23">
            <v>305</v>
          </cell>
          <cell r="J23">
            <v>270</v>
          </cell>
          <cell r="K23">
            <v>132</v>
          </cell>
          <cell r="L23" t="str">
            <v>Shanghai</v>
          </cell>
          <cell r="M23">
            <v>137</v>
          </cell>
          <cell r="N23">
            <v>20</v>
          </cell>
          <cell r="O23">
            <v>77</v>
          </cell>
        </row>
        <row r="23">
          <cell r="R23">
            <v>0</v>
          </cell>
          <cell r="S23">
            <v>0</v>
          </cell>
          <cell r="T23">
            <v>0</v>
          </cell>
        </row>
        <row r="24">
          <cell r="A24" t="str">
            <v>B0C6TH952K</v>
          </cell>
          <cell r="B24" t="str">
            <v>6307.90.9800</v>
          </cell>
          <cell r="C24" t="str">
            <v>Gas Patio Heater</v>
          </cell>
          <cell r="D24" t="str">
            <v>佳得顺-SH</v>
          </cell>
          <cell r="E24">
            <v>1</v>
          </cell>
          <cell r="F24">
            <v>0.21098</v>
          </cell>
          <cell r="G24">
            <v>26</v>
          </cell>
          <cell r="H24">
            <v>30</v>
          </cell>
          <cell r="I24">
            <v>305</v>
          </cell>
          <cell r="J24">
            <v>270</v>
          </cell>
          <cell r="K24">
            <v>132</v>
          </cell>
          <cell r="L24" t="str">
            <v>Shanghai</v>
          </cell>
          <cell r="M24">
            <v>137</v>
          </cell>
          <cell r="N24">
            <v>20</v>
          </cell>
          <cell r="O24">
            <v>77</v>
          </cell>
        </row>
        <row r="24">
          <cell r="R24">
            <v>0</v>
          </cell>
          <cell r="S24">
            <v>0</v>
          </cell>
          <cell r="T24">
            <v>0</v>
          </cell>
        </row>
        <row r="25">
          <cell r="A25" t="str">
            <v>B0C6TK5P5Q</v>
          </cell>
          <cell r="B25" t="str">
            <v>6307.90.9800</v>
          </cell>
          <cell r="C25" t="str">
            <v>Gas Patio Heater</v>
          </cell>
          <cell r="D25" t="str">
            <v>佳得顺-SH</v>
          </cell>
          <cell r="E25">
            <v>1</v>
          </cell>
          <cell r="F25">
            <v>0.090972</v>
          </cell>
          <cell r="G25">
            <v>6.7</v>
          </cell>
          <cell r="H25">
            <v>9.15</v>
          </cell>
          <cell r="I25">
            <v>720</v>
          </cell>
        </row>
        <row r="25">
          <cell r="L25" t="str">
            <v>Shanghai</v>
          </cell>
          <cell r="M25">
            <v>57</v>
          </cell>
          <cell r="N25">
            <v>28</v>
          </cell>
          <cell r="O25">
            <v>57</v>
          </cell>
        </row>
        <row r="25">
          <cell r="R25">
            <v>0</v>
          </cell>
          <cell r="S25" t="e">
            <v>#DIV/0!</v>
          </cell>
          <cell r="T25" t="e">
            <v>#DIV/0!</v>
          </cell>
        </row>
        <row r="26">
          <cell r="A26" t="str">
            <v>B0C6THVMTS</v>
          </cell>
          <cell r="B26" t="str">
            <v>6307.90.9800</v>
          </cell>
          <cell r="C26" t="str">
            <v>Gas Patio Heater</v>
          </cell>
          <cell r="D26" t="str">
            <v>佳得顺-SH</v>
          </cell>
          <cell r="E26">
            <v>1</v>
          </cell>
          <cell r="F26">
            <v>0.090972</v>
          </cell>
          <cell r="G26">
            <v>6.7</v>
          </cell>
          <cell r="H26">
            <v>9.15</v>
          </cell>
          <cell r="I26">
            <v>720</v>
          </cell>
          <cell r="J26">
            <v>600</v>
          </cell>
        </row>
        <row r="26">
          <cell r="L26" t="str">
            <v>Shanghai</v>
          </cell>
          <cell r="M26">
            <v>57</v>
          </cell>
          <cell r="N26">
            <v>28</v>
          </cell>
          <cell r="O26">
            <v>57</v>
          </cell>
        </row>
        <row r="26">
          <cell r="R26">
            <v>0</v>
          </cell>
          <cell r="S26">
            <v>0</v>
          </cell>
          <cell r="T26" t="e">
            <v>#DIV/0!</v>
          </cell>
        </row>
        <row r="27">
          <cell r="A27" t="str">
            <v>B09W335V1R</v>
          </cell>
          <cell r="B27" t="str">
            <v>8516.29.0090</v>
          </cell>
          <cell r="C27" t="str">
            <v>E Heater</v>
          </cell>
          <cell r="D27" t="str">
            <v>亮迪-SH</v>
          </cell>
          <cell r="E27">
            <v>1</v>
          </cell>
          <cell r="F27">
            <v>0.147258</v>
          </cell>
          <cell r="G27">
            <v>12.86</v>
          </cell>
          <cell r="H27">
            <v>16</v>
          </cell>
          <cell r="I27">
            <v>503</v>
          </cell>
          <cell r="J27">
            <v>400</v>
          </cell>
          <cell r="K27">
            <v>190</v>
          </cell>
          <cell r="L27" t="str">
            <v>Shanghai</v>
          </cell>
          <cell r="M27">
            <v>101</v>
          </cell>
          <cell r="N27">
            <v>54</v>
          </cell>
          <cell r="O27">
            <v>27</v>
          </cell>
        </row>
        <row r="28">
          <cell r="A28" t="str">
            <v>B09W33W2YZ</v>
          </cell>
          <cell r="B28" t="str">
            <v>8516.29.0090</v>
          </cell>
          <cell r="C28" t="str">
            <v>E Heater</v>
          </cell>
          <cell r="D28" t="str">
            <v>亮迪-SH</v>
          </cell>
          <cell r="E28">
            <v>1</v>
          </cell>
          <cell r="F28">
            <v>0.08208</v>
          </cell>
          <cell r="G28">
            <v>3.8</v>
          </cell>
          <cell r="H28">
            <v>5.7</v>
          </cell>
          <cell r="I28">
            <v>790</v>
          </cell>
          <cell r="J28">
            <v>690</v>
          </cell>
          <cell r="K28">
            <v>350</v>
          </cell>
          <cell r="L28" t="str">
            <v>Shanghai</v>
          </cell>
          <cell r="M28">
            <v>95</v>
          </cell>
          <cell r="N28">
            <v>32</v>
          </cell>
          <cell r="O28">
            <v>27</v>
          </cell>
        </row>
        <row r="29">
          <cell r="A29" t="str">
            <v>B09W344S24</v>
          </cell>
          <cell r="B29" t="str">
            <v>8516.29.0090</v>
          </cell>
          <cell r="C29" t="str">
            <v>E Heater</v>
          </cell>
          <cell r="D29" t="str">
            <v>亮迪-SH</v>
          </cell>
          <cell r="E29">
            <v>1</v>
          </cell>
          <cell r="F29">
            <v>0.05984</v>
          </cell>
          <cell r="G29">
            <v>6.5</v>
          </cell>
          <cell r="H29">
            <v>8.3</v>
          </cell>
          <cell r="I29">
            <v>1130</v>
          </cell>
          <cell r="J29">
            <v>980</v>
          </cell>
          <cell r="K29">
            <v>490</v>
          </cell>
          <cell r="L29" t="str">
            <v>Shanghai</v>
          </cell>
          <cell r="M29">
            <v>80</v>
          </cell>
          <cell r="N29">
            <v>22</v>
          </cell>
          <cell r="O29">
            <v>34</v>
          </cell>
        </row>
        <row r="30">
          <cell r="A30" t="str">
            <v>B09W31RHPP</v>
          </cell>
          <cell r="B30" t="str">
            <v>8516.29.0090</v>
          </cell>
          <cell r="C30" t="str">
            <v>E Heater</v>
          </cell>
          <cell r="D30" t="str">
            <v>亮迪-SH</v>
          </cell>
          <cell r="E30">
            <v>1</v>
          </cell>
          <cell r="F30">
            <v>0.11</v>
          </cell>
          <cell r="G30">
            <v>9.9</v>
          </cell>
          <cell r="H30">
            <v>13</v>
          </cell>
          <cell r="I30">
            <v>606</v>
          </cell>
          <cell r="J30">
            <v>520</v>
          </cell>
          <cell r="K30">
            <v>260</v>
          </cell>
          <cell r="L30" t="str">
            <v>Shanghai</v>
          </cell>
          <cell r="M30">
            <v>100</v>
          </cell>
          <cell r="N30">
            <v>25</v>
          </cell>
          <cell r="O30">
            <v>44</v>
          </cell>
        </row>
        <row r="31">
          <cell r="A31" t="str">
            <v>B09W34F2L3</v>
          </cell>
          <cell r="B31" t="str">
            <v>8516.29.0090</v>
          </cell>
          <cell r="C31" t="str">
            <v>E Heater</v>
          </cell>
          <cell r="D31" t="str">
            <v>亮迪-SH</v>
          </cell>
          <cell r="E31">
            <v>1</v>
          </cell>
          <cell r="F31">
            <v>0.0969105</v>
          </cell>
          <cell r="G31">
            <v>6.3</v>
          </cell>
          <cell r="H31">
            <v>7.7</v>
          </cell>
          <cell r="I31">
            <v>700</v>
          </cell>
          <cell r="J31">
            <v>540</v>
          </cell>
          <cell r="K31">
            <v>250</v>
          </cell>
          <cell r="L31" t="str">
            <v>Shanghai</v>
          </cell>
          <cell r="M31">
            <v>53</v>
          </cell>
          <cell r="N31">
            <v>53</v>
          </cell>
          <cell r="O31">
            <v>34.5</v>
          </cell>
        </row>
        <row r="32">
          <cell r="A32" t="str">
            <v>B09W325QLR</v>
          </cell>
          <cell r="B32" t="str">
            <v>8516.29.0090</v>
          </cell>
          <cell r="C32" t="str">
            <v>E Heater</v>
          </cell>
          <cell r="D32" t="str">
            <v>亮迪-SH</v>
          </cell>
          <cell r="E32">
            <v>1</v>
          </cell>
          <cell r="F32">
            <v>0.099144</v>
          </cell>
          <cell r="G32">
            <v>3.3</v>
          </cell>
          <cell r="H32">
            <v>4.8</v>
          </cell>
          <cell r="I32">
            <v>700</v>
          </cell>
          <cell r="J32">
            <v>540</v>
          </cell>
          <cell r="K32">
            <v>250</v>
          </cell>
          <cell r="L32" t="str">
            <v>Shanghai</v>
          </cell>
          <cell r="M32">
            <v>54</v>
          </cell>
          <cell r="N32">
            <v>54</v>
          </cell>
          <cell r="O32">
            <v>34</v>
          </cell>
        </row>
        <row r="33">
          <cell r="A33" t="str">
            <v>B09W34HDBH</v>
          </cell>
          <cell r="B33" t="str">
            <v>8516.29.0060</v>
          </cell>
          <cell r="C33" t="str">
            <v>E Heater</v>
          </cell>
          <cell r="D33" t="str">
            <v>亮迪-SH</v>
          </cell>
          <cell r="E33">
            <v>1</v>
          </cell>
          <cell r="F33">
            <v>0.086751</v>
          </cell>
          <cell r="G33">
            <v>4.7</v>
          </cell>
          <cell r="H33">
            <v>6.35</v>
          </cell>
          <cell r="I33">
            <v>730</v>
          </cell>
          <cell r="J33">
            <v>650</v>
          </cell>
          <cell r="K33">
            <v>326</v>
          </cell>
          <cell r="L33" t="str">
            <v>Shanghai</v>
          </cell>
          <cell r="M33">
            <v>119</v>
          </cell>
          <cell r="N33">
            <v>27</v>
          </cell>
          <cell r="O33">
            <v>27</v>
          </cell>
        </row>
        <row r="34">
          <cell r="A34" t="str">
            <v>B09W33GFQH</v>
          </cell>
          <cell r="B34" t="str">
            <v>8516.29.0060</v>
          </cell>
          <cell r="C34" t="str">
            <v>E Heater</v>
          </cell>
          <cell r="D34" t="str">
            <v>亮迪-SH</v>
          </cell>
          <cell r="E34">
            <v>1</v>
          </cell>
          <cell r="F34">
            <v>0.088938</v>
          </cell>
          <cell r="G34">
            <v>4.7</v>
          </cell>
          <cell r="H34">
            <v>6.43</v>
          </cell>
          <cell r="I34">
            <v>730</v>
          </cell>
          <cell r="J34">
            <v>636</v>
          </cell>
          <cell r="K34">
            <v>320</v>
          </cell>
          <cell r="L34" t="str">
            <v>Shanghai</v>
          </cell>
          <cell r="M34">
            <v>122</v>
          </cell>
          <cell r="N34">
            <v>27</v>
          </cell>
          <cell r="O34">
            <v>27</v>
          </cell>
        </row>
        <row r="35">
          <cell r="A35" t="str">
            <v>B09W34DM1Z</v>
          </cell>
          <cell r="B35" t="str">
            <v>8516.29.0090</v>
          </cell>
          <cell r="C35" t="str">
            <v>E Heater</v>
          </cell>
          <cell r="D35" t="str">
            <v>亮迪-SH</v>
          </cell>
          <cell r="E35">
            <v>1</v>
          </cell>
          <cell r="F35">
            <v>0.1434375</v>
          </cell>
          <cell r="G35">
            <v>10.7</v>
          </cell>
          <cell r="H35">
            <v>14.4</v>
          </cell>
          <cell r="I35">
            <v>450</v>
          </cell>
          <cell r="J35">
            <v>385</v>
          </cell>
          <cell r="K35">
            <v>195</v>
          </cell>
          <cell r="L35" t="str">
            <v>Shanghai</v>
          </cell>
          <cell r="M35">
            <v>102</v>
          </cell>
          <cell r="N35">
            <v>37.5</v>
          </cell>
          <cell r="O35">
            <v>37.5</v>
          </cell>
        </row>
        <row r="36">
          <cell r="A36" t="str">
            <v>B09W34CFWD</v>
          </cell>
          <cell r="B36" t="str">
            <v>8516.29.0090</v>
          </cell>
          <cell r="C36" t="str">
            <v>E Heater</v>
          </cell>
          <cell r="D36" t="str">
            <v>亮迪-SH</v>
          </cell>
          <cell r="E36">
            <v>1</v>
          </cell>
          <cell r="F36">
            <v>0.174464</v>
          </cell>
          <cell r="G36">
            <v>21</v>
          </cell>
          <cell r="H36">
            <v>25.6</v>
          </cell>
          <cell r="I36">
            <v>375</v>
          </cell>
          <cell r="J36">
            <v>310</v>
          </cell>
          <cell r="K36">
            <v>160</v>
          </cell>
          <cell r="L36" t="str">
            <v>Shanghai</v>
          </cell>
          <cell r="M36">
            <v>94</v>
          </cell>
          <cell r="N36">
            <v>58</v>
          </cell>
          <cell r="O36">
            <v>32</v>
          </cell>
        </row>
        <row r="37">
          <cell r="A37" t="str">
            <v>B09W33S13L</v>
          </cell>
          <cell r="B37" t="str">
            <v>8516.29.0060</v>
          </cell>
          <cell r="C37" t="str">
            <v>E Heater</v>
          </cell>
          <cell r="D37" t="str">
            <v>亮迪-SH</v>
          </cell>
          <cell r="E37">
            <v>1</v>
          </cell>
          <cell r="F37">
            <v>0.664125</v>
          </cell>
          <cell r="G37">
            <v>53.42</v>
          </cell>
          <cell r="H37">
            <v>92.42</v>
          </cell>
          <cell r="I37">
            <v>80</v>
          </cell>
          <cell r="J37">
            <v>80</v>
          </cell>
          <cell r="K37">
            <v>160</v>
          </cell>
          <cell r="L37" t="str">
            <v>Shanghai</v>
          </cell>
          <cell r="M37">
            <v>125</v>
          </cell>
          <cell r="N37">
            <v>77</v>
          </cell>
          <cell r="O37">
            <v>69</v>
          </cell>
        </row>
        <row r="38">
          <cell r="A38" t="str">
            <v>B09VXKQ5FX</v>
          </cell>
          <cell r="B38" t="str">
            <v>9403.20.0050</v>
          </cell>
          <cell r="C38" t="str">
            <v>Gas Fire Table</v>
          </cell>
          <cell r="D38" t="str">
            <v>商贤-YT</v>
          </cell>
          <cell r="E38" t="str">
            <v>1(2 case)</v>
          </cell>
          <cell r="F38">
            <v>0</v>
          </cell>
          <cell r="G38">
            <v>28.1</v>
          </cell>
          <cell r="H38">
            <v>39.1</v>
          </cell>
          <cell r="I38">
            <v>205</v>
          </cell>
          <cell r="J38">
            <v>180</v>
          </cell>
          <cell r="K38">
            <v>39</v>
          </cell>
          <cell r="L38" t="str">
            <v>Yantian</v>
          </cell>
        </row>
        <row r="39">
          <cell r="A39" t="str">
            <v>B09VXFMH9V</v>
          </cell>
          <cell r="B39" t="str">
            <v>9403.20.0050</v>
          </cell>
          <cell r="C39" t="str">
            <v>Gas Fire Table</v>
          </cell>
          <cell r="D39" t="str">
            <v>商贤-YT</v>
          </cell>
          <cell r="E39" t="str">
            <v>1(2 case)</v>
          </cell>
          <cell r="F39">
            <v>0.27365625</v>
          </cell>
          <cell r="G39">
            <v>23.2</v>
          </cell>
          <cell r="H39">
            <v>33</v>
          </cell>
          <cell r="I39">
            <v>228</v>
          </cell>
          <cell r="J39">
            <v>210</v>
          </cell>
          <cell r="K39">
            <v>101</v>
          </cell>
          <cell r="L39" t="str">
            <v>Yantian</v>
          </cell>
          <cell r="M39">
            <v>157.5</v>
          </cell>
          <cell r="N39">
            <v>69.5</v>
          </cell>
          <cell r="O39">
            <v>25</v>
          </cell>
        </row>
        <row r="40">
          <cell r="A40" t="str">
            <v>B09VXHZVV3</v>
          </cell>
          <cell r="B40" t="str">
            <v>9403.20.0050</v>
          </cell>
          <cell r="C40" t="str">
            <v>Gas Fire Table</v>
          </cell>
          <cell r="D40" t="str">
            <v>商贤-YT</v>
          </cell>
          <cell r="E40" t="str">
            <v>1(2 case)</v>
          </cell>
          <cell r="F40">
            <v>0</v>
          </cell>
          <cell r="G40">
            <v>28.1</v>
          </cell>
          <cell r="H40">
            <v>39.1</v>
          </cell>
          <cell r="I40">
            <v>205</v>
          </cell>
          <cell r="J40">
            <v>180</v>
          </cell>
          <cell r="K40">
            <v>101</v>
          </cell>
          <cell r="L40" t="str">
            <v>Yantian</v>
          </cell>
        </row>
        <row r="41">
          <cell r="A41" t="str">
            <v>B09VX8JL4V</v>
          </cell>
          <cell r="B41" t="str">
            <v>9403.20.0050</v>
          </cell>
          <cell r="C41" t="str">
            <v>Gas Fire Table</v>
          </cell>
          <cell r="D41" t="str">
            <v>商贤-YT</v>
          </cell>
          <cell r="E41" t="str">
            <v>1(2 case)</v>
          </cell>
          <cell r="F41">
            <v>0.3480775</v>
          </cell>
          <cell r="G41">
            <v>24.6</v>
          </cell>
          <cell r="H41">
            <v>39.8</v>
          </cell>
          <cell r="I41">
            <v>176</v>
          </cell>
          <cell r="J41">
            <v>154</v>
          </cell>
          <cell r="K41">
            <v>76</v>
          </cell>
          <cell r="L41" t="str">
            <v>Yantian</v>
          </cell>
          <cell r="M41">
            <v>142</v>
          </cell>
          <cell r="N41">
            <v>92.5</v>
          </cell>
          <cell r="O41">
            <v>26.5</v>
          </cell>
        </row>
        <row r="42">
          <cell r="A42" t="str">
            <v>B09VXD1HSM</v>
          </cell>
          <cell r="B42" t="str">
            <v>9403.20.0050</v>
          </cell>
          <cell r="C42" t="str">
            <v>Gas Fire Table</v>
          </cell>
          <cell r="D42" t="str">
            <v>商贤-YT</v>
          </cell>
          <cell r="E42" t="str">
            <v>1(2 case)</v>
          </cell>
          <cell r="F42">
            <v>0.27365625</v>
          </cell>
          <cell r="G42">
            <v>23.2</v>
          </cell>
          <cell r="H42">
            <v>33</v>
          </cell>
          <cell r="I42">
            <v>228</v>
          </cell>
          <cell r="J42">
            <v>210</v>
          </cell>
          <cell r="K42">
            <v>101</v>
          </cell>
          <cell r="L42" t="str">
            <v>Yantian</v>
          </cell>
          <cell r="M42">
            <v>157.5</v>
          </cell>
          <cell r="N42">
            <v>69.5</v>
          </cell>
          <cell r="O42">
            <v>25</v>
          </cell>
        </row>
        <row r="43">
          <cell r="A43" t="str">
            <v>B09VX3F92Y</v>
          </cell>
          <cell r="B43" t="str">
            <v>9403.20.0050</v>
          </cell>
          <cell r="C43" t="str">
            <v>Gas Fire Table</v>
          </cell>
          <cell r="D43" t="str">
            <v>商贤-YT</v>
          </cell>
          <cell r="E43" t="str">
            <v>1(2 case)</v>
          </cell>
          <cell r="F43">
            <v>0</v>
          </cell>
          <cell r="G43">
            <v>28.1</v>
          </cell>
          <cell r="H43">
            <v>39.1</v>
          </cell>
          <cell r="I43">
            <v>205</v>
          </cell>
          <cell r="J43">
            <v>180</v>
          </cell>
          <cell r="K43">
            <v>84</v>
          </cell>
          <cell r="L43" t="str">
            <v>Yantian</v>
          </cell>
        </row>
        <row r="44">
          <cell r="A44" t="str">
            <v>B09VXHJWFB</v>
          </cell>
          <cell r="B44" t="str">
            <v>9403.20.0050</v>
          </cell>
          <cell r="C44" t="str">
            <v>Gas Fire Table</v>
          </cell>
          <cell r="D44" t="str">
            <v>商贤-YT</v>
          </cell>
          <cell r="E44" t="str">
            <v>1(2 case)</v>
          </cell>
          <cell r="F44">
            <v>0.3480775</v>
          </cell>
          <cell r="G44">
            <v>24.6</v>
          </cell>
          <cell r="H44">
            <v>39.8</v>
          </cell>
          <cell r="I44">
            <v>176</v>
          </cell>
          <cell r="J44">
            <v>154</v>
          </cell>
          <cell r="K44">
            <v>76</v>
          </cell>
          <cell r="L44" t="str">
            <v>Yantian</v>
          </cell>
          <cell r="M44">
            <v>142</v>
          </cell>
          <cell r="N44">
            <v>92.5</v>
          </cell>
          <cell r="O44">
            <v>26.5</v>
          </cell>
        </row>
        <row r="45">
          <cell r="A45" t="str">
            <v>B09VX1HJ89</v>
          </cell>
          <cell r="B45" t="str">
            <v>9403.20.0050</v>
          </cell>
          <cell r="C45" t="str">
            <v>Gas Fire Table</v>
          </cell>
          <cell r="D45" t="str">
            <v>商贤-YT</v>
          </cell>
          <cell r="E45" t="str">
            <v>1(2 case)</v>
          </cell>
          <cell r="F45">
            <v>0.27365625</v>
          </cell>
          <cell r="G45">
            <v>23.2</v>
          </cell>
          <cell r="H45">
            <v>33</v>
          </cell>
          <cell r="I45">
            <v>228</v>
          </cell>
          <cell r="J45">
            <v>154</v>
          </cell>
          <cell r="K45">
            <v>101</v>
          </cell>
          <cell r="L45" t="str">
            <v>Yantian</v>
          </cell>
          <cell r="M45">
            <v>157.5</v>
          </cell>
          <cell r="N45">
            <v>69.5</v>
          </cell>
          <cell r="O45">
            <v>25</v>
          </cell>
        </row>
        <row r="46">
          <cell r="A46" t="str">
            <v>B09VX1PYZ3</v>
          </cell>
          <cell r="B46" t="str">
            <v>9403.20.0050</v>
          </cell>
          <cell r="C46" t="str">
            <v>Gas Fire Table</v>
          </cell>
          <cell r="D46" t="str">
            <v>商贤-YT</v>
          </cell>
          <cell r="E46" t="str">
            <v>1(2 case)</v>
          </cell>
          <cell r="F46">
            <v>0.3480775</v>
          </cell>
          <cell r="G46">
            <v>24.6</v>
          </cell>
          <cell r="H46">
            <v>39.8</v>
          </cell>
          <cell r="I46">
            <v>176</v>
          </cell>
          <cell r="J46">
            <v>154</v>
          </cell>
          <cell r="K46">
            <v>76</v>
          </cell>
          <cell r="L46" t="str">
            <v>Yantian</v>
          </cell>
          <cell r="M46">
            <v>142</v>
          </cell>
          <cell r="N46">
            <v>92.5</v>
          </cell>
          <cell r="O46">
            <v>26.5</v>
          </cell>
        </row>
        <row r="47">
          <cell r="A47" t="str">
            <v>B0C7CNTM2Y</v>
          </cell>
          <cell r="B47" t="str">
            <v>9403.20.0050</v>
          </cell>
          <cell r="C47" t="str">
            <v>Gas Fire Table</v>
          </cell>
          <cell r="D47" t="str">
            <v>商贤-YT</v>
          </cell>
          <cell r="E47">
            <v>1</v>
          </cell>
          <cell r="F47">
            <v>0.17418125</v>
          </cell>
          <cell r="G47">
            <v>20.05</v>
          </cell>
          <cell r="H47">
            <v>26.3</v>
          </cell>
          <cell r="I47">
            <v>410</v>
          </cell>
          <cell r="J47">
            <v>366</v>
          </cell>
          <cell r="K47">
            <v>180</v>
          </cell>
          <cell r="L47" t="str">
            <v>Yantian</v>
          </cell>
          <cell r="M47">
            <v>77.5</v>
          </cell>
          <cell r="N47">
            <v>77.5</v>
          </cell>
          <cell r="O47">
            <v>29</v>
          </cell>
        </row>
        <row r="47">
          <cell r="R47">
            <v>0</v>
          </cell>
          <cell r="S47">
            <v>0</v>
          </cell>
          <cell r="T47">
            <v>0</v>
          </cell>
        </row>
        <row r="48">
          <cell r="A48" t="str">
            <v>B0C7CM31CP</v>
          </cell>
          <cell r="B48" t="str">
            <v>9403.20.0050</v>
          </cell>
          <cell r="C48" t="str">
            <v>Gas Fire Table</v>
          </cell>
          <cell r="D48" t="str">
            <v>商贤-YT</v>
          </cell>
          <cell r="E48">
            <v>1</v>
          </cell>
          <cell r="F48">
            <v>0.17418125</v>
          </cell>
          <cell r="G48">
            <v>20.05</v>
          </cell>
          <cell r="H48">
            <v>26.3</v>
          </cell>
          <cell r="I48">
            <v>410</v>
          </cell>
          <cell r="J48">
            <v>366</v>
          </cell>
          <cell r="K48">
            <v>180</v>
          </cell>
          <cell r="L48" t="str">
            <v>Yantian</v>
          </cell>
          <cell r="M48">
            <v>77.5</v>
          </cell>
          <cell r="N48">
            <v>77.5</v>
          </cell>
          <cell r="O48">
            <v>29</v>
          </cell>
        </row>
        <row r="48">
          <cell r="R48">
            <v>0</v>
          </cell>
          <cell r="S48">
            <v>0</v>
          </cell>
          <cell r="T48">
            <v>0</v>
          </cell>
        </row>
        <row r="49">
          <cell r="A49" t="str">
            <v>B0C7CNCV32</v>
          </cell>
          <cell r="B49" t="str">
            <v>9403.20.0050</v>
          </cell>
          <cell r="C49" t="str">
            <v>Gas Fire Table</v>
          </cell>
          <cell r="D49" t="str">
            <v>商贤-YT</v>
          </cell>
          <cell r="E49">
            <v>1</v>
          </cell>
          <cell r="F49">
            <v>0.22713525</v>
          </cell>
          <cell r="G49">
            <v>21.5</v>
          </cell>
          <cell r="H49">
            <v>28.7</v>
          </cell>
          <cell r="I49">
            <v>315</v>
          </cell>
          <cell r="J49">
            <v>238</v>
          </cell>
          <cell r="K49">
            <v>112</v>
          </cell>
          <cell r="L49" t="str">
            <v>Yantian</v>
          </cell>
          <cell r="M49">
            <v>88.5</v>
          </cell>
          <cell r="N49">
            <v>88.5</v>
          </cell>
          <cell r="O49">
            <v>29</v>
          </cell>
        </row>
        <row r="49">
          <cell r="R49">
            <v>0</v>
          </cell>
          <cell r="S49">
            <v>0</v>
          </cell>
          <cell r="T49">
            <v>0</v>
          </cell>
        </row>
        <row r="50">
          <cell r="A50" t="str">
            <v>B0C7CQNZXB</v>
          </cell>
          <cell r="B50" t="str">
            <v>9403.20.0050</v>
          </cell>
          <cell r="C50" t="str">
            <v>Gas Fire Table</v>
          </cell>
          <cell r="D50" t="str">
            <v>商贤-YT</v>
          </cell>
          <cell r="E50">
            <v>1</v>
          </cell>
          <cell r="F50">
            <v>0.22713525</v>
          </cell>
          <cell r="G50">
            <v>21.5</v>
          </cell>
          <cell r="H50">
            <v>28.7</v>
          </cell>
          <cell r="I50">
            <v>305</v>
          </cell>
          <cell r="J50">
            <v>238</v>
          </cell>
          <cell r="K50">
            <v>112</v>
          </cell>
          <cell r="L50" t="str">
            <v>Yantian</v>
          </cell>
          <cell r="M50">
            <v>88.5</v>
          </cell>
          <cell r="N50">
            <v>88.5</v>
          </cell>
          <cell r="O50">
            <v>29</v>
          </cell>
        </row>
        <row r="50">
          <cell r="R50">
            <v>0</v>
          </cell>
          <cell r="S50">
            <v>0</v>
          </cell>
          <cell r="T50">
            <v>0</v>
          </cell>
        </row>
        <row r="51">
          <cell r="A51" t="str">
            <v>B0CC98TY5C</v>
          </cell>
          <cell r="B51" t="str">
            <v>7321.81.5000 </v>
          </cell>
          <cell r="C51" t="str">
            <v>Gas Fire Table</v>
          </cell>
          <cell r="D51" t="str">
            <v>商贤-YT</v>
          </cell>
          <cell r="E51">
            <v>1</v>
          </cell>
          <cell r="F51">
            <v>0.17418125</v>
          </cell>
          <cell r="G51">
            <v>20.05</v>
          </cell>
          <cell r="H51">
            <v>26.3</v>
          </cell>
          <cell r="I51">
            <v>410</v>
          </cell>
          <cell r="J51">
            <v>366</v>
          </cell>
          <cell r="K51">
            <v>180</v>
          </cell>
          <cell r="L51" t="str">
            <v>Yantian</v>
          </cell>
          <cell r="M51">
            <v>77.5</v>
          </cell>
          <cell r="N51">
            <v>77.5</v>
          </cell>
          <cell r="O51">
            <v>29</v>
          </cell>
        </row>
        <row r="51">
          <cell r="R51">
            <v>0</v>
          </cell>
          <cell r="S51">
            <v>0</v>
          </cell>
          <cell r="T51">
            <v>0</v>
          </cell>
        </row>
        <row r="52">
          <cell r="A52" t="str">
            <v>B09T3M6J7F</v>
          </cell>
          <cell r="B52" t="str">
            <v>7321.89.0050</v>
          </cell>
          <cell r="C52" t="str">
            <v>Pan Stove</v>
          </cell>
          <cell r="D52" t="str">
            <v>天运-SH</v>
          </cell>
          <cell r="E52">
            <v>1</v>
          </cell>
          <cell r="F52">
            <v>0.366134125</v>
          </cell>
          <cell r="G52">
            <v>18.33</v>
          </cell>
          <cell r="H52">
            <v>24.86</v>
          </cell>
          <cell r="I52">
            <v>170</v>
          </cell>
          <cell r="J52">
            <v>144</v>
          </cell>
          <cell r="K52">
            <v>70</v>
          </cell>
          <cell r="L52" t="str">
            <v>Ningbo</v>
          </cell>
          <cell r="M52">
            <v>80.5</v>
          </cell>
          <cell r="N52">
            <v>80.5</v>
          </cell>
          <cell r="O52">
            <v>56.5</v>
          </cell>
        </row>
        <row r="52">
          <cell r="R52">
            <v>0</v>
          </cell>
          <cell r="S52">
            <v>0</v>
          </cell>
          <cell r="T52">
            <v>0</v>
          </cell>
        </row>
        <row r="53">
          <cell r="A53" t="str">
            <v>B09T3N2YQF</v>
          </cell>
          <cell r="B53" t="str">
            <v>7321.89.0050</v>
          </cell>
          <cell r="C53" t="str">
            <v>Pan Stove</v>
          </cell>
          <cell r="D53" t="str">
            <v>天运-SH</v>
          </cell>
          <cell r="E53">
            <v>1</v>
          </cell>
          <cell r="F53">
            <v>0.366134125</v>
          </cell>
          <cell r="G53">
            <v>18.33</v>
          </cell>
          <cell r="H53">
            <v>24.86</v>
          </cell>
          <cell r="I53">
            <v>170</v>
          </cell>
          <cell r="J53">
            <v>144</v>
          </cell>
          <cell r="K53">
            <v>70</v>
          </cell>
          <cell r="L53" t="str">
            <v>Ningbo</v>
          </cell>
          <cell r="M53">
            <v>80.5</v>
          </cell>
          <cell r="N53">
            <v>80.5</v>
          </cell>
          <cell r="O53">
            <v>56.5</v>
          </cell>
        </row>
        <row r="53">
          <cell r="R53">
            <v>0</v>
          </cell>
          <cell r="S53">
            <v>0</v>
          </cell>
          <cell r="T53">
            <v>0</v>
          </cell>
        </row>
        <row r="54">
          <cell r="A54" t="str">
            <v>B09VL7MC62</v>
          </cell>
          <cell r="B54" t="str">
            <v>7323.93.0045</v>
          </cell>
          <cell r="C54" t="str">
            <v>Pan Stove</v>
          </cell>
          <cell r="D54" t="str">
            <v>天运-SH</v>
          </cell>
          <cell r="E54">
            <v>1</v>
          </cell>
          <cell r="F54">
            <v>0.0136515</v>
          </cell>
          <cell r="G54">
            <v>0.85</v>
          </cell>
          <cell r="H54">
            <v>1.6</v>
          </cell>
          <cell r="I54">
            <v>2700</v>
          </cell>
          <cell r="J54">
            <v>2263</v>
          </cell>
          <cell r="K54">
            <v>996</v>
          </cell>
          <cell r="L54" t="str">
            <v>Ningbo</v>
          </cell>
          <cell r="M54">
            <v>47.9</v>
          </cell>
          <cell r="N54">
            <v>47.5</v>
          </cell>
          <cell r="O54">
            <v>6</v>
          </cell>
        </row>
        <row r="54">
          <cell r="R54">
            <v>0</v>
          </cell>
          <cell r="S54">
            <v>0</v>
          </cell>
          <cell r="T54">
            <v>0</v>
          </cell>
        </row>
        <row r="55">
          <cell r="A55" t="str">
            <v>B09VL8JC4D</v>
          </cell>
          <cell r="B55" t="str">
            <v>7323.93.0045</v>
          </cell>
          <cell r="C55" t="str">
            <v>Pan Stove</v>
          </cell>
          <cell r="D55" t="str">
            <v>天运-SH</v>
          </cell>
          <cell r="E55">
            <v>1</v>
          </cell>
          <cell r="F55">
            <v>0.020079</v>
          </cell>
          <cell r="G55">
            <v>1.2</v>
          </cell>
          <cell r="H55">
            <v>2</v>
          </cell>
          <cell r="I55">
            <v>1800</v>
          </cell>
          <cell r="J55">
            <v>1500</v>
          </cell>
          <cell r="K55">
            <v>677</v>
          </cell>
          <cell r="L55" t="str">
            <v>Ningbo</v>
          </cell>
          <cell r="M55">
            <v>58.2</v>
          </cell>
          <cell r="N55">
            <v>57.5</v>
          </cell>
          <cell r="O55">
            <v>6</v>
          </cell>
        </row>
        <row r="55">
          <cell r="R55">
            <v>0</v>
          </cell>
          <cell r="S55">
            <v>0</v>
          </cell>
          <cell r="T55">
            <v>0</v>
          </cell>
        </row>
        <row r="56">
          <cell r="A56" t="str">
            <v>B09VL88ZWR</v>
          </cell>
          <cell r="B56" t="str">
            <v>7323.93.0045</v>
          </cell>
          <cell r="C56" t="str">
            <v>Pan Stove</v>
          </cell>
          <cell r="D56" t="str">
            <v>天运-SH</v>
          </cell>
          <cell r="E56">
            <v>1</v>
          </cell>
          <cell r="F56">
            <v>0.03650376</v>
          </cell>
          <cell r="G56">
            <v>2</v>
          </cell>
          <cell r="H56">
            <v>3.9</v>
          </cell>
          <cell r="I56">
            <v>1000</v>
          </cell>
          <cell r="J56">
            <v>840</v>
          </cell>
          <cell r="K56">
            <v>371</v>
          </cell>
          <cell r="L56" t="str">
            <v>Ningbo</v>
          </cell>
          <cell r="M56">
            <v>78.2</v>
          </cell>
          <cell r="N56">
            <v>77.8</v>
          </cell>
          <cell r="O56">
            <v>6</v>
          </cell>
        </row>
        <row r="56">
          <cell r="R56">
            <v>0</v>
          </cell>
          <cell r="S56">
            <v>0</v>
          </cell>
          <cell r="T56">
            <v>0</v>
          </cell>
        </row>
        <row r="57">
          <cell r="A57" t="str">
            <v>B09T3NLMTM</v>
          </cell>
          <cell r="B57" t="str">
            <v>7323.93.0045</v>
          </cell>
          <cell r="C57" t="str">
            <v>Pan Stove</v>
          </cell>
          <cell r="D57" t="str">
            <v>天运-SH</v>
          </cell>
          <cell r="E57">
            <v>1</v>
          </cell>
          <cell r="F57">
            <v>0.1830125</v>
          </cell>
          <cell r="G57">
            <v>9</v>
          </cell>
          <cell r="H57">
            <v>12.8</v>
          </cell>
          <cell r="I57">
            <v>376</v>
          </cell>
          <cell r="J57">
            <v>321</v>
          </cell>
          <cell r="K57">
            <v>153</v>
          </cell>
          <cell r="L57" t="str">
            <v>Ningbo</v>
          </cell>
          <cell r="M57">
            <v>60.5</v>
          </cell>
          <cell r="N57">
            <v>60.5</v>
          </cell>
          <cell r="O57">
            <v>50</v>
          </cell>
        </row>
        <row r="57">
          <cell r="R57">
            <v>0</v>
          </cell>
          <cell r="S57">
            <v>0</v>
          </cell>
          <cell r="T57">
            <v>0</v>
          </cell>
        </row>
        <row r="58">
          <cell r="A58" t="str">
            <v>B0BDM3LGF1</v>
          </cell>
          <cell r="B58" t="str">
            <v>9403.70.8015</v>
          </cell>
          <cell r="C58" t="str">
            <v>Deck Box</v>
          </cell>
          <cell r="D58" t="str">
            <v>苏克-NB</v>
          </cell>
          <cell r="E58">
            <v>1</v>
          </cell>
          <cell r="F58">
            <v>0.081098</v>
          </cell>
          <cell r="G58">
            <v>5.7</v>
          </cell>
          <cell r="H58">
            <v>7.3</v>
          </cell>
          <cell r="I58">
            <v>871</v>
          </cell>
          <cell r="J58">
            <v>760</v>
          </cell>
          <cell r="K58">
            <v>358</v>
          </cell>
          <cell r="L58" t="str">
            <v>Ningbo</v>
          </cell>
          <cell r="M58">
            <v>86</v>
          </cell>
          <cell r="N58">
            <v>46</v>
          </cell>
          <cell r="O58">
            <v>20.5</v>
          </cell>
        </row>
        <row r="58">
          <cell r="R58">
            <v>0</v>
          </cell>
          <cell r="S58">
            <v>0</v>
          </cell>
          <cell r="T58">
            <v>0</v>
          </cell>
        </row>
        <row r="59">
          <cell r="A59" t="str">
            <v>B09Q39ZY44</v>
          </cell>
          <cell r="B59" t="str">
            <v>9403.70.8015</v>
          </cell>
          <cell r="C59" t="str">
            <v>Deck Box</v>
          </cell>
          <cell r="D59" t="str">
            <v>苏克-NB</v>
          </cell>
          <cell r="E59">
            <v>1</v>
          </cell>
          <cell r="F59">
            <v>0.03500175</v>
          </cell>
          <cell r="G59">
            <v>4.1</v>
          </cell>
          <cell r="H59">
            <v>5.1</v>
          </cell>
          <cell r="I59">
            <v>2060</v>
          </cell>
          <cell r="J59">
            <v>1650</v>
          </cell>
          <cell r="K59">
            <v>830</v>
          </cell>
          <cell r="L59" t="str">
            <v>Ningbo</v>
          </cell>
          <cell r="M59">
            <v>59</v>
          </cell>
          <cell r="N59">
            <v>10.5</v>
          </cell>
          <cell r="O59">
            <v>56.5</v>
          </cell>
        </row>
        <row r="59">
          <cell r="R59">
            <v>0</v>
          </cell>
          <cell r="S59">
            <v>0</v>
          </cell>
          <cell r="T59">
            <v>0</v>
          </cell>
        </row>
        <row r="60">
          <cell r="A60" t="str">
            <v>B0BCF9HG98</v>
          </cell>
          <cell r="B60" t="str">
            <v>9403.70.8015</v>
          </cell>
          <cell r="C60" t="str">
            <v>Deck Box</v>
          </cell>
          <cell r="D60" t="str">
            <v>苏克-NB</v>
          </cell>
          <cell r="E60">
            <v>1</v>
          </cell>
          <cell r="F60">
            <v>0.087024</v>
          </cell>
          <cell r="G60">
            <v>7.3</v>
          </cell>
          <cell r="H60">
            <v>9.3</v>
          </cell>
          <cell r="I60">
            <v>840</v>
          </cell>
          <cell r="J60">
            <v>700</v>
          </cell>
          <cell r="K60">
            <v>338</v>
          </cell>
          <cell r="L60" t="str">
            <v>Ningbo</v>
          </cell>
          <cell r="M60">
            <v>111</v>
          </cell>
          <cell r="N60">
            <v>14</v>
          </cell>
          <cell r="O60">
            <v>56</v>
          </cell>
        </row>
        <row r="60">
          <cell r="R60">
            <v>0</v>
          </cell>
          <cell r="S60">
            <v>0</v>
          </cell>
          <cell r="T60">
            <v>0</v>
          </cell>
        </row>
        <row r="61">
          <cell r="A61" t="str">
            <v>B0BCD93K3B</v>
          </cell>
          <cell r="B61" t="str">
            <v>9403.70.8015</v>
          </cell>
          <cell r="C61" t="str">
            <v>Deck Box</v>
          </cell>
          <cell r="D61" t="str">
            <v>苏克-NB</v>
          </cell>
          <cell r="E61">
            <v>1</v>
          </cell>
          <cell r="F61">
            <v>0.2567</v>
          </cell>
          <cell r="G61">
            <v>19.4</v>
          </cell>
          <cell r="H61">
            <v>24.3</v>
          </cell>
          <cell r="I61">
            <v>280</v>
          </cell>
          <cell r="J61">
            <v>236</v>
          </cell>
          <cell r="K61">
            <v>110</v>
          </cell>
          <cell r="L61" t="str">
            <v>Ningbo</v>
          </cell>
          <cell r="M61">
            <v>85</v>
          </cell>
          <cell r="N61">
            <v>75.5</v>
          </cell>
          <cell r="O61">
            <v>40</v>
          </cell>
        </row>
        <row r="61">
          <cell r="R61">
            <v>0</v>
          </cell>
          <cell r="S61">
            <v>0</v>
          </cell>
          <cell r="T61">
            <v>0</v>
          </cell>
        </row>
        <row r="62">
          <cell r="A62" t="str">
            <v>B09Q3CN4NF</v>
          </cell>
          <cell r="B62" t="str">
            <v>9403.70.8015</v>
          </cell>
          <cell r="C62" t="str">
            <v>Deck Box</v>
          </cell>
          <cell r="D62" t="str">
            <v>苏克-NB</v>
          </cell>
          <cell r="E62">
            <v>1</v>
          </cell>
          <cell r="F62">
            <v>0.1196975</v>
          </cell>
          <cell r="G62">
            <v>12.5</v>
          </cell>
          <cell r="H62">
            <v>15.5</v>
          </cell>
          <cell r="I62">
            <v>580</v>
          </cell>
          <cell r="J62">
            <v>470</v>
          </cell>
          <cell r="K62">
            <v>210</v>
          </cell>
          <cell r="L62" t="str">
            <v>Ningbo</v>
          </cell>
          <cell r="M62">
            <v>127</v>
          </cell>
          <cell r="N62">
            <v>14.5</v>
          </cell>
          <cell r="O62">
            <v>65</v>
          </cell>
        </row>
        <row r="62">
          <cell r="R62">
            <v>0</v>
          </cell>
          <cell r="S62">
            <v>0</v>
          </cell>
          <cell r="T62">
            <v>0</v>
          </cell>
        </row>
        <row r="63">
          <cell r="A63" t="str">
            <v>B0BCDW2VBK</v>
          </cell>
          <cell r="B63" t="str">
            <v>9403.70.8015</v>
          </cell>
          <cell r="C63" t="str">
            <v>Deck Box</v>
          </cell>
          <cell r="D63" t="str">
            <v>苏克-NB</v>
          </cell>
          <cell r="E63">
            <v>1</v>
          </cell>
          <cell r="F63">
            <v>0.269739</v>
          </cell>
          <cell r="G63">
            <v>19.4</v>
          </cell>
          <cell r="H63">
            <v>24.3</v>
          </cell>
          <cell r="I63">
            <v>252</v>
          </cell>
          <cell r="J63">
            <v>236</v>
          </cell>
          <cell r="K63">
            <v>100</v>
          </cell>
          <cell r="L63" t="str">
            <v>Ningbo</v>
          </cell>
          <cell r="M63">
            <v>86</v>
          </cell>
          <cell r="N63">
            <v>76.5</v>
          </cell>
          <cell r="O63">
            <v>41</v>
          </cell>
        </row>
        <row r="63">
          <cell r="R63">
            <v>0</v>
          </cell>
          <cell r="S63">
            <v>0</v>
          </cell>
          <cell r="T63">
            <v>0</v>
          </cell>
        </row>
        <row r="64">
          <cell r="A64" t="str">
            <v>B09Q39SJYK</v>
          </cell>
          <cell r="B64" t="str">
            <v>9403.70.8015</v>
          </cell>
          <cell r="C64" t="str">
            <v>Deck Box</v>
          </cell>
          <cell r="D64" t="str">
            <v>苏克-NB</v>
          </cell>
          <cell r="E64">
            <v>1</v>
          </cell>
          <cell r="F64">
            <v>0.168192</v>
          </cell>
          <cell r="G64">
            <v>15.6</v>
          </cell>
          <cell r="H64">
            <v>19.3</v>
          </cell>
          <cell r="I64">
            <v>411</v>
          </cell>
          <cell r="J64">
            <v>340</v>
          </cell>
          <cell r="K64">
            <v>175</v>
          </cell>
          <cell r="L64" t="str">
            <v>Ningbo</v>
          </cell>
          <cell r="M64">
            <v>146</v>
          </cell>
          <cell r="N64">
            <v>72</v>
          </cell>
          <cell r="O64">
            <v>16</v>
          </cell>
        </row>
        <row r="64">
          <cell r="R64">
            <v>0</v>
          </cell>
          <cell r="S64">
            <v>0</v>
          </cell>
          <cell r="T64">
            <v>0</v>
          </cell>
        </row>
        <row r="65">
          <cell r="A65" t="str">
            <v>B0BDM3BDFS</v>
          </cell>
          <cell r="B65" t="str">
            <v>9403.70.8015</v>
          </cell>
          <cell r="C65" t="str">
            <v>Deck Box</v>
          </cell>
          <cell r="D65" t="str">
            <v>苏克-NB</v>
          </cell>
          <cell r="E65">
            <v>1</v>
          </cell>
          <cell r="F65">
            <v>0.102856</v>
          </cell>
          <cell r="G65">
            <v>9.5</v>
          </cell>
          <cell r="H65">
            <v>11.3</v>
          </cell>
          <cell r="I65">
            <v>615</v>
          </cell>
          <cell r="J65">
            <v>550</v>
          </cell>
          <cell r="K65">
            <v>260</v>
          </cell>
          <cell r="L65" t="str">
            <v>Ningbo</v>
          </cell>
          <cell r="M65">
            <v>86</v>
          </cell>
          <cell r="N65">
            <v>46</v>
          </cell>
          <cell r="O65">
            <v>26</v>
          </cell>
        </row>
        <row r="65">
          <cell r="R65">
            <v>0</v>
          </cell>
          <cell r="S65">
            <v>0</v>
          </cell>
          <cell r="T65">
            <v>0</v>
          </cell>
        </row>
        <row r="66">
          <cell r="A66" t="str">
            <v>B0BCD5TRWW</v>
          </cell>
          <cell r="B66" t="str">
            <v>9403.70.8015</v>
          </cell>
          <cell r="C66" t="str">
            <v>Deck Box</v>
          </cell>
          <cell r="D66" t="str">
            <v>苏克-NB</v>
          </cell>
          <cell r="E66">
            <v>1</v>
          </cell>
          <cell r="F66">
            <v>0.266441625</v>
          </cell>
          <cell r="G66">
            <v>25.5</v>
          </cell>
          <cell r="H66">
            <v>30.5</v>
          </cell>
          <cell r="I66">
            <v>258</v>
          </cell>
          <cell r="J66">
            <v>225</v>
          </cell>
          <cell r="K66">
            <v>100</v>
          </cell>
          <cell r="L66" t="str">
            <v>Ningbo</v>
          </cell>
          <cell r="M66">
            <v>166.5</v>
          </cell>
          <cell r="N66">
            <v>86.5</v>
          </cell>
          <cell r="O66">
            <v>18.5</v>
          </cell>
        </row>
        <row r="66">
          <cell r="R66">
            <v>0</v>
          </cell>
          <cell r="S66">
            <v>0</v>
          </cell>
          <cell r="T66">
            <v>0</v>
          </cell>
        </row>
        <row r="67">
          <cell r="A67" t="str">
            <v>B0CGDSN856</v>
          </cell>
          <cell r="B67" t="str">
            <v>9403.70.8015</v>
          </cell>
          <cell r="C67" t="str">
            <v>Deck Box</v>
          </cell>
          <cell r="D67" t="str">
            <v>苏克-NB</v>
          </cell>
          <cell r="E67">
            <v>1</v>
          </cell>
          <cell r="F67">
            <v>0.10701</v>
          </cell>
          <cell r="G67">
            <v>11</v>
          </cell>
          <cell r="H67">
            <v>13.2</v>
          </cell>
          <cell r="I67">
            <v>610</v>
          </cell>
          <cell r="J67">
            <v>510</v>
          </cell>
          <cell r="K67">
            <v>240</v>
          </cell>
          <cell r="L67" t="str">
            <v>Ningbo</v>
          </cell>
          <cell r="M67">
            <v>123</v>
          </cell>
          <cell r="N67">
            <v>14.5</v>
          </cell>
          <cell r="O67">
            <v>60</v>
          </cell>
        </row>
        <row r="67">
          <cell r="R67">
            <v>0</v>
          </cell>
          <cell r="S67">
            <v>0</v>
          </cell>
          <cell r="T67">
            <v>0</v>
          </cell>
        </row>
        <row r="68">
          <cell r="A68" t="str">
            <v>B09M8DJ41Y</v>
          </cell>
          <cell r="B68" t="str">
            <v>6601.10.0000</v>
          </cell>
          <cell r="C68" t="str">
            <v>Patio Umbrella</v>
          </cell>
          <cell r="D68" t="str">
            <v>泰基-NB</v>
          </cell>
          <cell r="E68">
            <v>1</v>
          </cell>
          <cell r="F68">
            <v>0.09849</v>
          </cell>
          <cell r="G68">
            <v>17</v>
          </cell>
          <cell r="H68">
            <v>8</v>
          </cell>
          <cell r="I68">
            <v>1775</v>
          </cell>
          <cell r="J68">
            <v>1550</v>
          </cell>
          <cell r="K68">
            <v>730</v>
          </cell>
          <cell r="L68" t="str">
            <v>Ningbo</v>
          </cell>
          <cell r="M68">
            <v>196</v>
          </cell>
          <cell r="N68">
            <v>33.5</v>
          </cell>
          <cell r="O68">
            <v>15</v>
          </cell>
        </row>
        <row r="68">
          <cell r="R68">
            <v>0</v>
          </cell>
          <cell r="S68">
            <v>0</v>
          </cell>
          <cell r="T68">
            <v>0</v>
          </cell>
        </row>
        <row r="69">
          <cell r="A69" t="str">
            <v>B09MB7BRSS</v>
          </cell>
          <cell r="B69" t="str">
            <v>6601.10.0000</v>
          </cell>
          <cell r="C69" t="str">
            <v>Patio Umbrella</v>
          </cell>
          <cell r="D69" t="str">
            <v>泰基-NB</v>
          </cell>
          <cell r="E69">
            <v>1</v>
          </cell>
          <cell r="F69">
            <v>0.035436875</v>
          </cell>
          <cell r="G69">
            <v>7</v>
          </cell>
          <cell r="H69">
            <v>8</v>
          </cell>
          <cell r="I69">
            <v>756</v>
          </cell>
          <cell r="J69">
            <v>672</v>
          </cell>
          <cell r="K69">
            <v>336</v>
          </cell>
          <cell r="L69" t="str">
            <v>Ningbo</v>
          </cell>
          <cell r="M69">
            <v>147.5</v>
          </cell>
          <cell r="N69">
            <v>15.5</v>
          </cell>
          <cell r="O69">
            <v>15.5</v>
          </cell>
        </row>
        <row r="69">
          <cell r="R69">
            <v>0</v>
          </cell>
          <cell r="S69">
            <v>0</v>
          </cell>
          <cell r="T69">
            <v>0</v>
          </cell>
        </row>
        <row r="70">
          <cell r="A70" t="str">
            <v>B0BDG7V877</v>
          </cell>
          <cell r="B70" t="str">
            <v>9403.20.0090</v>
          </cell>
          <cell r="C70" t="str">
            <v>Furniture Set</v>
          </cell>
          <cell r="D70" t="str">
            <v>金源-NB</v>
          </cell>
          <cell r="E70">
            <v>1</v>
          </cell>
          <cell r="F70">
            <v>0.66044</v>
          </cell>
          <cell r="G70">
            <v>54.5</v>
          </cell>
          <cell r="H70">
            <v>62</v>
          </cell>
          <cell r="I70">
            <v>103</v>
          </cell>
          <cell r="J70">
            <v>89</v>
          </cell>
          <cell r="K70">
            <v>44</v>
          </cell>
          <cell r="L70" t="str">
            <v>Ningbo</v>
          </cell>
          <cell r="M70">
            <v>158</v>
          </cell>
          <cell r="N70">
            <v>55</v>
          </cell>
          <cell r="O70">
            <v>76</v>
          </cell>
        </row>
        <row r="70">
          <cell r="R70">
            <v>0</v>
          </cell>
          <cell r="S70">
            <v>0</v>
          </cell>
          <cell r="T70">
            <v>0</v>
          </cell>
        </row>
        <row r="71">
          <cell r="A71" t="str">
            <v>B09MJK3LBH</v>
          </cell>
          <cell r="B71" t="str">
            <v>9403.20.0090</v>
          </cell>
          <cell r="C71" t="str">
            <v>Furniture</v>
          </cell>
          <cell r="D71" t="str">
            <v>金源-NB</v>
          </cell>
          <cell r="E71">
            <v>1</v>
          </cell>
          <cell r="F71">
            <v>0.66044</v>
          </cell>
          <cell r="G71">
            <v>54.5</v>
          </cell>
          <cell r="H71">
            <v>62</v>
          </cell>
          <cell r="I71">
            <v>103</v>
          </cell>
          <cell r="J71">
            <v>89</v>
          </cell>
          <cell r="K71">
            <v>44</v>
          </cell>
          <cell r="L71" t="str">
            <v>Ningbo</v>
          </cell>
          <cell r="M71">
            <v>158</v>
          </cell>
          <cell r="N71">
            <v>55</v>
          </cell>
          <cell r="O71">
            <v>76</v>
          </cell>
        </row>
        <row r="71">
          <cell r="R71">
            <v>0</v>
          </cell>
          <cell r="S71">
            <v>0</v>
          </cell>
          <cell r="T71">
            <v>0</v>
          </cell>
        </row>
        <row r="72">
          <cell r="A72" t="str">
            <v>B0BDGDFLSH</v>
          </cell>
          <cell r="B72" t="str">
            <v>9403.20.0090</v>
          </cell>
          <cell r="C72" t="str">
            <v>Furniture Set</v>
          </cell>
          <cell r="D72" t="str">
            <v>金源-NB</v>
          </cell>
          <cell r="E72">
            <v>1</v>
          </cell>
          <cell r="F72">
            <v>0.66044</v>
          </cell>
          <cell r="G72">
            <v>54.5</v>
          </cell>
          <cell r="H72">
            <v>62</v>
          </cell>
          <cell r="I72">
            <v>103</v>
          </cell>
          <cell r="J72">
            <v>89</v>
          </cell>
          <cell r="K72">
            <v>44</v>
          </cell>
          <cell r="L72" t="str">
            <v>Ningbo</v>
          </cell>
          <cell r="M72">
            <v>158</v>
          </cell>
          <cell r="N72">
            <v>55</v>
          </cell>
          <cell r="O72">
            <v>76</v>
          </cell>
        </row>
        <row r="72">
          <cell r="R72">
            <v>0</v>
          </cell>
          <cell r="S72">
            <v>0</v>
          </cell>
          <cell r="T72">
            <v>0</v>
          </cell>
        </row>
        <row r="73">
          <cell r="A73" t="str">
            <v>B09MJK7SJQ</v>
          </cell>
          <cell r="B73" t="str">
            <v>9403.20.0090</v>
          </cell>
          <cell r="C73" t="str">
            <v>Furniture</v>
          </cell>
          <cell r="D73" t="str">
            <v>金源-NB</v>
          </cell>
          <cell r="E73">
            <v>1</v>
          </cell>
          <cell r="F73">
            <v>0.275776</v>
          </cell>
          <cell r="G73">
            <v>20.95</v>
          </cell>
          <cell r="H73">
            <v>24.5</v>
          </cell>
          <cell r="I73">
            <v>228</v>
          </cell>
          <cell r="J73">
            <v>171</v>
          </cell>
          <cell r="K73">
            <v>81</v>
          </cell>
          <cell r="L73" t="str">
            <v>Ningbo</v>
          </cell>
          <cell r="M73">
            <v>64</v>
          </cell>
          <cell r="N73">
            <v>62</v>
          </cell>
          <cell r="O73">
            <v>69.5</v>
          </cell>
        </row>
        <row r="73">
          <cell r="R73">
            <v>0</v>
          </cell>
          <cell r="S73">
            <v>0</v>
          </cell>
          <cell r="T73">
            <v>0</v>
          </cell>
        </row>
        <row r="74">
          <cell r="A74" t="str">
            <v>B0BDGB3YRZ</v>
          </cell>
          <cell r="B74" t="str">
            <v>9403.20.0090</v>
          </cell>
          <cell r="C74" t="str">
            <v>Furniture Set</v>
          </cell>
          <cell r="D74" t="str">
            <v>金源-NB</v>
          </cell>
          <cell r="E74">
            <v>1</v>
          </cell>
          <cell r="F74">
            <v>0.66044</v>
          </cell>
          <cell r="G74">
            <v>54.5</v>
          </cell>
          <cell r="H74">
            <v>62</v>
          </cell>
          <cell r="I74">
            <v>103</v>
          </cell>
          <cell r="J74">
            <v>89</v>
          </cell>
          <cell r="K74">
            <v>44</v>
          </cell>
          <cell r="L74" t="str">
            <v>Ningbo</v>
          </cell>
          <cell r="M74">
            <v>158</v>
          </cell>
          <cell r="N74">
            <v>55</v>
          </cell>
          <cell r="O74">
            <v>76</v>
          </cell>
        </row>
        <row r="74">
          <cell r="R74">
            <v>0</v>
          </cell>
          <cell r="S74">
            <v>0</v>
          </cell>
          <cell r="T74">
            <v>0</v>
          </cell>
        </row>
        <row r="75">
          <cell r="A75" t="str">
            <v>B0BC9D8MPD</v>
          </cell>
        </row>
        <row r="75">
          <cell r="C75" t="str">
            <v>Pizza Oven</v>
          </cell>
          <cell r="D75" t="str">
            <v>洲益</v>
          </cell>
          <cell r="E75">
            <v>1</v>
          </cell>
          <cell r="F75">
            <v>0</v>
          </cell>
        </row>
        <row r="75">
          <cell r="R75" t="e">
            <v>#DIV/0!</v>
          </cell>
          <cell r="S75" t="e">
            <v>#DIV/0!</v>
          </cell>
          <cell r="T75" t="e">
            <v>#DIV/0!</v>
          </cell>
        </row>
        <row r="76">
          <cell r="A76" t="str">
            <v>B0BC9HVTFZ</v>
          </cell>
        </row>
        <row r="76">
          <cell r="C76" t="str">
            <v>Pizza Oven</v>
          </cell>
          <cell r="D76" t="str">
            <v>洲益</v>
          </cell>
          <cell r="E76">
            <v>1</v>
          </cell>
          <cell r="F76">
            <v>0</v>
          </cell>
        </row>
        <row r="76">
          <cell r="R76" t="e">
            <v>#DIV/0!</v>
          </cell>
          <cell r="S76" t="e">
            <v>#DIV/0!</v>
          </cell>
          <cell r="T76" t="e">
            <v>#DIV/0!</v>
          </cell>
        </row>
        <row r="77">
          <cell r="A77" t="str">
            <v>B0BCGD4B77</v>
          </cell>
          <cell r="B77" t="str">
            <v>8507.60.0020</v>
          </cell>
          <cell r="C77" t="str">
            <v>Power Station</v>
          </cell>
          <cell r="D77" t="str">
            <v>智赋-YT</v>
          </cell>
          <cell r="E77">
            <v>1</v>
          </cell>
          <cell r="F77">
            <v>0.017528836</v>
          </cell>
          <cell r="G77">
            <v>3.7</v>
          </cell>
          <cell r="H77">
            <v>4.74</v>
          </cell>
        </row>
        <row r="77">
          <cell r="K77">
            <v>1000</v>
          </cell>
        </row>
        <row r="77">
          <cell r="M77">
            <v>31.6</v>
          </cell>
          <cell r="N77">
            <v>22.1</v>
          </cell>
          <cell r="O77">
            <v>25.1</v>
          </cell>
        </row>
        <row r="77">
          <cell r="R77" t="e">
            <v>#DIV/0!</v>
          </cell>
          <cell r="S77" t="e">
            <v>#DIV/0!</v>
          </cell>
          <cell r="T77">
            <v>0</v>
          </cell>
        </row>
        <row r="78">
          <cell r="A78" t="str">
            <v>B0BDF3HYNH</v>
          </cell>
        </row>
        <row r="78">
          <cell r="C78" t="str">
            <v>Pizza Oven</v>
          </cell>
          <cell r="D78" t="str">
            <v>擎峰</v>
          </cell>
          <cell r="E78">
            <v>1</v>
          </cell>
          <cell r="F78">
            <v>0</v>
          </cell>
        </row>
        <row r="78">
          <cell r="R78" t="e">
            <v>#DIV/0!</v>
          </cell>
          <cell r="S78" t="e">
            <v>#DIV/0!</v>
          </cell>
          <cell r="T78" t="e">
            <v>#DIV/0!</v>
          </cell>
        </row>
        <row r="79">
          <cell r="A79" t="str">
            <v>B0B9MKC9HD</v>
          </cell>
          <cell r="B79" t="str">
            <v>6601.10.0000</v>
          </cell>
          <cell r="C79" t="str">
            <v>Umbrella Bases</v>
          </cell>
          <cell r="D79" t="str">
            <v>维格-NB</v>
          </cell>
          <cell r="E79">
            <v>1</v>
          </cell>
          <cell r="F79">
            <v>0.173901</v>
          </cell>
          <cell r="G79">
            <v>25</v>
          </cell>
          <cell r="H79">
            <v>33.5</v>
          </cell>
          <cell r="I79">
            <v>220</v>
          </cell>
        </row>
        <row r="79">
          <cell r="L79" t="str">
            <v>Ningbo</v>
          </cell>
          <cell r="M79">
            <v>91</v>
          </cell>
          <cell r="N79">
            <v>21</v>
          </cell>
          <cell r="O79">
            <v>91</v>
          </cell>
        </row>
        <row r="79">
          <cell r="R79">
            <v>0</v>
          </cell>
          <cell r="S79" t="e">
            <v>#DIV/0!</v>
          </cell>
          <cell r="T79" t="e">
            <v>#DIV/0!</v>
          </cell>
        </row>
        <row r="80">
          <cell r="A80" t="str">
            <v>B0B9MNHF8C</v>
          </cell>
          <cell r="B80" t="str">
            <v>6601.10.0000</v>
          </cell>
          <cell r="C80" t="str">
            <v>Umbrella Bases</v>
          </cell>
          <cell r="D80" t="str">
            <v>维格-NB</v>
          </cell>
          <cell r="E80">
            <v>1</v>
          </cell>
          <cell r="F80">
            <v>0.163154</v>
          </cell>
          <cell r="G80">
            <v>10</v>
          </cell>
          <cell r="H80">
            <v>13.8</v>
          </cell>
          <cell r="I80">
            <v>260</v>
          </cell>
          <cell r="J80">
            <v>220</v>
          </cell>
        </row>
        <row r="80">
          <cell r="L80" t="str">
            <v>Ningbo</v>
          </cell>
          <cell r="M80">
            <v>97</v>
          </cell>
          <cell r="N80">
            <v>58</v>
          </cell>
          <cell r="O80">
            <v>29</v>
          </cell>
        </row>
        <row r="80">
          <cell r="R80">
            <v>0</v>
          </cell>
          <cell r="S80">
            <v>0</v>
          </cell>
          <cell r="T80" t="e">
            <v>#DIV/0!</v>
          </cell>
        </row>
        <row r="81">
          <cell r="A81" t="str">
            <v>B0B9T39HPV</v>
          </cell>
          <cell r="B81" t="str">
            <v>6601.10.0000</v>
          </cell>
        </row>
        <row r="81">
          <cell r="D81" t="str">
            <v>维格-NB</v>
          </cell>
          <cell r="E81">
            <v>1</v>
          </cell>
          <cell r="F81">
            <v>0.0429165</v>
          </cell>
          <cell r="G81">
            <v>7.19</v>
          </cell>
          <cell r="H81">
            <v>8.43</v>
          </cell>
          <cell r="I81">
            <v>1560</v>
          </cell>
        </row>
        <row r="81">
          <cell r="L81" t="str">
            <v>Ningbo</v>
          </cell>
          <cell r="M81">
            <v>148.5</v>
          </cell>
          <cell r="N81">
            <v>17</v>
          </cell>
          <cell r="O81">
            <v>17</v>
          </cell>
        </row>
        <row r="82">
          <cell r="A82" t="str">
            <v>B0B9T36L2L</v>
          </cell>
          <cell r="B82" t="str">
            <v>6601.10.0000</v>
          </cell>
        </row>
        <row r="82">
          <cell r="D82" t="str">
            <v>维格-NB</v>
          </cell>
          <cell r="E82">
            <v>1</v>
          </cell>
          <cell r="F82">
            <v>0.0429165</v>
          </cell>
          <cell r="G82">
            <v>7.19</v>
          </cell>
          <cell r="H82">
            <v>8.43</v>
          </cell>
          <cell r="I82">
            <v>1560</v>
          </cell>
        </row>
        <row r="82">
          <cell r="L82" t="str">
            <v>Ningbo</v>
          </cell>
          <cell r="M82">
            <v>148.5</v>
          </cell>
          <cell r="N82">
            <v>17</v>
          </cell>
          <cell r="O82">
            <v>17</v>
          </cell>
        </row>
        <row r="83">
          <cell r="A83" t="str">
            <v>B0B9T11YZT</v>
          </cell>
          <cell r="B83" t="str">
            <v>6601.10.0000</v>
          </cell>
        </row>
        <row r="83">
          <cell r="D83" t="str">
            <v>维格-NB</v>
          </cell>
          <cell r="E83">
            <v>1</v>
          </cell>
          <cell r="F83">
            <v>0.0429165</v>
          </cell>
          <cell r="G83">
            <v>7.19</v>
          </cell>
          <cell r="H83">
            <v>8.43</v>
          </cell>
          <cell r="I83">
            <v>1560</v>
          </cell>
        </row>
        <row r="83">
          <cell r="L83" t="str">
            <v>Ningbo</v>
          </cell>
          <cell r="M83">
            <v>148.5</v>
          </cell>
          <cell r="N83">
            <v>17</v>
          </cell>
          <cell r="O83">
            <v>17</v>
          </cell>
        </row>
        <row r="84">
          <cell r="A84" t="str">
            <v>B0B9T6FMP1</v>
          </cell>
          <cell r="B84" t="str">
            <v>6601.10.0000</v>
          </cell>
        </row>
        <row r="84">
          <cell r="D84" t="str">
            <v>维格-NB</v>
          </cell>
          <cell r="E84">
            <v>1</v>
          </cell>
          <cell r="F84">
            <v>0.0429165</v>
          </cell>
          <cell r="G84">
            <v>7.19</v>
          </cell>
          <cell r="H84">
            <v>0</v>
          </cell>
          <cell r="I84">
            <v>1560</v>
          </cell>
        </row>
        <row r="84">
          <cell r="L84" t="str">
            <v>Ningbo</v>
          </cell>
          <cell r="M84">
            <v>148.5</v>
          </cell>
          <cell r="N84">
            <v>17</v>
          </cell>
          <cell r="O84">
            <v>17</v>
          </cell>
        </row>
        <row r="85">
          <cell r="A85" t="str">
            <v>B0B9LF9VL3</v>
          </cell>
          <cell r="B85" t="str">
            <v>6601.10.0000</v>
          </cell>
        </row>
        <row r="85">
          <cell r="D85" t="str">
            <v>维格-NB</v>
          </cell>
          <cell r="E85">
            <v>1</v>
          </cell>
          <cell r="F85">
            <v>0.147798</v>
          </cell>
          <cell r="G85">
            <v>17.07</v>
          </cell>
          <cell r="H85">
            <v>18.57</v>
          </cell>
          <cell r="I85">
            <v>450</v>
          </cell>
        </row>
        <row r="85">
          <cell r="L85" t="str">
            <v>Ningbo</v>
          </cell>
          <cell r="M85">
            <v>207</v>
          </cell>
          <cell r="N85">
            <v>42</v>
          </cell>
          <cell r="O85">
            <v>17</v>
          </cell>
        </row>
        <row r="86">
          <cell r="A86" t="str">
            <v>B0B9LF7VFX</v>
          </cell>
          <cell r="B86" t="str">
            <v>6601.10.0000</v>
          </cell>
        </row>
        <row r="86">
          <cell r="D86" t="str">
            <v>维格-NB</v>
          </cell>
          <cell r="E86">
            <v>1</v>
          </cell>
          <cell r="F86">
            <v>0.147798</v>
          </cell>
          <cell r="G86">
            <v>17.07</v>
          </cell>
          <cell r="H86">
            <v>18.57</v>
          </cell>
          <cell r="I86">
            <v>450</v>
          </cell>
        </row>
        <row r="86">
          <cell r="K86">
            <v>200</v>
          </cell>
          <cell r="L86" t="str">
            <v>Ningbo</v>
          </cell>
          <cell r="M86">
            <v>207</v>
          </cell>
          <cell r="N86">
            <v>42</v>
          </cell>
          <cell r="O86">
            <v>17</v>
          </cell>
        </row>
        <row r="87">
          <cell r="A87" t="str">
            <v>B0B9LDCN26</v>
          </cell>
          <cell r="B87" t="str">
            <v>6601.10.0000</v>
          </cell>
        </row>
        <row r="87">
          <cell r="D87" t="str">
            <v>维格-NB</v>
          </cell>
          <cell r="E87">
            <v>1</v>
          </cell>
          <cell r="F87">
            <v>0.147798</v>
          </cell>
          <cell r="G87">
            <v>17.07</v>
          </cell>
          <cell r="H87">
            <v>18.57</v>
          </cell>
          <cell r="I87">
            <v>450</v>
          </cell>
        </row>
        <row r="87">
          <cell r="L87" t="str">
            <v>Ningbo</v>
          </cell>
          <cell r="M87">
            <v>207</v>
          </cell>
          <cell r="N87">
            <v>42</v>
          </cell>
          <cell r="O87">
            <v>17</v>
          </cell>
        </row>
        <row r="88">
          <cell r="A88" t="str">
            <v>B0B9LDHQ5L</v>
          </cell>
          <cell r="B88" t="str">
            <v>6601.10.0000</v>
          </cell>
        </row>
        <row r="88">
          <cell r="D88" t="str">
            <v>维格-NB</v>
          </cell>
          <cell r="E88">
            <v>1</v>
          </cell>
          <cell r="F88">
            <v>0.147798</v>
          </cell>
          <cell r="G88">
            <v>17.07</v>
          </cell>
          <cell r="H88">
            <v>18.57</v>
          </cell>
          <cell r="I88">
            <v>450</v>
          </cell>
        </row>
        <row r="88">
          <cell r="L88" t="str">
            <v>Ningbo</v>
          </cell>
          <cell r="M88">
            <v>207</v>
          </cell>
          <cell r="N88">
            <v>42</v>
          </cell>
          <cell r="O88">
            <v>17</v>
          </cell>
        </row>
        <row r="89">
          <cell r="A89" t="str">
            <v>B0B9MMD898</v>
          </cell>
          <cell r="B89" t="str">
            <v>6601.10.0000</v>
          </cell>
        </row>
        <row r="89">
          <cell r="D89" t="str">
            <v>维格-NB</v>
          </cell>
          <cell r="E89">
            <v>1</v>
          </cell>
          <cell r="F89">
            <v>0.050673</v>
          </cell>
        </row>
        <row r="89">
          <cell r="L89" t="str">
            <v>Ningbo</v>
          </cell>
          <cell r="M89">
            <v>63.5</v>
          </cell>
          <cell r="N89">
            <v>14</v>
          </cell>
          <cell r="O89">
            <v>57</v>
          </cell>
        </row>
        <row r="90">
          <cell r="A90" t="str">
            <v>B0BDDHHK3B</v>
          </cell>
          <cell r="B90" t="str">
            <v>8516.60.6000 </v>
          </cell>
        </row>
        <row r="90">
          <cell r="D90" t="str">
            <v>福得尔-NB</v>
          </cell>
          <cell r="E90">
            <v>1</v>
          </cell>
          <cell r="F90">
            <v>0.206006625</v>
          </cell>
          <cell r="G90">
            <v>24</v>
          </cell>
          <cell r="H90">
            <v>26</v>
          </cell>
          <cell r="I90">
            <v>341</v>
          </cell>
          <cell r="J90">
            <v>285</v>
          </cell>
          <cell r="K90">
            <v>139</v>
          </cell>
          <cell r="L90" t="str">
            <v>Ningbo</v>
          </cell>
          <cell r="M90">
            <v>49.5</v>
          </cell>
          <cell r="N90">
            <v>46.5</v>
          </cell>
          <cell r="O90">
            <v>89.5</v>
          </cell>
        </row>
        <row r="90">
          <cell r="R90">
            <v>0</v>
          </cell>
          <cell r="S90">
            <v>0</v>
          </cell>
          <cell r="T90">
            <v>0</v>
          </cell>
        </row>
        <row r="91">
          <cell r="A91" t="str">
            <v>B0BCFK9R8V</v>
          </cell>
          <cell r="B91" t="str">
            <v>8516.60.6000 </v>
          </cell>
          <cell r="C91" t="str">
            <v>Electric Smoker</v>
          </cell>
          <cell r="D91" t="str">
            <v>福得尔-NB</v>
          </cell>
          <cell r="E91">
            <v>1</v>
          </cell>
          <cell r="F91">
            <v>0.206006625</v>
          </cell>
          <cell r="G91">
            <v>22.5</v>
          </cell>
          <cell r="H91">
            <v>25</v>
          </cell>
          <cell r="I91">
            <v>341</v>
          </cell>
          <cell r="J91">
            <v>285</v>
          </cell>
          <cell r="K91">
            <v>139</v>
          </cell>
          <cell r="L91" t="str">
            <v>Ningbo</v>
          </cell>
          <cell r="M91">
            <v>49.5</v>
          </cell>
          <cell r="N91">
            <v>46.5</v>
          </cell>
          <cell r="O91">
            <v>89.5</v>
          </cell>
        </row>
        <row r="91">
          <cell r="R91">
            <v>0</v>
          </cell>
          <cell r="S91">
            <v>0</v>
          </cell>
          <cell r="T91">
            <v>0</v>
          </cell>
        </row>
        <row r="92">
          <cell r="A92" t="str">
            <v>B0B9T5YF53</v>
          </cell>
          <cell r="B92" t="str">
            <v>9403.20.0090</v>
          </cell>
          <cell r="C92" t="str">
            <v>Conversation Set</v>
          </cell>
          <cell r="D92" t="str">
            <v>酷设-YT</v>
          </cell>
          <cell r="E92">
            <v>1</v>
          </cell>
          <cell r="F92">
            <v>1.563912</v>
          </cell>
          <cell r="G92">
            <v>73.1</v>
          </cell>
          <cell r="H92">
            <v>102.2</v>
          </cell>
          <cell r="I92">
            <v>39</v>
          </cell>
          <cell r="J92">
            <v>33</v>
          </cell>
          <cell r="K92">
            <v>16</v>
          </cell>
          <cell r="L92" t="str">
            <v>Yantian</v>
          </cell>
          <cell r="M92">
            <v>214</v>
          </cell>
          <cell r="N92">
            <v>84</v>
          </cell>
          <cell r="O92">
            <v>87</v>
          </cell>
        </row>
        <row r="92">
          <cell r="R92">
            <v>0</v>
          </cell>
          <cell r="S92">
            <v>0</v>
          </cell>
          <cell r="T92">
            <v>0</v>
          </cell>
        </row>
        <row r="93">
          <cell r="A93" t="str">
            <v>B0B9T46GWC</v>
          </cell>
          <cell r="B93" t="str">
            <v>9403.20.0090</v>
          </cell>
          <cell r="C93" t="str">
            <v>Conversation Set</v>
          </cell>
          <cell r="D93" t="str">
            <v>酷设-YT</v>
          </cell>
          <cell r="E93">
            <v>1</v>
          </cell>
          <cell r="F93">
            <v>1.563912</v>
          </cell>
          <cell r="G93">
            <v>73.1</v>
          </cell>
          <cell r="H93">
            <v>102.2</v>
          </cell>
          <cell r="I93">
            <v>39</v>
          </cell>
          <cell r="J93">
            <v>33</v>
          </cell>
          <cell r="K93">
            <v>16</v>
          </cell>
          <cell r="L93" t="str">
            <v>Yantian</v>
          </cell>
          <cell r="M93">
            <v>214</v>
          </cell>
          <cell r="N93">
            <v>84</v>
          </cell>
          <cell r="O93">
            <v>87</v>
          </cell>
        </row>
        <row r="93">
          <cell r="R93">
            <v>0</v>
          </cell>
          <cell r="S93">
            <v>0</v>
          </cell>
          <cell r="T93">
            <v>0</v>
          </cell>
        </row>
        <row r="94">
          <cell r="A94" t="str">
            <v>B0B9T14MPK</v>
          </cell>
          <cell r="B94" t="str">
            <v>9403.20.0090</v>
          </cell>
          <cell r="C94" t="str">
            <v>Dining Set</v>
          </cell>
          <cell r="D94" t="str">
            <v>酷设-YT</v>
          </cell>
          <cell r="E94">
            <v>1</v>
          </cell>
          <cell r="F94">
            <v>1.41934</v>
          </cell>
          <cell r="G94">
            <v>58.5</v>
          </cell>
          <cell r="H94">
            <v>108.6</v>
          </cell>
          <cell r="I94">
            <v>44</v>
          </cell>
          <cell r="J94">
            <v>38</v>
          </cell>
          <cell r="K94">
            <v>18</v>
          </cell>
          <cell r="L94" t="str">
            <v>Yantian</v>
          </cell>
          <cell r="M94">
            <v>206</v>
          </cell>
          <cell r="N94">
            <v>106</v>
          </cell>
          <cell r="O94">
            <v>65</v>
          </cell>
        </row>
        <row r="94">
          <cell r="R94">
            <v>0</v>
          </cell>
          <cell r="S94">
            <v>0</v>
          </cell>
          <cell r="T94">
            <v>0</v>
          </cell>
        </row>
        <row r="95">
          <cell r="A95" t="str">
            <v>B0B9T45CCL</v>
          </cell>
          <cell r="B95" t="str">
            <v>9403.20.0090</v>
          </cell>
          <cell r="C95" t="str">
            <v>Conversation Set</v>
          </cell>
          <cell r="D95" t="str">
            <v>酷设-YT</v>
          </cell>
          <cell r="E95">
            <v>1</v>
          </cell>
          <cell r="F95">
            <v>0.757218</v>
          </cell>
          <cell r="G95">
            <v>41</v>
          </cell>
          <cell r="H95">
            <v>46.2</v>
          </cell>
          <cell r="I95">
            <v>90</v>
          </cell>
          <cell r="J95">
            <v>77</v>
          </cell>
          <cell r="K95">
            <v>36</v>
          </cell>
          <cell r="L95" t="str">
            <v>Yantian</v>
          </cell>
          <cell r="M95">
            <v>149</v>
          </cell>
          <cell r="N95">
            <v>77</v>
          </cell>
          <cell r="O95">
            <v>66</v>
          </cell>
        </row>
        <row r="95">
          <cell r="R95">
            <v>0</v>
          </cell>
          <cell r="S95">
            <v>0</v>
          </cell>
          <cell r="T95">
            <v>0</v>
          </cell>
        </row>
        <row r="96">
          <cell r="A96" t="str">
            <v>B0B9SZKV5P</v>
          </cell>
          <cell r="B96" t="str">
            <v>9403.20.0090</v>
          </cell>
          <cell r="C96" t="str">
            <v>Conversation Set</v>
          </cell>
          <cell r="D96" t="str">
            <v>酷设-YT</v>
          </cell>
          <cell r="E96">
            <v>1</v>
          </cell>
          <cell r="F96">
            <v>1.627335</v>
          </cell>
          <cell r="G96">
            <v>73.1</v>
          </cell>
          <cell r="H96">
            <v>102.2</v>
          </cell>
          <cell r="I96">
            <v>39</v>
          </cell>
          <cell r="J96">
            <v>33</v>
          </cell>
          <cell r="K96">
            <v>16</v>
          </cell>
          <cell r="L96" t="str">
            <v>Yantian</v>
          </cell>
          <cell r="M96">
            <v>215</v>
          </cell>
          <cell r="N96">
            <v>87</v>
          </cell>
          <cell r="O96">
            <v>87</v>
          </cell>
        </row>
        <row r="96">
          <cell r="R96">
            <v>0</v>
          </cell>
          <cell r="S96">
            <v>0</v>
          </cell>
          <cell r="T96">
            <v>0</v>
          </cell>
        </row>
        <row r="97">
          <cell r="A97" t="str">
            <v>B0B9T3ZNSP</v>
          </cell>
          <cell r="B97" t="str">
            <v>9403.20.0090</v>
          </cell>
          <cell r="C97" t="str">
            <v>Dining Set</v>
          </cell>
          <cell r="D97" t="str">
            <v>酷设-YT</v>
          </cell>
          <cell r="E97">
            <v>1</v>
          </cell>
          <cell r="F97">
            <v>0.640395</v>
          </cell>
          <cell r="G97">
            <v>38.2</v>
          </cell>
          <cell r="H97">
            <v>51.5</v>
          </cell>
          <cell r="I97">
            <v>110</v>
          </cell>
          <cell r="J97">
            <v>94</v>
          </cell>
          <cell r="K97">
            <v>44</v>
          </cell>
          <cell r="L97" t="str">
            <v>Yantian</v>
          </cell>
          <cell r="M97">
            <v>105</v>
          </cell>
          <cell r="N97">
            <v>107</v>
          </cell>
          <cell r="O97">
            <v>57</v>
          </cell>
        </row>
        <row r="97">
          <cell r="R97">
            <v>0</v>
          </cell>
          <cell r="S97">
            <v>0</v>
          </cell>
          <cell r="T97">
            <v>0</v>
          </cell>
        </row>
        <row r="98">
          <cell r="A98" t="str">
            <v>B0B9T5SHRY</v>
          </cell>
          <cell r="B98" t="str">
            <v>9403.20.0090</v>
          </cell>
          <cell r="C98" t="str">
            <v>Conversation Set</v>
          </cell>
          <cell r="D98" t="str">
            <v>酷设-YT</v>
          </cell>
          <cell r="E98">
            <v>1</v>
          </cell>
          <cell r="F98">
            <v>0.768892</v>
          </cell>
          <cell r="G98">
            <v>41</v>
          </cell>
          <cell r="H98">
            <v>46.2</v>
          </cell>
          <cell r="I98">
            <v>90</v>
          </cell>
          <cell r="J98">
            <v>77</v>
          </cell>
          <cell r="K98">
            <v>36</v>
          </cell>
          <cell r="L98" t="str">
            <v>Yantian</v>
          </cell>
          <cell r="M98">
            <v>151</v>
          </cell>
          <cell r="N98">
            <v>76</v>
          </cell>
          <cell r="O98">
            <v>67</v>
          </cell>
        </row>
        <row r="98">
          <cell r="R98">
            <v>0</v>
          </cell>
          <cell r="S98">
            <v>0</v>
          </cell>
          <cell r="T98">
            <v>0</v>
          </cell>
        </row>
        <row r="99">
          <cell r="A99" t="str">
            <v>B0B9T6FF18</v>
          </cell>
          <cell r="B99" t="str">
            <v>9403.20.0090</v>
          </cell>
          <cell r="C99" t="str">
            <v>patio furniture-三件套棕色</v>
          </cell>
          <cell r="D99" t="str">
            <v>酷设-YT</v>
          </cell>
          <cell r="E99">
            <v>1</v>
          </cell>
          <cell r="F99">
            <v>0.757218</v>
          </cell>
          <cell r="G99">
            <v>41</v>
          </cell>
          <cell r="H99">
            <v>46.2</v>
          </cell>
          <cell r="I99">
            <v>90</v>
          </cell>
          <cell r="J99">
            <v>77</v>
          </cell>
          <cell r="K99">
            <v>36</v>
          </cell>
          <cell r="L99" t="str">
            <v>yantian</v>
          </cell>
          <cell r="M99">
            <v>149</v>
          </cell>
          <cell r="N99">
            <v>77</v>
          </cell>
          <cell r="O99">
            <v>66</v>
          </cell>
        </row>
        <row r="99"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B0B9MPY9T7</v>
          </cell>
          <cell r="B100" t="str">
            <v>9403.20.0090</v>
          </cell>
          <cell r="C100" t="str">
            <v>Chaise Lounge</v>
          </cell>
          <cell r="D100" t="str">
            <v>尚莱-NB</v>
          </cell>
          <cell r="E100">
            <v>1</v>
          </cell>
          <cell r="F100">
            <v>0.238203</v>
          </cell>
          <cell r="G100">
            <v>20.8</v>
          </cell>
          <cell r="H100">
            <v>25.8</v>
          </cell>
          <cell r="I100">
            <v>284</v>
          </cell>
          <cell r="J100">
            <v>246</v>
          </cell>
          <cell r="K100">
            <v>104</v>
          </cell>
          <cell r="L100" t="str">
            <v>Ningbo</v>
          </cell>
          <cell r="M100">
            <v>199</v>
          </cell>
          <cell r="N100">
            <v>66.5</v>
          </cell>
          <cell r="O100">
            <v>18</v>
          </cell>
        </row>
        <row r="100"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B0BC9TY2Z8</v>
          </cell>
          <cell r="B101" t="str">
            <v>9403.20.0090</v>
          </cell>
          <cell r="C101" t="str">
            <v>Conversation Set</v>
          </cell>
          <cell r="D101" t="str">
            <v>尚莱-NB</v>
          </cell>
          <cell r="E101">
            <v>1</v>
          </cell>
          <cell r="F101">
            <v>1.331885</v>
          </cell>
          <cell r="G101">
            <v>75.4</v>
          </cell>
          <cell r="H101">
            <v>90.6</v>
          </cell>
          <cell r="I101">
            <v>45</v>
          </cell>
          <cell r="J101">
            <v>39</v>
          </cell>
          <cell r="K101">
            <v>18</v>
          </cell>
          <cell r="L101" t="str">
            <v>Ningbo</v>
          </cell>
          <cell r="M101">
            <v>205</v>
          </cell>
          <cell r="N101">
            <v>89</v>
          </cell>
          <cell r="O101">
            <v>73</v>
          </cell>
        </row>
        <row r="101"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B0BC9BM22G</v>
          </cell>
          <cell r="B102" t="str">
            <v>9403.20.0090</v>
          </cell>
          <cell r="C102" t="str">
            <v>Sofa</v>
          </cell>
          <cell r="D102" t="str">
            <v>尚莱-NB</v>
          </cell>
          <cell r="E102">
            <v>1</v>
          </cell>
          <cell r="F102">
            <v>1.1587625</v>
          </cell>
          <cell r="G102">
            <v>36.8</v>
          </cell>
          <cell r="H102">
            <v>50</v>
          </cell>
          <cell r="I102">
            <v>51</v>
          </cell>
          <cell r="J102">
            <v>45</v>
          </cell>
          <cell r="K102">
            <v>20</v>
          </cell>
          <cell r="L102" t="str">
            <v>Ningbo</v>
          </cell>
          <cell r="M102">
            <v>205</v>
          </cell>
          <cell r="N102">
            <v>85</v>
          </cell>
          <cell r="O102">
            <v>66.5</v>
          </cell>
        </row>
        <row r="102"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B0BC9YM2SF</v>
          </cell>
          <cell r="B103" t="str">
            <v>9403.20.0090</v>
          </cell>
          <cell r="C103" t="str">
            <v>Conversation Set</v>
          </cell>
          <cell r="D103" t="str">
            <v>尚莱-NB</v>
          </cell>
          <cell r="E103">
            <v>1</v>
          </cell>
          <cell r="F103">
            <v>1.331885</v>
          </cell>
          <cell r="G103">
            <v>75.4</v>
          </cell>
          <cell r="H103">
            <v>90.6</v>
          </cell>
          <cell r="I103">
            <v>45</v>
          </cell>
          <cell r="J103">
            <v>39</v>
          </cell>
          <cell r="K103">
            <v>18</v>
          </cell>
          <cell r="L103" t="str">
            <v>Ningbo</v>
          </cell>
          <cell r="M103">
            <v>205</v>
          </cell>
          <cell r="N103">
            <v>89</v>
          </cell>
          <cell r="O103">
            <v>73</v>
          </cell>
        </row>
        <row r="103"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B0BC951PXL</v>
          </cell>
          <cell r="B104" t="str">
            <v>9403.20.0090</v>
          </cell>
          <cell r="C104" t="str">
            <v>Sofa</v>
          </cell>
          <cell r="D104" t="str">
            <v>尚莱-NB</v>
          </cell>
          <cell r="E104">
            <v>1</v>
          </cell>
          <cell r="F104">
            <v>0.77273</v>
          </cell>
          <cell r="G104">
            <v>26.6</v>
          </cell>
          <cell r="H104">
            <v>36.7</v>
          </cell>
          <cell r="I104">
            <v>75</v>
          </cell>
          <cell r="J104">
            <v>68</v>
          </cell>
          <cell r="K104">
            <v>32</v>
          </cell>
          <cell r="L104" t="str">
            <v>Ningbo</v>
          </cell>
          <cell r="M104">
            <v>140</v>
          </cell>
          <cell r="N104">
            <v>83</v>
          </cell>
          <cell r="O104">
            <v>66.5</v>
          </cell>
        </row>
        <row r="104"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B0BC98BGTV</v>
          </cell>
          <cell r="B105" t="str">
            <v>9403.20.0090</v>
          </cell>
          <cell r="C105" t="str">
            <v>Sofa</v>
          </cell>
          <cell r="D105" t="str">
            <v>尚莱-NB</v>
          </cell>
          <cell r="E105">
            <v>1</v>
          </cell>
          <cell r="F105">
            <v>0.77273</v>
          </cell>
          <cell r="G105">
            <v>26.6</v>
          </cell>
          <cell r="H105">
            <v>36.7</v>
          </cell>
          <cell r="I105">
            <v>75</v>
          </cell>
          <cell r="J105">
            <v>68</v>
          </cell>
          <cell r="K105">
            <v>32</v>
          </cell>
          <cell r="L105" t="str">
            <v>Ningbo</v>
          </cell>
          <cell r="M105">
            <v>140</v>
          </cell>
          <cell r="N105">
            <v>83</v>
          </cell>
          <cell r="O105">
            <v>66.5</v>
          </cell>
        </row>
        <row r="105"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B0B9MNNXVW</v>
          </cell>
          <cell r="B106" t="str">
            <v>9403.20.0090</v>
          </cell>
          <cell r="C106" t="str">
            <v>Chaise Lounge</v>
          </cell>
          <cell r="D106" t="str">
            <v>尚莱-NB</v>
          </cell>
          <cell r="E106">
            <v>1</v>
          </cell>
          <cell r="F106">
            <v>0.2121</v>
          </cell>
          <cell r="G106">
            <v>15.9</v>
          </cell>
          <cell r="H106">
            <v>21.1</v>
          </cell>
          <cell r="I106">
            <v>307</v>
          </cell>
          <cell r="J106">
            <v>280</v>
          </cell>
          <cell r="K106">
            <v>136</v>
          </cell>
          <cell r="L106" t="str">
            <v>Ningbo</v>
          </cell>
          <cell r="M106">
            <v>202</v>
          </cell>
          <cell r="N106">
            <v>70</v>
          </cell>
          <cell r="O106">
            <v>15</v>
          </cell>
        </row>
        <row r="106"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B0B9SRMCS9</v>
          </cell>
          <cell r="B107" t="str">
            <v>9403.20.0090</v>
          </cell>
          <cell r="C107" t="str">
            <v>Swing</v>
          </cell>
          <cell r="D107" t="str">
            <v>尚莱-NB</v>
          </cell>
          <cell r="E107">
            <v>1</v>
          </cell>
          <cell r="F107">
            <v>0.182448</v>
          </cell>
          <cell r="G107">
            <v>41</v>
          </cell>
          <cell r="H107">
            <v>47</v>
          </cell>
          <cell r="I107">
            <v>357</v>
          </cell>
          <cell r="J107">
            <v>310</v>
          </cell>
          <cell r="K107">
            <v>145</v>
          </cell>
          <cell r="L107" t="str">
            <v>Ningbo</v>
          </cell>
          <cell r="M107">
            <v>181</v>
          </cell>
          <cell r="N107">
            <v>63</v>
          </cell>
          <cell r="O107">
            <v>16</v>
          </cell>
        </row>
        <row r="107"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B0B9T53R47</v>
          </cell>
          <cell r="B108" t="str">
            <v>6306.22.9010</v>
          </cell>
          <cell r="C108" t="str">
            <v>Tent</v>
          </cell>
          <cell r="D108" t="str">
            <v>纳斯特-SH</v>
          </cell>
          <cell r="E108">
            <v>1</v>
          </cell>
          <cell r="F108">
            <v>0.182448</v>
          </cell>
          <cell r="G108">
            <v>4.85</v>
          </cell>
          <cell r="H108">
            <v>6.2</v>
          </cell>
        </row>
        <row r="108">
          <cell r="L108" t="str">
            <v>Shanghai</v>
          </cell>
          <cell r="M108">
            <v>181</v>
          </cell>
          <cell r="N108">
            <v>63</v>
          </cell>
          <cell r="O108">
            <v>16</v>
          </cell>
        </row>
        <row r="108">
          <cell r="R108" t="e">
            <v>#DIV/0!</v>
          </cell>
          <cell r="S108" t="e">
            <v>#DIV/0!</v>
          </cell>
          <cell r="T108" t="e">
            <v>#DIV/0!</v>
          </cell>
        </row>
        <row r="109">
          <cell r="A109" t="str">
            <v>B0BGKXZ919</v>
          </cell>
          <cell r="B109" t="str">
            <v>6306.22.9010</v>
          </cell>
          <cell r="C109" t="str">
            <v>Tent</v>
          </cell>
          <cell r="D109" t="str">
            <v>纳斯特-SH</v>
          </cell>
          <cell r="E109">
            <v>1</v>
          </cell>
          <cell r="F109">
            <v>0.216657</v>
          </cell>
          <cell r="G109">
            <v>4.85</v>
          </cell>
          <cell r="H109">
            <v>6.2</v>
          </cell>
        </row>
        <row r="109">
          <cell r="L109" t="str">
            <v>Shanghai</v>
          </cell>
          <cell r="M109">
            <v>181</v>
          </cell>
          <cell r="N109">
            <v>63</v>
          </cell>
          <cell r="O109">
            <v>19</v>
          </cell>
        </row>
        <row r="109">
          <cell r="R109" t="e">
            <v>#DIV/0!</v>
          </cell>
          <cell r="S109" t="e">
            <v>#DIV/0!</v>
          </cell>
          <cell r="T109" t="e">
            <v>#DIV/0!</v>
          </cell>
        </row>
        <row r="110">
          <cell r="A110" t="str">
            <v>B0BDG2RTBH</v>
          </cell>
          <cell r="B110" t="str">
            <v>6306.22.9010</v>
          </cell>
          <cell r="C110" t="str">
            <v>Tent</v>
          </cell>
          <cell r="D110" t="str">
            <v>纳斯特-SH</v>
          </cell>
          <cell r="E110">
            <v>1</v>
          </cell>
          <cell r="F110">
            <v>0.216657</v>
          </cell>
          <cell r="G110">
            <v>6.3</v>
          </cell>
          <cell r="H110">
            <v>7.8</v>
          </cell>
        </row>
        <row r="110">
          <cell r="L110" t="str">
            <v>Shanghai</v>
          </cell>
          <cell r="M110">
            <v>181</v>
          </cell>
          <cell r="N110">
            <v>63</v>
          </cell>
          <cell r="O110">
            <v>19</v>
          </cell>
        </row>
        <row r="110">
          <cell r="R110" t="e">
            <v>#DIV/0!</v>
          </cell>
          <cell r="S110" t="e">
            <v>#DIV/0!</v>
          </cell>
          <cell r="T110" t="e">
            <v>#DIV/0!</v>
          </cell>
        </row>
        <row r="111">
          <cell r="A111" t="str">
            <v>B0BDG4YW4J</v>
          </cell>
          <cell r="B111" t="str">
            <v>6306.22.9010</v>
          </cell>
          <cell r="C111" t="str">
            <v>Tent</v>
          </cell>
          <cell r="D111" t="str">
            <v>纳斯特-SH</v>
          </cell>
          <cell r="E111">
            <v>1</v>
          </cell>
          <cell r="F111">
            <v>0.040824</v>
          </cell>
          <cell r="G111">
            <v>6.3</v>
          </cell>
          <cell r="H111">
            <v>7.8</v>
          </cell>
        </row>
        <row r="111">
          <cell r="L111" t="str">
            <v>Shanghai</v>
          </cell>
          <cell r="M111">
            <v>126</v>
          </cell>
          <cell r="N111">
            <v>18</v>
          </cell>
          <cell r="O111">
            <v>18</v>
          </cell>
        </row>
        <row r="111">
          <cell r="R111" t="e">
            <v>#DIV/0!</v>
          </cell>
          <cell r="S111" t="e">
            <v>#DIV/0!</v>
          </cell>
          <cell r="T111" t="e">
            <v>#DIV/0!</v>
          </cell>
        </row>
        <row r="112">
          <cell r="A112" t="str">
            <v>B0BGKXTMGJ</v>
          </cell>
          <cell r="B112" t="str">
            <v>6306.22.9010</v>
          </cell>
          <cell r="C112" t="str">
            <v>Tent</v>
          </cell>
          <cell r="D112" t="str">
            <v>纳斯特-SH</v>
          </cell>
          <cell r="E112">
            <v>1</v>
          </cell>
          <cell r="F112">
            <v>0.040824</v>
          </cell>
          <cell r="G112">
            <v>6.3</v>
          </cell>
          <cell r="H112">
            <v>7.8</v>
          </cell>
        </row>
        <row r="112">
          <cell r="L112" t="str">
            <v>Shanghai</v>
          </cell>
          <cell r="M112">
            <v>126</v>
          </cell>
          <cell r="N112">
            <v>18</v>
          </cell>
          <cell r="O112">
            <v>18</v>
          </cell>
        </row>
        <row r="112">
          <cell r="R112" t="e">
            <v>#DIV/0!</v>
          </cell>
          <cell r="S112" t="e">
            <v>#DIV/0!</v>
          </cell>
          <cell r="T112" t="e">
            <v>#DIV/0!</v>
          </cell>
        </row>
        <row r="113">
          <cell r="A113" t="str">
            <v>B0BGKWJ67V</v>
          </cell>
        </row>
        <row r="113">
          <cell r="C113" t="str">
            <v>Tent</v>
          </cell>
          <cell r="D113" t="str">
            <v>纳斯特-SH</v>
          </cell>
          <cell r="E113">
            <v>1</v>
          </cell>
          <cell r="F113">
            <v>0.032</v>
          </cell>
          <cell r="G113">
            <v>4.85</v>
          </cell>
          <cell r="H113">
            <v>6.2</v>
          </cell>
        </row>
        <row r="113">
          <cell r="L113" t="str">
            <v>Shanghai</v>
          </cell>
          <cell r="M113">
            <v>125</v>
          </cell>
          <cell r="N113">
            <v>16</v>
          </cell>
          <cell r="O113">
            <v>16</v>
          </cell>
        </row>
        <row r="113">
          <cell r="R113" t="e">
            <v>#DIV/0!</v>
          </cell>
          <cell r="S113" t="e">
            <v>#DIV/0!</v>
          </cell>
          <cell r="T113" t="e">
            <v>#DIV/0!</v>
          </cell>
        </row>
        <row r="114">
          <cell r="A114" t="str">
            <v>B0BGKW86RV</v>
          </cell>
          <cell r="B114" t="str">
            <v>6306.22.9010</v>
          </cell>
          <cell r="C114" t="str">
            <v>Tent</v>
          </cell>
          <cell r="D114" t="str">
            <v>纳斯特-SH</v>
          </cell>
          <cell r="E114">
            <v>1</v>
          </cell>
          <cell r="F114">
            <v>0.040824</v>
          </cell>
          <cell r="G114">
            <v>6.3</v>
          </cell>
          <cell r="H114">
            <v>7.8</v>
          </cell>
        </row>
        <row r="114">
          <cell r="L114" t="str">
            <v>Shanghai</v>
          </cell>
          <cell r="M114">
            <v>126</v>
          </cell>
          <cell r="N114">
            <v>18</v>
          </cell>
          <cell r="O114">
            <v>18</v>
          </cell>
        </row>
        <row r="114">
          <cell r="R114" t="e">
            <v>#DIV/0!</v>
          </cell>
          <cell r="S114" t="e">
            <v>#DIV/0!</v>
          </cell>
          <cell r="T114" t="e">
            <v>#DIV/0!</v>
          </cell>
        </row>
        <row r="115">
          <cell r="A115" t="str">
            <v>B0B9T5MH7X</v>
          </cell>
        </row>
        <row r="115">
          <cell r="C115" t="str">
            <v>Tent</v>
          </cell>
          <cell r="D115" t="str">
            <v>纳斯特-SH</v>
          </cell>
          <cell r="E115">
            <v>1</v>
          </cell>
          <cell r="F115">
            <v>0.032</v>
          </cell>
          <cell r="G115">
            <v>4.85</v>
          </cell>
          <cell r="H115">
            <v>6.2</v>
          </cell>
        </row>
        <row r="115">
          <cell r="L115" t="str">
            <v>Shanghai</v>
          </cell>
          <cell r="M115">
            <v>125</v>
          </cell>
          <cell r="N115">
            <v>16</v>
          </cell>
          <cell r="O115">
            <v>16</v>
          </cell>
        </row>
        <row r="115">
          <cell r="R115" t="e">
            <v>#DIV/0!</v>
          </cell>
          <cell r="S115" t="e">
            <v>#DIV/0!</v>
          </cell>
          <cell r="T115" t="e">
            <v>#DIV/0!</v>
          </cell>
        </row>
        <row r="116">
          <cell r="A116" t="str">
            <v>B0B9T6VX4Z</v>
          </cell>
        </row>
        <row r="116">
          <cell r="C116" t="str">
            <v>Tent</v>
          </cell>
          <cell r="D116" t="str">
            <v>纳斯特-SH</v>
          </cell>
          <cell r="E116">
            <v>1</v>
          </cell>
          <cell r="F116">
            <v>0.074277625</v>
          </cell>
          <cell r="G116">
            <v>12.65</v>
          </cell>
          <cell r="H116">
            <v>17.9</v>
          </cell>
          <cell r="I116">
            <v>806</v>
          </cell>
          <cell r="J116">
            <v>706</v>
          </cell>
          <cell r="K116">
            <v>340</v>
          </cell>
          <cell r="L116" t="str">
            <v>Shanghai</v>
          </cell>
          <cell r="M116">
            <v>134.5</v>
          </cell>
          <cell r="N116">
            <v>23.5</v>
          </cell>
          <cell r="O116">
            <v>23.5</v>
          </cell>
        </row>
        <row r="116"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B0BGKWHXVG</v>
          </cell>
        </row>
        <row r="117">
          <cell r="C117" t="str">
            <v>Tent</v>
          </cell>
          <cell r="D117" t="str">
            <v>纳斯特-SH</v>
          </cell>
          <cell r="E117">
            <v>1</v>
          </cell>
          <cell r="F117">
            <v>0.074277625</v>
          </cell>
          <cell r="G117">
            <v>12.65</v>
          </cell>
          <cell r="H117">
            <v>17.9</v>
          </cell>
          <cell r="I117">
            <v>806</v>
          </cell>
          <cell r="J117">
            <v>706</v>
          </cell>
          <cell r="K117">
            <v>340</v>
          </cell>
          <cell r="L117" t="str">
            <v>Shanghai</v>
          </cell>
          <cell r="M117">
            <v>134.5</v>
          </cell>
          <cell r="N117">
            <v>23.5</v>
          </cell>
          <cell r="O117">
            <v>23.5</v>
          </cell>
        </row>
        <row r="117"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B0BGLCBWHZ</v>
          </cell>
        </row>
        <row r="118">
          <cell r="C118" t="str">
            <v>Tent</v>
          </cell>
          <cell r="D118" t="str">
            <v>纳斯特-SH</v>
          </cell>
          <cell r="E118">
            <v>1</v>
          </cell>
          <cell r="F118">
            <v>0.074277625</v>
          </cell>
          <cell r="G118">
            <v>12.65</v>
          </cell>
          <cell r="H118">
            <v>17.9</v>
          </cell>
          <cell r="I118">
            <v>806</v>
          </cell>
          <cell r="J118">
            <v>706</v>
          </cell>
          <cell r="K118">
            <v>340</v>
          </cell>
          <cell r="L118" t="str">
            <v>Shanghai</v>
          </cell>
          <cell r="M118">
            <v>134.5</v>
          </cell>
          <cell r="N118">
            <v>23.5</v>
          </cell>
          <cell r="O118">
            <v>23.5</v>
          </cell>
        </row>
        <row r="118"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B0BGKW58NG</v>
          </cell>
        </row>
        <row r="119">
          <cell r="C119" t="str">
            <v>Tent</v>
          </cell>
          <cell r="D119" t="str">
            <v>纳斯特-SH</v>
          </cell>
          <cell r="E119">
            <v>1</v>
          </cell>
          <cell r="F119">
            <v>0.074277625</v>
          </cell>
          <cell r="G119">
            <v>12.65</v>
          </cell>
          <cell r="H119">
            <v>17.9</v>
          </cell>
          <cell r="I119">
            <v>806</v>
          </cell>
          <cell r="J119">
            <v>706</v>
          </cell>
          <cell r="K119">
            <v>340</v>
          </cell>
          <cell r="L119" t="str">
            <v>Shanghai</v>
          </cell>
          <cell r="M119">
            <v>134.5</v>
          </cell>
          <cell r="N119">
            <v>23.5</v>
          </cell>
          <cell r="O119">
            <v>23.5</v>
          </cell>
        </row>
        <row r="119"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B0BGKWV596</v>
          </cell>
        </row>
        <row r="120">
          <cell r="C120" t="str">
            <v>Tent</v>
          </cell>
          <cell r="D120" t="str">
            <v>纳斯特-SH</v>
          </cell>
          <cell r="E120">
            <v>1</v>
          </cell>
          <cell r="F120">
            <v>0.074277625</v>
          </cell>
          <cell r="G120">
            <v>12.65</v>
          </cell>
          <cell r="H120">
            <v>17.9</v>
          </cell>
          <cell r="I120">
            <v>806</v>
          </cell>
          <cell r="J120">
            <v>706</v>
          </cell>
          <cell r="K120">
            <v>340</v>
          </cell>
          <cell r="L120" t="str">
            <v>Shanghai</v>
          </cell>
          <cell r="M120">
            <v>134.5</v>
          </cell>
          <cell r="N120">
            <v>23.5</v>
          </cell>
          <cell r="O120">
            <v>23.5</v>
          </cell>
        </row>
        <row r="120"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B0BGKXF9ZQ</v>
          </cell>
        </row>
        <row r="121">
          <cell r="C121" t="str">
            <v>Tent</v>
          </cell>
          <cell r="D121" t="str">
            <v>纳斯特-SH</v>
          </cell>
          <cell r="E121">
            <v>1</v>
          </cell>
          <cell r="F121">
            <v>0.074277625</v>
          </cell>
          <cell r="G121">
            <v>12.65</v>
          </cell>
          <cell r="H121">
            <v>17.9</v>
          </cell>
          <cell r="I121">
            <v>806</v>
          </cell>
          <cell r="J121">
            <v>706</v>
          </cell>
          <cell r="K121">
            <v>340</v>
          </cell>
          <cell r="L121" t="str">
            <v>Shanghai</v>
          </cell>
          <cell r="M121">
            <v>134.5</v>
          </cell>
          <cell r="N121">
            <v>23.5</v>
          </cell>
          <cell r="O121">
            <v>23.5</v>
          </cell>
        </row>
        <row r="121"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B0BGKWCNY9</v>
          </cell>
        </row>
        <row r="122">
          <cell r="C122" t="str">
            <v>Tent</v>
          </cell>
          <cell r="D122" t="str">
            <v>纳斯特-SH</v>
          </cell>
          <cell r="E122">
            <v>1</v>
          </cell>
          <cell r="F122">
            <v>0.074277625</v>
          </cell>
          <cell r="G122">
            <v>12.65</v>
          </cell>
          <cell r="H122">
            <v>17.9</v>
          </cell>
          <cell r="I122">
            <v>806</v>
          </cell>
          <cell r="J122">
            <v>706</v>
          </cell>
          <cell r="K122">
            <v>340</v>
          </cell>
          <cell r="L122" t="str">
            <v>Shanghai</v>
          </cell>
          <cell r="M122">
            <v>134.5</v>
          </cell>
          <cell r="N122">
            <v>23.5</v>
          </cell>
          <cell r="O122">
            <v>23.5</v>
          </cell>
        </row>
        <row r="122"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B0BC41KW3V</v>
          </cell>
        </row>
        <row r="123">
          <cell r="C123" t="str">
            <v>Tent</v>
          </cell>
          <cell r="D123" t="str">
            <v>纳斯特-SH</v>
          </cell>
          <cell r="E123">
            <v>1</v>
          </cell>
          <cell r="F123">
            <v>0.074277625</v>
          </cell>
          <cell r="G123">
            <v>12.65</v>
          </cell>
          <cell r="H123">
            <v>17.9</v>
          </cell>
          <cell r="I123">
            <v>806</v>
          </cell>
          <cell r="J123">
            <v>706</v>
          </cell>
          <cell r="K123">
            <v>340</v>
          </cell>
          <cell r="L123" t="str">
            <v>Shanghai</v>
          </cell>
          <cell r="M123">
            <v>134.5</v>
          </cell>
          <cell r="N123">
            <v>23.5</v>
          </cell>
          <cell r="O123">
            <v>23.5</v>
          </cell>
        </row>
        <row r="123"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B0BGKMDRY1</v>
          </cell>
        </row>
        <row r="124">
          <cell r="C124" t="str">
            <v>Tent</v>
          </cell>
          <cell r="D124" t="str">
            <v>纳斯特-SH</v>
          </cell>
          <cell r="E124">
            <v>1</v>
          </cell>
          <cell r="F124">
            <v>0.074277625</v>
          </cell>
          <cell r="G124">
            <v>12.65</v>
          </cell>
          <cell r="H124">
            <v>17.9</v>
          </cell>
          <cell r="I124">
            <v>806</v>
          </cell>
          <cell r="J124">
            <v>706</v>
          </cell>
          <cell r="K124">
            <v>340</v>
          </cell>
          <cell r="L124" t="str">
            <v>Shanghai</v>
          </cell>
          <cell r="M124">
            <v>134.5</v>
          </cell>
          <cell r="N124">
            <v>23.5</v>
          </cell>
          <cell r="O124">
            <v>23.5</v>
          </cell>
        </row>
        <row r="124"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B0BGKW7TLR</v>
          </cell>
        </row>
        <row r="125">
          <cell r="C125" t="str">
            <v>Tent</v>
          </cell>
          <cell r="D125" t="str">
            <v>纳斯特-SH</v>
          </cell>
          <cell r="E125">
            <v>1</v>
          </cell>
          <cell r="F125">
            <v>0.074277625</v>
          </cell>
          <cell r="G125">
            <v>12.65</v>
          </cell>
          <cell r="H125">
            <v>17.9</v>
          </cell>
          <cell r="I125">
            <v>806</v>
          </cell>
          <cell r="J125">
            <v>706</v>
          </cell>
          <cell r="K125">
            <v>340</v>
          </cell>
          <cell r="L125" t="str">
            <v>Shanghai</v>
          </cell>
          <cell r="M125">
            <v>134.5</v>
          </cell>
          <cell r="N125">
            <v>23.5</v>
          </cell>
          <cell r="O125">
            <v>23.5</v>
          </cell>
        </row>
        <row r="125"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B0BGKXW4DF</v>
          </cell>
        </row>
        <row r="126">
          <cell r="C126" t="str">
            <v>Tent</v>
          </cell>
          <cell r="D126" t="str">
            <v>纳斯特-SH</v>
          </cell>
          <cell r="E126">
            <v>1</v>
          </cell>
          <cell r="F126">
            <v>0.074277625</v>
          </cell>
          <cell r="G126">
            <v>12.65</v>
          </cell>
          <cell r="H126">
            <v>17.9</v>
          </cell>
          <cell r="I126">
            <v>806</v>
          </cell>
          <cell r="J126">
            <v>706</v>
          </cell>
          <cell r="K126">
            <v>340</v>
          </cell>
          <cell r="L126" t="str">
            <v>Shanghai</v>
          </cell>
          <cell r="M126">
            <v>134.5</v>
          </cell>
          <cell r="N126">
            <v>23.5</v>
          </cell>
          <cell r="O126">
            <v>23.5</v>
          </cell>
        </row>
        <row r="126"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B0BGKW1GS2</v>
          </cell>
        </row>
        <row r="127">
          <cell r="C127" t="str">
            <v>Tent</v>
          </cell>
          <cell r="D127" t="str">
            <v>纳斯特-SH</v>
          </cell>
          <cell r="E127">
            <v>1</v>
          </cell>
          <cell r="F127">
            <v>0.074277625</v>
          </cell>
          <cell r="G127">
            <v>12.65</v>
          </cell>
          <cell r="H127">
            <v>17.9</v>
          </cell>
          <cell r="I127">
            <v>806</v>
          </cell>
          <cell r="J127">
            <v>706</v>
          </cell>
          <cell r="K127">
            <v>340</v>
          </cell>
          <cell r="L127" t="str">
            <v>Shanghai</v>
          </cell>
          <cell r="M127">
            <v>134.5</v>
          </cell>
          <cell r="N127">
            <v>23.5</v>
          </cell>
          <cell r="O127">
            <v>23.5</v>
          </cell>
        </row>
        <row r="127"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B0BGKSB2S4</v>
          </cell>
        </row>
        <row r="128">
          <cell r="C128" t="str">
            <v>Tent</v>
          </cell>
          <cell r="D128" t="str">
            <v>纳斯特-SH</v>
          </cell>
          <cell r="E128">
            <v>1</v>
          </cell>
          <cell r="F128">
            <v>0.128741625</v>
          </cell>
          <cell r="G128">
            <v>17.6</v>
          </cell>
          <cell r="H128">
            <v>25.99</v>
          </cell>
          <cell r="I128">
            <v>578</v>
          </cell>
          <cell r="J128">
            <v>505</v>
          </cell>
          <cell r="K128">
            <v>244</v>
          </cell>
          <cell r="L128" t="str">
            <v>Shanghai</v>
          </cell>
          <cell r="M128">
            <v>158.5</v>
          </cell>
          <cell r="N128">
            <v>28.5</v>
          </cell>
          <cell r="O128">
            <v>28.5</v>
          </cell>
        </row>
        <row r="128"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B0B9T5JP7Q</v>
          </cell>
        </row>
        <row r="129">
          <cell r="C129" t="str">
            <v>Tent</v>
          </cell>
          <cell r="D129" t="str">
            <v>纳斯特-SH</v>
          </cell>
          <cell r="E129">
            <v>1</v>
          </cell>
          <cell r="F129">
            <v>0.128741625</v>
          </cell>
          <cell r="G129">
            <v>17.6</v>
          </cell>
          <cell r="H129">
            <v>25.99</v>
          </cell>
          <cell r="I129">
            <v>578</v>
          </cell>
          <cell r="J129">
            <v>505</v>
          </cell>
          <cell r="K129">
            <v>244</v>
          </cell>
          <cell r="L129" t="str">
            <v>Shanghai</v>
          </cell>
          <cell r="M129">
            <v>158.5</v>
          </cell>
          <cell r="N129">
            <v>28.5</v>
          </cell>
          <cell r="O129">
            <v>28.5</v>
          </cell>
        </row>
        <row r="129"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B0BGKXGP7Z</v>
          </cell>
        </row>
        <row r="130">
          <cell r="C130" t="str">
            <v>Tent</v>
          </cell>
          <cell r="D130" t="str">
            <v>纳斯特-SH</v>
          </cell>
          <cell r="E130">
            <v>1</v>
          </cell>
          <cell r="F130">
            <v>0.128741625</v>
          </cell>
          <cell r="G130">
            <v>17.6</v>
          </cell>
          <cell r="H130">
            <v>25.99</v>
          </cell>
          <cell r="I130">
            <v>578</v>
          </cell>
          <cell r="J130">
            <v>505</v>
          </cell>
          <cell r="K130">
            <v>244</v>
          </cell>
          <cell r="L130" t="str">
            <v>Shanghai</v>
          </cell>
          <cell r="M130">
            <v>158.5</v>
          </cell>
          <cell r="N130">
            <v>28.5</v>
          </cell>
          <cell r="O130">
            <v>28.5</v>
          </cell>
        </row>
        <row r="131">
          <cell r="A131" t="str">
            <v>B0BGKVMS5P</v>
          </cell>
        </row>
        <row r="131">
          <cell r="C131" t="str">
            <v>Tent</v>
          </cell>
          <cell r="D131" t="str">
            <v>纳斯特-SH</v>
          </cell>
          <cell r="E131">
            <v>1</v>
          </cell>
          <cell r="F131">
            <v>0.128741625</v>
          </cell>
          <cell r="G131">
            <v>17.6</v>
          </cell>
          <cell r="H131">
            <v>25.99</v>
          </cell>
          <cell r="I131">
            <v>578</v>
          </cell>
          <cell r="J131">
            <v>505</v>
          </cell>
          <cell r="K131">
            <v>244</v>
          </cell>
          <cell r="L131" t="str">
            <v>Shanghai</v>
          </cell>
          <cell r="M131">
            <v>158.5</v>
          </cell>
          <cell r="N131">
            <v>28.5</v>
          </cell>
          <cell r="O131">
            <v>28.5</v>
          </cell>
        </row>
        <row r="132">
          <cell r="A132" t="str">
            <v>B0BGKY8C11</v>
          </cell>
        </row>
        <row r="132">
          <cell r="C132" t="str">
            <v>Tent</v>
          </cell>
          <cell r="D132" t="str">
            <v>纳斯特-SH</v>
          </cell>
          <cell r="E132">
            <v>1</v>
          </cell>
          <cell r="F132">
            <v>0.128741625</v>
          </cell>
          <cell r="G132">
            <v>17.6</v>
          </cell>
          <cell r="H132">
            <v>25.99</v>
          </cell>
          <cell r="I132">
            <v>578</v>
          </cell>
          <cell r="J132">
            <v>505</v>
          </cell>
          <cell r="K132">
            <v>244</v>
          </cell>
          <cell r="L132" t="str">
            <v>Shanghai</v>
          </cell>
          <cell r="M132">
            <v>158.5</v>
          </cell>
          <cell r="N132">
            <v>28.5</v>
          </cell>
          <cell r="O132">
            <v>28.5</v>
          </cell>
        </row>
        <row r="133">
          <cell r="A133" t="str">
            <v>B0BGKW1FVG</v>
          </cell>
        </row>
        <row r="133">
          <cell r="C133" t="str">
            <v>Tent</v>
          </cell>
          <cell r="D133" t="str">
            <v>纳斯特-SH</v>
          </cell>
          <cell r="E133">
            <v>1</v>
          </cell>
          <cell r="F133">
            <v>0.128741625</v>
          </cell>
          <cell r="G133">
            <v>17.6</v>
          </cell>
          <cell r="H133">
            <v>25.99</v>
          </cell>
          <cell r="I133">
            <v>578</v>
          </cell>
          <cell r="J133">
            <v>505</v>
          </cell>
          <cell r="K133">
            <v>244</v>
          </cell>
          <cell r="L133" t="str">
            <v>Shanghai</v>
          </cell>
          <cell r="M133">
            <v>158.5</v>
          </cell>
          <cell r="N133">
            <v>28.5</v>
          </cell>
          <cell r="O133">
            <v>28.5</v>
          </cell>
        </row>
        <row r="134">
          <cell r="A134" t="str">
            <v>B0BGKSKJ9G</v>
          </cell>
        </row>
        <row r="134">
          <cell r="C134" t="str">
            <v>Tent</v>
          </cell>
          <cell r="D134" t="str">
            <v>纳斯特-SH</v>
          </cell>
          <cell r="E134">
            <v>1</v>
          </cell>
          <cell r="F134">
            <v>0.128741625</v>
          </cell>
          <cell r="G134">
            <v>17.6</v>
          </cell>
          <cell r="H134">
            <v>25.99</v>
          </cell>
          <cell r="I134">
            <v>578</v>
          </cell>
          <cell r="J134">
            <v>505</v>
          </cell>
          <cell r="K134">
            <v>244</v>
          </cell>
          <cell r="L134" t="str">
            <v>Shanghai</v>
          </cell>
          <cell r="M134">
            <v>158.5</v>
          </cell>
          <cell r="N134">
            <v>28.5</v>
          </cell>
          <cell r="O134">
            <v>28.5</v>
          </cell>
        </row>
        <row r="135">
          <cell r="A135" t="str">
            <v>B0BC457RS7</v>
          </cell>
        </row>
        <row r="135">
          <cell r="C135" t="str">
            <v>Tent</v>
          </cell>
          <cell r="D135" t="str">
            <v>纳斯特-SH</v>
          </cell>
          <cell r="E135">
            <v>1</v>
          </cell>
          <cell r="F135">
            <v>0.128741625</v>
          </cell>
          <cell r="G135">
            <v>17.6</v>
          </cell>
          <cell r="H135">
            <v>25.99</v>
          </cell>
          <cell r="I135">
            <v>578</v>
          </cell>
          <cell r="J135">
            <v>505</v>
          </cell>
          <cell r="K135">
            <v>244</v>
          </cell>
          <cell r="L135" t="str">
            <v>Shanghai</v>
          </cell>
          <cell r="M135">
            <v>158.5</v>
          </cell>
          <cell r="N135">
            <v>28.5</v>
          </cell>
          <cell r="O135">
            <v>28.5</v>
          </cell>
        </row>
        <row r="136">
          <cell r="A136" t="str">
            <v>B0BGKRVS27</v>
          </cell>
        </row>
        <row r="136">
          <cell r="C136" t="str">
            <v>Tent</v>
          </cell>
          <cell r="D136" t="str">
            <v>纳斯特-SH</v>
          </cell>
          <cell r="E136">
            <v>1</v>
          </cell>
          <cell r="F136">
            <v>0.128741625</v>
          </cell>
          <cell r="G136">
            <v>17.6</v>
          </cell>
          <cell r="H136">
            <v>25.99</v>
          </cell>
          <cell r="I136">
            <v>578</v>
          </cell>
          <cell r="J136">
            <v>505</v>
          </cell>
          <cell r="K136">
            <v>244</v>
          </cell>
          <cell r="L136" t="str">
            <v>Shanghai</v>
          </cell>
          <cell r="M136">
            <v>158.5</v>
          </cell>
          <cell r="N136">
            <v>28.5</v>
          </cell>
          <cell r="O136">
            <v>28.5</v>
          </cell>
        </row>
        <row r="137">
          <cell r="A137" t="str">
            <v>B0BGKWHD9X</v>
          </cell>
        </row>
        <row r="137">
          <cell r="C137" t="str">
            <v>Tent</v>
          </cell>
          <cell r="D137" t="str">
            <v>纳斯特-SH</v>
          </cell>
          <cell r="E137">
            <v>1</v>
          </cell>
          <cell r="F137">
            <v>0.128741625</v>
          </cell>
          <cell r="G137">
            <v>17.6</v>
          </cell>
          <cell r="H137">
            <v>25.99</v>
          </cell>
          <cell r="I137">
            <v>578</v>
          </cell>
          <cell r="J137">
            <v>505</v>
          </cell>
          <cell r="K137">
            <v>244</v>
          </cell>
          <cell r="L137" t="str">
            <v>Shanghai</v>
          </cell>
          <cell r="M137">
            <v>158.5</v>
          </cell>
          <cell r="N137">
            <v>28.5</v>
          </cell>
          <cell r="O137">
            <v>28.5</v>
          </cell>
        </row>
        <row r="138">
          <cell r="A138" t="str">
            <v>B0BGKWG929</v>
          </cell>
        </row>
        <row r="138">
          <cell r="C138" t="str">
            <v>Tent</v>
          </cell>
          <cell r="D138" t="str">
            <v>纳斯特-SH</v>
          </cell>
          <cell r="E138">
            <v>1</v>
          </cell>
          <cell r="F138">
            <v>0.128741625</v>
          </cell>
          <cell r="G138">
            <v>17.6</v>
          </cell>
          <cell r="H138">
            <v>25.99</v>
          </cell>
          <cell r="I138">
            <v>578</v>
          </cell>
          <cell r="J138">
            <v>505</v>
          </cell>
          <cell r="K138">
            <v>244</v>
          </cell>
          <cell r="L138" t="str">
            <v>Shanghai</v>
          </cell>
          <cell r="M138">
            <v>158.5</v>
          </cell>
          <cell r="N138">
            <v>28.5</v>
          </cell>
          <cell r="O138">
            <v>28.5</v>
          </cell>
        </row>
        <row r="139">
          <cell r="A139" t="str">
            <v>B0BGKTGR3L</v>
          </cell>
        </row>
        <row r="139">
          <cell r="C139" t="str">
            <v>Tent</v>
          </cell>
          <cell r="D139" t="str">
            <v>纳斯特-SH</v>
          </cell>
          <cell r="E139">
            <v>1</v>
          </cell>
          <cell r="F139">
            <v>0.128741625</v>
          </cell>
          <cell r="G139">
            <v>17.6</v>
          </cell>
          <cell r="H139">
            <v>25.99</v>
          </cell>
          <cell r="I139">
            <v>578</v>
          </cell>
          <cell r="J139">
            <v>505</v>
          </cell>
          <cell r="K139">
            <v>244</v>
          </cell>
          <cell r="L139" t="str">
            <v>Shanghai</v>
          </cell>
          <cell r="M139">
            <v>158.5</v>
          </cell>
          <cell r="N139">
            <v>28.5</v>
          </cell>
          <cell r="O139">
            <v>28.5</v>
          </cell>
        </row>
        <row r="140">
          <cell r="A140" t="str">
            <v>B0B9T53R47</v>
          </cell>
        </row>
        <row r="140">
          <cell r="C140" t="str">
            <v>Tent</v>
          </cell>
          <cell r="D140" t="str">
            <v>纳斯特-SH</v>
          </cell>
          <cell r="E140">
            <v>1</v>
          </cell>
          <cell r="F140">
            <v>0.032</v>
          </cell>
          <cell r="G140">
            <v>4.85</v>
          </cell>
          <cell r="H140">
            <v>6.2</v>
          </cell>
        </row>
        <row r="140">
          <cell r="L140" t="str">
            <v>Shanghai</v>
          </cell>
          <cell r="M140">
            <v>125</v>
          </cell>
          <cell r="N140">
            <v>16</v>
          </cell>
          <cell r="O140">
            <v>16</v>
          </cell>
        </row>
        <row r="141">
          <cell r="A141" t="str">
            <v>B0B9T5MH7X</v>
          </cell>
        </row>
        <row r="141">
          <cell r="C141" t="str">
            <v>Tent</v>
          </cell>
          <cell r="D141" t="str">
            <v>纳斯特-SH</v>
          </cell>
          <cell r="E141">
            <v>1</v>
          </cell>
          <cell r="F141">
            <v>0.032</v>
          </cell>
          <cell r="G141">
            <v>4.85</v>
          </cell>
          <cell r="H141">
            <v>6.2</v>
          </cell>
        </row>
        <row r="141">
          <cell r="L141" t="str">
            <v>Shanghai</v>
          </cell>
          <cell r="M141">
            <v>125</v>
          </cell>
          <cell r="N141">
            <v>16</v>
          </cell>
          <cell r="O141">
            <v>16</v>
          </cell>
        </row>
        <row r="142">
          <cell r="A142" t="str">
            <v>B0BGKXZ919</v>
          </cell>
        </row>
        <row r="142">
          <cell r="C142" t="str">
            <v>Tent</v>
          </cell>
          <cell r="D142" t="str">
            <v>纳斯特-SH</v>
          </cell>
          <cell r="E142">
            <v>1</v>
          </cell>
          <cell r="F142">
            <v>0.032</v>
          </cell>
          <cell r="G142">
            <v>4.85</v>
          </cell>
          <cell r="H142">
            <v>6.2</v>
          </cell>
        </row>
        <row r="142">
          <cell r="L142" t="str">
            <v>Shanghai</v>
          </cell>
          <cell r="M142">
            <v>125</v>
          </cell>
          <cell r="N142">
            <v>16</v>
          </cell>
          <cell r="O142">
            <v>16</v>
          </cell>
        </row>
        <row r="143">
          <cell r="A143" t="str">
            <v>B0BGKWJ67V</v>
          </cell>
        </row>
        <row r="143">
          <cell r="C143" t="str">
            <v>Tent</v>
          </cell>
          <cell r="D143" t="str">
            <v>纳斯特-SH</v>
          </cell>
          <cell r="E143">
            <v>1</v>
          </cell>
          <cell r="F143">
            <v>0.032</v>
          </cell>
          <cell r="G143">
            <v>4.85</v>
          </cell>
          <cell r="H143">
            <v>6.2</v>
          </cell>
        </row>
        <row r="143">
          <cell r="L143" t="str">
            <v>Shanghai</v>
          </cell>
          <cell r="M143">
            <v>125</v>
          </cell>
          <cell r="N143">
            <v>16</v>
          </cell>
          <cell r="O143">
            <v>16</v>
          </cell>
        </row>
        <row r="144">
          <cell r="A144" t="str">
            <v>B0BDG2RTBH</v>
          </cell>
        </row>
        <row r="144">
          <cell r="C144" t="str">
            <v>Tent</v>
          </cell>
          <cell r="D144" t="str">
            <v>纳斯特-SH</v>
          </cell>
          <cell r="E144">
            <v>1</v>
          </cell>
          <cell r="F144">
            <v>0.040824</v>
          </cell>
          <cell r="G144">
            <v>6.3</v>
          </cell>
          <cell r="H144">
            <v>7.8</v>
          </cell>
        </row>
        <row r="144">
          <cell r="L144" t="str">
            <v>Shanghai</v>
          </cell>
          <cell r="M144">
            <v>126</v>
          </cell>
          <cell r="N144">
            <v>18</v>
          </cell>
          <cell r="O144">
            <v>18</v>
          </cell>
        </row>
        <row r="145">
          <cell r="A145" t="str">
            <v>B0BDG4YW4J</v>
          </cell>
        </row>
        <row r="145">
          <cell r="C145" t="str">
            <v>Tent</v>
          </cell>
          <cell r="D145" t="str">
            <v>纳斯特-SH</v>
          </cell>
          <cell r="E145">
            <v>1</v>
          </cell>
          <cell r="F145">
            <v>0.040824</v>
          </cell>
          <cell r="G145">
            <v>6.3</v>
          </cell>
          <cell r="H145">
            <v>7.8</v>
          </cell>
        </row>
        <row r="145">
          <cell r="L145" t="str">
            <v>Shanghai</v>
          </cell>
          <cell r="M145">
            <v>126</v>
          </cell>
          <cell r="N145">
            <v>18</v>
          </cell>
          <cell r="O145">
            <v>18</v>
          </cell>
        </row>
        <row r="146">
          <cell r="A146" t="str">
            <v>B0BGKW86RV</v>
          </cell>
        </row>
        <row r="146">
          <cell r="C146" t="str">
            <v>Tent</v>
          </cell>
          <cell r="D146" t="str">
            <v>纳斯特-SH</v>
          </cell>
          <cell r="E146">
            <v>1</v>
          </cell>
          <cell r="F146">
            <v>0.040824</v>
          </cell>
          <cell r="G146">
            <v>6.3</v>
          </cell>
          <cell r="H146">
            <v>7.8</v>
          </cell>
        </row>
        <row r="146">
          <cell r="L146" t="str">
            <v>Shanghai</v>
          </cell>
          <cell r="M146">
            <v>126</v>
          </cell>
          <cell r="N146">
            <v>18</v>
          </cell>
          <cell r="O146">
            <v>18</v>
          </cell>
        </row>
        <row r="147">
          <cell r="A147" t="str">
            <v>B0BGKXTMGJ</v>
          </cell>
        </row>
        <row r="147">
          <cell r="C147" t="str">
            <v>Tent</v>
          </cell>
          <cell r="D147" t="str">
            <v>纳斯特-SH</v>
          </cell>
          <cell r="E147">
            <v>1</v>
          </cell>
          <cell r="F147">
            <v>0.040824</v>
          </cell>
          <cell r="G147">
            <v>6.3</v>
          </cell>
          <cell r="H147">
            <v>7.8</v>
          </cell>
        </row>
        <row r="147">
          <cell r="L147" t="str">
            <v>Shanghai</v>
          </cell>
          <cell r="M147">
            <v>126</v>
          </cell>
          <cell r="N147">
            <v>18</v>
          </cell>
          <cell r="O147">
            <v>18</v>
          </cell>
        </row>
        <row r="148">
          <cell r="A148" t="str">
            <v>B0BCGD4B77</v>
          </cell>
          <cell r="B148" t="str">
            <v>8507.60.0020</v>
          </cell>
          <cell r="C148" t="str">
            <v>Power Station</v>
          </cell>
          <cell r="D148" t="str">
            <v>智赋</v>
          </cell>
          <cell r="E148">
            <v>1</v>
          </cell>
          <cell r="F148">
            <v>0.017528836</v>
          </cell>
          <cell r="G148">
            <v>3.7</v>
          </cell>
          <cell r="H148">
            <v>4.74</v>
          </cell>
        </row>
        <row r="148">
          <cell r="K148">
            <v>1000</v>
          </cell>
          <cell r="L148" t="str">
            <v>Yantian</v>
          </cell>
          <cell r="M148">
            <v>31.6</v>
          </cell>
          <cell r="N148">
            <v>22.1</v>
          </cell>
          <cell r="O148">
            <v>25.1</v>
          </cell>
        </row>
        <row r="149">
          <cell r="A149" t="str">
            <v>B0BC99N615</v>
          </cell>
          <cell r="B149" t="str">
            <v>7321.19.0040</v>
          </cell>
          <cell r="C149" t="str">
            <v>Pizza Oven</v>
          </cell>
          <cell r="D149" t="str">
            <v>方圆达-XM</v>
          </cell>
          <cell r="E149">
            <v>1</v>
          </cell>
          <cell r="F149">
            <v>0.16284</v>
          </cell>
          <cell r="G149">
            <v>21.4</v>
          </cell>
          <cell r="H149">
            <v>25.42</v>
          </cell>
          <cell r="I149">
            <v>342</v>
          </cell>
        </row>
        <row r="149">
          <cell r="L149" t="str">
            <v>Xiamen</v>
          </cell>
          <cell r="M149">
            <v>59</v>
          </cell>
          <cell r="N149">
            <v>60</v>
          </cell>
          <cell r="O149">
            <v>46</v>
          </cell>
        </row>
        <row r="150">
          <cell r="A150" t="str">
            <v>B0CBSFBT64</v>
          </cell>
        </row>
        <row r="150">
          <cell r="C150" t="str">
            <v>Garden Bed</v>
          </cell>
          <cell r="D150" t="str">
            <v>奕特呈-SH</v>
          </cell>
          <cell r="E150">
            <v>1</v>
          </cell>
          <cell r="F150">
            <v>0.04554</v>
          </cell>
          <cell r="G150">
            <v>7.95</v>
          </cell>
          <cell r="H150">
            <v>9.45</v>
          </cell>
        </row>
        <row r="150">
          <cell r="L150" t="str">
            <v>Shanghai</v>
          </cell>
          <cell r="M150">
            <v>69</v>
          </cell>
          <cell r="N150">
            <v>33</v>
          </cell>
          <cell r="O150">
            <v>20</v>
          </cell>
        </row>
        <row r="151">
          <cell r="A151" t="str">
            <v>B0CBSFSX5G</v>
          </cell>
        </row>
        <row r="151">
          <cell r="C151" t="str">
            <v>Garden Bed</v>
          </cell>
          <cell r="D151" t="str">
            <v>奕特呈-SH</v>
          </cell>
          <cell r="E151">
            <v>1</v>
          </cell>
          <cell r="F151">
            <v>0.04554</v>
          </cell>
          <cell r="G151">
            <v>7.95</v>
          </cell>
          <cell r="H151">
            <v>9.45</v>
          </cell>
        </row>
        <row r="151">
          <cell r="L151" t="str">
            <v>Shanghai</v>
          </cell>
          <cell r="M151">
            <v>69</v>
          </cell>
          <cell r="N151">
            <v>33</v>
          </cell>
          <cell r="O151">
            <v>20</v>
          </cell>
        </row>
        <row r="152">
          <cell r="A152" t="str">
            <v>B0CBSFQX8S</v>
          </cell>
        </row>
        <row r="152">
          <cell r="C152" t="str">
            <v>Garden Bed</v>
          </cell>
          <cell r="D152" t="str">
            <v>奕特呈-SH</v>
          </cell>
          <cell r="E152">
            <v>1</v>
          </cell>
          <cell r="F152">
            <v>0.047817</v>
          </cell>
          <cell r="G152">
            <v>10.75</v>
          </cell>
          <cell r="H152">
            <v>12.3</v>
          </cell>
        </row>
        <row r="152">
          <cell r="L152" t="str">
            <v>Shanghai</v>
          </cell>
          <cell r="M152">
            <v>69</v>
          </cell>
          <cell r="N152">
            <v>33</v>
          </cell>
          <cell r="O152">
            <v>21</v>
          </cell>
        </row>
        <row r="153">
          <cell r="A153" t="str">
            <v>B0CBSFM7FF</v>
          </cell>
        </row>
        <row r="153">
          <cell r="C153" t="str">
            <v>Garden Bed</v>
          </cell>
          <cell r="D153" t="str">
            <v>奕特呈-SH</v>
          </cell>
          <cell r="E153">
            <v>1</v>
          </cell>
          <cell r="F153">
            <v>0.047817</v>
          </cell>
          <cell r="G153">
            <v>10.75</v>
          </cell>
          <cell r="H153">
            <v>12.3</v>
          </cell>
        </row>
        <row r="153">
          <cell r="L153" t="str">
            <v>Shanghai</v>
          </cell>
          <cell r="M153">
            <v>69</v>
          </cell>
          <cell r="N153">
            <v>33</v>
          </cell>
          <cell r="O153">
            <v>21</v>
          </cell>
        </row>
        <row r="154">
          <cell r="A154" t="str">
            <v>B0CBSDGKFS</v>
          </cell>
        </row>
        <row r="154">
          <cell r="C154" t="str">
            <v>Garden Bed</v>
          </cell>
          <cell r="D154" t="str">
            <v>奕特呈-SH</v>
          </cell>
          <cell r="E154">
            <v>1</v>
          </cell>
          <cell r="F154">
            <v>0.047817</v>
          </cell>
          <cell r="G154">
            <v>10.75</v>
          </cell>
          <cell r="H154">
            <v>12.3</v>
          </cell>
        </row>
        <row r="154">
          <cell r="L154" t="str">
            <v>Shanghai</v>
          </cell>
          <cell r="M154">
            <v>69</v>
          </cell>
          <cell r="N154">
            <v>33</v>
          </cell>
          <cell r="O154">
            <v>21</v>
          </cell>
        </row>
        <row r="155">
          <cell r="A155" t="str">
            <v>B0CBSGVTVZ</v>
          </cell>
        </row>
        <row r="155">
          <cell r="C155" t="str">
            <v>Garden Bed</v>
          </cell>
          <cell r="D155" t="str">
            <v>奕特呈-SH</v>
          </cell>
          <cell r="E155">
            <v>1</v>
          </cell>
          <cell r="F155">
            <v>0.047817</v>
          </cell>
          <cell r="G155">
            <v>13.4</v>
          </cell>
          <cell r="H155">
            <v>15.1</v>
          </cell>
        </row>
        <row r="155">
          <cell r="L155" t="str">
            <v>Shanghai</v>
          </cell>
          <cell r="M155">
            <v>69</v>
          </cell>
          <cell r="N155">
            <v>33</v>
          </cell>
          <cell r="O155">
            <v>21</v>
          </cell>
        </row>
        <row r="156">
          <cell r="A156" t="str">
            <v>B0CBSF4XF9</v>
          </cell>
        </row>
        <row r="156">
          <cell r="C156" t="str">
            <v>Garden Bed</v>
          </cell>
          <cell r="D156" t="str">
            <v>奕特呈-SH</v>
          </cell>
          <cell r="E156">
            <v>1</v>
          </cell>
          <cell r="F156">
            <v>0.047817</v>
          </cell>
          <cell r="G156">
            <v>13.4</v>
          </cell>
          <cell r="H156">
            <v>15.1</v>
          </cell>
        </row>
        <row r="156">
          <cell r="L156" t="str">
            <v>Shanghai</v>
          </cell>
          <cell r="M156">
            <v>69</v>
          </cell>
          <cell r="N156">
            <v>33</v>
          </cell>
          <cell r="O156">
            <v>21</v>
          </cell>
        </row>
        <row r="157">
          <cell r="A157" t="str">
            <v>B0CBSFSDCL</v>
          </cell>
        </row>
        <row r="157">
          <cell r="C157" t="str">
            <v>Garden Bed</v>
          </cell>
          <cell r="D157" t="str">
            <v>奕特呈-SH</v>
          </cell>
          <cell r="E157">
            <v>1</v>
          </cell>
          <cell r="F157">
            <v>0.047817</v>
          </cell>
          <cell r="G157">
            <v>13.4</v>
          </cell>
          <cell r="H157">
            <v>15.1</v>
          </cell>
        </row>
        <row r="157">
          <cell r="L157" t="str">
            <v>Shanghai</v>
          </cell>
          <cell r="M157">
            <v>69</v>
          </cell>
          <cell r="N157">
            <v>33</v>
          </cell>
          <cell r="O157">
            <v>21</v>
          </cell>
        </row>
        <row r="158">
          <cell r="A158" t="str">
            <v>B09T3NLMTM</v>
          </cell>
          <cell r="B158" t="str">
            <v>7321.89.0050</v>
          </cell>
          <cell r="C158" t="str">
            <v>Garden Bed</v>
          </cell>
          <cell r="D158" t="str">
            <v>奕特呈-SH</v>
          </cell>
          <cell r="E158">
            <v>1</v>
          </cell>
          <cell r="F158">
            <v>0.1728</v>
          </cell>
          <cell r="G158">
            <v>9.2</v>
          </cell>
          <cell r="H158">
            <v>12.7</v>
          </cell>
          <cell r="I158">
            <v>390</v>
          </cell>
          <cell r="J158">
            <v>342</v>
          </cell>
          <cell r="K158">
            <v>160</v>
          </cell>
          <cell r="L158" t="str">
            <v>Shanghai</v>
          </cell>
          <cell r="M158">
            <v>60</v>
          </cell>
          <cell r="N158">
            <v>60</v>
          </cell>
          <cell r="O158">
            <v>48</v>
          </cell>
        </row>
        <row r="159">
          <cell r="A159" t="str">
            <v>B0CBSDW6GD</v>
          </cell>
        </row>
        <row r="159">
          <cell r="C159" t="str">
            <v>garden bed</v>
          </cell>
          <cell r="D159" t="str">
            <v>奕特呈-SH</v>
          </cell>
          <cell r="E159">
            <v>1</v>
          </cell>
          <cell r="F159">
            <v>0.04554</v>
          </cell>
          <cell r="G159">
            <v>7.95</v>
          </cell>
          <cell r="H159">
            <v>9.45</v>
          </cell>
          <cell r="I159">
            <v>0</v>
          </cell>
        </row>
        <row r="159">
          <cell r="L159" t="str">
            <v>Shanghai</v>
          </cell>
          <cell r="M159">
            <v>69</v>
          </cell>
          <cell r="N159">
            <v>33</v>
          </cell>
          <cell r="O159">
            <v>20</v>
          </cell>
        </row>
        <row r="160">
          <cell r="A160" t="str">
            <v>B0C4THS9YL</v>
          </cell>
          <cell r="B160" t="str">
            <v>9403.20.0090</v>
          </cell>
          <cell r="C160" t="str">
            <v>Furniture</v>
          </cell>
          <cell r="D160" t="str">
            <v>金源-NB</v>
          </cell>
          <cell r="E160">
            <v>1</v>
          </cell>
          <cell r="F160">
            <v>0.67782</v>
          </cell>
          <cell r="G160">
            <v>54.5</v>
          </cell>
          <cell r="H160">
            <v>62</v>
          </cell>
          <cell r="I160">
            <v>103</v>
          </cell>
          <cell r="J160">
            <v>89</v>
          </cell>
          <cell r="K160">
            <v>44</v>
          </cell>
          <cell r="L160" t="str">
            <v>Ningbo</v>
          </cell>
          <cell r="M160">
            <v>158</v>
          </cell>
          <cell r="N160">
            <v>55</v>
          </cell>
          <cell r="O160">
            <v>78</v>
          </cell>
        </row>
        <row r="160"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B0BDFM6HG1</v>
          </cell>
          <cell r="B161" t="str">
            <v>9403.20.0090</v>
          </cell>
          <cell r="C161" t="str">
            <v>Swing</v>
          </cell>
          <cell r="D161" t="str">
            <v>尚莱-NB</v>
          </cell>
          <cell r="E161">
            <v>1</v>
          </cell>
          <cell r="F161">
            <v>0.1767465</v>
          </cell>
          <cell r="G161">
            <v>26</v>
          </cell>
          <cell r="H161">
            <v>47</v>
          </cell>
          <cell r="I161">
            <v>357</v>
          </cell>
          <cell r="J161">
            <v>310</v>
          </cell>
          <cell r="K161">
            <v>145</v>
          </cell>
          <cell r="L161" t="str">
            <v>Ningbo</v>
          </cell>
          <cell r="M161">
            <v>181</v>
          </cell>
          <cell r="N161">
            <v>63</v>
          </cell>
          <cell r="O161">
            <v>15.5</v>
          </cell>
        </row>
        <row r="161"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B0B9SLNDHS </v>
          </cell>
          <cell r="B162" t="str">
            <v>9403.20.0090</v>
          </cell>
          <cell r="C162" t="str">
            <v>Swing</v>
          </cell>
          <cell r="D162" t="str">
            <v>尚莱-NB</v>
          </cell>
          <cell r="E162">
            <v>1</v>
          </cell>
          <cell r="F162">
            <v>0.21546</v>
          </cell>
          <cell r="G162">
            <v>37</v>
          </cell>
          <cell r="H162">
            <v>45.5</v>
          </cell>
          <cell r="I162">
            <v>305</v>
          </cell>
          <cell r="J162">
            <v>252</v>
          </cell>
          <cell r="K162">
            <v>128</v>
          </cell>
          <cell r="L162" t="str">
            <v>Ningbo</v>
          </cell>
          <cell r="M162">
            <v>180</v>
          </cell>
          <cell r="N162">
            <v>63</v>
          </cell>
          <cell r="O162">
            <v>19</v>
          </cell>
        </row>
        <row r="162"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B0BDFHL3PD</v>
          </cell>
          <cell r="B163" t="str">
            <v>9403.20.0090</v>
          </cell>
          <cell r="C163" t="str">
            <v>Swing</v>
          </cell>
          <cell r="D163" t="str">
            <v>尚莱-NB</v>
          </cell>
          <cell r="E163">
            <v>1</v>
          </cell>
          <cell r="F163">
            <v>0.21546</v>
          </cell>
          <cell r="G163">
            <v>37</v>
          </cell>
          <cell r="H163">
            <v>45.5</v>
          </cell>
          <cell r="I163">
            <v>305</v>
          </cell>
          <cell r="J163">
            <v>252</v>
          </cell>
          <cell r="K163">
            <v>128</v>
          </cell>
          <cell r="L163" t="str">
            <v>Ningbo</v>
          </cell>
          <cell r="M163">
            <v>180</v>
          </cell>
          <cell r="N163">
            <v>63</v>
          </cell>
          <cell r="O163">
            <v>19</v>
          </cell>
        </row>
        <row r="163"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B0CLNGT2BM</v>
          </cell>
        </row>
        <row r="164">
          <cell r="C164" t="str">
            <v>Furniture</v>
          </cell>
          <cell r="D164" t="str">
            <v>尚莱-NB</v>
          </cell>
          <cell r="E164">
            <v>1</v>
          </cell>
          <cell r="F164">
            <v>0.42636</v>
          </cell>
          <cell r="G164">
            <v>30</v>
          </cell>
          <cell r="H164">
            <v>33</v>
          </cell>
          <cell r="I164">
            <v>210</v>
          </cell>
          <cell r="J164">
            <v>140</v>
          </cell>
        </row>
        <row r="164">
          <cell r="L164" t="str">
            <v>Ningbo</v>
          </cell>
          <cell r="M164">
            <v>114</v>
          </cell>
          <cell r="N164">
            <v>85</v>
          </cell>
          <cell r="O164">
            <v>44</v>
          </cell>
        </row>
        <row r="164">
          <cell r="R164">
            <v>0</v>
          </cell>
          <cell r="S164">
            <v>0</v>
          </cell>
          <cell r="T164" t="e">
            <v>#DIV/0!</v>
          </cell>
        </row>
        <row r="165">
          <cell r="A165" t="str">
            <v>B0CLNHB2F9</v>
          </cell>
        </row>
        <row r="165">
          <cell r="C165" t="str">
            <v>Furniture</v>
          </cell>
          <cell r="D165" t="str">
            <v>尚莱-NB</v>
          </cell>
          <cell r="E165">
            <v>1</v>
          </cell>
          <cell r="F165">
            <v>0.705024</v>
          </cell>
          <cell r="G165">
            <v>48.5</v>
          </cell>
          <cell r="H165">
            <v>51.3</v>
          </cell>
          <cell r="I165">
            <v>92</v>
          </cell>
          <cell r="J165">
            <v>74</v>
          </cell>
          <cell r="K165">
            <v>35</v>
          </cell>
          <cell r="L165" t="str">
            <v>Ningbo</v>
          </cell>
          <cell r="M165">
            <v>136</v>
          </cell>
          <cell r="N165">
            <v>81</v>
          </cell>
          <cell r="O165">
            <v>64</v>
          </cell>
        </row>
        <row r="165"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B0CLNHHVR3</v>
          </cell>
        </row>
        <row r="166">
          <cell r="C166" t="str">
            <v>Furniture</v>
          </cell>
          <cell r="D166" t="str">
            <v>金源-NB</v>
          </cell>
          <cell r="E166">
            <v>1</v>
          </cell>
          <cell r="F166">
            <v>0.71214</v>
          </cell>
          <cell r="G166">
            <v>57.5</v>
          </cell>
          <cell r="H166">
            <v>65</v>
          </cell>
          <cell r="I166">
            <v>93</v>
          </cell>
          <cell r="J166">
            <v>77</v>
          </cell>
          <cell r="K166">
            <v>38</v>
          </cell>
          <cell r="L166" t="str">
            <v>Ningbo</v>
          </cell>
          <cell r="M166">
            <v>132</v>
          </cell>
          <cell r="N166">
            <v>83</v>
          </cell>
          <cell r="O166">
            <v>65</v>
          </cell>
        </row>
        <row r="166"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B0CLNJ2R3Q</v>
          </cell>
        </row>
        <row r="167">
          <cell r="C167" t="str">
            <v>Furniture</v>
          </cell>
          <cell r="D167" t="str">
            <v>金源-NB</v>
          </cell>
          <cell r="E167">
            <v>1</v>
          </cell>
          <cell r="F167">
            <v>0.71214</v>
          </cell>
          <cell r="G167">
            <v>57.5</v>
          </cell>
          <cell r="H167">
            <v>65</v>
          </cell>
          <cell r="I167">
            <v>93</v>
          </cell>
          <cell r="J167">
            <v>77</v>
          </cell>
          <cell r="K167">
            <v>38</v>
          </cell>
          <cell r="L167" t="str">
            <v>Ningbo</v>
          </cell>
          <cell r="M167">
            <v>132</v>
          </cell>
          <cell r="N167">
            <v>83</v>
          </cell>
          <cell r="O167">
            <v>65</v>
          </cell>
        </row>
        <row r="167"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B0CLNJ7CDK</v>
          </cell>
        </row>
        <row r="168">
          <cell r="C168" t="str">
            <v>Furniture</v>
          </cell>
          <cell r="D168" t="str">
            <v>尚莱-NB</v>
          </cell>
          <cell r="E168">
            <v>1</v>
          </cell>
          <cell r="F168">
            <v>0.42636</v>
          </cell>
          <cell r="G168">
            <v>30</v>
          </cell>
          <cell r="H168">
            <v>33</v>
          </cell>
          <cell r="I168">
            <v>210</v>
          </cell>
          <cell r="J168">
            <v>140</v>
          </cell>
        </row>
        <row r="168">
          <cell r="L168" t="str">
            <v>Ningbo</v>
          </cell>
          <cell r="M168">
            <v>114</v>
          </cell>
          <cell r="N168">
            <v>85</v>
          </cell>
          <cell r="O168">
            <v>44</v>
          </cell>
        </row>
        <row r="168">
          <cell r="R168">
            <v>0</v>
          </cell>
          <cell r="S168">
            <v>0</v>
          </cell>
          <cell r="T168" t="e">
            <v>#DIV/0!</v>
          </cell>
        </row>
        <row r="169">
          <cell r="A169" t="str">
            <v>B0CLNJ96B6</v>
          </cell>
        </row>
        <row r="169">
          <cell r="C169" t="str">
            <v>Furniture</v>
          </cell>
          <cell r="D169" t="str">
            <v>尚莱-NB</v>
          </cell>
          <cell r="E169">
            <v>1</v>
          </cell>
          <cell r="F169">
            <v>0.655914</v>
          </cell>
          <cell r="G169">
            <v>36.9</v>
          </cell>
          <cell r="H169">
            <v>41.9</v>
          </cell>
          <cell r="I169">
            <v>82</v>
          </cell>
          <cell r="J169">
            <v>66</v>
          </cell>
          <cell r="K169">
            <v>32</v>
          </cell>
          <cell r="L169" t="str">
            <v>Ningbo</v>
          </cell>
          <cell r="M169">
            <v>138</v>
          </cell>
          <cell r="N169">
            <v>97</v>
          </cell>
          <cell r="O169">
            <v>49</v>
          </cell>
        </row>
        <row r="169"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B0CLNKG96P</v>
          </cell>
        </row>
        <row r="170">
          <cell r="C170" t="str">
            <v>Furniture</v>
          </cell>
          <cell r="D170" t="str">
            <v>尚莱-NB</v>
          </cell>
          <cell r="E170">
            <v>1</v>
          </cell>
          <cell r="F170">
            <v>0.705024</v>
          </cell>
          <cell r="G170">
            <v>48.5</v>
          </cell>
          <cell r="H170">
            <v>51.3</v>
          </cell>
          <cell r="I170">
            <v>92</v>
          </cell>
          <cell r="J170">
            <v>74</v>
          </cell>
          <cell r="K170">
            <v>35</v>
          </cell>
          <cell r="L170" t="str">
            <v>Ningbo</v>
          </cell>
          <cell r="M170">
            <v>136</v>
          </cell>
          <cell r="N170">
            <v>81</v>
          </cell>
          <cell r="O170">
            <v>64</v>
          </cell>
        </row>
        <row r="170"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B0CLNKGMCQ</v>
          </cell>
        </row>
        <row r="171">
          <cell r="C171" t="str">
            <v>Furniture</v>
          </cell>
          <cell r="D171" t="str">
            <v>尚莱-NB</v>
          </cell>
          <cell r="E171">
            <v>1</v>
          </cell>
          <cell r="F171">
            <v>0.655914</v>
          </cell>
          <cell r="G171">
            <v>36.9</v>
          </cell>
          <cell r="H171">
            <v>41.9</v>
          </cell>
          <cell r="I171">
            <v>82</v>
          </cell>
          <cell r="J171">
            <v>66</v>
          </cell>
          <cell r="K171">
            <v>32</v>
          </cell>
          <cell r="L171" t="str">
            <v>Ningbo</v>
          </cell>
          <cell r="M171">
            <v>138</v>
          </cell>
          <cell r="N171">
            <v>97</v>
          </cell>
          <cell r="O171">
            <v>49</v>
          </cell>
        </row>
        <row r="171"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B0CLNKS66B</v>
          </cell>
        </row>
        <row r="172">
          <cell r="C172" t="str">
            <v>Furniture</v>
          </cell>
          <cell r="D172" t="str">
            <v>尚莱-NB</v>
          </cell>
          <cell r="E172">
            <v>1</v>
          </cell>
          <cell r="F172">
            <v>0.655914</v>
          </cell>
          <cell r="G172">
            <v>36.9</v>
          </cell>
          <cell r="H172">
            <v>41.9</v>
          </cell>
          <cell r="I172">
            <v>82</v>
          </cell>
          <cell r="J172">
            <v>66</v>
          </cell>
          <cell r="K172">
            <v>32</v>
          </cell>
          <cell r="L172" t="str">
            <v>Ningbo</v>
          </cell>
          <cell r="M172">
            <v>138</v>
          </cell>
          <cell r="N172">
            <v>97</v>
          </cell>
          <cell r="O172">
            <v>49</v>
          </cell>
        </row>
        <row r="172"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B0CLNLC8SR</v>
          </cell>
        </row>
        <row r="173">
          <cell r="C173" t="str">
            <v>Furniture</v>
          </cell>
          <cell r="D173" t="str">
            <v>金源-NB</v>
          </cell>
          <cell r="E173">
            <v>1</v>
          </cell>
          <cell r="F173">
            <v>0.71214</v>
          </cell>
          <cell r="G173">
            <v>57.5</v>
          </cell>
          <cell r="H173">
            <v>65</v>
          </cell>
          <cell r="I173">
            <v>93</v>
          </cell>
          <cell r="J173">
            <v>77</v>
          </cell>
          <cell r="K173">
            <v>38</v>
          </cell>
          <cell r="L173" t="str">
            <v>Ningbo</v>
          </cell>
          <cell r="M173">
            <v>132</v>
          </cell>
          <cell r="N173">
            <v>83</v>
          </cell>
          <cell r="O173">
            <v>65</v>
          </cell>
        </row>
        <row r="173"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B0B9LCR8V1</v>
          </cell>
        </row>
        <row r="174">
          <cell r="C174" t="str">
            <v>screen house</v>
          </cell>
          <cell r="D174" t="str">
            <v>纳斯卡-SH</v>
          </cell>
          <cell r="E174">
            <v>1</v>
          </cell>
          <cell r="F174">
            <v>0.064703625</v>
          </cell>
          <cell r="G174">
            <v>10.7</v>
          </cell>
          <cell r="H174">
            <v>12.2</v>
          </cell>
          <cell r="I174">
            <v>1035</v>
          </cell>
          <cell r="J174">
            <v>720</v>
          </cell>
          <cell r="K174">
            <v>340</v>
          </cell>
          <cell r="L174" t="str">
            <v>shanghai</v>
          </cell>
          <cell r="M174">
            <v>78.5</v>
          </cell>
          <cell r="N174">
            <v>10.5</v>
          </cell>
          <cell r="O174">
            <v>78.5</v>
          </cell>
        </row>
        <row r="174"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B0BC963G33</v>
          </cell>
        </row>
        <row r="175">
          <cell r="C175" t="str">
            <v>Sofa</v>
          </cell>
          <cell r="D175" t="str">
            <v>尚莱-NB</v>
          </cell>
          <cell r="E175">
            <v>1</v>
          </cell>
          <cell r="F175">
            <v>1.1587625</v>
          </cell>
          <cell r="G175">
            <v>36.8</v>
          </cell>
          <cell r="H175">
            <v>50</v>
          </cell>
          <cell r="I175">
            <v>51</v>
          </cell>
          <cell r="J175">
            <v>45</v>
          </cell>
          <cell r="K175">
            <v>20</v>
          </cell>
          <cell r="L175" t="str">
            <v>Ningbo</v>
          </cell>
          <cell r="M175">
            <v>205</v>
          </cell>
          <cell r="N175">
            <v>85</v>
          </cell>
          <cell r="O175">
            <v>66.5</v>
          </cell>
        </row>
        <row r="175"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B0BC98SM3T</v>
          </cell>
        </row>
        <row r="176">
          <cell r="C176" t="str">
            <v>Sofa</v>
          </cell>
          <cell r="D176" t="str">
            <v>尚莱-NB</v>
          </cell>
          <cell r="E176">
            <v>1</v>
          </cell>
          <cell r="F176">
            <v>0.51392</v>
          </cell>
          <cell r="G176">
            <v>35.6</v>
          </cell>
          <cell r="H176">
            <v>45</v>
          </cell>
          <cell r="I176">
            <v>126</v>
          </cell>
          <cell r="J176">
            <v>106</v>
          </cell>
          <cell r="K176">
            <v>50</v>
          </cell>
          <cell r="L176" t="str">
            <v>Ningbo</v>
          </cell>
          <cell r="M176">
            <v>88</v>
          </cell>
          <cell r="N176">
            <v>80</v>
          </cell>
          <cell r="O176">
            <v>73</v>
          </cell>
        </row>
        <row r="176"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B0BC9BC74P</v>
          </cell>
        </row>
        <row r="177">
          <cell r="C177" t="str">
            <v>Sofa</v>
          </cell>
          <cell r="D177" t="str">
            <v>尚莱-NB</v>
          </cell>
          <cell r="E177">
            <v>1</v>
          </cell>
          <cell r="F177">
            <v>0.51392</v>
          </cell>
          <cell r="G177">
            <v>35.6</v>
          </cell>
          <cell r="H177">
            <v>45</v>
          </cell>
          <cell r="I177">
            <v>126</v>
          </cell>
          <cell r="J177">
            <v>106</v>
          </cell>
          <cell r="K177">
            <v>50</v>
          </cell>
          <cell r="L177" t="str">
            <v>Ningbo</v>
          </cell>
          <cell r="M177">
            <v>88</v>
          </cell>
          <cell r="N177">
            <v>80</v>
          </cell>
          <cell r="O177">
            <v>73</v>
          </cell>
        </row>
        <row r="177"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B0BC9TDQ8F</v>
          </cell>
        </row>
        <row r="178">
          <cell r="C178" t="str">
            <v>Sofa</v>
          </cell>
          <cell r="D178" t="str">
            <v>尚莱-NB</v>
          </cell>
          <cell r="E178">
            <v>1</v>
          </cell>
          <cell r="F178">
            <v>1.34134</v>
          </cell>
          <cell r="G178">
            <v>63.1</v>
          </cell>
          <cell r="H178">
            <v>82.6</v>
          </cell>
          <cell r="I178">
            <v>47</v>
          </cell>
          <cell r="J178">
            <v>43</v>
          </cell>
          <cell r="K178">
            <v>20</v>
          </cell>
          <cell r="L178" t="str">
            <v>Ningbo</v>
          </cell>
          <cell r="M178">
            <v>220</v>
          </cell>
          <cell r="N178">
            <v>91</v>
          </cell>
          <cell r="O178">
            <v>67</v>
          </cell>
        </row>
        <row r="178"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B0BC9T92W8</v>
          </cell>
        </row>
        <row r="179">
          <cell r="C179" t="str">
            <v>Sofa</v>
          </cell>
          <cell r="D179" t="str">
            <v>尚莱-NB</v>
          </cell>
          <cell r="E179">
            <v>1</v>
          </cell>
          <cell r="F179">
            <v>1.34134</v>
          </cell>
          <cell r="G179">
            <v>63.1</v>
          </cell>
          <cell r="H179">
            <v>82.6</v>
          </cell>
          <cell r="I179">
            <v>47</v>
          </cell>
          <cell r="J179">
            <v>43</v>
          </cell>
          <cell r="K179">
            <v>20</v>
          </cell>
          <cell r="L179" t="str">
            <v>Ningbo</v>
          </cell>
          <cell r="M179">
            <v>220</v>
          </cell>
          <cell r="N179">
            <v>91</v>
          </cell>
          <cell r="O179">
            <v>67</v>
          </cell>
        </row>
        <row r="179"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B0BC9VQSHM</v>
          </cell>
        </row>
        <row r="180">
          <cell r="C180" t="str">
            <v>Sofa</v>
          </cell>
          <cell r="D180" t="str">
            <v>尚莱-NB</v>
          </cell>
          <cell r="E180">
            <v>1</v>
          </cell>
          <cell r="F180">
            <v>1.1587625</v>
          </cell>
          <cell r="G180">
            <v>48.3</v>
          </cell>
          <cell r="H180">
            <v>60</v>
          </cell>
          <cell r="I180">
            <v>51</v>
          </cell>
          <cell r="J180">
            <v>45</v>
          </cell>
          <cell r="K180">
            <v>20</v>
          </cell>
          <cell r="L180" t="str">
            <v>Ningbo</v>
          </cell>
          <cell r="M180">
            <v>205</v>
          </cell>
          <cell r="N180">
            <v>85</v>
          </cell>
          <cell r="O180">
            <v>66.5</v>
          </cell>
        </row>
        <row r="180"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B0BC9YHSGK</v>
          </cell>
        </row>
        <row r="181">
          <cell r="C181" t="str">
            <v>Sofa</v>
          </cell>
          <cell r="D181" t="str">
            <v>尚莱-NB</v>
          </cell>
          <cell r="E181">
            <v>1</v>
          </cell>
          <cell r="F181">
            <v>1.1587625</v>
          </cell>
          <cell r="G181">
            <v>48.3</v>
          </cell>
          <cell r="H181">
            <v>60</v>
          </cell>
          <cell r="I181">
            <v>51</v>
          </cell>
          <cell r="J181">
            <v>45</v>
          </cell>
          <cell r="K181">
            <v>20</v>
          </cell>
          <cell r="L181" t="str">
            <v>Ningbo</v>
          </cell>
          <cell r="M181">
            <v>205</v>
          </cell>
          <cell r="N181">
            <v>85</v>
          </cell>
          <cell r="O181">
            <v>66.5</v>
          </cell>
        </row>
        <row r="181"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B0CCMV7VJL</v>
          </cell>
          <cell r="B182" t="str">
            <v>9403.20.0090</v>
          </cell>
          <cell r="C182" t="str">
            <v>sofa</v>
          </cell>
          <cell r="D182" t="str">
            <v>金源-NB</v>
          </cell>
          <cell r="E182">
            <v>1</v>
          </cell>
          <cell r="F182">
            <v>0.275776</v>
          </cell>
          <cell r="G182">
            <v>20.95</v>
          </cell>
          <cell r="H182">
            <v>24.5</v>
          </cell>
          <cell r="I182">
            <v>228</v>
          </cell>
          <cell r="J182">
            <v>171</v>
          </cell>
          <cell r="K182">
            <v>81</v>
          </cell>
          <cell r="L182" t="str">
            <v>Ningbo</v>
          </cell>
          <cell r="M182">
            <v>64</v>
          </cell>
          <cell r="N182">
            <v>62</v>
          </cell>
          <cell r="O182">
            <v>69.5</v>
          </cell>
        </row>
        <row r="182"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B0CLXMGMGH</v>
          </cell>
        </row>
        <row r="183">
          <cell r="C183" t="str">
            <v>Sofa</v>
          </cell>
          <cell r="D183" t="str">
            <v>金源-NB</v>
          </cell>
          <cell r="E183">
            <v>1</v>
          </cell>
          <cell r="F183">
            <v>0.656095</v>
          </cell>
          <cell r="G183">
            <v>54.5</v>
          </cell>
          <cell r="H183">
            <v>62</v>
          </cell>
          <cell r="I183">
            <v>103</v>
          </cell>
          <cell r="J183">
            <v>89</v>
          </cell>
          <cell r="K183">
            <v>44</v>
          </cell>
          <cell r="L183" t="str">
            <v>Ningbo</v>
          </cell>
          <cell r="M183">
            <v>158</v>
          </cell>
          <cell r="N183">
            <v>55</v>
          </cell>
          <cell r="O183">
            <v>75.5</v>
          </cell>
        </row>
        <row r="183"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B0CLXQ42P4</v>
          </cell>
        </row>
        <row r="184">
          <cell r="C184" t="str">
            <v>sofa</v>
          </cell>
          <cell r="D184" t="str">
            <v>金源-NB</v>
          </cell>
          <cell r="E184">
            <v>1</v>
          </cell>
          <cell r="F184">
            <v>0.656095</v>
          </cell>
          <cell r="G184">
            <v>54.5</v>
          </cell>
          <cell r="H184">
            <v>62</v>
          </cell>
          <cell r="I184">
            <v>103</v>
          </cell>
          <cell r="J184">
            <v>89</v>
          </cell>
          <cell r="K184">
            <v>44</v>
          </cell>
          <cell r="L184" t="str">
            <v>Ningbo</v>
          </cell>
          <cell r="M184">
            <v>158</v>
          </cell>
          <cell r="N184">
            <v>55</v>
          </cell>
          <cell r="O184">
            <v>75.5</v>
          </cell>
        </row>
        <row r="184"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B0BC9B6DT9</v>
          </cell>
        </row>
        <row r="185">
          <cell r="C185" t="str">
            <v>Sofa</v>
          </cell>
          <cell r="D185" t="str">
            <v>尚莱-NB</v>
          </cell>
          <cell r="E185">
            <v>1</v>
          </cell>
          <cell r="F185">
            <v>0.970024</v>
          </cell>
          <cell r="G185">
            <v>62.2</v>
          </cell>
          <cell r="H185">
            <v>73.1</v>
          </cell>
          <cell r="I185">
            <v>67</v>
          </cell>
          <cell r="J185">
            <v>54</v>
          </cell>
          <cell r="K185">
            <v>25</v>
          </cell>
          <cell r="L185" t="str">
            <v>Ningbo</v>
          </cell>
          <cell r="M185">
            <v>151</v>
          </cell>
          <cell r="N185">
            <v>88</v>
          </cell>
          <cell r="O185">
            <v>73</v>
          </cell>
        </row>
        <row r="185"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B0BC99NM5L</v>
          </cell>
        </row>
        <row r="186">
          <cell r="C186" t="str">
            <v>Sofa</v>
          </cell>
          <cell r="D186" t="str">
            <v>尚莱-NB</v>
          </cell>
          <cell r="E186">
            <v>1</v>
          </cell>
          <cell r="F186">
            <v>0.970024</v>
          </cell>
          <cell r="G186">
            <v>62.2</v>
          </cell>
          <cell r="H186">
            <v>73.1</v>
          </cell>
          <cell r="I186">
            <v>67</v>
          </cell>
          <cell r="J186">
            <v>54</v>
          </cell>
          <cell r="K186">
            <v>25</v>
          </cell>
          <cell r="L186" t="str">
            <v>Ningbo</v>
          </cell>
          <cell r="M186">
            <v>151</v>
          </cell>
          <cell r="N186">
            <v>88</v>
          </cell>
          <cell r="O186">
            <v>73</v>
          </cell>
        </row>
        <row r="186"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B0CLNGT26N</v>
          </cell>
          <cell r="B187" t="str">
            <v>7321.81.5000</v>
          </cell>
          <cell r="C187" t="str">
            <v>Gas Patio Heater</v>
          </cell>
          <cell r="D187" t="str">
            <v>佳得顺-SH</v>
          </cell>
          <cell r="E187">
            <v>1</v>
          </cell>
          <cell r="F187">
            <v>0.21098</v>
          </cell>
          <cell r="G187">
            <v>26</v>
          </cell>
          <cell r="H187">
            <v>30</v>
          </cell>
          <cell r="I187">
            <v>305</v>
          </cell>
          <cell r="J187">
            <v>270</v>
          </cell>
          <cell r="K187">
            <v>132</v>
          </cell>
          <cell r="L187" t="str">
            <v>shanghai</v>
          </cell>
          <cell r="M187">
            <v>137</v>
          </cell>
          <cell r="N187">
            <v>20</v>
          </cell>
          <cell r="O187">
            <v>77</v>
          </cell>
        </row>
        <row r="187"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B0CLNKD335</v>
          </cell>
        </row>
        <row r="188">
          <cell r="C188" t="str">
            <v>sofa</v>
          </cell>
          <cell r="D188" t="str">
            <v>金源-NB</v>
          </cell>
          <cell r="E188">
            <v>1</v>
          </cell>
          <cell r="F188">
            <v>1.186976</v>
          </cell>
          <cell r="G188">
            <v>76.5</v>
          </cell>
          <cell r="H188">
            <v>93.85</v>
          </cell>
          <cell r="I188">
            <v>54</v>
          </cell>
          <cell r="J188">
            <v>54</v>
          </cell>
          <cell r="K188">
            <v>22</v>
          </cell>
          <cell r="L188" t="str">
            <v>Ningbo</v>
          </cell>
          <cell r="M188">
            <v>196</v>
          </cell>
          <cell r="N188">
            <v>80</v>
          </cell>
          <cell r="O188">
            <v>75.7</v>
          </cell>
        </row>
        <row r="188"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B0CLNMQKTB</v>
          </cell>
        </row>
        <row r="189">
          <cell r="C189" t="str">
            <v>sofa</v>
          </cell>
          <cell r="D189" t="str">
            <v>金源-NB</v>
          </cell>
          <cell r="E189">
            <v>1</v>
          </cell>
          <cell r="F189">
            <v>1.186976</v>
          </cell>
          <cell r="G189">
            <v>76.5</v>
          </cell>
          <cell r="H189">
            <v>93.85</v>
          </cell>
          <cell r="I189">
            <v>54</v>
          </cell>
          <cell r="J189">
            <v>54</v>
          </cell>
          <cell r="K189">
            <v>22</v>
          </cell>
          <cell r="L189" t="str">
            <v>Ningbo</v>
          </cell>
          <cell r="M189">
            <v>196</v>
          </cell>
          <cell r="N189">
            <v>80</v>
          </cell>
          <cell r="O189">
            <v>75.7</v>
          </cell>
        </row>
        <row r="189"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B0CLNJ68DC</v>
          </cell>
        </row>
        <row r="190">
          <cell r="C190" t="str">
            <v>sofa</v>
          </cell>
          <cell r="D190" t="str">
            <v>金源-NB</v>
          </cell>
          <cell r="E190">
            <v>1</v>
          </cell>
          <cell r="F190">
            <v>0.849758</v>
          </cell>
          <cell r="G190">
            <v>48</v>
          </cell>
          <cell r="H190">
            <v>63.1</v>
          </cell>
          <cell r="I190">
            <v>74</v>
          </cell>
          <cell r="J190">
            <v>64</v>
          </cell>
          <cell r="K190">
            <v>31</v>
          </cell>
          <cell r="L190" t="str">
            <v>Ningbo</v>
          </cell>
          <cell r="M190">
            <v>161</v>
          </cell>
          <cell r="N190">
            <v>91</v>
          </cell>
          <cell r="O190">
            <v>58</v>
          </cell>
        </row>
        <row r="190"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B0CLNH39PT</v>
          </cell>
        </row>
        <row r="191">
          <cell r="C191" t="str">
            <v>sofa</v>
          </cell>
          <cell r="D191" t="str">
            <v>金源-NB</v>
          </cell>
          <cell r="E191">
            <v>1</v>
          </cell>
          <cell r="F191">
            <v>0.849758</v>
          </cell>
          <cell r="G191">
            <v>48</v>
          </cell>
          <cell r="H191">
            <v>63.1</v>
          </cell>
          <cell r="I191">
            <v>74</v>
          </cell>
          <cell r="J191">
            <v>64</v>
          </cell>
          <cell r="K191">
            <v>31</v>
          </cell>
          <cell r="L191" t="str">
            <v>Ningbo</v>
          </cell>
          <cell r="M191">
            <v>161</v>
          </cell>
          <cell r="N191">
            <v>91</v>
          </cell>
          <cell r="O191">
            <v>58</v>
          </cell>
        </row>
        <row r="191"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B0CJTYCXGZ</v>
          </cell>
          <cell r="B192" t="str">
            <v>9403.20.0090</v>
          </cell>
          <cell r="C192" t="str">
            <v>sofa</v>
          </cell>
          <cell r="D192" t="str">
            <v>金源-NB</v>
          </cell>
          <cell r="E192">
            <v>1</v>
          </cell>
          <cell r="F192">
            <v>0.275776</v>
          </cell>
          <cell r="G192">
            <v>20.95</v>
          </cell>
          <cell r="H192">
            <v>24.5</v>
          </cell>
          <cell r="I192">
            <v>228</v>
          </cell>
          <cell r="J192">
            <v>171</v>
          </cell>
          <cell r="K192">
            <v>81</v>
          </cell>
          <cell r="L192" t="str">
            <v>Ningbo</v>
          </cell>
          <cell r="M192">
            <v>64</v>
          </cell>
          <cell r="N192">
            <v>62</v>
          </cell>
          <cell r="O192">
            <v>69.5</v>
          </cell>
        </row>
        <row r="192"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B0BDGBPRQP</v>
          </cell>
        </row>
        <row r="193">
          <cell r="C193" t="str">
            <v>sofa</v>
          </cell>
          <cell r="D193" t="str">
            <v>金源-NB</v>
          </cell>
          <cell r="E193">
            <v>1</v>
          </cell>
          <cell r="F193">
            <v>0.275776</v>
          </cell>
          <cell r="G193">
            <v>20.95</v>
          </cell>
          <cell r="H193">
            <v>24.5</v>
          </cell>
          <cell r="I193">
            <v>228</v>
          </cell>
          <cell r="J193">
            <v>171</v>
          </cell>
          <cell r="K193">
            <v>81</v>
          </cell>
          <cell r="L193" t="str">
            <v>Ningbo</v>
          </cell>
          <cell r="M193">
            <v>64</v>
          </cell>
          <cell r="N193">
            <v>62</v>
          </cell>
          <cell r="O193">
            <v>69.5</v>
          </cell>
        </row>
        <row r="193"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B0BDGFYM9C</v>
          </cell>
        </row>
        <row r="194">
          <cell r="C194" t="str">
            <v>sofa</v>
          </cell>
          <cell r="D194" t="str">
            <v>金源-NB</v>
          </cell>
          <cell r="E194">
            <v>1</v>
          </cell>
          <cell r="F194">
            <v>0.275776</v>
          </cell>
          <cell r="G194">
            <v>20.95</v>
          </cell>
          <cell r="H194">
            <v>24.5</v>
          </cell>
          <cell r="I194">
            <v>228</v>
          </cell>
          <cell r="J194">
            <v>171</v>
          </cell>
          <cell r="K194">
            <v>81</v>
          </cell>
          <cell r="L194" t="str">
            <v>Ningbo</v>
          </cell>
          <cell r="M194">
            <v>64</v>
          </cell>
          <cell r="N194">
            <v>62</v>
          </cell>
          <cell r="O194">
            <v>69.5</v>
          </cell>
        </row>
        <row r="194"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B0BDGBPQ9X</v>
          </cell>
        </row>
        <row r="195">
          <cell r="C195" t="str">
            <v>sofa</v>
          </cell>
          <cell r="D195" t="str">
            <v>金源-NB</v>
          </cell>
          <cell r="E195">
            <v>1</v>
          </cell>
          <cell r="F195">
            <v>0.275776</v>
          </cell>
          <cell r="G195">
            <v>20.95</v>
          </cell>
          <cell r="H195">
            <v>24.5</v>
          </cell>
          <cell r="I195">
            <v>228</v>
          </cell>
          <cell r="J195">
            <v>171</v>
          </cell>
          <cell r="K195">
            <v>81</v>
          </cell>
          <cell r="L195" t="str">
            <v>Ningbo</v>
          </cell>
          <cell r="M195">
            <v>64</v>
          </cell>
          <cell r="N195">
            <v>62</v>
          </cell>
          <cell r="O195">
            <v>69.5</v>
          </cell>
        </row>
        <row r="195"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B0CMXNCV14</v>
          </cell>
        </row>
        <row r="196">
          <cell r="C196" t="str">
            <v>Bistro Set</v>
          </cell>
          <cell r="D196" t="str">
            <v>尚莱-NB</v>
          </cell>
          <cell r="E196">
            <v>1</v>
          </cell>
          <cell r="F196">
            <v>0.442494</v>
          </cell>
        </row>
        <row r="196">
          <cell r="H196">
            <v>27</v>
          </cell>
          <cell r="I196">
            <v>144</v>
          </cell>
          <cell r="J196">
            <v>120</v>
          </cell>
          <cell r="K196">
            <v>56</v>
          </cell>
          <cell r="L196" t="str">
            <v>Ningbo</v>
          </cell>
          <cell r="M196">
            <v>93</v>
          </cell>
          <cell r="N196">
            <v>78</v>
          </cell>
          <cell r="O196">
            <v>61</v>
          </cell>
        </row>
        <row r="196"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B0CMXNLZMZ</v>
          </cell>
        </row>
        <row r="197">
          <cell r="C197" t="str">
            <v>Bistro Set</v>
          </cell>
          <cell r="D197" t="str">
            <v>尚莱-NB</v>
          </cell>
          <cell r="E197">
            <v>1</v>
          </cell>
          <cell r="F197">
            <v>0.442494</v>
          </cell>
        </row>
        <row r="197">
          <cell r="H197">
            <v>27</v>
          </cell>
          <cell r="I197">
            <v>144</v>
          </cell>
          <cell r="J197">
            <v>120</v>
          </cell>
          <cell r="K197">
            <v>56</v>
          </cell>
          <cell r="L197" t="str">
            <v>Ningbo</v>
          </cell>
          <cell r="M197">
            <v>93</v>
          </cell>
          <cell r="N197">
            <v>78</v>
          </cell>
          <cell r="O197">
            <v>61</v>
          </cell>
        </row>
        <row r="197"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B0CMXR1C5K</v>
          </cell>
        </row>
        <row r="198">
          <cell r="C198" t="str">
            <v>Bistro Set</v>
          </cell>
          <cell r="D198" t="str">
            <v>尚莱-NB</v>
          </cell>
          <cell r="E198">
            <v>1</v>
          </cell>
          <cell r="F198">
            <v>0.442494</v>
          </cell>
        </row>
        <row r="198">
          <cell r="H198">
            <v>27</v>
          </cell>
          <cell r="I198">
            <v>144</v>
          </cell>
          <cell r="J198">
            <v>120</v>
          </cell>
          <cell r="K198">
            <v>56</v>
          </cell>
          <cell r="L198" t="str">
            <v>Ningbo</v>
          </cell>
          <cell r="M198">
            <v>93</v>
          </cell>
          <cell r="N198">
            <v>78</v>
          </cell>
          <cell r="O198">
            <v>61</v>
          </cell>
        </row>
        <row r="198"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B0CM9LBJT3</v>
          </cell>
        </row>
        <row r="199">
          <cell r="C199" t="str">
            <v>Swing</v>
          </cell>
          <cell r="D199" t="str">
            <v>尚莱-NB</v>
          </cell>
          <cell r="E199">
            <v>1</v>
          </cell>
          <cell r="F199">
            <v>0.216657</v>
          </cell>
          <cell r="G199">
            <v>37</v>
          </cell>
          <cell r="H199">
            <v>45.5</v>
          </cell>
          <cell r="I199">
            <v>305</v>
          </cell>
          <cell r="J199">
            <v>252</v>
          </cell>
          <cell r="K199">
            <v>128</v>
          </cell>
          <cell r="L199" t="str">
            <v>Ningbo</v>
          </cell>
          <cell r="M199">
            <v>181</v>
          </cell>
          <cell r="N199">
            <v>63</v>
          </cell>
          <cell r="O199">
            <v>19</v>
          </cell>
        </row>
        <row r="199"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B0CM9JL8CN</v>
          </cell>
          <cell r="B200" t="str">
            <v>9403.20.0090</v>
          </cell>
          <cell r="C200" t="str">
            <v>Swing</v>
          </cell>
          <cell r="D200" t="str">
            <v>尚莱-NB</v>
          </cell>
          <cell r="E200">
            <v>1</v>
          </cell>
          <cell r="F200">
            <v>0.216657</v>
          </cell>
          <cell r="G200">
            <v>37</v>
          </cell>
          <cell r="H200">
            <v>45.5</v>
          </cell>
          <cell r="I200">
            <v>305</v>
          </cell>
          <cell r="J200">
            <v>252</v>
          </cell>
          <cell r="K200">
            <v>128</v>
          </cell>
          <cell r="L200" t="str">
            <v>Ningbo</v>
          </cell>
          <cell r="M200">
            <v>181</v>
          </cell>
          <cell r="N200">
            <v>63</v>
          </cell>
          <cell r="O200">
            <v>19</v>
          </cell>
        </row>
        <row r="200"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B0CM9KCB5B</v>
          </cell>
          <cell r="B201" t="str">
            <v>9403.20.0090</v>
          </cell>
          <cell r="C201" t="str">
            <v>Swing</v>
          </cell>
          <cell r="D201" t="str">
            <v>尚莱-NB</v>
          </cell>
          <cell r="E201">
            <v>1</v>
          </cell>
          <cell r="F201">
            <v>0.182448</v>
          </cell>
          <cell r="G201">
            <v>41</v>
          </cell>
          <cell r="H201">
            <v>47</v>
          </cell>
          <cell r="I201">
            <v>357</v>
          </cell>
          <cell r="J201">
            <v>310</v>
          </cell>
          <cell r="K201">
            <v>145</v>
          </cell>
          <cell r="L201" t="str">
            <v>Ningbo</v>
          </cell>
          <cell r="M201">
            <v>181</v>
          </cell>
          <cell r="N201">
            <v>63</v>
          </cell>
          <cell r="O201">
            <v>16</v>
          </cell>
        </row>
        <row r="201"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B0CM9JV8PN</v>
          </cell>
        </row>
        <row r="202">
          <cell r="C202" t="str">
            <v>Swing</v>
          </cell>
          <cell r="D202" t="str">
            <v>尚莱-NB</v>
          </cell>
          <cell r="E202">
            <v>1</v>
          </cell>
          <cell r="F202">
            <v>0.182448</v>
          </cell>
          <cell r="G202">
            <v>41</v>
          </cell>
          <cell r="H202">
            <v>47</v>
          </cell>
          <cell r="I202">
            <v>357</v>
          </cell>
          <cell r="J202">
            <v>310</v>
          </cell>
          <cell r="K202">
            <v>145</v>
          </cell>
          <cell r="L202" t="str">
            <v>Ningbo</v>
          </cell>
          <cell r="M202">
            <v>181</v>
          </cell>
          <cell r="N202">
            <v>63</v>
          </cell>
          <cell r="O202">
            <v>16</v>
          </cell>
        </row>
        <row r="202"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B0CMXPC4HJ</v>
          </cell>
        </row>
        <row r="203">
          <cell r="C203" t="str">
            <v>Bistro Set</v>
          </cell>
          <cell r="D203" t="str">
            <v>尚莱-NB</v>
          </cell>
          <cell r="E203">
            <v>1</v>
          </cell>
          <cell r="F203">
            <v>0.354816</v>
          </cell>
        </row>
        <row r="203">
          <cell r="H203">
            <v>29.2</v>
          </cell>
          <cell r="I203">
            <v>185</v>
          </cell>
          <cell r="J203">
            <v>150</v>
          </cell>
          <cell r="K203">
            <v>69</v>
          </cell>
          <cell r="L203" t="str">
            <v>Ningbo</v>
          </cell>
          <cell r="M203">
            <v>77</v>
          </cell>
          <cell r="N203">
            <v>72</v>
          </cell>
          <cell r="O203">
            <v>64</v>
          </cell>
        </row>
        <row r="203"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B0CMXRB3Z3</v>
          </cell>
        </row>
        <row r="204">
          <cell r="C204" t="str">
            <v>Bistro Set</v>
          </cell>
          <cell r="D204" t="str">
            <v>尚莱-NB</v>
          </cell>
          <cell r="E204">
            <v>1</v>
          </cell>
          <cell r="F204">
            <v>0.354816</v>
          </cell>
          <cell r="G204">
            <v>23</v>
          </cell>
          <cell r="H204">
            <v>29.2</v>
          </cell>
          <cell r="I204">
            <v>185</v>
          </cell>
          <cell r="J204">
            <v>150</v>
          </cell>
          <cell r="K204">
            <v>69</v>
          </cell>
          <cell r="L204" t="str">
            <v>Ningbo</v>
          </cell>
          <cell r="M204">
            <v>77</v>
          </cell>
          <cell r="N204">
            <v>72</v>
          </cell>
          <cell r="O204">
            <v>64</v>
          </cell>
        </row>
        <row r="204"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B0CLNJBTFD</v>
          </cell>
        </row>
        <row r="205">
          <cell r="C205" t="str">
            <v>Sofa</v>
          </cell>
          <cell r="D205" t="str">
            <v>尚莱-NB</v>
          </cell>
          <cell r="E205">
            <v>1</v>
          </cell>
          <cell r="F205">
            <v>0.655578</v>
          </cell>
        </row>
        <row r="205">
          <cell r="H205">
            <v>67.5</v>
          </cell>
          <cell r="I205">
            <v>108</v>
          </cell>
          <cell r="J205">
            <v>81</v>
          </cell>
          <cell r="K205">
            <v>36</v>
          </cell>
          <cell r="L205" t="str">
            <v>Ningbo</v>
          </cell>
          <cell r="M205">
            <v>129</v>
          </cell>
          <cell r="N205">
            <v>77</v>
          </cell>
          <cell r="O205">
            <v>66</v>
          </cell>
        </row>
        <row r="205"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B0CLNHDVKK</v>
          </cell>
        </row>
        <row r="206">
          <cell r="C206" t="str">
            <v>Sofa</v>
          </cell>
          <cell r="D206" t="str">
            <v>尚莱-NB</v>
          </cell>
          <cell r="E206">
            <v>1</v>
          </cell>
          <cell r="F206">
            <v>0.655578</v>
          </cell>
        </row>
        <row r="206">
          <cell r="H206">
            <v>67.5</v>
          </cell>
          <cell r="I206">
            <v>108</v>
          </cell>
          <cell r="J206">
            <v>81</v>
          </cell>
          <cell r="K206">
            <v>36</v>
          </cell>
          <cell r="L206" t="str">
            <v>Ningbo</v>
          </cell>
          <cell r="M206">
            <v>129</v>
          </cell>
          <cell r="N206">
            <v>77</v>
          </cell>
          <cell r="O206">
            <v>66</v>
          </cell>
        </row>
        <row r="206"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B0CN31YNVX</v>
          </cell>
        </row>
        <row r="207">
          <cell r="C207" t="str">
            <v>Camping Chair</v>
          </cell>
          <cell r="D207" t="str">
            <v>威邦-NB</v>
          </cell>
          <cell r="E207">
            <v>1</v>
          </cell>
          <cell r="F207">
            <v>0.0472625</v>
          </cell>
          <cell r="G207">
            <v>5.8</v>
          </cell>
          <cell r="H207">
            <v>6.74</v>
          </cell>
          <cell r="I207">
            <v>868</v>
          </cell>
        </row>
        <row r="207">
          <cell r="L207" t="str">
            <v>Ningbo</v>
          </cell>
          <cell r="M207">
            <v>25</v>
          </cell>
          <cell r="N207">
            <v>19</v>
          </cell>
          <cell r="O207">
            <v>99.5</v>
          </cell>
        </row>
        <row r="207">
          <cell r="R207">
            <v>0</v>
          </cell>
          <cell r="S207" t="e">
            <v>#DIV/0!</v>
          </cell>
          <cell r="T207" t="e">
            <v>#DIV/0!</v>
          </cell>
        </row>
        <row r="208">
          <cell r="A208" t="str">
            <v>B0CC9H9L1Y</v>
          </cell>
        </row>
        <row r="208">
          <cell r="C208" t="str">
            <v> </v>
          </cell>
          <cell r="D208" t="str">
            <v>康思特-SH</v>
          </cell>
          <cell r="E208">
            <v>1</v>
          </cell>
          <cell r="F208">
            <v>0.011352</v>
          </cell>
          <cell r="G208">
            <v>1.05</v>
          </cell>
          <cell r="H208">
            <v>1.4</v>
          </cell>
          <cell r="I208">
            <v>5900</v>
          </cell>
          <cell r="J208">
            <v>4500</v>
          </cell>
          <cell r="K208">
            <v>2400</v>
          </cell>
          <cell r="L208" t="str">
            <v>shanghai</v>
          </cell>
          <cell r="M208">
            <v>33</v>
          </cell>
          <cell r="N208">
            <v>8</v>
          </cell>
          <cell r="O208">
            <v>43</v>
          </cell>
        </row>
        <row r="208">
          <cell r="Q208">
            <v>99</v>
          </cell>
          <cell r="R208">
            <v>0.0167796610169492</v>
          </cell>
          <cell r="S208">
            <v>0.022</v>
          </cell>
          <cell r="T208">
            <v>0.04125</v>
          </cell>
        </row>
        <row r="209">
          <cell r="A209" t="str">
            <v>B0CTTC177G</v>
          </cell>
        </row>
        <row r="209">
          <cell r="C209" t="str">
            <v>screen house</v>
          </cell>
          <cell r="D209" t="str">
            <v>纳斯卡-SH</v>
          </cell>
          <cell r="E209">
            <v>1</v>
          </cell>
          <cell r="F209">
            <v>0.0512</v>
          </cell>
          <cell r="G209">
            <v>6.3</v>
          </cell>
          <cell r="H209">
            <v>7.3</v>
          </cell>
          <cell r="I209">
            <v>1299</v>
          </cell>
          <cell r="J209">
            <v>885</v>
          </cell>
          <cell r="K209">
            <v>413</v>
          </cell>
          <cell r="L209" t="str">
            <v>shanghai</v>
          </cell>
          <cell r="M209">
            <v>80</v>
          </cell>
          <cell r="N209">
            <v>8</v>
          </cell>
          <cell r="O209">
            <v>80</v>
          </cell>
        </row>
        <row r="209"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B0C5ZVVPXG</v>
          </cell>
        </row>
        <row r="210">
          <cell r="D210" t="str">
            <v>志捷-YT</v>
          </cell>
          <cell r="E210">
            <v>10</v>
          </cell>
          <cell r="F210">
            <v>0.0306</v>
          </cell>
          <cell r="G210">
            <v>7</v>
          </cell>
          <cell r="H210">
            <v>7.5</v>
          </cell>
        </row>
        <row r="210">
          <cell r="L210" t="str">
            <v>Yantian</v>
          </cell>
          <cell r="M210">
            <v>34</v>
          </cell>
          <cell r="N210">
            <v>30</v>
          </cell>
          <cell r="O210">
            <v>30</v>
          </cell>
        </row>
        <row r="210">
          <cell r="R210" t="e">
            <v>#DIV/0!</v>
          </cell>
          <cell r="S210" t="e">
            <v>#DIV/0!</v>
          </cell>
          <cell r="T210" t="e">
            <v>#DIV/0!</v>
          </cell>
        </row>
        <row r="211">
          <cell r="A211" t="str">
            <v>B0BND6WKG1</v>
          </cell>
        </row>
        <row r="211">
          <cell r="D211" t="str">
            <v>商贤-YT</v>
          </cell>
          <cell r="E211">
            <v>1</v>
          </cell>
          <cell r="F211">
            <v>0.3480775</v>
          </cell>
          <cell r="G211">
            <v>24.3</v>
          </cell>
          <cell r="H211">
            <v>39.24</v>
          </cell>
          <cell r="I211">
            <v>176</v>
          </cell>
          <cell r="J211">
            <v>154</v>
          </cell>
          <cell r="K211">
            <v>76</v>
          </cell>
          <cell r="L211" t="str">
            <v>Yantian</v>
          </cell>
          <cell r="M211">
            <v>142</v>
          </cell>
          <cell r="N211">
            <v>92.5</v>
          </cell>
          <cell r="O211">
            <v>26.5</v>
          </cell>
        </row>
        <row r="211"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B0CNBZPJM4</v>
          </cell>
        </row>
        <row r="212">
          <cell r="D212" t="str">
            <v>洲益-NB</v>
          </cell>
          <cell r="E212">
            <v>1</v>
          </cell>
          <cell r="F212">
            <v>0.154468</v>
          </cell>
          <cell r="G212">
            <v>14.5</v>
          </cell>
          <cell r="H212">
            <v>19.1</v>
          </cell>
          <cell r="I212">
            <v>450</v>
          </cell>
          <cell r="J212">
            <v>375</v>
          </cell>
          <cell r="K212">
            <v>180</v>
          </cell>
          <cell r="L212" t="str">
            <v>Ningbo</v>
          </cell>
          <cell r="M212">
            <v>46</v>
          </cell>
          <cell r="N212">
            <v>46</v>
          </cell>
          <cell r="O212">
            <v>73</v>
          </cell>
        </row>
        <row r="212"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B0CM36WKCR</v>
          </cell>
        </row>
        <row r="213">
          <cell r="D213" t="str">
            <v>立义-YT</v>
          </cell>
          <cell r="E213">
            <v>1</v>
          </cell>
          <cell r="F213">
            <v>0.0325377</v>
          </cell>
          <cell r="G213">
            <v>4.58</v>
          </cell>
          <cell r="H213">
            <v>6</v>
          </cell>
          <cell r="I213">
            <v>2096</v>
          </cell>
          <cell r="J213">
            <v>1848</v>
          </cell>
          <cell r="K213">
            <v>872</v>
          </cell>
          <cell r="L213" t="str">
            <v>Yantian</v>
          </cell>
          <cell r="M213">
            <v>54</v>
          </cell>
          <cell r="N213">
            <v>10.3</v>
          </cell>
          <cell r="O213">
            <v>58.5</v>
          </cell>
        </row>
        <row r="213"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B0C7841GJM</v>
          </cell>
        </row>
        <row r="214">
          <cell r="D214" t="str">
            <v>雅艺-NB</v>
          </cell>
          <cell r="E214">
            <v>4</v>
          </cell>
          <cell r="F214">
            <v>0.135375</v>
          </cell>
          <cell r="G214">
            <v>12.12</v>
          </cell>
          <cell r="H214">
            <v>13.32</v>
          </cell>
        </row>
        <row r="214">
          <cell r="L214" t="str">
            <v>Ningbo</v>
          </cell>
          <cell r="M214">
            <v>47.5</v>
          </cell>
          <cell r="N214">
            <v>47.5</v>
          </cell>
          <cell r="O214">
            <v>60</v>
          </cell>
        </row>
        <row r="214">
          <cell r="R214" t="e">
            <v>#DIV/0!</v>
          </cell>
          <cell r="S214" t="e">
            <v>#DIV/0!</v>
          </cell>
          <cell r="T214" t="e">
            <v>#DIV/0!</v>
          </cell>
        </row>
        <row r="215">
          <cell r="A215" t="str">
            <v>B0BD9YMB91</v>
          </cell>
          <cell r="B215" t="str">
            <v>3924.10.4000</v>
          </cell>
          <cell r="C215" t="str">
            <v>PAN COOLER</v>
          </cell>
          <cell r="D215" t="str">
            <v>波利玛-NB</v>
          </cell>
          <cell r="E215">
            <v>1</v>
          </cell>
          <cell r="F215">
            <v>0.13122</v>
          </cell>
          <cell r="G215">
            <v>8</v>
          </cell>
          <cell r="H215">
            <v>10</v>
          </cell>
        </row>
        <row r="215">
          <cell r="L215" t="str">
            <v>Ningbo</v>
          </cell>
          <cell r="M215">
            <v>54</v>
          </cell>
          <cell r="N215">
            <v>54</v>
          </cell>
          <cell r="O215">
            <v>45</v>
          </cell>
        </row>
        <row r="215">
          <cell r="R215" t="e">
            <v>#DIV/0!</v>
          </cell>
          <cell r="S215" t="e">
            <v>#DIV/0!</v>
          </cell>
          <cell r="T215" t="e">
            <v>#DIV/0!</v>
          </cell>
        </row>
        <row r="216">
          <cell r="A216" t="str">
            <v>B09T3MMZZN</v>
          </cell>
          <cell r="B216" t="str">
            <v>7321.89.0050</v>
          </cell>
          <cell r="C216" t="str">
            <v>pan stove</v>
          </cell>
          <cell r="D216" t="str">
            <v>天运-SH</v>
          </cell>
          <cell r="E216">
            <v>1</v>
          </cell>
          <cell r="F216">
            <v>0.1830125</v>
          </cell>
          <cell r="G216">
            <v>9</v>
          </cell>
          <cell r="H216">
            <v>12.8</v>
          </cell>
          <cell r="I216">
            <v>376</v>
          </cell>
          <cell r="J216">
            <v>321</v>
          </cell>
          <cell r="K216">
            <v>153</v>
          </cell>
          <cell r="L216" t="str">
            <v>Ningbo</v>
          </cell>
          <cell r="M216">
            <v>60.5</v>
          </cell>
          <cell r="N216">
            <v>60.5</v>
          </cell>
          <cell r="O216">
            <v>50</v>
          </cell>
        </row>
        <row r="216"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B09T3KK25X</v>
          </cell>
          <cell r="B217" t="str">
            <v>7321.89.0050</v>
          </cell>
          <cell r="C217" t="str">
            <v>pan stove</v>
          </cell>
          <cell r="D217" t="str">
            <v>天运-SH</v>
          </cell>
          <cell r="E217">
            <v>1</v>
          </cell>
          <cell r="F217">
            <v>0.10944</v>
          </cell>
          <cell r="G217">
            <v>6.5</v>
          </cell>
          <cell r="H217">
            <v>9.3</v>
          </cell>
          <cell r="I217">
            <v>480</v>
          </cell>
          <cell r="J217">
            <v>384</v>
          </cell>
          <cell r="K217">
            <v>192</v>
          </cell>
          <cell r="L217" t="str">
            <v>Ningbo</v>
          </cell>
          <cell r="M217">
            <v>48</v>
          </cell>
          <cell r="N217">
            <v>48</v>
          </cell>
          <cell r="O217">
            <v>47.5</v>
          </cell>
        </row>
        <row r="217"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B0C6TJY9PQ</v>
          </cell>
        </row>
        <row r="218">
          <cell r="D218" t="str">
            <v>康思特-SH</v>
          </cell>
          <cell r="E218">
            <v>1</v>
          </cell>
          <cell r="F218">
            <v>0.0152</v>
          </cell>
          <cell r="G218">
            <v>0.78</v>
          </cell>
          <cell r="H218">
            <v>1.27</v>
          </cell>
          <cell r="I218">
            <v>4300</v>
          </cell>
          <cell r="J218">
            <v>3800</v>
          </cell>
          <cell r="K218">
            <v>1800</v>
          </cell>
          <cell r="L218" t="str">
            <v>shanghai</v>
          </cell>
          <cell r="M218">
            <v>40</v>
          </cell>
          <cell r="N218">
            <v>9.5</v>
          </cell>
          <cell r="O218">
            <v>40</v>
          </cell>
        </row>
        <row r="218"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B0BDFVV4TM</v>
          </cell>
        </row>
        <row r="219">
          <cell r="D219" t="str">
            <v>海辉-QD</v>
          </cell>
          <cell r="E219">
            <v>1</v>
          </cell>
          <cell r="F219">
            <v>0.101</v>
          </cell>
          <cell r="G219">
            <v>19.5</v>
          </cell>
          <cell r="H219">
            <v>22.5</v>
          </cell>
        </row>
        <row r="219">
          <cell r="L219" t="str">
            <v>qingdao</v>
          </cell>
          <cell r="M219">
            <v>41.5</v>
          </cell>
          <cell r="N219">
            <v>28.5</v>
          </cell>
          <cell r="O219">
            <v>85</v>
          </cell>
        </row>
        <row r="219">
          <cell r="R219" t="e">
            <v>#DIV/0!</v>
          </cell>
          <cell r="S219" t="e">
            <v>#DIV/0!</v>
          </cell>
          <cell r="T219" t="e">
            <v>#DIV/0!</v>
          </cell>
        </row>
        <row r="220">
          <cell r="A220" t="str">
            <v>B0CS5R8L6T</v>
          </cell>
        </row>
        <row r="220">
          <cell r="D220" t="str">
            <v>大自然-NB</v>
          </cell>
          <cell r="E220">
            <v>1</v>
          </cell>
          <cell r="F220">
            <v>0.048</v>
          </cell>
          <cell r="G220">
            <v>5.4</v>
          </cell>
          <cell r="H220">
            <v>6.5</v>
          </cell>
          <cell r="I220">
            <v>1310</v>
          </cell>
          <cell r="J220">
            <v>1160</v>
          </cell>
          <cell r="K220">
            <v>520</v>
          </cell>
          <cell r="L220" t="str">
            <v>Ningbo</v>
          </cell>
          <cell r="M220">
            <v>76</v>
          </cell>
          <cell r="N220">
            <v>25</v>
          </cell>
          <cell r="O220">
            <v>25</v>
          </cell>
        </row>
        <row r="220"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B0CS5X6DWS</v>
          </cell>
        </row>
        <row r="221">
          <cell r="D221" t="str">
            <v>大自然-NB</v>
          </cell>
          <cell r="E221">
            <v>1</v>
          </cell>
          <cell r="F221">
            <v>0.046</v>
          </cell>
          <cell r="G221">
            <v>4.83</v>
          </cell>
          <cell r="H221">
            <v>6</v>
          </cell>
          <cell r="I221">
            <v>1350</v>
          </cell>
          <cell r="J221">
            <v>1200</v>
          </cell>
          <cell r="K221">
            <v>550</v>
          </cell>
          <cell r="L221" t="str">
            <v>Ningbo</v>
          </cell>
          <cell r="M221">
            <v>68</v>
          </cell>
          <cell r="N221">
            <v>26</v>
          </cell>
          <cell r="O221">
            <v>26</v>
          </cell>
        </row>
        <row r="221"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B0CS6BPVP1</v>
          </cell>
        </row>
        <row r="222">
          <cell r="D222" t="str">
            <v>大自然-NB</v>
          </cell>
          <cell r="E222">
            <v>1</v>
          </cell>
          <cell r="F222">
            <v>0.023</v>
          </cell>
          <cell r="G222">
            <v>2.8</v>
          </cell>
          <cell r="H222">
            <v>3.2</v>
          </cell>
          <cell r="I222">
            <v>2700</v>
          </cell>
          <cell r="J222">
            <v>2400</v>
          </cell>
          <cell r="K222">
            <v>1100</v>
          </cell>
          <cell r="L222" t="str">
            <v>Ningbo</v>
          </cell>
          <cell r="M222">
            <v>71</v>
          </cell>
          <cell r="N222">
            <v>18</v>
          </cell>
          <cell r="O222">
            <v>18</v>
          </cell>
        </row>
        <row r="222"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B0CLGW9YWJ</v>
          </cell>
        </row>
        <row r="223">
          <cell r="D223" t="str">
            <v>苏克-NB</v>
          </cell>
          <cell r="E223">
            <v>1</v>
          </cell>
          <cell r="F223">
            <v>0.104</v>
          </cell>
          <cell r="G223">
            <v>8.86</v>
          </cell>
          <cell r="H223">
            <v>10.9</v>
          </cell>
          <cell r="I223">
            <v>670</v>
          </cell>
          <cell r="J223">
            <v>590</v>
          </cell>
          <cell r="K223">
            <v>280</v>
          </cell>
          <cell r="L223" t="str">
            <v>Ningbo</v>
          </cell>
          <cell r="M223">
            <v>85</v>
          </cell>
          <cell r="N223">
            <v>48</v>
          </cell>
          <cell r="O223">
            <v>25.5</v>
          </cell>
        </row>
        <row r="223"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B0CLGYTNVV</v>
          </cell>
        </row>
        <row r="224">
          <cell r="D224" t="str">
            <v>苏克-NB</v>
          </cell>
          <cell r="E224">
            <v>1</v>
          </cell>
          <cell r="F224">
            <v>0.071</v>
          </cell>
          <cell r="G224">
            <v>5.39</v>
          </cell>
          <cell r="H224">
            <v>7.08</v>
          </cell>
          <cell r="I224">
            <v>970</v>
          </cell>
          <cell r="J224">
            <v>840</v>
          </cell>
          <cell r="K224">
            <v>400</v>
          </cell>
          <cell r="L224" t="str">
            <v>Ningbo</v>
          </cell>
          <cell r="M224">
            <v>87</v>
          </cell>
          <cell r="N224">
            <v>48</v>
          </cell>
          <cell r="O224">
            <v>17</v>
          </cell>
        </row>
        <row r="224"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B0BDFSP8PJ</v>
          </cell>
          <cell r="B225" t="str">
            <v>3926.90.7500</v>
          </cell>
          <cell r="C225" t="str">
            <v>Floor</v>
          </cell>
          <cell r="D225" t="str">
            <v>海辉-QD</v>
          </cell>
          <cell r="E225">
            <v>1</v>
          </cell>
          <cell r="F225">
            <v>0.141255</v>
          </cell>
          <cell r="G225">
            <v>30.62</v>
          </cell>
          <cell r="H225">
            <v>34.29</v>
          </cell>
        </row>
        <row r="225">
          <cell r="K225">
            <v>200</v>
          </cell>
          <cell r="L225" t="str">
            <v>Qingdao</v>
          </cell>
          <cell r="M225">
            <v>45</v>
          </cell>
          <cell r="N225">
            <v>36.5</v>
          </cell>
          <cell r="O225">
            <v>86</v>
          </cell>
        </row>
        <row r="225">
          <cell r="R225" t="e">
            <v>#DIV/0!</v>
          </cell>
          <cell r="S225" t="e">
            <v>#DIV/0!</v>
          </cell>
          <cell r="T225">
            <v>0</v>
          </cell>
        </row>
        <row r="226">
          <cell r="A226" t="str">
            <v>B0B9LD1M25</v>
          </cell>
          <cell r="B226" t="str">
            <v>6306.22.9010</v>
          </cell>
          <cell r="C226" t="str">
            <v>Screen House 6*6</v>
          </cell>
          <cell r="D226" t="str">
            <v>纳斯特-SH</v>
          </cell>
          <cell r="E226">
            <v>1</v>
          </cell>
          <cell r="F226">
            <v>0.064</v>
          </cell>
          <cell r="G226">
            <v>6.3</v>
          </cell>
          <cell r="H226">
            <v>7.3</v>
          </cell>
          <cell r="I226">
            <v>1215</v>
          </cell>
          <cell r="J226">
            <v>885</v>
          </cell>
          <cell r="K226">
            <v>413</v>
          </cell>
          <cell r="L226" t="str">
            <v>Shanghai</v>
          </cell>
          <cell r="M226">
            <v>80</v>
          </cell>
          <cell r="N226">
            <v>10</v>
          </cell>
          <cell r="O226">
            <v>80</v>
          </cell>
        </row>
        <row r="226"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B0B9LFFQ2C</v>
          </cell>
        </row>
        <row r="227">
          <cell r="D227" t="str">
            <v>纳斯特-SH</v>
          </cell>
          <cell r="E227">
            <v>1</v>
          </cell>
          <cell r="F227">
            <v>0.07225</v>
          </cell>
          <cell r="G227">
            <v>12</v>
          </cell>
          <cell r="H227">
            <v>13.5</v>
          </cell>
          <cell r="I227">
            <v>826</v>
          </cell>
          <cell r="J227">
            <v>660</v>
          </cell>
          <cell r="K227">
            <v>296</v>
          </cell>
          <cell r="L227" t="str">
            <v>shanghai</v>
          </cell>
          <cell r="M227">
            <v>85</v>
          </cell>
          <cell r="N227">
            <v>10</v>
          </cell>
          <cell r="O227">
            <v>85</v>
          </cell>
        </row>
        <row r="227"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B0BZDFY9DM</v>
          </cell>
        </row>
        <row r="228">
          <cell r="D228" t="str">
            <v>博浪-SZ</v>
          </cell>
          <cell r="E228">
            <v>24</v>
          </cell>
          <cell r="F228">
            <v>0.095506</v>
          </cell>
          <cell r="G228">
            <v>9.6</v>
          </cell>
          <cell r="H228">
            <v>16.5</v>
          </cell>
        </row>
        <row r="228">
          <cell r="L228" t="str">
            <v>Yantian</v>
          </cell>
          <cell r="M228">
            <v>53</v>
          </cell>
          <cell r="N228">
            <v>53</v>
          </cell>
          <cell r="O228">
            <v>34</v>
          </cell>
        </row>
        <row r="228">
          <cell r="R228" t="e">
            <v>#DIV/0!</v>
          </cell>
          <cell r="S228" t="e">
            <v>#DIV/0!</v>
          </cell>
          <cell r="T228" t="e">
            <v>#DIV/0!</v>
          </cell>
        </row>
        <row r="229">
          <cell r="A229" t="str">
            <v>B0CV3NQ153</v>
          </cell>
        </row>
        <row r="229">
          <cell r="D229" t="str">
            <v>苏克-NB</v>
          </cell>
          <cell r="E229">
            <v>1</v>
          </cell>
          <cell r="F229">
            <v>0.03500175</v>
          </cell>
          <cell r="G229">
            <v>4.1</v>
          </cell>
          <cell r="H229">
            <v>5.1</v>
          </cell>
          <cell r="I229">
            <v>2060</v>
          </cell>
          <cell r="J229">
            <v>1650</v>
          </cell>
          <cell r="K229">
            <v>830</v>
          </cell>
          <cell r="L229" t="str">
            <v>Ningbo</v>
          </cell>
          <cell r="M229">
            <v>59</v>
          </cell>
          <cell r="N229">
            <v>10.5</v>
          </cell>
          <cell r="O229">
            <v>56.5</v>
          </cell>
        </row>
        <row r="229"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B0CV3NW1DG</v>
          </cell>
        </row>
        <row r="230">
          <cell r="D230" t="str">
            <v>苏克-NB</v>
          </cell>
          <cell r="E230">
            <v>1</v>
          </cell>
          <cell r="F230">
            <v>0.087024</v>
          </cell>
          <cell r="G230">
            <v>7.3</v>
          </cell>
          <cell r="H230">
            <v>9.3</v>
          </cell>
          <cell r="I230">
            <v>840</v>
          </cell>
          <cell r="J230">
            <v>700</v>
          </cell>
          <cell r="K230">
            <v>356</v>
          </cell>
          <cell r="L230" t="str">
            <v>Ningbo</v>
          </cell>
          <cell r="M230">
            <v>111</v>
          </cell>
          <cell r="N230">
            <v>14</v>
          </cell>
          <cell r="O230">
            <v>56</v>
          </cell>
        </row>
        <row r="230"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B0CV3P28GS</v>
          </cell>
        </row>
        <row r="231">
          <cell r="D231" t="str">
            <v>苏克-NB</v>
          </cell>
          <cell r="E231">
            <v>1</v>
          </cell>
          <cell r="F231">
            <v>0.03500175</v>
          </cell>
          <cell r="G231">
            <v>4.1</v>
          </cell>
          <cell r="H231">
            <v>5.1</v>
          </cell>
          <cell r="I231">
            <v>2060</v>
          </cell>
          <cell r="J231">
            <v>1650</v>
          </cell>
          <cell r="K231">
            <v>830</v>
          </cell>
          <cell r="L231" t="str">
            <v>Ningbo</v>
          </cell>
          <cell r="M231">
            <v>59</v>
          </cell>
          <cell r="N231">
            <v>10.5</v>
          </cell>
          <cell r="O231">
            <v>56.5</v>
          </cell>
        </row>
        <row r="231"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B0BZDFY9DM</v>
          </cell>
        </row>
        <row r="232">
          <cell r="D232" t="str">
            <v>博浪-SZ</v>
          </cell>
          <cell r="E232">
            <v>24</v>
          </cell>
          <cell r="F232">
            <v>0.095506</v>
          </cell>
          <cell r="G232">
            <v>9.6</v>
          </cell>
          <cell r="H232">
            <v>16.5</v>
          </cell>
        </row>
        <row r="232">
          <cell r="L232" t="str">
            <v>Yantian</v>
          </cell>
          <cell r="M232">
            <v>53</v>
          </cell>
          <cell r="N232">
            <v>53</v>
          </cell>
          <cell r="O232">
            <v>34</v>
          </cell>
        </row>
        <row r="232">
          <cell r="R232" t="e">
            <v>#DIV/0!</v>
          </cell>
          <cell r="S232" t="e">
            <v>#DIV/0!</v>
          </cell>
          <cell r="T232" t="e">
            <v>#DIV/0!</v>
          </cell>
        </row>
        <row r="233">
          <cell r="A233" t="str">
            <v>B0CV3NQ153</v>
          </cell>
        </row>
        <row r="233">
          <cell r="D233" t="str">
            <v>苏克-NB</v>
          </cell>
          <cell r="E233">
            <v>1</v>
          </cell>
          <cell r="F233">
            <v>0.03500175</v>
          </cell>
          <cell r="G233">
            <v>4.1</v>
          </cell>
          <cell r="H233">
            <v>5.1</v>
          </cell>
          <cell r="I233">
            <v>2060</v>
          </cell>
          <cell r="J233">
            <v>1650</v>
          </cell>
          <cell r="K233">
            <v>830</v>
          </cell>
          <cell r="L233" t="str">
            <v>Ningbo</v>
          </cell>
          <cell r="M233">
            <v>59</v>
          </cell>
          <cell r="N233">
            <v>10.5</v>
          </cell>
          <cell r="O233">
            <v>56.5</v>
          </cell>
        </row>
        <row r="233"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B0CV3NW1DG</v>
          </cell>
        </row>
        <row r="234">
          <cell r="D234" t="str">
            <v>苏克-NB</v>
          </cell>
          <cell r="E234">
            <v>1</v>
          </cell>
          <cell r="F234">
            <v>0.087024</v>
          </cell>
          <cell r="G234">
            <v>7.3</v>
          </cell>
          <cell r="H234">
            <v>9.3</v>
          </cell>
          <cell r="I234">
            <v>840</v>
          </cell>
          <cell r="J234">
            <v>700</v>
          </cell>
          <cell r="K234">
            <v>356</v>
          </cell>
          <cell r="L234" t="str">
            <v>Ningbo</v>
          </cell>
          <cell r="M234">
            <v>111</v>
          </cell>
          <cell r="N234">
            <v>14</v>
          </cell>
          <cell r="O234">
            <v>56</v>
          </cell>
        </row>
        <row r="234"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B0CV3P28GS</v>
          </cell>
        </row>
        <row r="235">
          <cell r="D235" t="str">
            <v>苏克-NB</v>
          </cell>
          <cell r="E235">
            <v>1</v>
          </cell>
          <cell r="F235">
            <v>0.03500175</v>
          </cell>
          <cell r="G235">
            <v>4.1</v>
          </cell>
          <cell r="H235">
            <v>5.1</v>
          </cell>
          <cell r="I235">
            <v>2060</v>
          </cell>
          <cell r="J235">
            <v>1650</v>
          </cell>
          <cell r="K235">
            <v>830</v>
          </cell>
          <cell r="L235" t="str">
            <v>Ningbo</v>
          </cell>
          <cell r="M235">
            <v>59</v>
          </cell>
          <cell r="N235">
            <v>10.5</v>
          </cell>
          <cell r="O235">
            <v>56.5</v>
          </cell>
        </row>
        <row r="235"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B0CXSZG3SV</v>
          </cell>
        </row>
        <row r="236">
          <cell r="D236" t="str">
            <v>鑫鼎-NB</v>
          </cell>
          <cell r="E236">
            <v>1</v>
          </cell>
          <cell r="F236">
            <v>0.06919</v>
          </cell>
          <cell r="G236">
            <v>8</v>
          </cell>
          <cell r="H236">
            <v>8.4</v>
          </cell>
          <cell r="I236">
            <v>1350</v>
          </cell>
        </row>
        <row r="236">
          <cell r="K236">
            <v>550</v>
          </cell>
          <cell r="L236" t="str">
            <v>Ningbo</v>
          </cell>
          <cell r="M236">
            <v>68</v>
          </cell>
          <cell r="N236">
            <v>55</v>
          </cell>
          <cell r="O236">
            <v>18.5</v>
          </cell>
        </row>
        <row r="236">
          <cell r="R236">
            <v>0</v>
          </cell>
          <cell r="S236" t="e">
            <v>#DIV/0!</v>
          </cell>
          <cell r="T236">
            <v>0</v>
          </cell>
        </row>
        <row r="237">
          <cell r="A237" t="str">
            <v>B0CXSZ7F34</v>
          </cell>
        </row>
        <row r="237">
          <cell r="D237" t="str">
            <v>鑫鼎-NB</v>
          </cell>
          <cell r="E237">
            <v>1</v>
          </cell>
          <cell r="F237">
            <v>0.074727</v>
          </cell>
          <cell r="G237">
            <v>9.5</v>
          </cell>
          <cell r="H237">
            <v>11.5</v>
          </cell>
          <cell r="I237">
            <v>930</v>
          </cell>
          <cell r="J237">
            <v>830</v>
          </cell>
          <cell r="K237">
            <v>390</v>
          </cell>
          <cell r="L237" t="str">
            <v>Ningbo</v>
          </cell>
          <cell r="M237">
            <v>57</v>
          </cell>
          <cell r="N237">
            <v>57</v>
          </cell>
          <cell r="O237">
            <v>23</v>
          </cell>
        </row>
        <row r="237"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B0D5R41NWS</v>
          </cell>
        </row>
        <row r="238">
          <cell r="D238" t="str">
            <v>洲益-NB</v>
          </cell>
          <cell r="E238">
            <v>1</v>
          </cell>
          <cell r="F238">
            <v>0.205546275</v>
          </cell>
          <cell r="G238">
            <v>25.93</v>
          </cell>
          <cell r="H238">
            <v>31.63</v>
          </cell>
          <cell r="I238">
            <v>341</v>
          </cell>
          <cell r="J238">
            <v>286</v>
          </cell>
          <cell r="K238">
            <v>139</v>
          </cell>
          <cell r="L238" t="str">
            <v>Ningbo</v>
          </cell>
          <cell r="M238">
            <v>49.5</v>
          </cell>
          <cell r="N238">
            <v>46.5</v>
          </cell>
          <cell r="O238">
            <v>89.3</v>
          </cell>
        </row>
        <row r="238"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B0D9293QP9</v>
          </cell>
        </row>
        <row r="239">
          <cell r="D239" t="str">
            <v>尚莱-NB</v>
          </cell>
          <cell r="E239">
            <v>1</v>
          </cell>
          <cell r="F239">
            <v>0.252054</v>
          </cell>
          <cell r="G239">
            <v>23.8</v>
          </cell>
          <cell r="H239">
            <v>28.95</v>
          </cell>
          <cell r="I239">
            <v>284</v>
          </cell>
          <cell r="J239">
            <v>223</v>
          </cell>
          <cell r="K239">
            <v>112</v>
          </cell>
          <cell r="L239" t="str">
            <v>Ningbo</v>
          </cell>
          <cell r="M239">
            <v>198</v>
          </cell>
          <cell r="N239">
            <v>67</v>
          </cell>
          <cell r="O239">
            <v>19</v>
          </cell>
        </row>
        <row r="239"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B0D3RKDVWM</v>
          </cell>
          <cell r="B240" t="str">
            <v>7321.81.5000</v>
          </cell>
          <cell r="C240" t="str">
            <v>Gas Patio Heater</v>
          </cell>
          <cell r="D240" t="str">
            <v>佳得顺-SH</v>
          </cell>
          <cell r="E240">
            <v>1</v>
          </cell>
          <cell r="F240">
            <v>0.21098</v>
          </cell>
          <cell r="G240">
            <v>26</v>
          </cell>
          <cell r="H240">
            <v>30</v>
          </cell>
          <cell r="I240">
            <v>305</v>
          </cell>
          <cell r="J240">
            <v>280</v>
          </cell>
          <cell r="K240">
            <v>132</v>
          </cell>
          <cell r="L240" t="str">
            <v>Shanghai</v>
          </cell>
          <cell r="M240">
            <v>137</v>
          </cell>
          <cell r="N240">
            <v>20</v>
          </cell>
          <cell r="O240">
            <v>77</v>
          </cell>
        </row>
        <row r="240"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B0D3RLN4Q7</v>
          </cell>
          <cell r="B241" t="str">
            <v>7321.81.5000</v>
          </cell>
          <cell r="C241" t="str">
            <v>Gas Patio Heater</v>
          </cell>
          <cell r="D241" t="str">
            <v>佳得顺-SH</v>
          </cell>
          <cell r="E241">
            <v>1</v>
          </cell>
          <cell r="F241">
            <v>0.21098</v>
          </cell>
          <cell r="G241">
            <v>26</v>
          </cell>
          <cell r="H241">
            <v>30</v>
          </cell>
          <cell r="I241">
            <v>305</v>
          </cell>
          <cell r="J241">
            <v>280</v>
          </cell>
          <cell r="K241">
            <v>132</v>
          </cell>
          <cell r="L241" t="str">
            <v>Shanghai</v>
          </cell>
          <cell r="M241">
            <v>137</v>
          </cell>
          <cell r="N241">
            <v>20</v>
          </cell>
          <cell r="O241">
            <v>77</v>
          </cell>
        </row>
        <row r="241">
          <cell r="R241">
            <v>0</v>
          </cell>
          <cell r="S241">
            <v>0</v>
          </cell>
          <cell r="T241">
            <v>0</v>
          </cell>
        </row>
        <row r="242">
          <cell r="A242" t="str">
            <v>B0D3RLP2YV</v>
          </cell>
          <cell r="B242" t="str">
            <v>7321.81.5000</v>
          </cell>
          <cell r="C242" t="str">
            <v>Gas Patio Heater</v>
          </cell>
          <cell r="D242" t="str">
            <v>佳得顺-SH</v>
          </cell>
          <cell r="E242">
            <v>1</v>
          </cell>
          <cell r="F242">
            <v>0.21098</v>
          </cell>
          <cell r="G242">
            <v>26</v>
          </cell>
          <cell r="H242">
            <v>30</v>
          </cell>
          <cell r="I242">
            <v>305</v>
          </cell>
          <cell r="J242">
            <v>280</v>
          </cell>
          <cell r="K242">
            <v>132</v>
          </cell>
          <cell r="L242" t="str">
            <v>Shanghai</v>
          </cell>
          <cell r="M242">
            <v>137</v>
          </cell>
          <cell r="N242">
            <v>20</v>
          </cell>
          <cell r="O242">
            <v>77</v>
          </cell>
        </row>
        <row r="242">
          <cell r="R242">
            <v>0</v>
          </cell>
          <cell r="S242">
            <v>0</v>
          </cell>
          <cell r="T242">
            <v>0</v>
          </cell>
        </row>
        <row r="243">
          <cell r="A243" t="str">
            <v>B0CC9KJMRM</v>
          </cell>
          <cell r="B243" t="str">
            <v>7321.81.5000</v>
          </cell>
          <cell r="C243" t="str">
            <v>Gas Patio Heater</v>
          </cell>
          <cell r="D243" t="str">
            <v>佳得顺-SH</v>
          </cell>
          <cell r="E243">
            <v>1</v>
          </cell>
          <cell r="F243">
            <v>0.154468</v>
          </cell>
          <cell r="G243">
            <v>14.5</v>
          </cell>
          <cell r="H243">
            <v>19.1</v>
          </cell>
          <cell r="I243">
            <v>450</v>
          </cell>
        </row>
        <row r="243">
          <cell r="L243" t="str">
            <v>Shanghai</v>
          </cell>
          <cell r="M243">
            <v>46</v>
          </cell>
          <cell r="N243">
            <v>46</v>
          </cell>
          <cell r="O243">
            <v>73</v>
          </cell>
        </row>
        <row r="243">
          <cell r="R243">
            <v>0</v>
          </cell>
          <cell r="S243" t="e">
            <v>#DIV/0!</v>
          </cell>
          <cell r="T243" t="e">
            <v>#DIV/0!</v>
          </cell>
        </row>
        <row r="244">
          <cell r="A244" t="str">
            <v>B0D1KN5JDB</v>
          </cell>
          <cell r="B244" t="str">
            <v>7321.81.5000</v>
          </cell>
          <cell r="C244" t="str">
            <v>Gas Heater</v>
          </cell>
          <cell r="D244" t="str">
            <v>康思特-SH</v>
          </cell>
          <cell r="E244">
            <v>1</v>
          </cell>
          <cell r="F244">
            <v>0.154468</v>
          </cell>
          <cell r="G244">
            <v>14.5</v>
          </cell>
          <cell r="H244">
            <v>18.5</v>
          </cell>
          <cell r="I244">
            <v>450</v>
          </cell>
        </row>
        <row r="244">
          <cell r="L244" t="str">
            <v>Shanghai</v>
          </cell>
          <cell r="M244">
            <v>46</v>
          </cell>
          <cell r="N244">
            <v>46</v>
          </cell>
          <cell r="O244">
            <v>73</v>
          </cell>
        </row>
        <row r="244">
          <cell r="R244">
            <v>0</v>
          </cell>
          <cell r="S244" t="e">
            <v>#DIV/0!</v>
          </cell>
          <cell r="T244" t="e">
            <v>#DIV/0!</v>
          </cell>
        </row>
        <row r="245">
          <cell r="A245" t="str">
            <v>B0CQCBMYDC</v>
          </cell>
          <cell r="B245" t="str">
            <v>7321.81.5000</v>
          </cell>
        </row>
        <row r="245">
          <cell r="D245" t="str">
            <v>康思特-SH</v>
          </cell>
          <cell r="E245">
            <v>1</v>
          </cell>
          <cell r="F245">
            <v>0.175628</v>
          </cell>
          <cell r="G245">
            <v>16</v>
          </cell>
          <cell r="H245">
            <v>19</v>
          </cell>
          <cell r="I245">
            <v>388</v>
          </cell>
          <cell r="J245">
            <v>335</v>
          </cell>
          <cell r="K245">
            <v>150</v>
          </cell>
          <cell r="L245" t="str">
            <v>Shanghai</v>
          </cell>
          <cell r="M245">
            <v>46</v>
          </cell>
          <cell r="N245">
            <v>46</v>
          </cell>
          <cell r="O245">
            <v>83</v>
          </cell>
        </row>
        <row r="245">
          <cell r="R245">
            <v>0</v>
          </cell>
          <cell r="S245">
            <v>0</v>
          </cell>
          <cell r="T245">
            <v>0</v>
          </cell>
        </row>
        <row r="246">
          <cell r="A246" t="str">
            <v>B0D1KNVFM7</v>
          </cell>
          <cell r="B246" t="str">
            <v>7321.81.5000</v>
          </cell>
        </row>
        <row r="246">
          <cell r="D246" t="str">
            <v>佳得顺-SH</v>
          </cell>
          <cell r="E246">
            <v>1</v>
          </cell>
          <cell r="F246">
            <v>0.192178</v>
          </cell>
          <cell r="G246">
            <v>14.5</v>
          </cell>
          <cell r="H246">
            <v>19.1</v>
          </cell>
          <cell r="I246">
            <v>324</v>
          </cell>
          <cell r="J246">
            <v>280</v>
          </cell>
          <cell r="K246">
            <v>130</v>
          </cell>
          <cell r="L246" t="str">
            <v>Shanghai</v>
          </cell>
          <cell r="M246">
            <v>53</v>
          </cell>
          <cell r="N246">
            <v>49</v>
          </cell>
          <cell r="O246">
            <v>74</v>
          </cell>
        </row>
        <row r="246">
          <cell r="R246">
            <v>0</v>
          </cell>
          <cell r="S246">
            <v>0</v>
          </cell>
          <cell r="T246">
            <v>0</v>
          </cell>
        </row>
        <row r="247">
          <cell r="A247" t="str">
            <v>B0DDCW6ZKB</v>
          </cell>
          <cell r="B247" t="str">
            <v>6306.22.9010</v>
          </cell>
          <cell r="C247" t="str">
            <v>Screen House 4*4</v>
          </cell>
          <cell r="D247" t="str">
            <v>越朗-NB</v>
          </cell>
          <cell r="E247">
            <v>1</v>
          </cell>
          <cell r="F247">
            <v>0.032768</v>
          </cell>
          <cell r="G247">
            <v>5.9</v>
          </cell>
          <cell r="H247">
            <v>6.9</v>
          </cell>
        </row>
        <row r="247">
          <cell r="L247" t="str">
            <v>Ningbo</v>
          </cell>
          <cell r="M247">
            <v>64</v>
          </cell>
          <cell r="N247">
            <v>8</v>
          </cell>
          <cell r="O247">
            <v>64</v>
          </cell>
        </row>
        <row r="247">
          <cell r="R247" t="e">
            <v>#DIV/0!</v>
          </cell>
          <cell r="S247" t="e">
            <v>#DIV/0!</v>
          </cell>
          <cell r="T247" t="e">
            <v>#DIV/0!</v>
          </cell>
        </row>
        <row r="248">
          <cell r="A248" t="str">
            <v>B0D5R1C5ZW</v>
          </cell>
          <cell r="B248" t="str">
            <v>8516.60.6000</v>
          </cell>
          <cell r="C248" t="str">
            <v>Electric Smoker</v>
          </cell>
          <cell r="D248" t="str">
            <v>洲益-NB</v>
          </cell>
          <cell r="E248">
            <v>1</v>
          </cell>
          <cell r="F248">
            <v>0.205546275</v>
          </cell>
          <cell r="G248">
            <v>22.4</v>
          </cell>
          <cell r="H248">
            <v>27.4</v>
          </cell>
          <cell r="I248">
            <v>358</v>
          </cell>
        </row>
        <row r="248">
          <cell r="L248" t="str">
            <v>Ningbo</v>
          </cell>
          <cell r="M248">
            <v>49.5</v>
          </cell>
          <cell r="N248">
            <v>46.5</v>
          </cell>
          <cell r="O248">
            <v>89.3</v>
          </cell>
        </row>
        <row r="248">
          <cell r="R248">
            <v>0</v>
          </cell>
          <cell r="S248" t="e">
            <v>#DIV/0!</v>
          </cell>
          <cell r="T248" t="e">
            <v>#DIV/0!</v>
          </cell>
        </row>
        <row r="249">
          <cell r="A249" t="str">
            <v>B0DDCW2Y3Z</v>
          </cell>
          <cell r="B249" t="str">
            <v>6306.22.9010</v>
          </cell>
          <cell r="C249" t="str">
            <v>Screen House 5*5</v>
          </cell>
          <cell r="D249" t="str">
            <v>越朗-NB</v>
          </cell>
          <cell r="E249">
            <v>1</v>
          </cell>
          <cell r="F249">
            <v>0.0392</v>
          </cell>
          <cell r="G249">
            <v>7.3</v>
          </cell>
          <cell r="H249">
            <v>8.5</v>
          </cell>
        </row>
        <row r="249">
          <cell r="L249" t="str">
            <v>Ningbo</v>
          </cell>
          <cell r="M249">
            <v>70</v>
          </cell>
          <cell r="N249">
            <v>8</v>
          </cell>
          <cell r="O249">
            <v>70</v>
          </cell>
        </row>
        <row r="249">
          <cell r="R249" t="e">
            <v>#DIV/0!</v>
          </cell>
          <cell r="S249" t="e">
            <v>#DIV/0!</v>
          </cell>
          <cell r="T249" t="e">
            <v>#DIV/0!</v>
          </cell>
        </row>
        <row r="250">
          <cell r="A250" t="str">
            <v>B0D1KMGQ2C</v>
          </cell>
          <cell r="B250" t="str">
            <v>7321.81.5000</v>
          </cell>
          <cell r="C250" t="str">
            <v>Gas Heater</v>
          </cell>
          <cell r="D250" t="str">
            <v>康思特-SH</v>
          </cell>
          <cell r="E250">
            <v>1</v>
          </cell>
          <cell r="F250">
            <v>0.192178</v>
          </cell>
          <cell r="G250">
            <v>17.6</v>
          </cell>
          <cell r="H250">
            <v>22.1</v>
          </cell>
          <cell r="I250">
            <v>324</v>
          </cell>
        </row>
        <row r="250">
          <cell r="L250" t="str">
            <v>Shanghai</v>
          </cell>
          <cell r="M250">
            <v>53</v>
          </cell>
          <cell r="N250">
            <v>49</v>
          </cell>
          <cell r="O250">
            <v>74</v>
          </cell>
        </row>
        <row r="250">
          <cell r="Q250">
            <v>319</v>
          </cell>
          <cell r="R250">
            <v>0.984567901234568</v>
          </cell>
          <cell r="S250" t="e">
            <v>#DIV/0!</v>
          </cell>
          <cell r="T250" t="e">
            <v>#DIV/0!</v>
          </cell>
        </row>
        <row r="251">
          <cell r="A251" t="str">
            <v>B0D1XMYWJW</v>
          </cell>
          <cell r="B251" t="str">
            <v>8516.29.0090</v>
          </cell>
          <cell r="C251" t="str">
            <v>E-heater</v>
          </cell>
          <cell r="D251" t="str">
            <v>信大-SZ</v>
          </cell>
          <cell r="E251">
            <v>1</v>
          </cell>
          <cell r="F251">
            <v>0.087494</v>
          </cell>
          <cell r="G251">
            <v>5.52</v>
          </cell>
          <cell r="H251">
            <v>8.7</v>
          </cell>
        </row>
        <row r="251">
          <cell r="L251" t="str">
            <v>Yantian</v>
          </cell>
          <cell r="M251">
            <v>97</v>
          </cell>
          <cell r="N251">
            <v>22</v>
          </cell>
          <cell r="O251">
            <v>41</v>
          </cell>
        </row>
        <row r="251">
          <cell r="R251" t="e">
            <v>#DIV/0!</v>
          </cell>
          <cell r="S251" t="e">
            <v>#DIV/0!</v>
          </cell>
          <cell r="T251" t="e">
            <v>#DIV/0!</v>
          </cell>
        </row>
        <row r="252">
          <cell r="A252" t="str">
            <v>B0D1XWLWDX</v>
          </cell>
          <cell r="B252" t="str">
            <v>8516.29.0090</v>
          </cell>
          <cell r="C252" t="str">
            <v>E-heater</v>
          </cell>
          <cell r="D252" t="str">
            <v>信大-SZ</v>
          </cell>
          <cell r="E252">
            <v>1</v>
          </cell>
          <cell r="F252">
            <v>0.0732375</v>
          </cell>
          <cell r="G252">
            <v>6.29</v>
          </cell>
          <cell r="H252">
            <v>8.42</v>
          </cell>
        </row>
        <row r="252">
          <cell r="L252" t="str">
            <v>Yantian</v>
          </cell>
          <cell r="M252">
            <v>112.5</v>
          </cell>
          <cell r="N252">
            <v>31</v>
          </cell>
          <cell r="O252">
            <v>21</v>
          </cell>
        </row>
        <row r="252">
          <cell r="R252" t="e">
            <v>#DIV/0!</v>
          </cell>
          <cell r="S252" t="e">
            <v>#DIV/0!</v>
          </cell>
          <cell r="T252" t="e">
            <v>#DIV/0!</v>
          </cell>
        </row>
        <row r="253">
          <cell r="A253" t="str">
            <v>B0D1KMJ5X2</v>
          </cell>
          <cell r="B253" t="str">
            <v>7321.81.5000</v>
          </cell>
          <cell r="C253" t="str">
            <v>Gas Patio Heater</v>
          </cell>
          <cell r="D253" t="str">
            <v>康思特-SH</v>
          </cell>
          <cell r="E253">
            <v>1</v>
          </cell>
          <cell r="F253">
            <v>0.192178</v>
          </cell>
          <cell r="G253">
            <v>17.6</v>
          </cell>
          <cell r="H253">
            <v>22.1</v>
          </cell>
          <cell r="I253">
            <v>324</v>
          </cell>
        </row>
        <row r="253">
          <cell r="L253" t="str">
            <v>Shanghai</v>
          </cell>
          <cell r="M253">
            <v>53</v>
          </cell>
          <cell r="N253">
            <v>49</v>
          </cell>
          <cell r="O253">
            <v>74</v>
          </cell>
        </row>
        <row r="253">
          <cell r="R253">
            <v>0</v>
          </cell>
          <cell r="S253" t="e">
            <v>#DIV/0!</v>
          </cell>
          <cell r="T253" t="e">
            <v>#DIV/0!</v>
          </cell>
        </row>
        <row r="254">
          <cell r="A254" t="str">
            <v>B0D5QKGCRF</v>
          </cell>
          <cell r="B254" t="str">
            <v>7321.81.5000</v>
          </cell>
          <cell r="C254" t="str">
            <v>Gas Patio Heater</v>
          </cell>
          <cell r="D254" t="str">
            <v>康思特-SH</v>
          </cell>
          <cell r="E254">
            <v>1</v>
          </cell>
          <cell r="F254">
            <v>0.154468</v>
          </cell>
          <cell r="G254">
            <v>14.5</v>
          </cell>
          <cell r="H254">
            <v>18.5</v>
          </cell>
          <cell r="I254">
            <v>450</v>
          </cell>
          <cell r="J254">
            <v>375</v>
          </cell>
          <cell r="K254">
            <v>180</v>
          </cell>
          <cell r="L254" t="str">
            <v>Shanghai</v>
          </cell>
          <cell r="M254">
            <v>46</v>
          </cell>
          <cell r="N254">
            <v>46</v>
          </cell>
          <cell r="O254">
            <v>73</v>
          </cell>
        </row>
        <row r="254"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B0DC64GLQL</v>
          </cell>
          <cell r="B255" t="str">
            <v>7321.81.5000</v>
          </cell>
          <cell r="C255" t="str">
            <v>Gas Patio Heater</v>
          </cell>
          <cell r="D255" t="str">
            <v>康思特-SH</v>
          </cell>
          <cell r="E255">
            <v>1</v>
          </cell>
          <cell r="F255">
            <v>0.192178</v>
          </cell>
          <cell r="G255">
            <v>17.6</v>
          </cell>
          <cell r="H255">
            <v>22.1</v>
          </cell>
          <cell r="I255">
            <v>324</v>
          </cell>
        </row>
        <row r="255">
          <cell r="L255" t="str">
            <v>Shanghai</v>
          </cell>
          <cell r="M255">
            <v>53</v>
          </cell>
          <cell r="N255">
            <v>49</v>
          </cell>
          <cell r="O255">
            <v>74</v>
          </cell>
        </row>
        <row r="255">
          <cell r="R255">
            <v>0</v>
          </cell>
          <cell r="S255" t="e">
            <v>#DIV/0!</v>
          </cell>
          <cell r="T255" t="e">
            <v>#DIV/0!</v>
          </cell>
        </row>
        <row r="256">
          <cell r="A256" t="str">
            <v>B0D5QX4DCP</v>
          </cell>
          <cell r="B256" t="str">
            <v>7321.81.5000</v>
          </cell>
          <cell r="C256" t="str">
            <v>Gas Patio Heater</v>
          </cell>
          <cell r="D256" t="str">
            <v>洲益-NB</v>
          </cell>
          <cell r="E256">
            <v>1</v>
          </cell>
          <cell r="F256">
            <v>0.154468</v>
          </cell>
          <cell r="G256">
            <v>14.5</v>
          </cell>
          <cell r="H256">
            <v>19.1</v>
          </cell>
          <cell r="I256">
            <v>450</v>
          </cell>
          <cell r="J256">
            <v>375</v>
          </cell>
          <cell r="K256">
            <v>180</v>
          </cell>
          <cell r="L256" t="str">
            <v>Ningbo</v>
          </cell>
          <cell r="M256">
            <v>46</v>
          </cell>
          <cell r="N256">
            <v>46</v>
          </cell>
          <cell r="O256">
            <v>73</v>
          </cell>
        </row>
        <row r="256">
          <cell r="R256">
            <v>0</v>
          </cell>
          <cell r="S256">
            <v>0</v>
          </cell>
          <cell r="T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mailto:yukee@yuelangcamp.com" TargetMode="External"/><Relationship Id="rId8" Type="http://schemas.openxmlformats.org/officeDocument/2006/relationships/hyperlink" Target="mailto:willing@sunrise-lh.com;tina.shen@sunrise-lh.com" TargetMode="External"/><Relationship Id="rId7" Type="http://schemas.openxmlformats.org/officeDocument/2006/relationships/hyperlink" Target="mailto:chenwei@yznasto.com" TargetMode="External"/><Relationship Id="rId6" Type="http://schemas.openxmlformats.org/officeDocument/2006/relationships/hyperlink" Target="mailto:moxy@constantheater.com" TargetMode="External"/><Relationship Id="rId5" Type="http://schemas.openxmlformats.org/officeDocument/2006/relationships/hyperlink" Target="mailto:lifa39@holidaymaker.com.cn;may@holidaymaker.com.cn" TargetMode="External"/><Relationship Id="rId4" Type="http://schemas.openxmlformats.org/officeDocument/2006/relationships/hyperlink" Target="mailto:doc5@xdpc.com" TargetMode="External"/><Relationship Id="rId3" Type="http://schemas.openxmlformats.org/officeDocument/2006/relationships/hyperlink" Target="mailto:chenshi@zhouyijs.com" TargetMode="External"/><Relationship Id="rId22" Type="http://schemas.openxmlformats.org/officeDocument/2006/relationships/hyperlink" Target="mailto:lihuaping@gdliyi.com" TargetMode="External"/><Relationship Id="rId21" Type="http://schemas.openxmlformats.org/officeDocument/2006/relationships/hyperlink" Target="mailto:Mary@blue-sea.vip" TargetMode="External"/><Relationship Id="rId20" Type="http://schemas.openxmlformats.org/officeDocument/2006/relationships/hyperlink" Target="mailto:gardenship@wireking.com;garden@wireking.com" TargetMode="External"/><Relationship Id="rId2" Type="http://schemas.openxmlformats.org/officeDocument/2006/relationships/hyperlink" Target="mailto:sonneisun@fordeary.com;jackyxin@fordeary.com" TargetMode="External"/><Relationship Id="rId19" Type="http://schemas.openxmlformats.org/officeDocument/2006/relationships/hyperlink" Target="mailto:shipping2@uniquese.com;sales20@couturejardin.cn" TargetMode="External"/><Relationship Id="rId18" Type="http://schemas.openxmlformats.org/officeDocument/2006/relationships/hyperlink" Target="mailto:logistics01@sunshine-manufacturing.com;sales03@hehan-trading.com" TargetMode="External"/><Relationship Id="rId17" Type="http://schemas.openxmlformats.org/officeDocument/2006/relationships/hyperlink" Target="mailto:shenzhentianxing@aliyun.com;jimly@gaoyigroup.com.cn;carrie@gaoyigroup.com.cn" TargetMode="External"/><Relationship Id="rId16" Type="http://schemas.openxmlformats.org/officeDocument/2006/relationships/hyperlink" Target="mailto:lucia@jiadeshun.com;Lion@jiadeshun.com;simon@jiadeshun.com" TargetMode="External"/><Relationship Id="rId15" Type="http://schemas.openxmlformats.org/officeDocument/2006/relationships/hyperlink" Target="mailto:shipping02@polymerplast.com;xianghong.he@npsel.com" TargetMode="External"/><Relationship Id="rId14" Type="http://schemas.openxmlformats.org/officeDocument/2006/relationships/hyperlink" Target="mailto:may@firstclub.com.cn" TargetMode="External"/><Relationship Id="rId13" Type="http://schemas.openxmlformats.org/officeDocument/2006/relationships/hyperlink" Target="mailto:sales03@china-yayi.com" TargetMode="External"/><Relationship Id="rId12" Type="http://schemas.openxmlformats.org/officeDocument/2006/relationships/hyperlink" Target="mailto:Jenny@zjrrq.com;fanglw@hi-strong.com;star@zjrrq.com" TargetMode="External"/><Relationship Id="rId11" Type="http://schemas.openxmlformats.org/officeDocument/2006/relationships/hyperlink" Target="mailto:tina@goleadercorp.com" TargetMode="External"/><Relationship Id="rId10" Type="http://schemas.openxmlformats.org/officeDocument/2006/relationships/hyperlink" Target="mailto:xiayuhui@zjnature.com;judia@zjnature.com" TargetMode="External"/><Relationship Id="rId1" Type="http://schemas.openxmlformats.org/officeDocument/2006/relationships/hyperlink" Target="mailto:logistics@sukk.com;logistic2@sukk.com;vicky@suk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AP1934"/>
  <sheetViews>
    <sheetView tabSelected="1" workbookViewId="0">
      <pane ySplit="1" topLeftCell="A676" activePane="bottomLeft" state="frozen"/>
      <selection/>
      <selection pane="bottomLeft" activeCell="A702" sqref="$A702:$XFD1934"/>
    </sheetView>
  </sheetViews>
  <sheetFormatPr defaultColWidth="14" defaultRowHeight="13.2"/>
  <cols>
    <col min="1" max="1" width="25" customWidth="1"/>
    <col min="2" max="2" width="14" hidden="1" customWidth="1"/>
    <col min="3" max="3" width="8" hidden="1" customWidth="1"/>
    <col min="4" max="4" width="9.7962962962963" customWidth="1"/>
    <col min="5" max="5" width="12" customWidth="1"/>
    <col min="6" max="6" width="15" hidden="1" customWidth="1"/>
    <col min="7" max="7" width="11" customWidth="1"/>
    <col min="8" max="8" width="12" hidden="1" customWidth="1"/>
    <col min="9" max="9" width="14" customWidth="1"/>
    <col min="10" max="10" width="6" hidden="1" customWidth="1"/>
    <col min="11" max="11" width="13" hidden="1" customWidth="1"/>
    <col min="12" max="12" width="7" hidden="1" customWidth="1"/>
    <col min="13" max="13" width="10" hidden="1" customWidth="1"/>
    <col min="14" max="14" width="6" hidden="1" customWidth="1"/>
    <col min="15" max="15" width="16" hidden="1" customWidth="1"/>
    <col min="16" max="16" width="18" hidden="1" customWidth="1"/>
    <col min="17" max="17" width="19" hidden="1" customWidth="1"/>
    <col min="18" max="18" width="18" hidden="1" customWidth="1"/>
    <col min="19" max="19" width="13" customWidth="1"/>
    <col min="20" max="20" width="12.8518518518519" customWidth="1"/>
    <col min="21" max="21" width="8" hidden="1" customWidth="1"/>
    <col min="22" max="23" width="9" customWidth="1"/>
    <col min="24" max="24" width="14" hidden="1" customWidth="1"/>
    <col min="25" max="25" width="13" hidden="1" customWidth="1"/>
    <col min="26" max="26" width="7" hidden="1" customWidth="1"/>
    <col min="27" max="28" width="8" customWidth="1"/>
    <col min="29" max="29" width="9" customWidth="1"/>
    <col min="30" max="30" width="8" customWidth="1"/>
    <col min="31" max="31" width="9" customWidth="1"/>
    <col min="32" max="32" width="12" style="68" customWidth="1"/>
    <col min="33" max="33" width="26.2777777777778" customWidth="1"/>
    <col min="34" max="34" width="9" style="86" customWidth="1"/>
    <col min="35" max="35" width="30" customWidth="1"/>
    <col min="36" max="36" width="22" style="63" customWidth="1"/>
    <col min="37" max="37" width="9" customWidth="1"/>
    <col min="38" max="38" width="20" customWidth="1"/>
  </cols>
  <sheetData>
    <row r="1" ht="41" customHeight="1" spans="1:38">
      <c r="A1" s="43" t="s">
        <v>0</v>
      </c>
      <c r="B1" s="44" t="s">
        <v>1</v>
      </c>
      <c r="C1" s="44" t="s">
        <v>2</v>
      </c>
      <c r="D1" s="45" t="s">
        <v>3</v>
      </c>
      <c r="E1" s="45" t="s">
        <v>4</v>
      </c>
      <c r="F1" s="44" t="s">
        <v>5</v>
      </c>
      <c r="G1" s="46" t="s">
        <v>6</v>
      </c>
      <c r="H1" s="44" t="s">
        <v>7</v>
      </c>
      <c r="I1" s="45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Q1" s="44" t="s">
        <v>16</v>
      </c>
      <c r="R1" s="44" t="s">
        <v>17</v>
      </c>
      <c r="S1" s="46" t="s">
        <v>18</v>
      </c>
      <c r="T1" s="46" t="s">
        <v>19</v>
      </c>
      <c r="U1" s="44" t="s">
        <v>20</v>
      </c>
      <c r="V1" s="46" t="s">
        <v>21</v>
      </c>
      <c r="W1" s="46" t="s">
        <v>22</v>
      </c>
      <c r="X1" s="51" t="s">
        <v>23</v>
      </c>
      <c r="Y1" s="51" t="s">
        <v>24</v>
      </c>
      <c r="Z1" s="51" t="s">
        <v>25</v>
      </c>
      <c r="AA1" s="52" t="s">
        <v>26</v>
      </c>
      <c r="AB1" s="52" t="s">
        <v>27</v>
      </c>
      <c r="AC1" s="52" t="s">
        <v>28</v>
      </c>
      <c r="AD1" s="43" t="s">
        <v>29</v>
      </c>
      <c r="AE1" s="52" t="s">
        <v>30</v>
      </c>
      <c r="AF1" s="53" t="s">
        <v>31</v>
      </c>
      <c r="AG1" s="43" t="s">
        <v>32</v>
      </c>
      <c r="AH1" s="43" t="s">
        <v>33</v>
      </c>
      <c r="AI1" s="53" t="s">
        <v>34</v>
      </c>
      <c r="AJ1" s="43" t="s">
        <v>35</v>
      </c>
      <c r="AK1" s="54" t="s">
        <v>36</v>
      </c>
      <c r="AL1" s="20"/>
    </row>
    <row r="2" ht="12.75" customHeight="1" spans="1:38">
      <c r="A2" s="8" t="s">
        <v>37</v>
      </c>
      <c r="B2" s="8" t="s">
        <v>38</v>
      </c>
      <c r="C2" s="8" t="s">
        <v>38</v>
      </c>
      <c r="D2" s="8" t="s">
        <v>39</v>
      </c>
      <c r="E2" s="8" t="s">
        <v>40</v>
      </c>
      <c r="F2" s="8" t="s">
        <v>41</v>
      </c>
      <c r="G2" s="8" t="s">
        <v>42</v>
      </c>
      <c r="H2" s="8" t="s">
        <v>40</v>
      </c>
      <c r="I2" s="8" t="s">
        <v>43</v>
      </c>
      <c r="J2" s="8" t="s">
        <v>44</v>
      </c>
      <c r="K2" s="8" t="s">
        <v>41</v>
      </c>
      <c r="L2" s="8" t="s">
        <v>45</v>
      </c>
      <c r="M2" s="8" t="s">
        <v>46</v>
      </c>
      <c r="N2" s="8" t="s">
        <v>41</v>
      </c>
      <c r="O2" s="8" t="s">
        <v>41</v>
      </c>
      <c r="P2" s="8">
        <v>4</v>
      </c>
      <c r="Q2" s="8">
        <v>23</v>
      </c>
      <c r="R2" s="8">
        <v>22</v>
      </c>
      <c r="S2" s="49">
        <v>45659</v>
      </c>
      <c r="T2" s="49">
        <v>45652</v>
      </c>
      <c r="U2" s="8">
        <v>0</v>
      </c>
      <c r="V2" s="8">
        <v>1689</v>
      </c>
      <c r="W2" s="8">
        <v>1689</v>
      </c>
      <c r="X2" s="8">
        <v>0</v>
      </c>
      <c r="Y2" s="8" t="s">
        <v>47</v>
      </c>
      <c r="Z2" s="8">
        <v>0</v>
      </c>
      <c r="AA2" s="8">
        <f>VLOOKUP(I2,'DI Info'!A:E,5,0)</f>
        <v>1</v>
      </c>
      <c r="AB2" s="8">
        <f t="shared" ref="AB2:AB65" si="0">IFERROR(W2/AA2,"")</f>
        <v>1689</v>
      </c>
      <c r="AC2" s="8">
        <f>IFERROR(AB2*VLOOKUP(I2,'DI Info'!A:H,7,FALSE),"")</f>
        <v>6924.9</v>
      </c>
      <c r="AD2" s="8">
        <f>IFERROR(ROUND(AB2*VLOOKUP(I2,'DI Info'!$1:$1048576,6,FALSE),2),"")</f>
        <v>59.12</v>
      </c>
      <c r="AE2" s="8">
        <f>IFERROR(AB2*VLOOKUP(I2,'DI Info'!A:H,8,FALSE),"")</f>
        <v>8613.9</v>
      </c>
      <c r="AF2" s="35" t="str">
        <f>VLOOKUP(I2,'DI Info'!$1:$1048576,4,FALSE)</f>
        <v>苏克-NB</v>
      </c>
      <c r="AG2" s="15" t="s">
        <v>48</v>
      </c>
      <c r="AH2" s="87">
        <v>45659</v>
      </c>
      <c r="AI2" s="35" t="s">
        <v>49</v>
      </c>
      <c r="AJ2" s="88" t="s">
        <v>50</v>
      </c>
      <c r="AK2" s="8"/>
      <c r="AL2" s="89"/>
    </row>
    <row r="3" ht="12.75" customHeight="1" spans="1:38">
      <c r="A3" s="8" t="s">
        <v>51</v>
      </c>
      <c r="B3" s="8" t="s">
        <v>38</v>
      </c>
      <c r="C3" s="8" t="s">
        <v>38</v>
      </c>
      <c r="D3" s="8" t="s">
        <v>39</v>
      </c>
      <c r="E3" s="8" t="s">
        <v>52</v>
      </c>
      <c r="F3" s="8" t="s">
        <v>41</v>
      </c>
      <c r="G3" s="8" t="s">
        <v>53</v>
      </c>
      <c r="H3" s="8" t="s">
        <v>52</v>
      </c>
      <c r="I3" s="8" t="s">
        <v>54</v>
      </c>
      <c r="J3" s="8" t="s">
        <v>44</v>
      </c>
      <c r="K3" s="8" t="s">
        <v>41</v>
      </c>
      <c r="L3" s="8" t="s">
        <v>45</v>
      </c>
      <c r="M3" s="8" t="s">
        <v>46</v>
      </c>
      <c r="N3" s="8" t="s">
        <v>41</v>
      </c>
      <c r="O3" s="8" t="s">
        <v>41</v>
      </c>
      <c r="P3" s="8">
        <v>8</v>
      </c>
      <c r="Q3" s="8">
        <v>34.25</v>
      </c>
      <c r="R3" s="8">
        <v>18</v>
      </c>
      <c r="S3" s="49">
        <v>45667</v>
      </c>
      <c r="T3" s="49">
        <v>45659</v>
      </c>
      <c r="U3" s="8">
        <v>0</v>
      </c>
      <c r="V3" s="8">
        <v>383</v>
      </c>
      <c r="W3" s="8">
        <v>383</v>
      </c>
      <c r="X3" s="8">
        <v>0</v>
      </c>
      <c r="Y3" s="8" t="s">
        <v>47</v>
      </c>
      <c r="Z3" s="8">
        <v>0</v>
      </c>
      <c r="AA3" s="8">
        <f>VLOOKUP(I3,'DI Info'!A:E,5,0)</f>
        <v>1</v>
      </c>
      <c r="AB3" s="8">
        <f t="shared" si="0"/>
        <v>383</v>
      </c>
      <c r="AC3" s="8">
        <f>IFERROR(AB3*VLOOKUP(I3,'DI Info'!A:H,7,FALSE),"")</f>
        <v>2183.1</v>
      </c>
      <c r="AD3" s="8">
        <f>IFERROR(ROUND(AB3*VLOOKUP(I3,'DI Info'!$1:$1048576,6,FALSE),2),"")</f>
        <v>31.06</v>
      </c>
      <c r="AE3" s="8">
        <f>IFERROR(AB3*VLOOKUP(I3,'DI Info'!A:H,8,FALSE),"")</f>
        <v>2795.9</v>
      </c>
      <c r="AF3" s="35" t="str">
        <f>VLOOKUP(I3,'DI Info'!$1:$1048576,4,FALSE)</f>
        <v>苏克-NB</v>
      </c>
      <c r="AG3" s="15" t="s">
        <v>55</v>
      </c>
      <c r="AH3" s="87">
        <v>45659</v>
      </c>
      <c r="AI3" s="35" t="s">
        <v>56</v>
      </c>
      <c r="AJ3" s="88" t="s">
        <v>57</v>
      </c>
      <c r="AK3" s="8"/>
      <c r="AL3" s="89"/>
    </row>
    <row r="4" ht="12.75" customHeight="1" spans="1:38">
      <c r="A4" s="8" t="s">
        <v>58</v>
      </c>
      <c r="B4" s="8" t="s">
        <v>38</v>
      </c>
      <c r="C4" s="8" t="s">
        <v>38</v>
      </c>
      <c r="D4" s="8" t="s">
        <v>39</v>
      </c>
      <c r="E4" s="8" t="s">
        <v>59</v>
      </c>
      <c r="F4" s="8" t="s">
        <v>41</v>
      </c>
      <c r="G4" s="8" t="s">
        <v>60</v>
      </c>
      <c r="H4" s="8" t="s">
        <v>59</v>
      </c>
      <c r="I4" s="8" t="s">
        <v>54</v>
      </c>
      <c r="J4" s="8" t="s">
        <v>44</v>
      </c>
      <c r="K4" s="8" t="s">
        <v>41</v>
      </c>
      <c r="L4" s="8" t="s">
        <v>45</v>
      </c>
      <c r="M4" s="8" t="s">
        <v>46</v>
      </c>
      <c r="N4" s="8" t="s">
        <v>41</v>
      </c>
      <c r="O4" s="8" t="s">
        <v>41</v>
      </c>
      <c r="P4" s="8">
        <v>8</v>
      </c>
      <c r="Q4" s="8">
        <v>34.25</v>
      </c>
      <c r="R4" s="8">
        <v>18</v>
      </c>
      <c r="S4" s="49">
        <v>45667</v>
      </c>
      <c r="T4" s="49">
        <v>45659</v>
      </c>
      <c r="U4" s="8">
        <v>0</v>
      </c>
      <c r="V4" s="8">
        <v>481</v>
      </c>
      <c r="W4" s="8">
        <v>481</v>
      </c>
      <c r="X4" s="8">
        <v>0</v>
      </c>
      <c r="Y4" s="8" t="s">
        <v>47</v>
      </c>
      <c r="Z4" s="8">
        <v>0</v>
      </c>
      <c r="AA4" s="8">
        <f>VLOOKUP(I4,'DI Info'!A:E,5,0)</f>
        <v>1</v>
      </c>
      <c r="AB4" s="8">
        <f t="shared" si="0"/>
        <v>481</v>
      </c>
      <c r="AC4" s="8">
        <f>IFERROR(AB4*VLOOKUP(I4,'DI Info'!A:H,7,FALSE),"")</f>
        <v>2741.7</v>
      </c>
      <c r="AD4" s="8">
        <f>IFERROR(ROUND(AB4*VLOOKUP(I4,'DI Info'!$1:$1048576,6,FALSE),2),"")</f>
        <v>39.01</v>
      </c>
      <c r="AE4" s="8">
        <f>IFERROR(AB4*VLOOKUP(I4,'DI Info'!A:H,8,FALSE),"")</f>
        <v>3511.3</v>
      </c>
      <c r="AF4" s="35" t="str">
        <f>VLOOKUP(I4,'DI Info'!$1:$1048576,4,FALSE)</f>
        <v>苏克-NB</v>
      </c>
      <c r="AG4" s="15" t="s">
        <v>55</v>
      </c>
      <c r="AH4" s="87">
        <v>45659</v>
      </c>
      <c r="AI4" s="35" t="s">
        <v>56</v>
      </c>
      <c r="AJ4" s="88" t="s">
        <v>57</v>
      </c>
      <c r="AK4" s="8"/>
      <c r="AL4" s="89"/>
    </row>
    <row r="5" ht="12.75" customHeight="1" spans="1:38">
      <c r="A5" s="8" t="s">
        <v>61</v>
      </c>
      <c r="B5" s="8" t="s">
        <v>38</v>
      </c>
      <c r="C5" s="8" t="s">
        <v>38</v>
      </c>
      <c r="D5" s="8" t="s">
        <v>39</v>
      </c>
      <c r="E5" s="8" t="s">
        <v>62</v>
      </c>
      <c r="F5" s="8" t="s">
        <v>41</v>
      </c>
      <c r="G5" s="8" t="s">
        <v>53</v>
      </c>
      <c r="H5" s="8" t="s">
        <v>62</v>
      </c>
      <c r="I5" s="8" t="s">
        <v>63</v>
      </c>
      <c r="J5" s="8" t="s">
        <v>44</v>
      </c>
      <c r="K5" s="8" t="s">
        <v>41</v>
      </c>
      <c r="L5" s="8" t="s">
        <v>45</v>
      </c>
      <c r="M5" s="8" t="s">
        <v>46</v>
      </c>
      <c r="N5" s="8" t="s">
        <v>41</v>
      </c>
      <c r="O5" s="8" t="s">
        <v>41</v>
      </c>
      <c r="P5" s="8">
        <v>10.75</v>
      </c>
      <c r="Q5" s="8">
        <v>34.25</v>
      </c>
      <c r="R5" s="8">
        <v>18.25</v>
      </c>
      <c r="S5" s="49">
        <v>45667</v>
      </c>
      <c r="T5" s="49">
        <v>45659</v>
      </c>
      <c r="U5" s="8">
        <v>0</v>
      </c>
      <c r="V5" s="8">
        <v>28</v>
      </c>
      <c r="W5" s="8">
        <v>28</v>
      </c>
      <c r="X5" s="8">
        <v>0</v>
      </c>
      <c r="Y5" s="8" t="s">
        <v>47</v>
      </c>
      <c r="Z5" s="8">
        <v>0</v>
      </c>
      <c r="AA5" s="8">
        <f>VLOOKUP(I5,'DI Info'!A:E,5,0)</f>
        <v>1</v>
      </c>
      <c r="AB5" s="8">
        <f t="shared" si="0"/>
        <v>28</v>
      </c>
      <c r="AC5" s="8">
        <f>IFERROR(AB5*VLOOKUP(I5,'DI Info'!A:H,7,FALSE),"")</f>
        <v>266</v>
      </c>
      <c r="AD5" s="8">
        <f>IFERROR(ROUND(AB5*VLOOKUP(I5,'DI Info'!$1:$1048576,6,FALSE),2),"")</f>
        <v>2.88</v>
      </c>
      <c r="AE5" s="8">
        <f>IFERROR(AB5*VLOOKUP(I5,'DI Info'!A:H,8,FALSE),"")</f>
        <v>316.4</v>
      </c>
      <c r="AF5" s="35" t="str">
        <f>VLOOKUP(I5,'DI Info'!$1:$1048576,4,FALSE)</f>
        <v>苏克-NB</v>
      </c>
      <c r="AG5" s="15" t="s">
        <v>64</v>
      </c>
      <c r="AH5" s="87">
        <v>45659</v>
      </c>
      <c r="AI5" s="35" t="s">
        <v>65</v>
      </c>
      <c r="AJ5" s="88" t="s">
        <v>66</v>
      </c>
      <c r="AK5" s="8"/>
      <c r="AL5" s="89"/>
    </row>
    <row r="6" ht="12.75" customHeight="1" spans="1:38">
      <c r="A6" s="8" t="s">
        <v>67</v>
      </c>
      <c r="B6" s="8" t="s">
        <v>38</v>
      </c>
      <c r="C6" s="8" t="s">
        <v>38</v>
      </c>
      <c r="D6" s="8" t="s">
        <v>39</v>
      </c>
      <c r="E6" s="8" t="s">
        <v>68</v>
      </c>
      <c r="F6" s="8" t="s">
        <v>41</v>
      </c>
      <c r="G6" s="8" t="s">
        <v>60</v>
      </c>
      <c r="H6" s="8" t="s">
        <v>68</v>
      </c>
      <c r="I6" s="8" t="s">
        <v>63</v>
      </c>
      <c r="J6" s="8" t="s">
        <v>44</v>
      </c>
      <c r="K6" s="8" t="s">
        <v>41</v>
      </c>
      <c r="L6" s="8" t="s">
        <v>45</v>
      </c>
      <c r="M6" s="8" t="s">
        <v>46</v>
      </c>
      <c r="N6" s="8" t="s">
        <v>41</v>
      </c>
      <c r="O6" s="8" t="s">
        <v>41</v>
      </c>
      <c r="P6" s="8">
        <v>10.75</v>
      </c>
      <c r="Q6" s="8">
        <v>34.25</v>
      </c>
      <c r="R6" s="8">
        <v>18.25</v>
      </c>
      <c r="S6" s="49">
        <v>45667</v>
      </c>
      <c r="T6" s="49">
        <v>45659</v>
      </c>
      <c r="U6" s="8">
        <v>0</v>
      </c>
      <c r="V6" s="8">
        <v>35</v>
      </c>
      <c r="W6" s="8">
        <v>35</v>
      </c>
      <c r="X6" s="8">
        <v>0</v>
      </c>
      <c r="Y6" s="8" t="s">
        <v>47</v>
      </c>
      <c r="Z6" s="8">
        <v>0</v>
      </c>
      <c r="AA6" s="8">
        <f>VLOOKUP(I6,'DI Info'!A:E,5,0)</f>
        <v>1</v>
      </c>
      <c r="AB6" s="8">
        <f t="shared" si="0"/>
        <v>35</v>
      </c>
      <c r="AC6" s="8">
        <f>IFERROR(AB6*VLOOKUP(I6,'DI Info'!A:H,7,FALSE),"")</f>
        <v>332.5</v>
      </c>
      <c r="AD6" s="8">
        <f>IFERROR(ROUND(AB6*VLOOKUP(I6,'DI Info'!$1:$1048576,6,FALSE),2),"")</f>
        <v>3.6</v>
      </c>
      <c r="AE6" s="8">
        <f>IFERROR(AB6*VLOOKUP(I6,'DI Info'!A:H,8,FALSE),"")</f>
        <v>395.5</v>
      </c>
      <c r="AF6" s="35" t="str">
        <f>VLOOKUP(I6,'DI Info'!$1:$1048576,4,FALSE)</f>
        <v>苏克-NB</v>
      </c>
      <c r="AG6" s="15" t="s">
        <v>64</v>
      </c>
      <c r="AH6" s="87">
        <v>45659</v>
      </c>
      <c r="AI6" s="35" t="s">
        <v>65</v>
      </c>
      <c r="AJ6" s="88" t="s">
        <v>66</v>
      </c>
      <c r="AK6" s="8"/>
      <c r="AL6" s="89"/>
    </row>
    <row r="7" ht="12.75" customHeight="1" spans="1:38">
      <c r="A7" s="8" t="s">
        <v>69</v>
      </c>
      <c r="B7" s="8" t="s">
        <v>38</v>
      </c>
      <c r="C7" s="8" t="s">
        <v>38</v>
      </c>
      <c r="D7" s="8" t="s">
        <v>39</v>
      </c>
      <c r="E7" s="8" t="s">
        <v>70</v>
      </c>
      <c r="F7" s="8" t="s">
        <v>41</v>
      </c>
      <c r="G7" s="8" t="s">
        <v>71</v>
      </c>
      <c r="H7" s="8" t="s">
        <v>70</v>
      </c>
      <c r="I7" s="8" t="s">
        <v>63</v>
      </c>
      <c r="J7" s="8" t="s">
        <v>44</v>
      </c>
      <c r="K7" s="8" t="s">
        <v>41</v>
      </c>
      <c r="L7" s="8" t="s">
        <v>45</v>
      </c>
      <c r="M7" s="8" t="s">
        <v>46</v>
      </c>
      <c r="N7" s="8" t="s">
        <v>41</v>
      </c>
      <c r="O7" s="8" t="s">
        <v>41</v>
      </c>
      <c r="P7" s="8">
        <v>10.75</v>
      </c>
      <c r="Q7" s="8">
        <v>34.25</v>
      </c>
      <c r="R7" s="8">
        <v>18.25</v>
      </c>
      <c r="S7" s="49">
        <v>45667</v>
      </c>
      <c r="T7" s="49">
        <v>45659</v>
      </c>
      <c r="U7" s="8">
        <v>0</v>
      </c>
      <c r="V7" s="8">
        <v>186</v>
      </c>
      <c r="W7" s="8">
        <v>186</v>
      </c>
      <c r="X7" s="8">
        <v>0</v>
      </c>
      <c r="Y7" s="8" t="s">
        <v>47</v>
      </c>
      <c r="Z7" s="8">
        <v>0</v>
      </c>
      <c r="AA7" s="8">
        <f>VLOOKUP(I7,'DI Info'!A:E,5,0)</f>
        <v>1</v>
      </c>
      <c r="AB7" s="8">
        <f t="shared" si="0"/>
        <v>186</v>
      </c>
      <c r="AC7" s="8">
        <f>IFERROR(AB7*VLOOKUP(I7,'DI Info'!A:H,7,FALSE),"")</f>
        <v>1767</v>
      </c>
      <c r="AD7" s="8">
        <f>IFERROR(ROUND(AB7*VLOOKUP(I7,'DI Info'!$1:$1048576,6,FALSE),2),"")</f>
        <v>19.13</v>
      </c>
      <c r="AE7" s="8">
        <f>IFERROR(AB7*VLOOKUP(I7,'DI Info'!A:H,8,FALSE),"")</f>
        <v>2101.8</v>
      </c>
      <c r="AF7" s="35" t="str">
        <f>VLOOKUP(I7,'DI Info'!$1:$1048576,4,FALSE)</f>
        <v>苏克-NB</v>
      </c>
      <c r="AG7" s="15" t="s">
        <v>64</v>
      </c>
      <c r="AH7" s="87">
        <v>45659</v>
      </c>
      <c r="AI7" s="35" t="s">
        <v>65</v>
      </c>
      <c r="AJ7" s="88" t="s">
        <v>66</v>
      </c>
      <c r="AK7" s="8"/>
      <c r="AL7" s="89"/>
    </row>
    <row r="8" ht="12.75" customHeight="1" spans="1:38">
      <c r="A8" s="8" t="s">
        <v>72</v>
      </c>
      <c r="B8" s="8" t="s">
        <v>38</v>
      </c>
      <c r="C8" s="8" t="s">
        <v>38</v>
      </c>
      <c r="D8" s="8" t="s">
        <v>39</v>
      </c>
      <c r="E8" s="8" t="s">
        <v>73</v>
      </c>
      <c r="F8" s="8" t="s">
        <v>41</v>
      </c>
      <c r="G8" s="8" t="s">
        <v>71</v>
      </c>
      <c r="H8" s="8" t="s">
        <v>73</v>
      </c>
      <c r="I8" s="8" t="s">
        <v>54</v>
      </c>
      <c r="J8" s="8" t="s">
        <v>44</v>
      </c>
      <c r="K8" s="8" t="s">
        <v>41</v>
      </c>
      <c r="L8" s="8" t="s">
        <v>45</v>
      </c>
      <c r="M8" s="8" t="s">
        <v>46</v>
      </c>
      <c r="N8" s="8" t="s">
        <v>41</v>
      </c>
      <c r="O8" s="8" t="s">
        <v>41</v>
      </c>
      <c r="P8" s="8">
        <v>8</v>
      </c>
      <c r="Q8" s="8">
        <v>34.25</v>
      </c>
      <c r="R8" s="8">
        <v>18</v>
      </c>
      <c r="S8" s="49">
        <v>45667</v>
      </c>
      <c r="T8" s="49">
        <v>45659</v>
      </c>
      <c r="U8" s="8">
        <v>0</v>
      </c>
      <c r="V8" s="8">
        <v>495</v>
      </c>
      <c r="W8" s="8">
        <v>495</v>
      </c>
      <c r="X8" s="8">
        <v>0</v>
      </c>
      <c r="Y8" s="8" t="s">
        <v>47</v>
      </c>
      <c r="Z8" s="8">
        <v>0</v>
      </c>
      <c r="AA8" s="8">
        <f>VLOOKUP(I8,'DI Info'!A:E,5,0)</f>
        <v>1</v>
      </c>
      <c r="AB8" s="8">
        <f t="shared" si="0"/>
        <v>495</v>
      </c>
      <c r="AC8" s="8">
        <f>IFERROR(AB8*VLOOKUP(I8,'DI Info'!A:H,7,FALSE),"")</f>
        <v>2821.5</v>
      </c>
      <c r="AD8" s="8">
        <f>IFERROR(ROUND(AB8*VLOOKUP(I8,'DI Info'!$1:$1048576,6,FALSE),2),"")</f>
        <v>40.14</v>
      </c>
      <c r="AE8" s="8">
        <f>IFERROR(AB8*VLOOKUP(I8,'DI Info'!A:H,8,FALSE),"")</f>
        <v>3613.5</v>
      </c>
      <c r="AF8" s="35" t="str">
        <f>VLOOKUP(I8,'DI Info'!$1:$1048576,4,FALSE)</f>
        <v>苏克-NB</v>
      </c>
      <c r="AG8" s="15" t="s">
        <v>64</v>
      </c>
      <c r="AH8" s="87">
        <v>45659</v>
      </c>
      <c r="AI8" s="35" t="s">
        <v>65</v>
      </c>
      <c r="AJ8" s="88" t="s">
        <v>66</v>
      </c>
      <c r="AK8" s="8"/>
      <c r="AL8" s="89"/>
    </row>
    <row r="9" ht="12.75" customHeight="1" spans="1:38">
      <c r="A9" s="8" t="s">
        <v>74</v>
      </c>
      <c r="B9" s="8" t="s">
        <v>38</v>
      </c>
      <c r="C9" s="8" t="s">
        <v>38</v>
      </c>
      <c r="D9" s="8" t="s">
        <v>75</v>
      </c>
      <c r="E9" s="8" t="s">
        <v>76</v>
      </c>
      <c r="F9" s="8" t="s">
        <v>41</v>
      </c>
      <c r="G9" s="8" t="s">
        <v>77</v>
      </c>
      <c r="H9" s="8" t="s">
        <v>76</v>
      </c>
      <c r="I9" s="8" t="s">
        <v>78</v>
      </c>
      <c r="J9" s="8" t="s">
        <v>44</v>
      </c>
      <c r="K9" s="8" t="s">
        <v>41</v>
      </c>
      <c r="L9" s="8" t="s">
        <v>45</v>
      </c>
      <c r="M9" s="8" t="s">
        <v>46</v>
      </c>
      <c r="N9" s="8" t="s">
        <v>41</v>
      </c>
      <c r="O9" s="8" t="s">
        <v>41</v>
      </c>
      <c r="P9" s="8">
        <v>12</v>
      </c>
      <c r="Q9" s="8">
        <v>30.5</v>
      </c>
      <c r="R9" s="8">
        <v>30.5</v>
      </c>
      <c r="S9" s="49">
        <v>45666</v>
      </c>
      <c r="T9" s="49">
        <v>45659</v>
      </c>
      <c r="U9" s="8">
        <v>0</v>
      </c>
      <c r="V9" s="8">
        <v>42</v>
      </c>
      <c r="W9" s="8">
        <v>42</v>
      </c>
      <c r="X9" s="8">
        <v>0</v>
      </c>
      <c r="Y9" s="8" t="s">
        <v>47</v>
      </c>
      <c r="Z9" s="8">
        <v>0</v>
      </c>
      <c r="AA9" s="8">
        <f>VLOOKUP(I9,'DI Info'!A:E,5,0)</f>
        <v>1</v>
      </c>
      <c r="AB9" s="8">
        <f t="shared" si="0"/>
        <v>42</v>
      </c>
      <c r="AC9" s="8">
        <f>IFERROR(AB9*VLOOKUP(I9,'DI Info'!A:H,7,FALSE),"")</f>
        <v>842.1</v>
      </c>
      <c r="AD9" s="8">
        <f>IFERROR(ROUND(AB9*VLOOKUP(I9,'DI Info'!$1:$1048576,6,FALSE),2),"")</f>
        <v>7.32</v>
      </c>
      <c r="AE9" s="8">
        <f>IFERROR(AB9*VLOOKUP(I9,'DI Info'!A:H,8,FALSE),"")</f>
        <v>1104.6</v>
      </c>
      <c r="AF9" s="35" t="str">
        <f>VLOOKUP(I9,'DI Info'!$1:$1048576,4,FALSE)</f>
        <v>商贤-YT</v>
      </c>
      <c r="AG9" s="15" t="s">
        <v>79</v>
      </c>
      <c r="AH9" s="87">
        <v>45659</v>
      </c>
      <c r="AI9" s="35" t="s">
        <v>80</v>
      </c>
      <c r="AJ9" s="88"/>
      <c r="AK9" s="8"/>
      <c r="AL9" s="89"/>
    </row>
    <row r="10" ht="12.75" customHeight="1" spans="1:38">
      <c r="A10" s="8" t="s">
        <v>81</v>
      </c>
      <c r="B10" s="8" t="s">
        <v>38</v>
      </c>
      <c r="C10" s="8" t="s">
        <v>38</v>
      </c>
      <c r="D10" s="8" t="s">
        <v>75</v>
      </c>
      <c r="E10" s="8" t="s">
        <v>82</v>
      </c>
      <c r="F10" s="8" t="s">
        <v>41</v>
      </c>
      <c r="G10" s="8" t="s">
        <v>53</v>
      </c>
      <c r="H10" s="8" t="s">
        <v>82</v>
      </c>
      <c r="I10" s="8" t="s">
        <v>78</v>
      </c>
      <c r="J10" s="8" t="s">
        <v>44</v>
      </c>
      <c r="K10" s="8" t="s">
        <v>41</v>
      </c>
      <c r="L10" s="8" t="s">
        <v>45</v>
      </c>
      <c r="M10" s="8" t="s">
        <v>46</v>
      </c>
      <c r="N10" s="8" t="s">
        <v>41</v>
      </c>
      <c r="O10" s="8" t="s">
        <v>41</v>
      </c>
      <c r="P10" s="8">
        <v>12</v>
      </c>
      <c r="Q10" s="8">
        <v>30.5</v>
      </c>
      <c r="R10" s="8">
        <v>30.5</v>
      </c>
      <c r="S10" s="49">
        <v>45666</v>
      </c>
      <c r="T10" s="49">
        <v>45659</v>
      </c>
      <c r="U10" s="8">
        <v>0</v>
      </c>
      <c r="V10" s="8">
        <v>101</v>
      </c>
      <c r="W10" s="8">
        <v>101</v>
      </c>
      <c r="X10" s="8">
        <v>0</v>
      </c>
      <c r="Y10" s="8" t="s">
        <v>47</v>
      </c>
      <c r="Z10" s="8">
        <v>0</v>
      </c>
      <c r="AA10" s="8">
        <f>VLOOKUP(I10,'DI Info'!A:E,5,0)</f>
        <v>1</v>
      </c>
      <c r="AB10" s="8">
        <f t="shared" si="0"/>
        <v>101</v>
      </c>
      <c r="AC10" s="8">
        <f>IFERROR(AB10*VLOOKUP(I10,'DI Info'!A:H,7,FALSE),"")</f>
        <v>2025.05</v>
      </c>
      <c r="AD10" s="8">
        <f>IFERROR(ROUND(AB10*VLOOKUP(I10,'DI Info'!$1:$1048576,6,FALSE),2),"")</f>
        <v>17.59</v>
      </c>
      <c r="AE10" s="8">
        <f>IFERROR(AB10*VLOOKUP(I10,'DI Info'!A:H,8,FALSE),"")</f>
        <v>2656.3</v>
      </c>
      <c r="AF10" s="35" t="str">
        <f>VLOOKUP(I10,'DI Info'!$1:$1048576,4,FALSE)</f>
        <v>商贤-YT</v>
      </c>
      <c r="AG10" s="15" t="s">
        <v>79</v>
      </c>
      <c r="AH10" s="87">
        <v>45659</v>
      </c>
      <c r="AI10" s="35" t="s">
        <v>80</v>
      </c>
      <c r="AJ10" s="88"/>
      <c r="AK10" s="8"/>
      <c r="AL10" s="89"/>
    </row>
    <row r="11" ht="12.75" customHeight="1" spans="1:38">
      <c r="A11" s="8" t="s">
        <v>83</v>
      </c>
      <c r="B11" s="8" t="s">
        <v>38</v>
      </c>
      <c r="C11" s="8" t="s">
        <v>38</v>
      </c>
      <c r="D11" s="8" t="s">
        <v>84</v>
      </c>
      <c r="E11" s="8" t="s">
        <v>85</v>
      </c>
      <c r="F11" s="8" t="s">
        <v>41</v>
      </c>
      <c r="G11" s="8" t="s">
        <v>71</v>
      </c>
      <c r="H11" s="8" t="s">
        <v>85</v>
      </c>
      <c r="I11" s="8" t="s">
        <v>86</v>
      </c>
      <c r="J11" s="8" t="s">
        <v>44</v>
      </c>
      <c r="K11" s="8" t="s">
        <v>41</v>
      </c>
      <c r="L11" s="8" t="s">
        <v>45</v>
      </c>
      <c r="M11" s="8" t="s">
        <v>46</v>
      </c>
      <c r="N11" s="8" t="s">
        <v>41</v>
      </c>
      <c r="O11" s="8" t="s">
        <v>41</v>
      </c>
      <c r="P11" s="8">
        <v>19.75</v>
      </c>
      <c r="Q11" s="8">
        <v>29.37</v>
      </c>
      <c r="R11" s="8">
        <v>20.8</v>
      </c>
      <c r="S11" s="49">
        <v>45666</v>
      </c>
      <c r="T11" s="49">
        <v>45659</v>
      </c>
      <c r="U11" s="8">
        <v>0</v>
      </c>
      <c r="V11" s="8">
        <v>190</v>
      </c>
      <c r="W11" s="8">
        <v>190</v>
      </c>
      <c r="X11" s="8">
        <v>0</v>
      </c>
      <c r="Y11" s="8" t="s">
        <v>47</v>
      </c>
      <c r="Z11" s="8">
        <v>0</v>
      </c>
      <c r="AA11" s="8">
        <f>VLOOKUP(I11,'DI Info'!A:E,5,0)</f>
        <v>1</v>
      </c>
      <c r="AB11" s="8">
        <f t="shared" si="0"/>
        <v>190</v>
      </c>
      <c r="AC11" s="8">
        <f>IFERROR(AB11*VLOOKUP(I11,'DI Info'!A:H,7,FALSE),"")</f>
        <v>3344</v>
      </c>
      <c r="AD11" s="8">
        <f>IFERROR(ROUND(AB11*VLOOKUP(I11,'DI Info'!$1:$1048576,6,FALSE),2),"")</f>
        <v>36.51</v>
      </c>
      <c r="AE11" s="8">
        <f>IFERROR(AB11*VLOOKUP(I11,'DI Info'!A:H,8,FALSE),"")</f>
        <v>4199</v>
      </c>
      <c r="AF11" s="35" t="str">
        <f>VLOOKUP(I11,'DI Info'!$1:$1048576,4,FALSE)</f>
        <v>佳得顺-SH</v>
      </c>
      <c r="AG11" s="15" t="s">
        <v>87</v>
      </c>
      <c r="AH11" s="87">
        <v>45659</v>
      </c>
      <c r="AI11" s="35" t="s">
        <v>88</v>
      </c>
      <c r="AJ11" s="88"/>
      <c r="AK11" s="8"/>
      <c r="AL11" s="89"/>
    </row>
    <row r="12" ht="12.75" customHeight="1" spans="1:38">
      <c r="A12" s="8" t="s">
        <v>89</v>
      </c>
      <c r="B12" s="8" t="s">
        <v>38</v>
      </c>
      <c r="C12" s="8" t="s">
        <v>38</v>
      </c>
      <c r="D12" s="8" t="s">
        <v>84</v>
      </c>
      <c r="E12" s="8" t="s">
        <v>90</v>
      </c>
      <c r="F12" s="8" t="s">
        <v>41</v>
      </c>
      <c r="G12" s="8" t="s">
        <v>71</v>
      </c>
      <c r="H12" s="8" t="s">
        <v>90</v>
      </c>
      <c r="I12" s="8" t="s">
        <v>86</v>
      </c>
      <c r="J12" s="8" t="s">
        <v>44</v>
      </c>
      <c r="K12" s="8" t="s">
        <v>41</v>
      </c>
      <c r="L12" s="8" t="s">
        <v>45</v>
      </c>
      <c r="M12" s="8" t="s">
        <v>46</v>
      </c>
      <c r="N12" s="8" t="s">
        <v>41</v>
      </c>
      <c r="O12" s="8" t="s">
        <v>41</v>
      </c>
      <c r="P12" s="8">
        <v>19.75</v>
      </c>
      <c r="Q12" s="8">
        <v>29.37</v>
      </c>
      <c r="R12" s="8">
        <v>20.8</v>
      </c>
      <c r="S12" s="49">
        <v>45666</v>
      </c>
      <c r="T12" s="49">
        <v>45659</v>
      </c>
      <c r="U12" s="8">
        <v>0</v>
      </c>
      <c r="V12" s="8">
        <v>127</v>
      </c>
      <c r="W12" s="8">
        <v>127</v>
      </c>
      <c r="X12" s="8">
        <v>0</v>
      </c>
      <c r="Y12" s="8" t="s">
        <v>47</v>
      </c>
      <c r="Z12" s="8">
        <v>0</v>
      </c>
      <c r="AA12" s="8">
        <f>VLOOKUP(I12,'DI Info'!A:E,5,0)</f>
        <v>1</v>
      </c>
      <c r="AB12" s="8">
        <f t="shared" si="0"/>
        <v>127</v>
      </c>
      <c r="AC12" s="8">
        <f>IFERROR(AB12*VLOOKUP(I12,'DI Info'!A:H,7,FALSE),"")</f>
        <v>2235.2</v>
      </c>
      <c r="AD12" s="8">
        <f>IFERROR(ROUND(AB12*VLOOKUP(I12,'DI Info'!$1:$1048576,6,FALSE),2),"")</f>
        <v>24.41</v>
      </c>
      <c r="AE12" s="8">
        <f>IFERROR(AB12*VLOOKUP(I12,'DI Info'!A:H,8,FALSE),"")</f>
        <v>2806.7</v>
      </c>
      <c r="AF12" s="35" t="str">
        <f>VLOOKUP(I12,'DI Info'!$1:$1048576,4,FALSE)</f>
        <v>佳得顺-SH</v>
      </c>
      <c r="AG12" s="15" t="s">
        <v>87</v>
      </c>
      <c r="AH12" s="87">
        <v>45659</v>
      </c>
      <c r="AI12" s="35" t="s">
        <v>88</v>
      </c>
      <c r="AJ12" s="88"/>
      <c r="AK12" s="8"/>
      <c r="AL12" s="89"/>
    </row>
    <row r="13" ht="12.75" customHeight="1" spans="1:38">
      <c r="A13" s="8" t="s">
        <v>91</v>
      </c>
      <c r="B13" s="8" t="s">
        <v>38</v>
      </c>
      <c r="C13" s="8" t="s">
        <v>38</v>
      </c>
      <c r="D13" s="8" t="s">
        <v>84</v>
      </c>
      <c r="E13" s="8" t="s">
        <v>92</v>
      </c>
      <c r="F13" s="8" t="s">
        <v>41</v>
      </c>
      <c r="G13" s="8" t="s">
        <v>71</v>
      </c>
      <c r="H13" s="8" t="s">
        <v>92</v>
      </c>
      <c r="I13" s="8" t="s">
        <v>86</v>
      </c>
      <c r="J13" s="8" t="s">
        <v>44</v>
      </c>
      <c r="K13" s="8" t="s">
        <v>41</v>
      </c>
      <c r="L13" s="8" t="s">
        <v>45</v>
      </c>
      <c r="M13" s="8" t="s">
        <v>46</v>
      </c>
      <c r="N13" s="8" t="s">
        <v>41</v>
      </c>
      <c r="O13" s="8" t="s">
        <v>41</v>
      </c>
      <c r="P13" s="8">
        <v>19.75</v>
      </c>
      <c r="Q13" s="8">
        <v>29.37</v>
      </c>
      <c r="R13" s="8">
        <v>20.8</v>
      </c>
      <c r="S13" s="49">
        <v>45666</v>
      </c>
      <c r="T13" s="49">
        <v>45659</v>
      </c>
      <c r="U13" s="8">
        <v>0</v>
      </c>
      <c r="V13" s="8">
        <v>161</v>
      </c>
      <c r="W13" s="8">
        <v>161</v>
      </c>
      <c r="X13" s="8">
        <v>0</v>
      </c>
      <c r="Y13" s="8" t="s">
        <v>47</v>
      </c>
      <c r="Z13" s="8">
        <v>0</v>
      </c>
      <c r="AA13" s="8">
        <f>VLOOKUP(I13,'DI Info'!A:E,5,0)</f>
        <v>1</v>
      </c>
      <c r="AB13" s="8">
        <f t="shared" si="0"/>
        <v>161</v>
      </c>
      <c r="AC13" s="8">
        <f>IFERROR(AB13*VLOOKUP(I13,'DI Info'!A:H,7,FALSE),"")</f>
        <v>2833.6</v>
      </c>
      <c r="AD13" s="8">
        <f>IFERROR(ROUND(AB13*VLOOKUP(I13,'DI Info'!$1:$1048576,6,FALSE),2),"")</f>
        <v>30.94</v>
      </c>
      <c r="AE13" s="8">
        <f>IFERROR(AB13*VLOOKUP(I13,'DI Info'!A:H,8,FALSE),"")</f>
        <v>3558.1</v>
      </c>
      <c r="AF13" s="35" t="str">
        <f>VLOOKUP(I13,'DI Info'!$1:$1048576,4,FALSE)</f>
        <v>佳得顺-SH</v>
      </c>
      <c r="AG13" s="15" t="s">
        <v>87</v>
      </c>
      <c r="AH13" s="87">
        <v>45659</v>
      </c>
      <c r="AI13" s="35" t="s">
        <v>93</v>
      </c>
      <c r="AJ13" s="88"/>
      <c r="AK13" s="8"/>
      <c r="AL13" s="89"/>
    </row>
    <row r="14" ht="12.75" customHeight="1" spans="1:38">
      <c r="A14" s="8" t="s">
        <v>94</v>
      </c>
      <c r="B14" s="8" t="s">
        <v>38</v>
      </c>
      <c r="C14" s="8" t="s">
        <v>38</v>
      </c>
      <c r="D14" s="8" t="s">
        <v>84</v>
      </c>
      <c r="E14" s="8" t="s">
        <v>95</v>
      </c>
      <c r="F14" s="8" t="s">
        <v>41</v>
      </c>
      <c r="G14" s="8" t="s">
        <v>71</v>
      </c>
      <c r="H14" s="8" t="s">
        <v>95</v>
      </c>
      <c r="I14" s="8" t="s">
        <v>86</v>
      </c>
      <c r="J14" s="8" t="s">
        <v>44</v>
      </c>
      <c r="K14" s="8" t="s">
        <v>41</v>
      </c>
      <c r="L14" s="8" t="s">
        <v>45</v>
      </c>
      <c r="M14" s="8" t="s">
        <v>46</v>
      </c>
      <c r="N14" s="8" t="s">
        <v>41</v>
      </c>
      <c r="O14" s="8" t="s">
        <v>41</v>
      </c>
      <c r="P14" s="8">
        <v>19.75</v>
      </c>
      <c r="Q14" s="8">
        <v>29.37</v>
      </c>
      <c r="R14" s="8">
        <v>20.8</v>
      </c>
      <c r="S14" s="49">
        <v>45666</v>
      </c>
      <c r="T14" s="49">
        <v>45659</v>
      </c>
      <c r="U14" s="8">
        <v>0</v>
      </c>
      <c r="V14" s="8">
        <v>122</v>
      </c>
      <c r="W14" s="8">
        <v>122</v>
      </c>
      <c r="X14" s="8">
        <v>0</v>
      </c>
      <c r="Y14" s="8" t="s">
        <v>47</v>
      </c>
      <c r="Z14" s="8">
        <v>0</v>
      </c>
      <c r="AA14" s="8">
        <f>VLOOKUP(I14,'DI Info'!A:E,5,0)</f>
        <v>1</v>
      </c>
      <c r="AB14" s="8">
        <f t="shared" si="0"/>
        <v>122</v>
      </c>
      <c r="AC14" s="8">
        <f>IFERROR(AB14*VLOOKUP(I14,'DI Info'!A:H,7,FALSE),"")</f>
        <v>2147.2</v>
      </c>
      <c r="AD14" s="8">
        <f>IFERROR(ROUND(AB14*VLOOKUP(I14,'DI Info'!$1:$1048576,6,FALSE),2),"")</f>
        <v>23.45</v>
      </c>
      <c r="AE14" s="8">
        <f>IFERROR(AB14*VLOOKUP(I14,'DI Info'!A:H,8,FALSE),"")</f>
        <v>2696.2</v>
      </c>
      <c r="AF14" s="35" t="str">
        <f>VLOOKUP(I14,'DI Info'!$1:$1048576,4,FALSE)</f>
        <v>佳得顺-SH</v>
      </c>
      <c r="AG14" s="15" t="s">
        <v>87</v>
      </c>
      <c r="AH14" s="87">
        <v>45659</v>
      </c>
      <c r="AI14" s="35" t="s">
        <v>96</v>
      </c>
      <c r="AJ14" s="88"/>
      <c r="AK14" s="8"/>
      <c r="AL14" s="89"/>
    </row>
    <row r="15" ht="12.75" customHeight="1" spans="1:38">
      <c r="A15" s="8" t="s">
        <v>97</v>
      </c>
      <c r="B15" s="8" t="s">
        <v>38</v>
      </c>
      <c r="C15" s="8" t="s">
        <v>38</v>
      </c>
      <c r="D15" s="8" t="s">
        <v>84</v>
      </c>
      <c r="E15" s="8" t="s">
        <v>98</v>
      </c>
      <c r="F15" s="8" t="s">
        <v>41</v>
      </c>
      <c r="G15" s="8" t="s">
        <v>71</v>
      </c>
      <c r="H15" s="8" t="s">
        <v>98</v>
      </c>
      <c r="I15" s="8" t="s">
        <v>86</v>
      </c>
      <c r="J15" s="8" t="s">
        <v>44</v>
      </c>
      <c r="K15" s="8" t="s">
        <v>41</v>
      </c>
      <c r="L15" s="8" t="s">
        <v>45</v>
      </c>
      <c r="M15" s="8" t="s">
        <v>46</v>
      </c>
      <c r="N15" s="8" t="s">
        <v>41</v>
      </c>
      <c r="O15" s="8" t="s">
        <v>41</v>
      </c>
      <c r="P15" s="8">
        <v>19.75</v>
      </c>
      <c r="Q15" s="8">
        <v>29.37</v>
      </c>
      <c r="R15" s="8">
        <v>20.8</v>
      </c>
      <c r="S15" s="49">
        <v>45666</v>
      </c>
      <c r="T15" s="49">
        <v>45659</v>
      </c>
      <c r="U15" s="8">
        <v>0</v>
      </c>
      <c r="V15" s="8">
        <v>245</v>
      </c>
      <c r="W15" s="8">
        <v>245</v>
      </c>
      <c r="X15" s="8">
        <v>0</v>
      </c>
      <c r="Y15" s="8" t="s">
        <v>47</v>
      </c>
      <c r="Z15" s="8">
        <v>0</v>
      </c>
      <c r="AA15" s="8">
        <f>VLOOKUP(I15,'DI Info'!A:E,5,0)</f>
        <v>1</v>
      </c>
      <c r="AB15" s="8">
        <f t="shared" si="0"/>
        <v>245</v>
      </c>
      <c r="AC15" s="8">
        <f>IFERROR(AB15*VLOOKUP(I15,'DI Info'!A:H,7,FALSE),"")</f>
        <v>4312</v>
      </c>
      <c r="AD15" s="8">
        <f>IFERROR(ROUND(AB15*VLOOKUP(I15,'DI Info'!$1:$1048576,6,FALSE),2),"")</f>
        <v>47.08</v>
      </c>
      <c r="AE15" s="8">
        <f>IFERROR(AB15*VLOOKUP(I15,'DI Info'!A:H,8,FALSE),"")</f>
        <v>5414.5</v>
      </c>
      <c r="AF15" s="35" t="str">
        <f>VLOOKUP(I15,'DI Info'!$1:$1048576,4,FALSE)</f>
        <v>佳得顺-SH</v>
      </c>
      <c r="AG15" s="15" t="s">
        <v>87</v>
      </c>
      <c r="AH15" s="87">
        <v>45659</v>
      </c>
      <c r="AI15" s="35" t="s">
        <v>99</v>
      </c>
      <c r="AJ15" s="88"/>
      <c r="AK15" s="8"/>
      <c r="AL15" s="89"/>
    </row>
    <row r="16" ht="12.75" customHeight="1" spans="1:38">
      <c r="A16" s="8" t="s">
        <v>100</v>
      </c>
      <c r="B16" s="8" t="s">
        <v>38</v>
      </c>
      <c r="C16" s="8" t="s">
        <v>38</v>
      </c>
      <c r="D16" s="8" t="s">
        <v>84</v>
      </c>
      <c r="E16" s="8" t="s">
        <v>101</v>
      </c>
      <c r="F16" s="8" t="s">
        <v>41</v>
      </c>
      <c r="G16" s="8" t="s">
        <v>71</v>
      </c>
      <c r="H16" s="8" t="s">
        <v>101</v>
      </c>
      <c r="I16" s="8" t="s">
        <v>102</v>
      </c>
      <c r="J16" s="8" t="s">
        <v>44</v>
      </c>
      <c r="K16" s="8" t="s">
        <v>41</v>
      </c>
      <c r="L16" s="8" t="s">
        <v>45</v>
      </c>
      <c r="M16" s="8" t="s">
        <v>46</v>
      </c>
      <c r="N16" s="8" t="s">
        <v>41</v>
      </c>
      <c r="O16" s="8" t="s">
        <v>41</v>
      </c>
      <c r="P16" s="8">
        <v>19.5</v>
      </c>
      <c r="Q16" s="8">
        <v>29.4</v>
      </c>
      <c r="R16" s="8">
        <v>21.5</v>
      </c>
      <c r="S16" s="49">
        <v>45666</v>
      </c>
      <c r="T16" s="49">
        <v>45659</v>
      </c>
      <c r="U16" s="8">
        <v>0</v>
      </c>
      <c r="V16" s="8">
        <v>131</v>
      </c>
      <c r="W16" s="8">
        <v>131</v>
      </c>
      <c r="X16" s="8">
        <v>0</v>
      </c>
      <c r="Y16" s="8" t="s">
        <v>47</v>
      </c>
      <c r="Z16" s="8">
        <v>0</v>
      </c>
      <c r="AA16" s="8">
        <f>VLOOKUP(I16,'DI Info'!A:E,5,0)</f>
        <v>1</v>
      </c>
      <c r="AB16" s="8">
        <f t="shared" si="0"/>
        <v>131</v>
      </c>
      <c r="AC16" s="8">
        <f>IFERROR(AB16*VLOOKUP(I16,'DI Info'!A:H,7,FALSE),"")</f>
        <v>1899.5</v>
      </c>
      <c r="AD16" s="8">
        <f>IFERROR(ROUND(AB16*VLOOKUP(I16,'DI Info'!$1:$1048576,6,FALSE),2),"")</f>
        <v>25.18</v>
      </c>
      <c r="AE16" s="8">
        <f>IFERROR(AB16*VLOOKUP(I16,'DI Info'!A:H,8,FALSE),"")</f>
        <v>2502.1</v>
      </c>
      <c r="AF16" s="35" t="str">
        <f>VLOOKUP(I16,'DI Info'!$1:$1048576,4,FALSE)</f>
        <v>佳得顺-SH</v>
      </c>
      <c r="AG16" s="15" t="s">
        <v>87</v>
      </c>
      <c r="AH16" s="87">
        <v>45659</v>
      </c>
      <c r="AI16" s="35" t="s">
        <v>103</v>
      </c>
      <c r="AJ16" s="88"/>
      <c r="AK16" s="8"/>
      <c r="AL16" s="89"/>
    </row>
    <row r="17" ht="12.75" customHeight="1" spans="1:38">
      <c r="A17" s="8" t="s">
        <v>104</v>
      </c>
      <c r="B17" s="8" t="s">
        <v>38</v>
      </c>
      <c r="C17" s="8" t="s">
        <v>38</v>
      </c>
      <c r="D17" s="8" t="s">
        <v>84</v>
      </c>
      <c r="E17" s="8" t="s">
        <v>105</v>
      </c>
      <c r="F17" s="8" t="s">
        <v>41</v>
      </c>
      <c r="G17" s="8" t="s">
        <v>71</v>
      </c>
      <c r="H17" s="8" t="s">
        <v>105</v>
      </c>
      <c r="I17" s="8" t="s">
        <v>102</v>
      </c>
      <c r="J17" s="8" t="s">
        <v>44</v>
      </c>
      <c r="K17" s="8" t="s">
        <v>41</v>
      </c>
      <c r="L17" s="8" t="s">
        <v>45</v>
      </c>
      <c r="M17" s="8" t="s">
        <v>46</v>
      </c>
      <c r="N17" s="8" t="s">
        <v>41</v>
      </c>
      <c r="O17" s="8" t="s">
        <v>41</v>
      </c>
      <c r="P17" s="8">
        <v>19.5</v>
      </c>
      <c r="Q17" s="8">
        <v>29.4</v>
      </c>
      <c r="R17" s="8">
        <v>21.5</v>
      </c>
      <c r="S17" s="49">
        <v>45666</v>
      </c>
      <c r="T17" s="49">
        <v>45659</v>
      </c>
      <c r="U17" s="8">
        <v>0</v>
      </c>
      <c r="V17" s="8">
        <v>267</v>
      </c>
      <c r="W17" s="8">
        <v>267</v>
      </c>
      <c r="X17" s="8">
        <v>0</v>
      </c>
      <c r="Y17" s="8" t="s">
        <v>47</v>
      </c>
      <c r="Z17" s="8">
        <v>0</v>
      </c>
      <c r="AA17" s="8">
        <f>VLOOKUP(I17,'DI Info'!A:E,5,0)</f>
        <v>1</v>
      </c>
      <c r="AB17" s="8">
        <f t="shared" si="0"/>
        <v>267</v>
      </c>
      <c r="AC17" s="8">
        <f>IFERROR(AB17*VLOOKUP(I17,'DI Info'!A:H,7,FALSE),"")</f>
        <v>3871.5</v>
      </c>
      <c r="AD17" s="8">
        <f>IFERROR(ROUND(AB17*VLOOKUP(I17,'DI Info'!$1:$1048576,6,FALSE),2),"")</f>
        <v>51.31</v>
      </c>
      <c r="AE17" s="8">
        <f>IFERROR(AB17*VLOOKUP(I17,'DI Info'!A:H,8,FALSE),"")</f>
        <v>5099.7</v>
      </c>
      <c r="AF17" s="35" t="str">
        <f>VLOOKUP(I17,'DI Info'!$1:$1048576,4,FALSE)</f>
        <v>佳得顺-SH</v>
      </c>
      <c r="AG17" s="15" t="s">
        <v>87</v>
      </c>
      <c r="AH17" s="87">
        <v>45659</v>
      </c>
      <c r="AI17" s="35" t="s">
        <v>106</v>
      </c>
      <c r="AJ17" s="88"/>
      <c r="AK17" s="8"/>
      <c r="AL17" s="89"/>
    </row>
    <row r="18" ht="12.75" customHeight="1" spans="1:38">
      <c r="A18" s="8" t="s">
        <v>107</v>
      </c>
      <c r="B18" s="8" t="s">
        <v>38</v>
      </c>
      <c r="C18" s="8" t="s">
        <v>38</v>
      </c>
      <c r="D18" s="8" t="s">
        <v>84</v>
      </c>
      <c r="E18" s="8" t="s">
        <v>108</v>
      </c>
      <c r="F18" s="8" t="s">
        <v>41</v>
      </c>
      <c r="G18" s="8" t="s">
        <v>71</v>
      </c>
      <c r="H18" s="8" t="s">
        <v>108</v>
      </c>
      <c r="I18" s="8" t="s">
        <v>102</v>
      </c>
      <c r="J18" s="8" t="s">
        <v>44</v>
      </c>
      <c r="K18" s="8" t="s">
        <v>41</v>
      </c>
      <c r="L18" s="8" t="s">
        <v>45</v>
      </c>
      <c r="M18" s="8" t="s">
        <v>46</v>
      </c>
      <c r="N18" s="8" t="s">
        <v>41</v>
      </c>
      <c r="O18" s="8" t="s">
        <v>41</v>
      </c>
      <c r="P18" s="8">
        <v>19.5</v>
      </c>
      <c r="Q18" s="8">
        <v>29.4</v>
      </c>
      <c r="R18" s="8">
        <v>21.5</v>
      </c>
      <c r="S18" s="49">
        <v>45666</v>
      </c>
      <c r="T18" s="49">
        <v>45659</v>
      </c>
      <c r="U18" s="8">
        <v>0</v>
      </c>
      <c r="V18" s="8">
        <v>2</v>
      </c>
      <c r="W18" s="8">
        <v>2</v>
      </c>
      <c r="X18" s="8">
        <v>0</v>
      </c>
      <c r="Y18" s="8" t="s">
        <v>47</v>
      </c>
      <c r="Z18" s="8">
        <v>0</v>
      </c>
      <c r="AA18" s="8">
        <f>VLOOKUP(I18,'DI Info'!A:E,5,0)</f>
        <v>1</v>
      </c>
      <c r="AB18" s="8">
        <f t="shared" si="0"/>
        <v>2</v>
      </c>
      <c r="AC18" s="8">
        <f>IFERROR(AB18*VLOOKUP(I18,'DI Info'!A:H,7,FALSE),"")</f>
        <v>29</v>
      </c>
      <c r="AD18" s="8">
        <f>IFERROR(ROUND(AB18*VLOOKUP(I18,'DI Info'!$1:$1048576,6,FALSE),2),"")</f>
        <v>0.38</v>
      </c>
      <c r="AE18" s="8">
        <f>IFERROR(AB18*VLOOKUP(I18,'DI Info'!A:H,8,FALSE),"")</f>
        <v>38.2</v>
      </c>
      <c r="AF18" s="35" t="str">
        <f>VLOOKUP(I18,'DI Info'!$1:$1048576,4,FALSE)</f>
        <v>佳得顺-SH</v>
      </c>
      <c r="AG18" s="15" t="s">
        <v>87</v>
      </c>
      <c r="AH18" s="87">
        <v>45659</v>
      </c>
      <c r="AI18" s="35" t="s">
        <v>103</v>
      </c>
      <c r="AJ18" s="88"/>
      <c r="AK18" s="8"/>
      <c r="AL18" s="89"/>
    </row>
    <row r="19" ht="12.75" customHeight="1" spans="1:38">
      <c r="A19" s="8" t="s">
        <v>109</v>
      </c>
      <c r="B19" s="8" t="s">
        <v>38</v>
      </c>
      <c r="C19" s="8" t="s">
        <v>38</v>
      </c>
      <c r="D19" s="8" t="s">
        <v>84</v>
      </c>
      <c r="E19" s="8" t="s">
        <v>110</v>
      </c>
      <c r="F19" s="8" t="s">
        <v>41</v>
      </c>
      <c r="G19" s="8" t="s">
        <v>71</v>
      </c>
      <c r="H19" s="8" t="s">
        <v>110</v>
      </c>
      <c r="I19" s="8" t="s">
        <v>111</v>
      </c>
      <c r="J19" s="8" t="s">
        <v>44</v>
      </c>
      <c r="K19" s="8" t="s">
        <v>41</v>
      </c>
      <c r="L19" s="8" t="s">
        <v>45</v>
      </c>
      <c r="M19" s="8" t="s">
        <v>46</v>
      </c>
      <c r="N19" s="8" t="s">
        <v>41</v>
      </c>
      <c r="O19" s="8" t="s">
        <v>41</v>
      </c>
      <c r="P19" s="8">
        <v>21</v>
      </c>
      <c r="Q19" s="8">
        <v>29</v>
      </c>
      <c r="R19" s="8">
        <v>29</v>
      </c>
      <c r="S19" s="49">
        <v>45666</v>
      </c>
      <c r="T19" s="49">
        <v>45659</v>
      </c>
      <c r="U19" s="8">
        <v>0</v>
      </c>
      <c r="V19" s="8">
        <v>12</v>
      </c>
      <c r="W19" s="8">
        <v>12</v>
      </c>
      <c r="X19" s="8">
        <v>0</v>
      </c>
      <c r="Y19" s="8" t="s">
        <v>47</v>
      </c>
      <c r="Z19" s="8">
        <v>0</v>
      </c>
      <c r="AA19" s="8">
        <f>VLOOKUP(I19,'DI Info'!A:E,5,0)</f>
        <v>1</v>
      </c>
      <c r="AB19" s="8">
        <f t="shared" si="0"/>
        <v>12</v>
      </c>
      <c r="AC19" s="8">
        <f>IFERROR(AB19*VLOOKUP(I19,'DI Info'!A:H,7,FALSE),"")</f>
        <v>192</v>
      </c>
      <c r="AD19" s="8">
        <f>IFERROR(ROUND(AB19*VLOOKUP(I19,'DI Info'!$1:$1048576,6,FALSE),2),"")</f>
        <v>2.11</v>
      </c>
      <c r="AE19" s="8">
        <f>IFERROR(AB19*VLOOKUP(I19,'DI Info'!A:H,8,FALSE),"")</f>
        <v>228</v>
      </c>
      <c r="AF19" s="35" t="str">
        <f>VLOOKUP(I19,'DI Info'!$1:$1048576,4,FALSE)</f>
        <v>康思特-SH</v>
      </c>
      <c r="AG19" s="15" t="s">
        <v>87</v>
      </c>
      <c r="AH19" s="87">
        <v>45659</v>
      </c>
      <c r="AI19" s="35" t="s">
        <v>106</v>
      </c>
      <c r="AJ19" s="88"/>
      <c r="AK19" s="8"/>
      <c r="AL19" s="89"/>
    </row>
    <row r="20" ht="12.75" customHeight="1" spans="1:38">
      <c r="A20" s="8" t="s">
        <v>112</v>
      </c>
      <c r="B20" s="8" t="s">
        <v>38</v>
      </c>
      <c r="C20" s="8" t="s">
        <v>38</v>
      </c>
      <c r="D20" s="8" t="s">
        <v>84</v>
      </c>
      <c r="E20" s="8" t="s">
        <v>113</v>
      </c>
      <c r="F20" s="8" t="s">
        <v>41</v>
      </c>
      <c r="G20" s="8" t="s">
        <v>71</v>
      </c>
      <c r="H20" s="8" t="s">
        <v>113</v>
      </c>
      <c r="I20" s="8" t="s">
        <v>111</v>
      </c>
      <c r="J20" s="8" t="s">
        <v>44</v>
      </c>
      <c r="K20" s="8" t="s">
        <v>41</v>
      </c>
      <c r="L20" s="8" t="s">
        <v>45</v>
      </c>
      <c r="M20" s="8" t="s">
        <v>46</v>
      </c>
      <c r="N20" s="8" t="s">
        <v>41</v>
      </c>
      <c r="O20" s="8" t="s">
        <v>41</v>
      </c>
      <c r="P20" s="8">
        <v>21</v>
      </c>
      <c r="Q20" s="8">
        <v>29</v>
      </c>
      <c r="R20" s="8">
        <v>29</v>
      </c>
      <c r="S20" s="49">
        <v>45666</v>
      </c>
      <c r="T20" s="49">
        <v>45659</v>
      </c>
      <c r="U20" s="8">
        <v>0</v>
      </c>
      <c r="V20" s="8">
        <v>6</v>
      </c>
      <c r="W20" s="8">
        <v>6</v>
      </c>
      <c r="X20" s="8">
        <v>0</v>
      </c>
      <c r="Y20" s="8" t="s">
        <v>47</v>
      </c>
      <c r="Z20" s="8">
        <v>0</v>
      </c>
      <c r="AA20" s="8">
        <f>VLOOKUP(I20,'DI Info'!A:E,5,0)</f>
        <v>1</v>
      </c>
      <c r="AB20" s="8">
        <f t="shared" si="0"/>
        <v>6</v>
      </c>
      <c r="AC20" s="8">
        <f>IFERROR(AB20*VLOOKUP(I20,'DI Info'!A:H,7,FALSE),"")</f>
        <v>96</v>
      </c>
      <c r="AD20" s="8">
        <f>IFERROR(ROUND(AB20*VLOOKUP(I20,'DI Info'!$1:$1048576,6,FALSE),2),"")</f>
        <v>1.05</v>
      </c>
      <c r="AE20" s="8">
        <f>IFERROR(AB20*VLOOKUP(I20,'DI Info'!A:H,8,FALSE),"")</f>
        <v>114</v>
      </c>
      <c r="AF20" s="35" t="str">
        <f>VLOOKUP(I20,'DI Info'!$1:$1048576,4,FALSE)</f>
        <v>康思特-SH</v>
      </c>
      <c r="AG20" s="15" t="s">
        <v>87</v>
      </c>
      <c r="AH20" s="87">
        <v>45659</v>
      </c>
      <c r="AI20" s="35" t="s">
        <v>106</v>
      </c>
      <c r="AJ20" s="88"/>
      <c r="AK20" s="8"/>
      <c r="AL20" s="89"/>
    </row>
    <row r="21" ht="12.75" customHeight="1" spans="1:38">
      <c r="A21" s="8" t="s">
        <v>114</v>
      </c>
      <c r="B21" s="8" t="s">
        <v>38</v>
      </c>
      <c r="C21" s="8" t="s">
        <v>38</v>
      </c>
      <c r="D21" s="8" t="s">
        <v>39</v>
      </c>
      <c r="E21" s="8" t="s">
        <v>115</v>
      </c>
      <c r="F21" s="8" t="s">
        <v>41</v>
      </c>
      <c r="G21" s="8" t="s">
        <v>60</v>
      </c>
      <c r="H21" s="8" t="s">
        <v>115</v>
      </c>
      <c r="I21" s="8" t="s">
        <v>116</v>
      </c>
      <c r="J21" s="8" t="s">
        <v>44</v>
      </c>
      <c r="K21" s="8" t="s">
        <v>41</v>
      </c>
      <c r="L21" s="8" t="s">
        <v>45</v>
      </c>
      <c r="M21" s="8" t="s">
        <v>46</v>
      </c>
      <c r="N21" s="8" t="s">
        <v>41</v>
      </c>
      <c r="O21" s="8" t="s">
        <v>41</v>
      </c>
      <c r="P21" s="8">
        <v>8.5</v>
      </c>
      <c r="Q21" s="8">
        <v>54</v>
      </c>
      <c r="R21" s="8">
        <v>31</v>
      </c>
      <c r="S21" s="49">
        <v>45655</v>
      </c>
      <c r="T21" s="49">
        <v>45648</v>
      </c>
      <c r="U21" s="8">
        <v>0</v>
      </c>
      <c r="V21" s="8">
        <v>119</v>
      </c>
      <c r="W21" s="8">
        <v>119</v>
      </c>
      <c r="X21" s="8">
        <v>0</v>
      </c>
      <c r="Y21" s="8" t="s">
        <v>47</v>
      </c>
      <c r="Z21" s="8">
        <v>0</v>
      </c>
      <c r="AA21" s="8">
        <f>VLOOKUP(I21,'DI Info'!A:E,5,0)</f>
        <v>1</v>
      </c>
      <c r="AB21" s="8">
        <f t="shared" si="0"/>
        <v>119</v>
      </c>
      <c r="AC21" s="8">
        <f>IFERROR(AB21*VLOOKUP(I21,'DI Info'!A:H,7,FALSE),"")</f>
        <v>3094</v>
      </c>
      <c r="AD21" s="8">
        <f>IFERROR(ROUND(AB21*VLOOKUP(I21,'DI Info'!$1:$1048576,6,FALSE),2),"")</f>
        <v>25.11</v>
      </c>
      <c r="AE21" s="8">
        <f>IFERROR(AB21*VLOOKUP(I21,'DI Info'!A:H,8,FALSE),"")</f>
        <v>3570</v>
      </c>
      <c r="AF21" s="35" t="str">
        <f>VLOOKUP(I21,'DI Info'!$1:$1048576,4,FALSE)</f>
        <v>佳得顺-SH</v>
      </c>
      <c r="AG21" s="15" t="s">
        <v>117</v>
      </c>
      <c r="AH21" s="87">
        <v>45643</v>
      </c>
      <c r="AI21" s="35" t="s">
        <v>118</v>
      </c>
      <c r="AJ21" s="88"/>
      <c r="AK21" s="8"/>
      <c r="AL21" s="89"/>
    </row>
    <row r="22" ht="12.75" customHeight="1" spans="1:38">
      <c r="A22" s="8" t="s">
        <v>119</v>
      </c>
      <c r="B22" s="8" t="s">
        <v>38</v>
      </c>
      <c r="C22" s="8" t="s">
        <v>38</v>
      </c>
      <c r="D22" s="8" t="s">
        <v>39</v>
      </c>
      <c r="E22" s="8" t="s">
        <v>120</v>
      </c>
      <c r="F22" s="8" t="s">
        <v>41</v>
      </c>
      <c r="G22" s="8" t="s">
        <v>121</v>
      </c>
      <c r="H22" s="8" t="s">
        <v>120</v>
      </c>
      <c r="I22" s="8" t="s">
        <v>122</v>
      </c>
      <c r="J22" s="8" t="s">
        <v>44</v>
      </c>
      <c r="K22" s="8" t="s">
        <v>41</v>
      </c>
      <c r="L22" s="8" t="s">
        <v>45</v>
      </c>
      <c r="M22" s="8" t="s">
        <v>46</v>
      </c>
      <c r="N22" s="8" t="s">
        <v>41</v>
      </c>
      <c r="O22" s="8" t="s">
        <v>41</v>
      </c>
      <c r="P22" s="8">
        <v>18</v>
      </c>
      <c r="Q22" s="8">
        <v>28.5</v>
      </c>
      <c r="R22" s="8">
        <v>18</v>
      </c>
      <c r="S22" s="49">
        <v>45662</v>
      </c>
      <c r="T22" s="49">
        <v>45655</v>
      </c>
      <c r="U22" s="8">
        <v>0</v>
      </c>
      <c r="V22" s="8">
        <v>117</v>
      </c>
      <c r="W22" s="8">
        <v>117</v>
      </c>
      <c r="X22" s="8">
        <v>0</v>
      </c>
      <c r="Y22" s="8" t="s">
        <v>47</v>
      </c>
      <c r="Z22" s="8">
        <v>0</v>
      </c>
      <c r="AA22" s="8">
        <f>VLOOKUP(I22,'DI Info'!A:E,5,0)</f>
        <v>1</v>
      </c>
      <c r="AB22" s="8">
        <f t="shared" si="0"/>
        <v>117</v>
      </c>
      <c r="AC22" s="8">
        <f>IFERROR(AB22*VLOOKUP(I22,'DI Info'!A:H,7,FALSE),"")</f>
        <v>1696.5</v>
      </c>
      <c r="AD22" s="8">
        <f>IFERROR(ROUND(AB22*VLOOKUP(I22,'DI Info'!$1:$1048576,6,FALSE),2),"")</f>
        <v>18.07</v>
      </c>
      <c r="AE22" s="8">
        <f>IFERROR(AB22*VLOOKUP(I22,'DI Info'!A:H,8,FALSE),"")</f>
        <v>2234.7</v>
      </c>
      <c r="AF22" s="35" t="str">
        <f>VLOOKUP(I22,'DI Info'!$1:$1048576,4,FALSE)</f>
        <v>佳得顺-SH</v>
      </c>
      <c r="AG22" s="15" t="s">
        <v>123</v>
      </c>
      <c r="AH22" s="87">
        <v>45655</v>
      </c>
      <c r="AI22" s="35" t="s">
        <v>124</v>
      </c>
      <c r="AJ22" s="88"/>
      <c r="AK22" s="8"/>
      <c r="AL22" s="89"/>
    </row>
    <row r="23" ht="12.75" customHeight="1" spans="1:38">
      <c r="A23" s="8" t="s">
        <v>125</v>
      </c>
      <c r="B23" s="8" t="s">
        <v>38</v>
      </c>
      <c r="C23" s="8" t="s">
        <v>38</v>
      </c>
      <c r="D23" s="8" t="s">
        <v>39</v>
      </c>
      <c r="E23" s="8" t="s">
        <v>126</v>
      </c>
      <c r="F23" s="8" t="s">
        <v>41</v>
      </c>
      <c r="G23" s="8" t="s">
        <v>121</v>
      </c>
      <c r="H23" s="8" t="s">
        <v>126</v>
      </c>
      <c r="I23" s="8" t="s">
        <v>122</v>
      </c>
      <c r="J23" s="8" t="s">
        <v>44</v>
      </c>
      <c r="K23" s="8" t="s">
        <v>41</v>
      </c>
      <c r="L23" s="8" t="s">
        <v>45</v>
      </c>
      <c r="M23" s="8" t="s">
        <v>46</v>
      </c>
      <c r="N23" s="8" t="s">
        <v>41</v>
      </c>
      <c r="O23" s="8" t="s">
        <v>41</v>
      </c>
      <c r="P23" s="8">
        <v>18</v>
      </c>
      <c r="Q23" s="8">
        <v>28.5</v>
      </c>
      <c r="R23" s="8">
        <v>18</v>
      </c>
      <c r="S23" s="49">
        <v>45662</v>
      </c>
      <c r="T23" s="49">
        <v>45655</v>
      </c>
      <c r="U23" s="8">
        <v>0</v>
      </c>
      <c r="V23" s="8">
        <v>10</v>
      </c>
      <c r="W23" s="8">
        <v>10</v>
      </c>
      <c r="X23" s="8">
        <v>0</v>
      </c>
      <c r="Y23" s="8" t="s">
        <v>47</v>
      </c>
      <c r="Z23" s="8">
        <v>0</v>
      </c>
      <c r="AA23" s="8">
        <f>VLOOKUP(I23,'DI Info'!A:E,5,0)</f>
        <v>1</v>
      </c>
      <c r="AB23" s="8">
        <f t="shared" si="0"/>
        <v>10</v>
      </c>
      <c r="AC23" s="8">
        <f>IFERROR(AB23*VLOOKUP(I23,'DI Info'!A:H,7,FALSE),"")</f>
        <v>145</v>
      </c>
      <c r="AD23" s="8">
        <f>IFERROR(ROUND(AB23*VLOOKUP(I23,'DI Info'!$1:$1048576,6,FALSE),2),"")</f>
        <v>1.54</v>
      </c>
      <c r="AE23" s="8">
        <f>IFERROR(AB23*VLOOKUP(I23,'DI Info'!A:H,8,FALSE),"")</f>
        <v>191</v>
      </c>
      <c r="AF23" s="35" t="str">
        <f>VLOOKUP(I23,'DI Info'!$1:$1048576,4,FALSE)</f>
        <v>佳得顺-SH</v>
      </c>
      <c r="AG23" s="15" t="s">
        <v>123</v>
      </c>
      <c r="AH23" s="87">
        <v>45655</v>
      </c>
      <c r="AI23" s="35" t="s">
        <v>124</v>
      </c>
      <c r="AJ23" s="88"/>
      <c r="AK23" s="8"/>
      <c r="AL23" s="89"/>
    </row>
    <row r="24" ht="12.75" customHeight="1" spans="1:38">
      <c r="A24" s="8" t="s">
        <v>127</v>
      </c>
      <c r="B24" s="8" t="s">
        <v>38</v>
      </c>
      <c r="C24" s="8" t="s">
        <v>38</v>
      </c>
      <c r="D24" s="8" t="s">
        <v>39</v>
      </c>
      <c r="E24" s="8" t="s">
        <v>128</v>
      </c>
      <c r="F24" s="8" t="s">
        <v>41</v>
      </c>
      <c r="G24" s="8" t="s">
        <v>71</v>
      </c>
      <c r="H24" s="8" t="s">
        <v>128</v>
      </c>
      <c r="I24" s="8" t="s">
        <v>122</v>
      </c>
      <c r="J24" s="8" t="s">
        <v>44</v>
      </c>
      <c r="K24" s="8" t="s">
        <v>41</v>
      </c>
      <c r="L24" s="8" t="s">
        <v>45</v>
      </c>
      <c r="M24" s="8" t="s">
        <v>46</v>
      </c>
      <c r="N24" s="8" t="s">
        <v>41</v>
      </c>
      <c r="O24" s="8" t="s">
        <v>41</v>
      </c>
      <c r="P24" s="8">
        <v>18</v>
      </c>
      <c r="Q24" s="8">
        <v>28.5</v>
      </c>
      <c r="R24" s="8">
        <v>18</v>
      </c>
      <c r="S24" s="49">
        <v>45662</v>
      </c>
      <c r="T24" s="49">
        <v>45655</v>
      </c>
      <c r="U24" s="8">
        <v>0</v>
      </c>
      <c r="V24" s="8">
        <v>3</v>
      </c>
      <c r="W24" s="8">
        <v>3</v>
      </c>
      <c r="X24" s="8">
        <v>0</v>
      </c>
      <c r="Y24" s="8" t="s">
        <v>47</v>
      </c>
      <c r="Z24" s="8">
        <v>0</v>
      </c>
      <c r="AA24" s="8">
        <f>VLOOKUP(I24,'DI Info'!A:E,5,0)</f>
        <v>1</v>
      </c>
      <c r="AB24" s="8">
        <f t="shared" si="0"/>
        <v>3</v>
      </c>
      <c r="AC24" s="8">
        <f>IFERROR(AB24*VLOOKUP(I24,'DI Info'!A:H,7,FALSE),"")</f>
        <v>43.5</v>
      </c>
      <c r="AD24" s="8">
        <f>IFERROR(ROUND(AB24*VLOOKUP(I24,'DI Info'!$1:$1048576,6,FALSE),2),"")</f>
        <v>0.46</v>
      </c>
      <c r="AE24" s="8">
        <f>IFERROR(AB24*VLOOKUP(I24,'DI Info'!A:H,8,FALSE),"")</f>
        <v>57.3</v>
      </c>
      <c r="AF24" s="35" t="str">
        <f>VLOOKUP(I24,'DI Info'!$1:$1048576,4,FALSE)</f>
        <v>佳得顺-SH</v>
      </c>
      <c r="AG24" s="15" t="s">
        <v>123</v>
      </c>
      <c r="AH24" s="87">
        <v>45655</v>
      </c>
      <c r="AI24" s="35" t="s">
        <v>124</v>
      </c>
      <c r="AJ24" s="88"/>
      <c r="AK24" s="8"/>
      <c r="AL24" s="89"/>
    </row>
    <row r="25" ht="12.75" customHeight="1" spans="1:38">
      <c r="A25" s="8" t="s">
        <v>129</v>
      </c>
      <c r="B25" s="8" t="s">
        <v>38</v>
      </c>
      <c r="C25" s="8" t="s">
        <v>38</v>
      </c>
      <c r="D25" s="8" t="s">
        <v>39</v>
      </c>
      <c r="E25" s="8" t="s">
        <v>130</v>
      </c>
      <c r="F25" s="8" t="s">
        <v>41</v>
      </c>
      <c r="G25" s="8" t="s">
        <v>71</v>
      </c>
      <c r="H25" s="8" t="s">
        <v>130</v>
      </c>
      <c r="I25" s="8" t="s">
        <v>122</v>
      </c>
      <c r="J25" s="8" t="s">
        <v>44</v>
      </c>
      <c r="K25" s="8" t="s">
        <v>41</v>
      </c>
      <c r="L25" s="8" t="s">
        <v>45</v>
      </c>
      <c r="M25" s="8" t="s">
        <v>46</v>
      </c>
      <c r="N25" s="8" t="s">
        <v>41</v>
      </c>
      <c r="O25" s="8" t="s">
        <v>41</v>
      </c>
      <c r="P25" s="8">
        <v>18</v>
      </c>
      <c r="Q25" s="8">
        <v>28.5</v>
      </c>
      <c r="R25" s="8">
        <v>18</v>
      </c>
      <c r="S25" s="49">
        <v>45662</v>
      </c>
      <c r="T25" s="49">
        <v>45655</v>
      </c>
      <c r="U25" s="8">
        <v>0</v>
      </c>
      <c r="V25" s="8">
        <v>41</v>
      </c>
      <c r="W25" s="8">
        <v>41</v>
      </c>
      <c r="X25" s="8">
        <v>0</v>
      </c>
      <c r="Y25" s="8" t="s">
        <v>47</v>
      </c>
      <c r="Z25" s="8">
        <v>0</v>
      </c>
      <c r="AA25" s="8">
        <f>VLOOKUP(I25,'DI Info'!A:E,5,0)</f>
        <v>1</v>
      </c>
      <c r="AB25" s="8">
        <f t="shared" si="0"/>
        <v>41</v>
      </c>
      <c r="AC25" s="8">
        <f>IFERROR(AB25*VLOOKUP(I25,'DI Info'!A:H,7,FALSE),"")</f>
        <v>594.5</v>
      </c>
      <c r="AD25" s="8">
        <f>IFERROR(ROUND(AB25*VLOOKUP(I25,'DI Info'!$1:$1048576,6,FALSE),2),"")</f>
        <v>6.33</v>
      </c>
      <c r="AE25" s="8">
        <f>IFERROR(AB25*VLOOKUP(I25,'DI Info'!A:H,8,FALSE),"")</f>
        <v>783.1</v>
      </c>
      <c r="AF25" s="35" t="str">
        <f>VLOOKUP(I25,'DI Info'!$1:$1048576,4,FALSE)</f>
        <v>佳得顺-SH</v>
      </c>
      <c r="AG25" s="15" t="s">
        <v>123</v>
      </c>
      <c r="AH25" s="87">
        <v>45655</v>
      </c>
      <c r="AI25" s="35" t="s">
        <v>124</v>
      </c>
      <c r="AJ25" s="88"/>
      <c r="AK25" s="8"/>
      <c r="AL25" s="89"/>
    </row>
    <row r="26" ht="12.75" customHeight="1" spans="1:38">
      <c r="A26" s="8" t="s">
        <v>131</v>
      </c>
      <c r="B26" s="8" t="s">
        <v>38</v>
      </c>
      <c r="C26" s="8" t="s">
        <v>38</v>
      </c>
      <c r="D26" s="8" t="s">
        <v>39</v>
      </c>
      <c r="E26" s="8" t="s">
        <v>132</v>
      </c>
      <c r="F26" s="8" t="s">
        <v>41</v>
      </c>
      <c r="G26" s="8" t="s">
        <v>71</v>
      </c>
      <c r="H26" s="8" t="s">
        <v>132</v>
      </c>
      <c r="I26" s="8" t="s">
        <v>122</v>
      </c>
      <c r="J26" s="8" t="s">
        <v>44</v>
      </c>
      <c r="K26" s="8" t="s">
        <v>41</v>
      </c>
      <c r="L26" s="8" t="s">
        <v>45</v>
      </c>
      <c r="M26" s="8" t="s">
        <v>46</v>
      </c>
      <c r="N26" s="8" t="s">
        <v>41</v>
      </c>
      <c r="O26" s="8" t="s">
        <v>41</v>
      </c>
      <c r="P26" s="8">
        <v>18</v>
      </c>
      <c r="Q26" s="8">
        <v>28.5</v>
      </c>
      <c r="R26" s="8">
        <v>18</v>
      </c>
      <c r="S26" s="49">
        <v>45662</v>
      </c>
      <c r="T26" s="49">
        <v>45655</v>
      </c>
      <c r="U26" s="8">
        <v>0</v>
      </c>
      <c r="V26" s="8">
        <v>237</v>
      </c>
      <c r="W26" s="8">
        <v>237</v>
      </c>
      <c r="X26" s="8">
        <v>0</v>
      </c>
      <c r="Y26" s="8" t="s">
        <v>47</v>
      </c>
      <c r="Z26" s="8">
        <v>0</v>
      </c>
      <c r="AA26" s="8">
        <f>VLOOKUP(I26,'DI Info'!A:E,5,0)</f>
        <v>1</v>
      </c>
      <c r="AB26" s="8">
        <f t="shared" si="0"/>
        <v>237</v>
      </c>
      <c r="AC26" s="8">
        <f>IFERROR(AB26*VLOOKUP(I26,'DI Info'!A:H,7,FALSE),"")</f>
        <v>3436.5</v>
      </c>
      <c r="AD26" s="8">
        <f>IFERROR(ROUND(AB26*VLOOKUP(I26,'DI Info'!$1:$1048576,6,FALSE),2),"")</f>
        <v>36.61</v>
      </c>
      <c r="AE26" s="8">
        <f>IFERROR(AB26*VLOOKUP(I26,'DI Info'!A:H,8,FALSE),"")</f>
        <v>4526.7</v>
      </c>
      <c r="AF26" s="35" t="str">
        <f>VLOOKUP(I26,'DI Info'!$1:$1048576,4,FALSE)</f>
        <v>佳得顺-SH</v>
      </c>
      <c r="AG26" s="15" t="s">
        <v>123</v>
      </c>
      <c r="AH26" s="87">
        <v>45655</v>
      </c>
      <c r="AI26" s="35" t="s">
        <v>124</v>
      </c>
      <c r="AJ26" s="88"/>
      <c r="AK26" s="8"/>
      <c r="AL26" s="89"/>
    </row>
    <row r="27" ht="12.75" customHeight="1" spans="1:38">
      <c r="A27" s="8" t="s">
        <v>133</v>
      </c>
      <c r="B27" s="8" t="s">
        <v>38</v>
      </c>
      <c r="C27" s="8" t="s">
        <v>38</v>
      </c>
      <c r="D27" s="8" t="s">
        <v>39</v>
      </c>
      <c r="E27" s="8" t="s">
        <v>134</v>
      </c>
      <c r="F27" s="8" t="s">
        <v>41</v>
      </c>
      <c r="G27" s="8" t="s">
        <v>71</v>
      </c>
      <c r="H27" s="8" t="s">
        <v>134</v>
      </c>
      <c r="I27" s="8" t="s">
        <v>122</v>
      </c>
      <c r="J27" s="8" t="s">
        <v>44</v>
      </c>
      <c r="K27" s="8" t="s">
        <v>41</v>
      </c>
      <c r="L27" s="8" t="s">
        <v>45</v>
      </c>
      <c r="M27" s="8" t="s">
        <v>46</v>
      </c>
      <c r="N27" s="8" t="s">
        <v>41</v>
      </c>
      <c r="O27" s="8" t="s">
        <v>41</v>
      </c>
      <c r="P27" s="8">
        <v>18</v>
      </c>
      <c r="Q27" s="8">
        <v>28.5</v>
      </c>
      <c r="R27" s="8">
        <v>18</v>
      </c>
      <c r="S27" s="49">
        <v>45662</v>
      </c>
      <c r="T27" s="49">
        <v>45655</v>
      </c>
      <c r="U27" s="8">
        <v>0</v>
      </c>
      <c r="V27" s="8">
        <v>416</v>
      </c>
      <c r="W27" s="8">
        <v>416</v>
      </c>
      <c r="X27" s="8">
        <v>0</v>
      </c>
      <c r="Y27" s="8" t="s">
        <v>47</v>
      </c>
      <c r="Z27" s="8">
        <v>0</v>
      </c>
      <c r="AA27" s="8">
        <f>VLOOKUP(I27,'DI Info'!A:E,5,0)</f>
        <v>1</v>
      </c>
      <c r="AB27" s="8">
        <f t="shared" si="0"/>
        <v>416</v>
      </c>
      <c r="AC27" s="8">
        <f>IFERROR(AB27*VLOOKUP(I27,'DI Info'!A:H,7,FALSE),"")</f>
        <v>6032</v>
      </c>
      <c r="AD27" s="8">
        <f>IFERROR(ROUND(AB27*VLOOKUP(I27,'DI Info'!$1:$1048576,6,FALSE),2),"")</f>
        <v>64.26</v>
      </c>
      <c r="AE27" s="8">
        <f>IFERROR(AB27*VLOOKUP(I27,'DI Info'!A:H,8,FALSE),"")</f>
        <v>7945.6</v>
      </c>
      <c r="AF27" s="35" t="str">
        <f>VLOOKUP(I27,'DI Info'!$1:$1048576,4,FALSE)</f>
        <v>佳得顺-SH</v>
      </c>
      <c r="AG27" s="15" t="s">
        <v>135</v>
      </c>
      <c r="AH27" s="87">
        <v>45655</v>
      </c>
      <c r="AI27" s="35" t="s">
        <v>136</v>
      </c>
      <c r="AJ27" s="88"/>
      <c r="AK27" s="8"/>
      <c r="AL27" s="89"/>
    </row>
    <row r="28" ht="12.75" customHeight="1" spans="1:38">
      <c r="A28" s="8" t="s">
        <v>137</v>
      </c>
      <c r="B28" s="8" t="s">
        <v>38</v>
      </c>
      <c r="C28" s="8" t="s">
        <v>38</v>
      </c>
      <c r="D28" s="8" t="s">
        <v>39</v>
      </c>
      <c r="E28" s="8" t="s">
        <v>138</v>
      </c>
      <c r="F28" s="8" t="s">
        <v>41</v>
      </c>
      <c r="G28" s="8" t="s">
        <v>71</v>
      </c>
      <c r="H28" s="8" t="s">
        <v>138</v>
      </c>
      <c r="I28" s="8" t="s">
        <v>122</v>
      </c>
      <c r="J28" s="8" t="s">
        <v>44</v>
      </c>
      <c r="K28" s="8" t="s">
        <v>41</v>
      </c>
      <c r="L28" s="8" t="s">
        <v>45</v>
      </c>
      <c r="M28" s="8" t="s">
        <v>46</v>
      </c>
      <c r="N28" s="8" t="s">
        <v>41</v>
      </c>
      <c r="O28" s="8" t="s">
        <v>41</v>
      </c>
      <c r="P28" s="8">
        <v>18</v>
      </c>
      <c r="Q28" s="8">
        <v>28.5</v>
      </c>
      <c r="R28" s="8">
        <v>18</v>
      </c>
      <c r="S28" s="49">
        <v>45662</v>
      </c>
      <c r="T28" s="49">
        <v>45655</v>
      </c>
      <c r="U28" s="8">
        <v>0</v>
      </c>
      <c r="V28" s="8">
        <v>139</v>
      </c>
      <c r="W28" s="8">
        <v>139</v>
      </c>
      <c r="X28" s="8">
        <v>0</v>
      </c>
      <c r="Y28" s="8" t="s">
        <v>47</v>
      </c>
      <c r="Z28" s="8">
        <v>0</v>
      </c>
      <c r="AA28" s="8">
        <f>VLOOKUP(I28,'DI Info'!A:E,5,0)</f>
        <v>1</v>
      </c>
      <c r="AB28" s="8">
        <f t="shared" si="0"/>
        <v>139</v>
      </c>
      <c r="AC28" s="8">
        <f>IFERROR(AB28*VLOOKUP(I28,'DI Info'!A:H,7,FALSE),"")</f>
        <v>2015.5</v>
      </c>
      <c r="AD28" s="8">
        <f>IFERROR(ROUND(AB28*VLOOKUP(I28,'DI Info'!$1:$1048576,6,FALSE),2),"")</f>
        <v>21.47</v>
      </c>
      <c r="AE28" s="8">
        <f>IFERROR(AB28*VLOOKUP(I28,'DI Info'!A:H,8,FALSE),"")</f>
        <v>2654.9</v>
      </c>
      <c r="AF28" s="35" t="str">
        <f>VLOOKUP(I28,'DI Info'!$1:$1048576,4,FALSE)</f>
        <v>佳得顺-SH</v>
      </c>
      <c r="AG28" s="15" t="s">
        <v>135</v>
      </c>
      <c r="AH28" s="87">
        <v>45655</v>
      </c>
      <c r="AI28" s="35" t="s">
        <v>139</v>
      </c>
      <c r="AJ28" s="88"/>
      <c r="AK28" s="8"/>
      <c r="AL28" s="89"/>
    </row>
    <row r="29" ht="12.75" customHeight="1" spans="1:38">
      <c r="A29" s="8" t="s">
        <v>140</v>
      </c>
      <c r="B29" s="8" t="s">
        <v>38</v>
      </c>
      <c r="C29" s="8" t="s">
        <v>38</v>
      </c>
      <c r="D29" s="8" t="s">
        <v>39</v>
      </c>
      <c r="E29" s="8" t="s">
        <v>141</v>
      </c>
      <c r="F29" s="8" t="s">
        <v>41</v>
      </c>
      <c r="G29" s="8" t="s">
        <v>77</v>
      </c>
      <c r="H29" s="8" t="s">
        <v>141</v>
      </c>
      <c r="I29" s="8" t="s">
        <v>122</v>
      </c>
      <c r="J29" s="8" t="s">
        <v>44</v>
      </c>
      <c r="K29" s="8" t="s">
        <v>41</v>
      </c>
      <c r="L29" s="8" t="s">
        <v>45</v>
      </c>
      <c r="M29" s="8" t="s">
        <v>46</v>
      </c>
      <c r="N29" s="8" t="s">
        <v>41</v>
      </c>
      <c r="O29" s="8" t="s">
        <v>41</v>
      </c>
      <c r="P29" s="8">
        <v>18</v>
      </c>
      <c r="Q29" s="8">
        <v>28.5</v>
      </c>
      <c r="R29" s="8">
        <v>18</v>
      </c>
      <c r="S29" s="49">
        <v>45668</v>
      </c>
      <c r="T29" s="49">
        <v>45661</v>
      </c>
      <c r="U29" s="8">
        <v>0</v>
      </c>
      <c r="V29" s="8">
        <v>425</v>
      </c>
      <c r="W29" s="8">
        <v>425</v>
      </c>
      <c r="X29" s="8">
        <v>0</v>
      </c>
      <c r="Y29" s="8" t="s">
        <v>47</v>
      </c>
      <c r="Z29" s="8">
        <v>0</v>
      </c>
      <c r="AA29" s="8">
        <f>VLOOKUP(I29,'DI Info'!A:E,5,0)</f>
        <v>1</v>
      </c>
      <c r="AB29" s="8">
        <f t="shared" si="0"/>
        <v>425</v>
      </c>
      <c r="AC29" s="8">
        <f>IFERROR(AB29*VLOOKUP(I29,'DI Info'!A:H,7,FALSE),"")</f>
        <v>6162.5</v>
      </c>
      <c r="AD29" s="8">
        <f>IFERROR(ROUND(AB29*VLOOKUP(I29,'DI Info'!$1:$1048576,6,FALSE),2),"")</f>
        <v>65.65</v>
      </c>
      <c r="AE29" s="8">
        <f>IFERROR(AB29*VLOOKUP(I29,'DI Info'!A:H,8,FALSE),"")</f>
        <v>8117.5</v>
      </c>
      <c r="AF29" s="35" t="str">
        <f>VLOOKUP(I29,'DI Info'!$1:$1048576,4,FALSE)</f>
        <v>佳得顺-SH</v>
      </c>
      <c r="AG29" s="15" t="s">
        <v>142</v>
      </c>
      <c r="AH29" s="87">
        <v>46021</v>
      </c>
      <c r="AI29" s="35" t="s">
        <v>143</v>
      </c>
      <c r="AJ29" s="88"/>
      <c r="AK29" s="8"/>
      <c r="AL29" s="89"/>
    </row>
    <row r="30" ht="12.75" customHeight="1" spans="1:38">
      <c r="A30" s="8" t="s">
        <v>144</v>
      </c>
      <c r="B30" s="8" t="s">
        <v>38</v>
      </c>
      <c r="C30" s="8" t="s">
        <v>38</v>
      </c>
      <c r="D30" s="8" t="s">
        <v>39</v>
      </c>
      <c r="E30" s="8" t="s">
        <v>145</v>
      </c>
      <c r="F30" s="8" t="s">
        <v>41</v>
      </c>
      <c r="G30" s="8" t="s">
        <v>77</v>
      </c>
      <c r="H30" s="8" t="s">
        <v>145</v>
      </c>
      <c r="I30" s="8" t="s">
        <v>122</v>
      </c>
      <c r="J30" s="8" t="s">
        <v>44</v>
      </c>
      <c r="K30" s="8" t="s">
        <v>41</v>
      </c>
      <c r="L30" s="8" t="s">
        <v>45</v>
      </c>
      <c r="M30" s="8" t="s">
        <v>46</v>
      </c>
      <c r="N30" s="8" t="s">
        <v>41</v>
      </c>
      <c r="O30" s="8" t="s">
        <v>41</v>
      </c>
      <c r="P30" s="8">
        <v>18</v>
      </c>
      <c r="Q30" s="8">
        <v>28.5</v>
      </c>
      <c r="R30" s="8">
        <v>18</v>
      </c>
      <c r="S30" s="49">
        <v>45668</v>
      </c>
      <c r="T30" s="49">
        <v>45661</v>
      </c>
      <c r="U30" s="8">
        <v>0</v>
      </c>
      <c r="V30" s="8">
        <v>386</v>
      </c>
      <c r="W30" s="8">
        <v>386</v>
      </c>
      <c r="X30" s="8">
        <v>0</v>
      </c>
      <c r="Y30" s="8" t="s">
        <v>47</v>
      </c>
      <c r="Z30" s="8">
        <v>0</v>
      </c>
      <c r="AA30" s="8">
        <f>VLOOKUP(I30,'DI Info'!A:E,5,0)</f>
        <v>1</v>
      </c>
      <c r="AB30" s="8">
        <f t="shared" si="0"/>
        <v>386</v>
      </c>
      <c r="AC30" s="8">
        <f>IFERROR(AB30*VLOOKUP(I30,'DI Info'!A:H,7,FALSE),"")</f>
        <v>5597</v>
      </c>
      <c r="AD30" s="8">
        <f>IFERROR(ROUND(AB30*VLOOKUP(I30,'DI Info'!$1:$1048576,6,FALSE),2),"")</f>
        <v>59.62</v>
      </c>
      <c r="AE30" s="8">
        <f>IFERROR(AB30*VLOOKUP(I30,'DI Info'!A:H,8,FALSE),"")</f>
        <v>7372.6</v>
      </c>
      <c r="AF30" s="35" t="str">
        <f>VLOOKUP(I30,'DI Info'!$1:$1048576,4,FALSE)</f>
        <v>佳得顺-SH</v>
      </c>
      <c r="AG30" s="15" t="s">
        <v>142</v>
      </c>
      <c r="AH30" s="87">
        <v>46021</v>
      </c>
      <c r="AI30" s="35" t="s">
        <v>146</v>
      </c>
      <c r="AJ30" s="88"/>
      <c r="AK30" s="8"/>
      <c r="AL30" s="89"/>
    </row>
    <row r="31" ht="12.75" customHeight="1" spans="1:38">
      <c r="A31" s="8" t="s">
        <v>147</v>
      </c>
      <c r="B31" s="8" t="s">
        <v>38</v>
      </c>
      <c r="C31" s="8" t="s">
        <v>38</v>
      </c>
      <c r="D31" s="8" t="s">
        <v>39</v>
      </c>
      <c r="E31" s="8" t="s">
        <v>148</v>
      </c>
      <c r="F31" s="8" t="s">
        <v>41</v>
      </c>
      <c r="G31" s="8" t="s">
        <v>77</v>
      </c>
      <c r="H31" s="8" t="s">
        <v>148</v>
      </c>
      <c r="I31" s="8" t="s">
        <v>122</v>
      </c>
      <c r="J31" s="8" t="s">
        <v>44</v>
      </c>
      <c r="K31" s="8" t="s">
        <v>41</v>
      </c>
      <c r="L31" s="8" t="s">
        <v>45</v>
      </c>
      <c r="M31" s="8" t="s">
        <v>46</v>
      </c>
      <c r="N31" s="8" t="s">
        <v>41</v>
      </c>
      <c r="O31" s="8" t="s">
        <v>41</v>
      </c>
      <c r="P31" s="8">
        <v>18</v>
      </c>
      <c r="Q31" s="8">
        <v>28.5</v>
      </c>
      <c r="R31" s="8">
        <v>18</v>
      </c>
      <c r="S31" s="49">
        <v>45668</v>
      </c>
      <c r="T31" s="49">
        <v>45661</v>
      </c>
      <c r="U31" s="8">
        <v>0</v>
      </c>
      <c r="V31" s="8">
        <v>34</v>
      </c>
      <c r="W31" s="8">
        <v>34</v>
      </c>
      <c r="X31" s="8">
        <v>0</v>
      </c>
      <c r="Y31" s="8" t="s">
        <v>47</v>
      </c>
      <c r="Z31" s="8">
        <v>0</v>
      </c>
      <c r="AA31" s="8">
        <f>VLOOKUP(I31,'DI Info'!A:E,5,0)</f>
        <v>1</v>
      </c>
      <c r="AB31" s="8">
        <f t="shared" si="0"/>
        <v>34</v>
      </c>
      <c r="AC31" s="8">
        <f>IFERROR(AB31*VLOOKUP(I31,'DI Info'!A:H,7,FALSE),"")</f>
        <v>493</v>
      </c>
      <c r="AD31" s="8">
        <f>IFERROR(ROUND(AB31*VLOOKUP(I31,'DI Info'!$1:$1048576,6,FALSE),2),"")</f>
        <v>5.25</v>
      </c>
      <c r="AE31" s="8">
        <f>IFERROR(AB31*VLOOKUP(I31,'DI Info'!A:H,8,FALSE),"")</f>
        <v>649.4</v>
      </c>
      <c r="AF31" s="35" t="str">
        <f>VLOOKUP(I31,'DI Info'!$1:$1048576,4,FALSE)</f>
        <v>佳得顺-SH</v>
      </c>
      <c r="AG31" s="15" t="s">
        <v>142</v>
      </c>
      <c r="AH31" s="87">
        <v>46021</v>
      </c>
      <c r="AI31" s="35" t="s">
        <v>149</v>
      </c>
      <c r="AJ31" s="88"/>
      <c r="AK31" s="8"/>
      <c r="AL31" s="89"/>
    </row>
    <row r="32" ht="12.75" customHeight="1" spans="1:38">
      <c r="A32" s="8" t="s">
        <v>150</v>
      </c>
      <c r="B32" s="8" t="s">
        <v>38</v>
      </c>
      <c r="C32" s="8" t="s">
        <v>38</v>
      </c>
      <c r="D32" s="8" t="s">
        <v>39</v>
      </c>
      <c r="E32" s="8" t="s">
        <v>151</v>
      </c>
      <c r="F32" s="8" t="s">
        <v>41</v>
      </c>
      <c r="G32" s="8" t="s">
        <v>77</v>
      </c>
      <c r="H32" s="8" t="s">
        <v>151</v>
      </c>
      <c r="I32" s="8" t="s">
        <v>122</v>
      </c>
      <c r="J32" s="8" t="s">
        <v>44</v>
      </c>
      <c r="K32" s="8" t="s">
        <v>41</v>
      </c>
      <c r="L32" s="8" t="s">
        <v>45</v>
      </c>
      <c r="M32" s="8" t="s">
        <v>46</v>
      </c>
      <c r="N32" s="8" t="s">
        <v>41</v>
      </c>
      <c r="O32" s="8" t="s">
        <v>41</v>
      </c>
      <c r="P32" s="8">
        <v>18</v>
      </c>
      <c r="Q32" s="8">
        <v>28.5</v>
      </c>
      <c r="R32" s="8">
        <v>18</v>
      </c>
      <c r="S32" s="49">
        <v>45668</v>
      </c>
      <c r="T32" s="49">
        <v>45661</v>
      </c>
      <c r="U32" s="8">
        <v>0</v>
      </c>
      <c r="V32" s="8">
        <v>230</v>
      </c>
      <c r="W32" s="8">
        <v>230</v>
      </c>
      <c r="X32" s="8">
        <v>0</v>
      </c>
      <c r="Y32" s="8" t="s">
        <v>47</v>
      </c>
      <c r="Z32" s="8">
        <v>0</v>
      </c>
      <c r="AA32" s="8">
        <f>VLOOKUP(I32,'DI Info'!A:E,5,0)</f>
        <v>1</v>
      </c>
      <c r="AB32" s="8">
        <f t="shared" si="0"/>
        <v>230</v>
      </c>
      <c r="AC32" s="8">
        <f>IFERROR(AB32*VLOOKUP(I32,'DI Info'!A:H,7,FALSE),"")</f>
        <v>3335</v>
      </c>
      <c r="AD32" s="8">
        <f>IFERROR(ROUND(AB32*VLOOKUP(I32,'DI Info'!$1:$1048576,6,FALSE),2),"")</f>
        <v>35.53</v>
      </c>
      <c r="AE32" s="8">
        <f>IFERROR(AB32*VLOOKUP(I32,'DI Info'!A:H,8,FALSE),"")</f>
        <v>4393</v>
      </c>
      <c r="AF32" s="35" t="str">
        <f>VLOOKUP(I32,'DI Info'!$1:$1048576,4,FALSE)</f>
        <v>佳得顺-SH</v>
      </c>
      <c r="AG32" s="15" t="s">
        <v>142</v>
      </c>
      <c r="AH32" s="87">
        <v>46021</v>
      </c>
      <c r="AI32" s="35" t="s">
        <v>149</v>
      </c>
      <c r="AJ32" s="88"/>
      <c r="AK32" s="8"/>
      <c r="AL32" s="89"/>
    </row>
    <row r="33" ht="12.75" customHeight="1" spans="1:38">
      <c r="A33" s="8" t="s">
        <v>152</v>
      </c>
      <c r="B33" s="8" t="s">
        <v>38</v>
      </c>
      <c r="C33" s="8" t="s">
        <v>38</v>
      </c>
      <c r="D33" s="8" t="s">
        <v>39</v>
      </c>
      <c r="E33" s="8" t="s">
        <v>153</v>
      </c>
      <c r="F33" s="8" t="s">
        <v>41</v>
      </c>
      <c r="G33" s="8" t="s">
        <v>77</v>
      </c>
      <c r="H33" s="8" t="s">
        <v>153</v>
      </c>
      <c r="I33" s="8" t="s">
        <v>122</v>
      </c>
      <c r="J33" s="8" t="s">
        <v>44</v>
      </c>
      <c r="K33" s="8" t="s">
        <v>41</v>
      </c>
      <c r="L33" s="8" t="s">
        <v>45</v>
      </c>
      <c r="M33" s="8" t="s">
        <v>46</v>
      </c>
      <c r="N33" s="8" t="s">
        <v>41</v>
      </c>
      <c r="O33" s="8" t="s">
        <v>41</v>
      </c>
      <c r="P33" s="8">
        <v>18</v>
      </c>
      <c r="Q33" s="8">
        <v>28.5</v>
      </c>
      <c r="R33" s="8">
        <v>18</v>
      </c>
      <c r="S33" s="49">
        <v>45668</v>
      </c>
      <c r="T33" s="49">
        <v>45661</v>
      </c>
      <c r="U33" s="8">
        <v>0</v>
      </c>
      <c r="V33" s="8">
        <v>443</v>
      </c>
      <c r="W33" s="8">
        <v>443</v>
      </c>
      <c r="X33" s="8">
        <v>0</v>
      </c>
      <c r="Y33" s="8" t="s">
        <v>47</v>
      </c>
      <c r="Z33" s="8">
        <v>0</v>
      </c>
      <c r="AA33" s="8">
        <f>VLOOKUP(I33,'DI Info'!A:E,5,0)</f>
        <v>1</v>
      </c>
      <c r="AB33" s="8">
        <f t="shared" si="0"/>
        <v>443</v>
      </c>
      <c r="AC33" s="8">
        <f>IFERROR(AB33*VLOOKUP(I33,'DI Info'!A:H,7,FALSE),"")</f>
        <v>6423.5</v>
      </c>
      <c r="AD33" s="8">
        <f>IFERROR(ROUND(AB33*VLOOKUP(I33,'DI Info'!$1:$1048576,6,FALSE),2),"")</f>
        <v>68.43</v>
      </c>
      <c r="AE33" s="8">
        <f>IFERROR(AB33*VLOOKUP(I33,'DI Info'!A:H,8,FALSE),"")</f>
        <v>8461.3</v>
      </c>
      <c r="AF33" s="35" t="str">
        <f>VLOOKUP(I33,'DI Info'!$1:$1048576,4,FALSE)</f>
        <v>佳得顺-SH</v>
      </c>
      <c r="AG33" s="15" t="s">
        <v>142</v>
      </c>
      <c r="AH33" s="87">
        <v>46021</v>
      </c>
      <c r="AI33" s="35" t="s">
        <v>154</v>
      </c>
      <c r="AJ33" s="88"/>
      <c r="AK33" s="8"/>
      <c r="AL33" s="89"/>
    </row>
    <row r="34" ht="12.75" customHeight="1" spans="1:38">
      <c r="A34" s="8" t="s">
        <v>155</v>
      </c>
      <c r="B34" s="8" t="s">
        <v>38</v>
      </c>
      <c r="C34" s="8" t="s">
        <v>38</v>
      </c>
      <c r="D34" s="8" t="s">
        <v>39</v>
      </c>
      <c r="E34" s="8" t="s">
        <v>156</v>
      </c>
      <c r="F34" s="8" t="s">
        <v>41</v>
      </c>
      <c r="G34" s="8" t="s">
        <v>77</v>
      </c>
      <c r="H34" s="8" t="s">
        <v>156</v>
      </c>
      <c r="I34" s="8" t="s">
        <v>122</v>
      </c>
      <c r="J34" s="8" t="s">
        <v>44</v>
      </c>
      <c r="K34" s="8" t="s">
        <v>41</v>
      </c>
      <c r="L34" s="8" t="s">
        <v>45</v>
      </c>
      <c r="M34" s="8" t="s">
        <v>46</v>
      </c>
      <c r="N34" s="8" t="s">
        <v>41</v>
      </c>
      <c r="O34" s="8" t="s">
        <v>41</v>
      </c>
      <c r="P34" s="8">
        <v>18</v>
      </c>
      <c r="Q34" s="8">
        <v>29</v>
      </c>
      <c r="R34" s="8">
        <v>18</v>
      </c>
      <c r="S34" s="49">
        <v>45668</v>
      </c>
      <c r="T34" s="49">
        <v>45661</v>
      </c>
      <c r="U34" s="8">
        <v>0</v>
      </c>
      <c r="V34" s="8">
        <v>132</v>
      </c>
      <c r="W34" s="8">
        <v>132</v>
      </c>
      <c r="X34" s="8">
        <v>0</v>
      </c>
      <c r="Y34" s="8" t="s">
        <v>47</v>
      </c>
      <c r="Z34" s="8">
        <v>0</v>
      </c>
      <c r="AA34" s="8">
        <f>VLOOKUP(I34,'DI Info'!A:E,5,0)</f>
        <v>1</v>
      </c>
      <c r="AB34" s="8">
        <f t="shared" si="0"/>
        <v>132</v>
      </c>
      <c r="AC34" s="8">
        <f>IFERROR(AB34*VLOOKUP(I34,'DI Info'!A:H,7,FALSE),"")</f>
        <v>1914</v>
      </c>
      <c r="AD34" s="8">
        <f>IFERROR(ROUND(AB34*VLOOKUP(I34,'DI Info'!$1:$1048576,6,FALSE),2),"")</f>
        <v>20.39</v>
      </c>
      <c r="AE34" s="8">
        <f>IFERROR(AB34*VLOOKUP(I34,'DI Info'!A:H,8,FALSE),"")</f>
        <v>2521.2</v>
      </c>
      <c r="AF34" s="35" t="str">
        <f>VLOOKUP(I34,'DI Info'!$1:$1048576,4,FALSE)</f>
        <v>佳得顺-SH</v>
      </c>
      <c r="AG34" s="15" t="s">
        <v>142</v>
      </c>
      <c r="AH34" s="87">
        <v>46021</v>
      </c>
      <c r="AI34" s="35" t="s">
        <v>149</v>
      </c>
      <c r="AJ34" s="88"/>
      <c r="AK34" s="8"/>
      <c r="AL34" s="89"/>
    </row>
    <row r="35" ht="12.75" customHeight="1" spans="1:38">
      <c r="A35" s="8" t="s">
        <v>157</v>
      </c>
      <c r="B35" s="8" t="s">
        <v>38</v>
      </c>
      <c r="C35" s="8" t="s">
        <v>38</v>
      </c>
      <c r="D35" s="8" t="s">
        <v>39</v>
      </c>
      <c r="E35" s="8" t="s">
        <v>158</v>
      </c>
      <c r="F35" s="8" t="s">
        <v>41</v>
      </c>
      <c r="G35" s="8" t="s">
        <v>77</v>
      </c>
      <c r="H35" s="8" t="s">
        <v>158</v>
      </c>
      <c r="I35" s="8" t="s">
        <v>122</v>
      </c>
      <c r="J35" s="8" t="s">
        <v>44</v>
      </c>
      <c r="K35" s="8" t="s">
        <v>41</v>
      </c>
      <c r="L35" s="8" t="s">
        <v>45</v>
      </c>
      <c r="M35" s="8" t="s">
        <v>46</v>
      </c>
      <c r="N35" s="8" t="s">
        <v>41</v>
      </c>
      <c r="O35" s="8" t="s">
        <v>41</v>
      </c>
      <c r="P35" s="8">
        <v>18</v>
      </c>
      <c r="Q35" s="8">
        <v>29</v>
      </c>
      <c r="R35" s="8">
        <v>18</v>
      </c>
      <c r="S35" s="49">
        <v>45668</v>
      </c>
      <c r="T35" s="49">
        <v>45661</v>
      </c>
      <c r="U35" s="8">
        <v>0</v>
      </c>
      <c r="V35" s="8">
        <v>17</v>
      </c>
      <c r="W35" s="8">
        <v>17</v>
      </c>
      <c r="X35" s="8">
        <v>0</v>
      </c>
      <c r="Y35" s="8" t="s">
        <v>47</v>
      </c>
      <c r="Z35" s="8">
        <v>0</v>
      </c>
      <c r="AA35" s="8">
        <f>VLOOKUP(I35,'DI Info'!A:E,5,0)</f>
        <v>1</v>
      </c>
      <c r="AB35" s="8">
        <f t="shared" si="0"/>
        <v>17</v>
      </c>
      <c r="AC35" s="8">
        <f>IFERROR(AB35*VLOOKUP(I35,'DI Info'!A:H,7,FALSE),"")</f>
        <v>246.5</v>
      </c>
      <c r="AD35" s="8">
        <f>IFERROR(ROUND(AB35*VLOOKUP(I35,'DI Info'!$1:$1048576,6,FALSE),2),"")</f>
        <v>2.63</v>
      </c>
      <c r="AE35" s="8">
        <f>IFERROR(AB35*VLOOKUP(I35,'DI Info'!A:H,8,FALSE),"")</f>
        <v>324.7</v>
      </c>
      <c r="AF35" s="35" t="str">
        <f>VLOOKUP(I35,'DI Info'!$1:$1048576,4,FALSE)</f>
        <v>佳得顺-SH</v>
      </c>
      <c r="AG35" s="15" t="s">
        <v>142</v>
      </c>
      <c r="AH35" s="87">
        <v>46021</v>
      </c>
      <c r="AI35" s="35" t="s">
        <v>143</v>
      </c>
      <c r="AJ35" s="88"/>
      <c r="AK35" s="8"/>
      <c r="AL35" s="89"/>
    </row>
    <row r="36" ht="12.75" customHeight="1" spans="1:38">
      <c r="A36" s="8" t="s">
        <v>159</v>
      </c>
      <c r="B36" s="8" t="s">
        <v>38</v>
      </c>
      <c r="C36" s="8" t="s">
        <v>38</v>
      </c>
      <c r="D36" s="8" t="s">
        <v>39</v>
      </c>
      <c r="E36" s="8" t="s">
        <v>160</v>
      </c>
      <c r="F36" s="8" t="s">
        <v>41</v>
      </c>
      <c r="G36" s="8" t="s">
        <v>77</v>
      </c>
      <c r="H36" s="8" t="s">
        <v>160</v>
      </c>
      <c r="I36" s="8" t="s">
        <v>122</v>
      </c>
      <c r="J36" s="8" t="s">
        <v>44</v>
      </c>
      <c r="K36" s="8" t="s">
        <v>41</v>
      </c>
      <c r="L36" s="8" t="s">
        <v>45</v>
      </c>
      <c r="M36" s="8" t="s">
        <v>46</v>
      </c>
      <c r="N36" s="8" t="s">
        <v>41</v>
      </c>
      <c r="O36" s="8" t="s">
        <v>41</v>
      </c>
      <c r="P36" s="8">
        <v>18</v>
      </c>
      <c r="Q36" s="8">
        <v>29</v>
      </c>
      <c r="R36" s="8">
        <v>18</v>
      </c>
      <c r="S36" s="49">
        <v>45668</v>
      </c>
      <c r="T36" s="49">
        <v>45661</v>
      </c>
      <c r="U36" s="8">
        <v>0</v>
      </c>
      <c r="V36" s="8">
        <v>3</v>
      </c>
      <c r="W36" s="8">
        <v>3</v>
      </c>
      <c r="X36" s="8">
        <v>0</v>
      </c>
      <c r="Y36" s="8" t="s">
        <v>47</v>
      </c>
      <c r="Z36" s="8">
        <v>0</v>
      </c>
      <c r="AA36" s="8">
        <f>VLOOKUP(I36,'DI Info'!A:E,5,0)</f>
        <v>1</v>
      </c>
      <c r="AB36" s="8">
        <f t="shared" si="0"/>
        <v>3</v>
      </c>
      <c r="AC36" s="8">
        <f>IFERROR(AB36*VLOOKUP(I36,'DI Info'!A:H,7,FALSE),"")</f>
        <v>43.5</v>
      </c>
      <c r="AD36" s="8">
        <f>IFERROR(ROUND(AB36*VLOOKUP(I36,'DI Info'!$1:$1048576,6,FALSE),2),"")</f>
        <v>0.46</v>
      </c>
      <c r="AE36" s="8">
        <f>IFERROR(AB36*VLOOKUP(I36,'DI Info'!A:H,8,FALSE),"")</f>
        <v>57.3</v>
      </c>
      <c r="AF36" s="35" t="str">
        <f>VLOOKUP(I36,'DI Info'!$1:$1048576,4,FALSE)</f>
        <v>佳得顺-SH</v>
      </c>
      <c r="AG36" s="15" t="s">
        <v>142</v>
      </c>
      <c r="AH36" s="87">
        <v>46021</v>
      </c>
      <c r="AI36" s="35" t="s">
        <v>149</v>
      </c>
      <c r="AJ36" s="88"/>
      <c r="AK36" s="8"/>
      <c r="AL36" s="89"/>
    </row>
    <row r="37" ht="12.75" customHeight="1" spans="1:38">
      <c r="A37" s="8" t="s">
        <v>161</v>
      </c>
      <c r="B37" s="8" t="s">
        <v>38</v>
      </c>
      <c r="C37" s="8" t="s">
        <v>38</v>
      </c>
      <c r="D37" s="8" t="s">
        <v>39</v>
      </c>
      <c r="E37" s="8" t="s">
        <v>162</v>
      </c>
      <c r="F37" s="8" t="s">
        <v>41</v>
      </c>
      <c r="G37" s="8" t="s">
        <v>77</v>
      </c>
      <c r="H37" s="8" t="s">
        <v>162</v>
      </c>
      <c r="I37" s="8" t="s">
        <v>122</v>
      </c>
      <c r="J37" s="8" t="s">
        <v>44</v>
      </c>
      <c r="K37" s="8" t="s">
        <v>41</v>
      </c>
      <c r="L37" s="8" t="s">
        <v>45</v>
      </c>
      <c r="M37" s="8" t="s">
        <v>46</v>
      </c>
      <c r="N37" s="8" t="s">
        <v>41</v>
      </c>
      <c r="O37" s="8" t="s">
        <v>41</v>
      </c>
      <c r="P37" s="8">
        <v>18</v>
      </c>
      <c r="Q37" s="8">
        <v>29</v>
      </c>
      <c r="R37" s="8">
        <v>18</v>
      </c>
      <c r="S37" s="49">
        <v>45668</v>
      </c>
      <c r="T37" s="49">
        <v>45661</v>
      </c>
      <c r="U37" s="8">
        <v>0</v>
      </c>
      <c r="V37" s="8">
        <v>42</v>
      </c>
      <c r="W37" s="8">
        <v>42</v>
      </c>
      <c r="X37" s="8">
        <v>0</v>
      </c>
      <c r="Y37" s="8" t="s">
        <v>47</v>
      </c>
      <c r="Z37" s="8">
        <v>0</v>
      </c>
      <c r="AA37" s="8">
        <f>VLOOKUP(I37,'DI Info'!A:E,5,0)</f>
        <v>1</v>
      </c>
      <c r="AB37" s="8">
        <f t="shared" si="0"/>
        <v>42</v>
      </c>
      <c r="AC37" s="8">
        <f>IFERROR(AB37*VLOOKUP(I37,'DI Info'!A:H,7,FALSE),"")</f>
        <v>609</v>
      </c>
      <c r="AD37" s="8">
        <f>IFERROR(ROUND(AB37*VLOOKUP(I37,'DI Info'!$1:$1048576,6,FALSE),2),"")</f>
        <v>6.49</v>
      </c>
      <c r="AE37" s="8">
        <f>IFERROR(AB37*VLOOKUP(I37,'DI Info'!A:H,8,FALSE),"")</f>
        <v>802.2</v>
      </c>
      <c r="AF37" s="35" t="str">
        <f>VLOOKUP(I37,'DI Info'!$1:$1048576,4,FALSE)</f>
        <v>佳得顺-SH</v>
      </c>
      <c r="AG37" s="15" t="s">
        <v>142</v>
      </c>
      <c r="AH37" s="87">
        <v>46021</v>
      </c>
      <c r="AI37" s="35" t="s">
        <v>149</v>
      </c>
      <c r="AJ37" s="88"/>
      <c r="AK37" s="8"/>
      <c r="AL37" s="89"/>
    </row>
    <row r="38" ht="12.75" customHeight="1" spans="1:38">
      <c r="A38" s="8" t="s">
        <v>163</v>
      </c>
      <c r="B38" s="8" t="s">
        <v>38</v>
      </c>
      <c r="C38" s="8" t="s">
        <v>38</v>
      </c>
      <c r="D38" s="8" t="s">
        <v>39</v>
      </c>
      <c r="E38" s="8" t="s">
        <v>164</v>
      </c>
      <c r="F38" s="8" t="s">
        <v>41</v>
      </c>
      <c r="G38" s="8" t="s">
        <v>77</v>
      </c>
      <c r="H38" s="8" t="s">
        <v>164</v>
      </c>
      <c r="I38" s="8" t="s">
        <v>122</v>
      </c>
      <c r="J38" s="8" t="s">
        <v>44</v>
      </c>
      <c r="K38" s="8" t="s">
        <v>41</v>
      </c>
      <c r="L38" s="8" t="s">
        <v>45</v>
      </c>
      <c r="M38" s="8" t="s">
        <v>46</v>
      </c>
      <c r="N38" s="8" t="s">
        <v>41</v>
      </c>
      <c r="O38" s="8" t="s">
        <v>41</v>
      </c>
      <c r="P38" s="8">
        <v>18</v>
      </c>
      <c r="Q38" s="8">
        <v>29</v>
      </c>
      <c r="R38" s="8">
        <v>18</v>
      </c>
      <c r="S38" s="49">
        <v>45668</v>
      </c>
      <c r="T38" s="49">
        <v>45661</v>
      </c>
      <c r="U38" s="8">
        <v>0</v>
      </c>
      <c r="V38" s="8">
        <v>56</v>
      </c>
      <c r="W38" s="8">
        <v>56</v>
      </c>
      <c r="X38" s="8">
        <v>0</v>
      </c>
      <c r="Y38" s="8" t="s">
        <v>47</v>
      </c>
      <c r="Z38" s="8">
        <v>0</v>
      </c>
      <c r="AA38" s="8">
        <f>VLOOKUP(I38,'DI Info'!A:E,5,0)</f>
        <v>1</v>
      </c>
      <c r="AB38" s="8">
        <f t="shared" si="0"/>
        <v>56</v>
      </c>
      <c r="AC38" s="8">
        <f>IFERROR(AB38*VLOOKUP(I38,'DI Info'!A:H,7,FALSE),"")</f>
        <v>812</v>
      </c>
      <c r="AD38" s="8">
        <f>IFERROR(ROUND(AB38*VLOOKUP(I38,'DI Info'!$1:$1048576,6,FALSE),2),"")</f>
        <v>8.65</v>
      </c>
      <c r="AE38" s="8">
        <f>IFERROR(AB38*VLOOKUP(I38,'DI Info'!A:H,8,FALSE),"")</f>
        <v>1069.6</v>
      </c>
      <c r="AF38" s="35" t="str">
        <f>VLOOKUP(I38,'DI Info'!$1:$1048576,4,FALSE)</f>
        <v>佳得顺-SH</v>
      </c>
      <c r="AG38" s="15" t="s">
        <v>142</v>
      </c>
      <c r="AH38" s="87">
        <v>46021</v>
      </c>
      <c r="AI38" s="35" t="s">
        <v>146</v>
      </c>
      <c r="AJ38" s="88"/>
      <c r="AK38" s="8"/>
      <c r="AL38" s="89"/>
    </row>
    <row r="39" ht="12.75" customHeight="1" spans="1:38">
      <c r="A39" s="8" t="s">
        <v>165</v>
      </c>
      <c r="B39" s="8" t="s">
        <v>38</v>
      </c>
      <c r="C39" s="8" t="s">
        <v>38</v>
      </c>
      <c r="D39" s="8" t="s">
        <v>39</v>
      </c>
      <c r="E39" s="8" t="s">
        <v>166</v>
      </c>
      <c r="F39" s="8" t="s">
        <v>41</v>
      </c>
      <c r="G39" s="8" t="s">
        <v>77</v>
      </c>
      <c r="H39" s="8" t="s">
        <v>166</v>
      </c>
      <c r="I39" s="8" t="s">
        <v>122</v>
      </c>
      <c r="J39" s="8" t="s">
        <v>44</v>
      </c>
      <c r="K39" s="8" t="s">
        <v>41</v>
      </c>
      <c r="L39" s="8" t="s">
        <v>45</v>
      </c>
      <c r="M39" s="8" t="s">
        <v>46</v>
      </c>
      <c r="N39" s="8" t="s">
        <v>41</v>
      </c>
      <c r="O39" s="8" t="s">
        <v>41</v>
      </c>
      <c r="P39" s="8">
        <v>18</v>
      </c>
      <c r="Q39" s="8">
        <v>29</v>
      </c>
      <c r="R39" s="8">
        <v>18</v>
      </c>
      <c r="S39" s="49">
        <v>45668</v>
      </c>
      <c r="T39" s="49">
        <v>45661</v>
      </c>
      <c r="U39" s="8">
        <v>0</v>
      </c>
      <c r="V39" s="8">
        <v>3</v>
      </c>
      <c r="W39" s="8">
        <v>3</v>
      </c>
      <c r="X39" s="8">
        <v>0</v>
      </c>
      <c r="Y39" s="8" t="s">
        <v>47</v>
      </c>
      <c r="Z39" s="8">
        <v>0</v>
      </c>
      <c r="AA39" s="8">
        <f>VLOOKUP(I39,'DI Info'!A:E,5,0)</f>
        <v>1</v>
      </c>
      <c r="AB39" s="8">
        <f t="shared" si="0"/>
        <v>3</v>
      </c>
      <c r="AC39" s="8">
        <f>IFERROR(AB39*VLOOKUP(I39,'DI Info'!A:H,7,FALSE),"")</f>
        <v>43.5</v>
      </c>
      <c r="AD39" s="8">
        <f>IFERROR(ROUND(AB39*VLOOKUP(I39,'DI Info'!$1:$1048576,6,FALSE),2),"")</f>
        <v>0.46</v>
      </c>
      <c r="AE39" s="8">
        <f>IFERROR(AB39*VLOOKUP(I39,'DI Info'!A:H,8,FALSE),"")</f>
        <v>57.3</v>
      </c>
      <c r="AF39" s="35" t="str">
        <f>VLOOKUP(I39,'DI Info'!$1:$1048576,4,FALSE)</f>
        <v>佳得顺-SH</v>
      </c>
      <c r="AG39" s="15" t="s">
        <v>142</v>
      </c>
      <c r="AH39" s="87">
        <v>46021</v>
      </c>
      <c r="AI39" s="35" t="s">
        <v>154</v>
      </c>
      <c r="AJ39" s="88"/>
      <c r="AK39" s="8"/>
      <c r="AL39" s="89"/>
    </row>
    <row r="40" ht="12.75" customHeight="1" spans="1:38">
      <c r="A40" s="8" t="s">
        <v>167</v>
      </c>
      <c r="B40" s="8" t="s">
        <v>38</v>
      </c>
      <c r="C40" s="8" t="s">
        <v>38</v>
      </c>
      <c r="D40" s="8" t="s">
        <v>39</v>
      </c>
      <c r="E40" s="8" t="s">
        <v>168</v>
      </c>
      <c r="F40" s="8" t="s">
        <v>41</v>
      </c>
      <c r="G40" s="8" t="s">
        <v>121</v>
      </c>
      <c r="H40" s="8" t="s">
        <v>168</v>
      </c>
      <c r="I40" s="8" t="s">
        <v>169</v>
      </c>
      <c r="J40" s="8" t="s">
        <v>44</v>
      </c>
      <c r="K40" s="8" t="s">
        <v>41</v>
      </c>
      <c r="L40" s="8" t="s">
        <v>45</v>
      </c>
      <c r="M40" s="8" t="s">
        <v>46</v>
      </c>
      <c r="N40" s="8" t="s">
        <v>41</v>
      </c>
      <c r="O40" s="8" t="s">
        <v>41</v>
      </c>
      <c r="P40" s="8">
        <v>18.25</v>
      </c>
      <c r="Q40" s="8">
        <v>35</v>
      </c>
      <c r="R40" s="8">
        <v>19.25</v>
      </c>
      <c r="S40" s="49">
        <v>45667</v>
      </c>
      <c r="T40" s="49">
        <v>45659</v>
      </c>
      <c r="U40" s="8">
        <v>0</v>
      </c>
      <c r="V40" s="8">
        <v>105</v>
      </c>
      <c r="W40" s="8">
        <v>105</v>
      </c>
      <c r="X40" s="8">
        <v>0</v>
      </c>
      <c r="Y40" s="8" t="s">
        <v>47</v>
      </c>
      <c r="Z40" s="8">
        <v>0</v>
      </c>
      <c r="AA40" s="8">
        <f>VLOOKUP(I40,'DI Info'!A:E,5,0)</f>
        <v>1</v>
      </c>
      <c r="AB40" s="8">
        <f t="shared" si="0"/>
        <v>105</v>
      </c>
      <c r="AC40" s="8">
        <f>IFERROR(AB40*VLOOKUP(I40,'DI Info'!A:H,7,FALSE),"")</f>
        <v>2362.5</v>
      </c>
      <c r="AD40" s="8">
        <f>IFERROR(ROUND(AB40*VLOOKUP(I40,'DI Info'!$1:$1048576,6,FALSE),2),"")</f>
        <v>21.63</v>
      </c>
      <c r="AE40" s="8">
        <f>IFERROR(AB40*VLOOKUP(I40,'DI Info'!A:H,8,FALSE),"")</f>
        <v>2625</v>
      </c>
      <c r="AF40" s="35" t="str">
        <f>VLOOKUP(I40,'DI Info'!$1:$1048576,4,FALSE)</f>
        <v>福得尔-NB</v>
      </c>
      <c r="AG40" s="15" t="s">
        <v>170</v>
      </c>
      <c r="AH40" s="87">
        <v>45662</v>
      </c>
      <c r="AI40" s="35" t="s">
        <v>171</v>
      </c>
      <c r="AJ40" s="88" t="s">
        <v>172</v>
      </c>
      <c r="AK40" s="8"/>
      <c r="AL40" s="89"/>
    </row>
    <row r="41" ht="12.75" customHeight="1" spans="1:38">
      <c r="A41" s="8" t="s">
        <v>173</v>
      </c>
      <c r="B41" s="8" t="s">
        <v>38</v>
      </c>
      <c r="C41" s="8" t="s">
        <v>38</v>
      </c>
      <c r="D41" s="8" t="s">
        <v>39</v>
      </c>
      <c r="E41" s="8" t="s">
        <v>174</v>
      </c>
      <c r="F41" s="8" t="s">
        <v>41</v>
      </c>
      <c r="G41" s="8" t="s">
        <v>60</v>
      </c>
      <c r="H41" s="8" t="s">
        <v>174</v>
      </c>
      <c r="I41" s="8" t="s">
        <v>169</v>
      </c>
      <c r="J41" s="8" t="s">
        <v>44</v>
      </c>
      <c r="K41" s="8" t="s">
        <v>41</v>
      </c>
      <c r="L41" s="8" t="s">
        <v>45</v>
      </c>
      <c r="M41" s="8" t="s">
        <v>46</v>
      </c>
      <c r="N41" s="8" t="s">
        <v>41</v>
      </c>
      <c r="O41" s="8" t="s">
        <v>41</v>
      </c>
      <c r="P41" s="8">
        <v>18.25</v>
      </c>
      <c r="Q41" s="8">
        <v>35</v>
      </c>
      <c r="R41" s="8">
        <v>19.25</v>
      </c>
      <c r="S41" s="49">
        <v>45667</v>
      </c>
      <c r="T41" s="49">
        <v>45659</v>
      </c>
      <c r="U41" s="8">
        <v>0</v>
      </c>
      <c r="V41" s="8">
        <v>217</v>
      </c>
      <c r="W41" s="8">
        <v>217</v>
      </c>
      <c r="X41" s="8">
        <v>0</v>
      </c>
      <c r="Y41" s="8" t="s">
        <v>47</v>
      </c>
      <c r="Z41" s="8">
        <v>0</v>
      </c>
      <c r="AA41" s="8">
        <f>VLOOKUP(I41,'DI Info'!A:E,5,0)</f>
        <v>1</v>
      </c>
      <c r="AB41" s="8">
        <f t="shared" si="0"/>
        <v>217</v>
      </c>
      <c r="AC41" s="8">
        <f>IFERROR(AB41*VLOOKUP(I41,'DI Info'!A:H,7,FALSE),"")</f>
        <v>4882.5</v>
      </c>
      <c r="AD41" s="8">
        <f>IFERROR(ROUND(AB41*VLOOKUP(I41,'DI Info'!$1:$1048576,6,FALSE),2),"")</f>
        <v>44.7</v>
      </c>
      <c r="AE41" s="8">
        <f>IFERROR(AB41*VLOOKUP(I41,'DI Info'!A:H,8,FALSE),"")</f>
        <v>5425</v>
      </c>
      <c r="AF41" s="35" t="str">
        <f>VLOOKUP(I41,'DI Info'!$1:$1048576,4,FALSE)</f>
        <v>福得尔-NB</v>
      </c>
      <c r="AG41" s="15" t="s">
        <v>170</v>
      </c>
      <c r="AH41" s="87">
        <v>45662</v>
      </c>
      <c r="AI41" s="35" t="s">
        <v>171</v>
      </c>
      <c r="AJ41" s="88" t="s">
        <v>172</v>
      </c>
      <c r="AK41" s="8"/>
      <c r="AL41" s="89"/>
    </row>
    <row r="42" ht="12.75" customHeight="1" spans="1:38">
      <c r="A42" s="8" t="s">
        <v>175</v>
      </c>
      <c r="B42" s="8" t="s">
        <v>38</v>
      </c>
      <c r="C42" s="8" t="s">
        <v>38</v>
      </c>
      <c r="D42" s="8" t="s">
        <v>39</v>
      </c>
      <c r="E42" s="8" t="s">
        <v>176</v>
      </c>
      <c r="F42" s="8" t="s">
        <v>41</v>
      </c>
      <c r="G42" s="8" t="s">
        <v>77</v>
      </c>
      <c r="H42" s="8" t="s">
        <v>176</v>
      </c>
      <c r="I42" s="8" t="s">
        <v>169</v>
      </c>
      <c r="J42" s="8" t="s">
        <v>44</v>
      </c>
      <c r="K42" s="8" t="s">
        <v>41</v>
      </c>
      <c r="L42" s="8" t="s">
        <v>45</v>
      </c>
      <c r="M42" s="8" t="s">
        <v>46</v>
      </c>
      <c r="N42" s="8" t="s">
        <v>41</v>
      </c>
      <c r="O42" s="8" t="s">
        <v>41</v>
      </c>
      <c r="P42" s="8">
        <v>18.25</v>
      </c>
      <c r="Q42" s="8">
        <v>35</v>
      </c>
      <c r="R42" s="8">
        <v>19.25</v>
      </c>
      <c r="S42" s="49">
        <v>45667</v>
      </c>
      <c r="T42" s="49">
        <v>45659</v>
      </c>
      <c r="U42" s="8">
        <v>0</v>
      </c>
      <c r="V42" s="8">
        <v>105</v>
      </c>
      <c r="W42" s="8">
        <v>105</v>
      </c>
      <c r="X42" s="8">
        <v>0</v>
      </c>
      <c r="Y42" s="8" t="s">
        <v>47</v>
      </c>
      <c r="Z42" s="8">
        <v>0</v>
      </c>
      <c r="AA42" s="8">
        <f>VLOOKUP(I42,'DI Info'!A:E,5,0)</f>
        <v>1</v>
      </c>
      <c r="AB42" s="8">
        <f t="shared" si="0"/>
        <v>105</v>
      </c>
      <c r="AC42" s="8">
        <f>IFERROR(AB42*VLOOKUP(I42,'DI Info'!A:H,7,FALSE),"")</f>
        <v>2362.5</v>
      </c>
      <c r="AD42" s="8">
        <f>IFERROR(ROUND(AB42*VLOOKUP(I42,'DI Info'!$1:$1048576,6,FALSE),2),"")</f>
        <v>21.63</v>
      </c>
      <c r="AE42" s="8">
        <f>IFERROR(AB42*VLOOKUP(I42,'DI Info'!A:H,8,FALSE),"")</f>
        <v>2625</v>
      </c>
      <c r="AF42" s="35" t="str">
        <f>VLOOKUP(I42,'DI Info'!$1:$1048576,4,FALSE)</f>
        <v>福得尔-NB</v>
      </c>
      <c r="AG42" s="15" t="s">
        <v>177</v>
      </c>
      <c r="AH42" s="87">
        <v>45662</v>
      </c>
      <c r="AI42" s="35" t="s">
        <v>178</v>
      </c>
      <c r="AJ42" s="88" t="s">
        <v>179</v>
      </c>
      <c r="AK42" s="8"/>
      <c r="AL42" s="89"/>
    </row>
    <row r="43" ht="12.75" customHeight="1" spans="1:38">
      <c r="A43" s="8" t="s">
        <v>180</v>
      </c>
      <c r="B43" s="8" t="s">
        <v>38</v>
      </c>
      <c r="C43" s="8" t="s">
        <v>38</v>
      </c>
      <c r="D43" s="8" t="s">
        <v>39</v>
      </c>
      <c r="E43" s="8" t="s">
        <v>181</v>
      </c>
      <c r="F43" s="8" t="s">
        <v>41</v>
      </c>
      <c r="G43" s="8" t="s">
        <v>71</v>
      </c>
      <c r="H43" s="8" t="s">
        <v>181</v>
      </c>
      <c r="I43" s="8" t="s">
        <v>182</v>
      </c>
      <c r="J43" s="8" t="s">
        <v>44</v>
      </c>
      <c r="K43" s="8" t="s">
        <v>41</v>
      </c>
      <c r="L43" s="8" t="s">
        <v>45</v>
      </c>
      <c r="M43" s="8" t="s">
        <v>46</v>
      </c>
      <c r="N43" s="8" t="s">
        <v>41</v>
      </c>
      <c r="O43" s="8" t="s">
        <v>41</v>
      </c>
      <c r="P43" s="8">
        <v>18.5</v>
      </c>
      <c r="Q43" s="8">
        <v>35</v>
      </c>
      <c r="R43" s="8">
        <v>19</v>
      </c>
      <c r="S43" s="49">
        <v>45667</v>
      </c>
      <c r="T43" s="49">
        <v>45659</v>
      </c>
      <c r="U43" s="8">
        <v>0</v>
      </c>
      <c r="V43" s="8">
        <v>235</v>
      </c>
      <c r="W43" s="8">
        <v>235</v>
      </c>
      <c r="X43" s="8">
        <v>0</v>
      </c>
      <c r="Y43" s="8" t="s">
        <v>47</v>
      </c>
      <c r="Z43" s="8">
        <v>0</v>
      </c>
      <c r="AA43" s="8">
        <f>VLOOKUP(I43,'DI Info'!A:E,5,0)</f>
        <v>1</v>
      </c>
      <c r="AB43" s="8">
        <f t="shared" si="0"/>
        <v>235</v>
      </c>
      <c r="AC43" s="8">
        <f>IFERROR(AB43*VLOOKUP(I43,'DI Info'!A:H,7,FALSE),"")</f>
        <v>5640</v>
      </c>
      <c r="AD43" s="8">
        <f>IFERROR(ROUND(AB43*VLOOKUP(I43,'DI Info'!$1:$1048576,6,FALSE),2),"")</f>
        <v>48.41</v>
      </c>
      <c r="AE43" s="8">
        <f>IFERROR(AB43*VLOOKUP(I43,'DI Info'!A:H,8,FALSE),"")</f>
        <v>6110</v>
      </c>
      <c r="AF43" s="35" t="str">
        <f>VLOOKUP(I43,'DI Info'!$1:$1048576,4,FALSE)</f>
        <v>福得尔-NB</v>
      </c>
      <c r="AG43" s="15" t="s">
        <v>177</v>
      </c>
      <c r="AH43" s="87">
        <v>45662</v>
      </c>
      <c r="AI43" s="35" t="s">
        <v>178</v>
      </c>
      <c r="AJ43" s="88" t="s">
        <v>179</v>
      </c>
      <c r="AK43" s="8"/>
      <c r="AL43" s="89"/>
    </row>
    <row r="44" ht="12.75" customHeight="1" spans="1:38">
      <c r="A44" s="8" t="s">
        <v>183</v>
      </c>
      <c r="B44" s="8" t="s">
        <v>38</v>
      </c>
      <c r="C44" s="8" t="s">
        <v>38</v>
      </c>
      <c r="D44" s="8" t="s">
        <v>39</v>
      </c>
      <c r="E44" s="8" t="s">
        <v>184</v>
      </c>
      <c r="F44" s="8" t="s">
        <v>41</v>
      </c>
      <c r="G44" s="8" t="s">
        <v>60</v>
      </c>
      <c r="H44" s="8" t="s">
        <v>184</v>
      </c>
      <c r="I44" s="8" t="s">
        <v>182</v>
      </c>
      <c r="J44" s="8" t="s">
        <v>44</v>
      </c>
      <c r="K44" s="8" t="s">
        <v>41</v>
      </c>
      <c r="L44" s="8" t="s">
        <v>45</v>
      </c>
      <c r="M44" s="8" t="s">
        <v>46</v>
      </c>
      <c r="N44" s="8" t="s">
        <v>41</v>
      </c>
      <c r="O44" s="8" t="s">
        <v>41</v>
      </c>
      <c r="P44" s="8">
        <v>18.5</v>
      </c>
      <c r="Q44" s="8">
        <v>35</v>
      </c>
      <c r="R44" s="8">
        <v>19</v>
      </c>
      <c r="S44" s="49">
        <v>45667</v>
      </c>
      <c r="T44" s="49">
        <v>45659</v>
      </c>
      <c r="U44" s="8">
        <v>0</v>
      </c>
      <c r="V44" s="8">
        <v>272</v>
      </c>
      <c r="W44" s="8">
        <v>272</v>
      </c>
      <c r="X44" s="8">
        <v>0</v>
      </c>
      <c r="Y44" s="8" t="s">
        <v>47</v>
      </c>
      <c r="Z44" s="8">
        <v>0</v>
      </c>
      <c r="AA44" s="8">
        <f>VLOOKUP(I44,'DI Info'!A:E,5,0)</f>
        <v>1</v>
      </c>
      <c r="AB44" s="8">
        <f t="shared" si="0"/>
        <v>272</v>
      </c>
      <c r="AC44" s="8">
        <f>IFERROR(AB44*VLOOKUP(I44,'DI Info'!A:H,7,FALSE),"")</f>
        <v>6528</v>
      </c>
      <c r="AD44" s="8">
        <f>IFERROR(ROUND(AB44*VLOOKUP(I44,'DI Info'!$1:$1048576,6,FALSE),2),"")</f>
        <v>56.03</v>
      </c>
      <c r="AE44" s="8">
        <f>IFERROR(AB44*VLOOKUP(I44,'DI Info'!A:H,8,FALSE),"")</f>
        <v>7072</v>
      </c>
      <c r="AF44" s="35" t="str">
        <f>VLOOKUP(I44,'DI Info'!$1:$1048576,4,FALSE)</f>
        <v>福得尔-NB</v>
      </c>
      <c r="AG44" s="15" t="s">
        <v>185</v>
      </c>
      <c r="AH44" s="87">
        <v>45662</v>
      </c>
      <c r="AI44" s="35" t="s">
        <v>186</v>
      </c>
      <c r="AJ44" s="88" t="s">
        <v>187</v>
      </c>
      <c r="AK44" s="8"/>
      <c r="AL44" s="89"/>
    </row>
    <row r="45" ht="12.75" customHeight="1" spans="1:38">
      <c r="A45" s="8" t="s">
        <v>188</v>
      </c>
      <c r="B45" s="8" t="s">
        <v>38</v>
      </c>
      <c r="C45" s="8" t="s">
        <v>38</v>
      </c>
      <c r="D45" s="8" t="s">
        <v>39</v>
      </c>
      <c r="E45" s="8" t="s">
        <v>189</v>
      </c>
      <c r="F45" s="8" t="s">
        <v>41</v>
      </c>
      <c r="G45" s="8" t="s">
        <v>77</v>
      </c>
      <c r="H45" s="8" t="s">
        <v>189</v>
      </c>
      <c r="I45" s="8" t="s">
        <v>190</v>
      </c>
      <c r="J45" s="8" t="s">
        <v>44</v>
      </c>
      <c r="K45" s="8" t="s">
        <v>41</v>
      </c>
      <c r="L45" s="8" t="s">
        <v>45</v>
      </c>
      <c r="M45" s="8" t="s">
        <v>46</v>
      </c>
      <c r="N45" s="8" t="s">
        <v>41</v>
      </c>
      <c r="O45" s="8" t="s">
        <v>41</v>
      </c>
      <c r="P45" s="8">
        <v>8.75</v>
      </c>
      <c r="Q45" s="8">
        <v>22.75</v>
      </c>
      <c r="R45" s="8">
        <v>22.5</v>
      </c>
      <c r="S45" s="49">
        <v>45666</v>
      </c>
      <c r="T45" s="49">
        <v>45659</v>
      </c>
      <c r="U45" s="8">
        <v>0</v>
      </c>
      <c r="V45" s="8">
        <v>563</v>
      </c>
      <c r="W45" s="8">
        <v>563</v>
      </c>
      <c r="X45" s="8">
        <v>0</v>
      </c>
      <c r="Y45" s="8" t="s">
        <v>47</v>
      </c>
      <c r="Z45" s="8">
        <v>0</v>
      </c>
      <c r="AA45" s="8">
        <f>VLOOKUP(I45,'DI Info'!A:E,5,0)</f>
        <v>1</v>
      </c>
      <c r="AB45" s="8">
        <f t="shared" si="0"/>
        <v>563</v>
      </c>
      <c r="AC45" s="8">
        <f>IFERROR(AB45*VLOOKUP(I45,'DI Info'!A:H,7,FALSE),"")</f>
        <v>5348.5</v>
      </c>
      <c r="AD45" s="8">
        <f>IFERROR(ROUND(AB45*VLOOKUP(I45,'DI Info'!$1:$1048576,6,FALSE),2),"")</f>
        <v>42.07</v>
      </c>
      <c r="AE45" s="8">
        <f>IFERROR(AB45*VLOOKUP(I45,'DI Info'!A:H,8,FALSE),"")</f>
        <v>6474.5</v>
      </c>
      <c r="AF45" s="35" t="str">
        <f>VLOOKUP(I45,'DI Info'!$1:$1048576,4,FALSE)</f>
        <v>鑫鼎-NB</v>
      </c>
      <c r="AG45" s="15" t="s">
        <v>191</v>
      </c>
      <c r="AH45" s="87">
        <v>45659</v>
      </c>
      <c r="AI45" s="35" t="s">
        <v>192</v>
      </c>
      <c r="AJ45" s="88" t="s">
        <v>193</v>
      </c>
      <c r="AK45" s="8"/>
      <c r="AL45" s="89"/>
    </row>
    <row r="46" ht="12.75" customHeight="1" spans="1:38">
      <c r="A46" s="8" t="s">
        <v>194</v>
      </c>
      <c r="B46" s="8" t="s">
        <v>38</v>
      </c>
      <c r="C46" s="8" t="s">
        <v>38</v>
      </c>
      <c r="D46" s="8" t="s">
        <v>39</v>
      </c>
      <c r="E46" s="8" t="s">
        <v>195</v>
      </c>
      <c r="F46" s="8" t="s">
        <v>41</v>
      </c>
      <c r="G46" s="8" t="s">
        <v>71</v>
      </c>
      <c r="H46" s="8" t="s">
        <v>195</v>
      </c>
      <c r="I46" s="8" t="s">
        <v>196</v>
      </c>
      <c r="J46" s="8" t="s">
        <v>44</v>
      </c>
      <c r="K46" s="8" t="s">
        <v>41</v>
      </c>
      <c r="L46" s="8" t="s">
        <v>45</v>
      </c>
      <c r="M46" s="8" t="s">
        <v>46</v>
      </c>
      <c r="N46" s="8" t="s">
        <v>41</v>
      </c>
      <c r="O46" s="8" t="s">
        <v>41</v>
      </c>
      <c r="P46" s="8">
        <v>10.1</v>
      </c>
      <c r="Q46" s="8">
        <v>32.5</v>
      </c>
      <c r="R46" s="8">
        <v>18.7</v>
      </c>
      <c r="S46" s="49">
        <v>45673</v>
      </c>
      <c r="T46" s="49">
        <v>45666</v>
      </c>
      <c r="U46" s="8">
        <v>0</v>
      </c>
      <c r="V46" s="8">
        <v>245</v>
      </c>
      <c r="W46" s="8">
        <v>245</v>
      </c>
      <c r="X46" s="8">
        <v>0</v>
      </c>
      <c r="Y46" s="8" t="s">
        <v>47</v>
      </c>
      <c r="Z46" s="8">
        <v>0</v>
      </c>
      <c r="AA46" s="8">
        <f>VLOOKUP(I46,'DI Info'!A:E,5,0)</f>
        <v>1</v>
      </c>
      <c r="AB46" s="8">
        <f t="shared" si="0"/>
        <v>245</v>
      </c>
      <c r="AC46" s="8">
        <f>IFERROR(AB46*VLOOKUP(I46,'DI Info'!A:H,7,FALSE),"")</f>
        <v>2170.7</v>
      </c>
      <c r="AD46" s="8">
        <f>IFERROR(ROUND(AB46*VLOOKUP(I46,'DI Info'!$1:$1048576,6,FALSE),2),"")</f>
        <v>25.48</v>
      </c>
      <c r="AE46" s="8">
        <f>IFERROR(AB46*VLOOKUP(I46,'DI Info'!A:H,8,FALSE),"")</f>
        <v>2670.5</v>
      </c>
      <c r="AF46" s="35" t="str">
        <f>VLOOKUP(I46,'DI Info'!$1:$1048576,4,FALSE)</f>
        <v>苏克-NB</v>
      </c>
      <c r="AG46" s="15" t="s">
        <v>197</v>
      </c>
      <c r="AH46" s="87">
        <v>45659</v>
      </c>
      <c r="AI46" s="35" t="s">
        <v>198</v>
      </c>
      <c r="AJ46" s="88" t="s">
        <v>199</v>
      </c>
      <c r="AK46" s="8"/>
      <c r="AL46" s="89"/>
    </row>
    <row r="47" ht="12.75" customHeight="1" spans="1:38">
      <c r="A47" s="8" t="s">
        <v>200</v>
      </c>
      <c r="B47" s="8" t="s">
        <v>38</v>
      </c>
      <c r="C47" s="8" t="s">
        <v>38</v>
      </c>
      <c r="D47" s="8" t="s">
        <v>39</v>
      </c>
      <c r="E47" s="8" t="s">
        <v>201</v>
      </c>
      <c r="F47" s="8" t="s">
        <v>41</v>
      </c>
      <c r="G47" s="8" t="s">
        <v>71</v>
      </c>
      <c r="H47" s="8" t="s">
        <v>201</v>
      </c>
      <c r="I47" s="8" t="s">
        <v>196</v>
      </c>
      <c r="J47" s="8" t="s">
        <v>44</v>
      </c>
      <c r="K47" s="8" t="s">
        <v>41</v>
      </c>
      <c r="L47" s="8" t="s">
        <v>45</v>
      </c>
      <c r="M47" s="8" t="s">
        <v>46</v>
      </c>
      <c r="N47" s="8" t="s">
        <v>41</v>
      </c>
      <c r="O47" s="8" t="s">
        <v>41</v>
      </c>
      <c r="P47" s="8">
        <v>10.1</v>
      </c>
      <c r="Q47" s="8">
        <v>32.5</v>
      </c>
      <c r="R47" s="8">
        <v>18.7</v>
      </c>
      <c r="S47" s="49">
        <v>45673</v>
      </c>
      <c r="T47" s="49">
        <v>45666</v>
      </c>
      <c r="U47" s="8">
        <v>0</v>
      </c>
      <c r="V47" s="8">
        <v>415</v>
      </c>
      <c r="W47" s="8">
        <v>415</v>
      </c>
      <c r="X47" s="8">
        <v>0</v>
      </c>
      <c r="Y47" s="8" t="s">
        <v>47</v>
      </c>
      <c r="Z47" s="8">
        <v>0</v>
      </c>
      <c r="AA47" s="8">
        <f>VLOOKUP(I47,'DI Info'!A:E,5,0)</f>
        <v>1</v>
      </c>
      <c r="AB47" s="8">
        <f t="shared" si="0"/>
        <v>415</v>
      </c>
      <c r="AC47" s="8">
        <f>IFERROR(AB47*VLOOKUP(I47,'DI Info'!A:H,7,FALSE),"")</f>
        <v>3676.9</v>
      </c>
      <c r="AD47" s="8">
        <f>IFERROR(ROUND(AB47*VLOOKUP(I47,'DI Info'!$1:$1048576,6,FALSE),2),"")</f>
        <v>43.16</v>
      </c>
      <c r="AE47" s="8">
        <f>IFERROR(AB47*VLOOKUP(I47,'DI Info'!A:H,8,FALSE),"")</f>
        <v>4523.5</v>
      </c>
      <c r="AF47" s="35" t="str">
        <f>VLOOKUP(I47,'DI Info'!$1:$1048576,4,FALSE)</f>
        <v>苏克-NB</v>
      </c>
      <c r="AG47" s="15" t="s">
        <v>197</v>
      </c>
      <c r="AH47" s="87">
        <v>45659</v>
      </c>
      <c r="AI47" s="35" t="s">
        <v>198</v>
      </c>
      <c r="AJ47" s="88" t="s">
        <v>199</v>
      </c>
      <c r="AK47" s="8"/>
      <c r="AL47" s="89"/>
    </row>
    <row r="48" ht="12.75" customHeight="1" spans="1:38">
      <c r="A48" s="8" t="s">
        <v>202</v>
      </c>
      <c r="B48" s="8" t="s">
        <v>38</v>
      </c>
      <c r="C48" s="8" t="s">
        <v>38</v>
      </c>
      <c r="D48" s="8" t="s">
        <v>39</v>
      </c>
      <c r="E48" s="8" t="s">
        <v>203</v>
      </c>
      <c r="F48" s="8" t="s">
        <v>41</v>
      </c>
      <c r="G48" s="8" t="s">
        <v>121</v>
      </c>
      <c r="H48" s="8" t="s">
        <v>203</v>
      </c>
      <c r="I48" s="8" t="s">
        <v>63</v>
      </c>
      <c r="J48" s="8" t="s">
        <v>44</v>
      </c>
      <c r="K48" s="8" t="s">
        <v>41</v>
      </c>
      <c r="L48" s="8" t="s">
        <v>45</v>
      </c>
      <c r="M48" s="8" t="s">
        <v>46</v>
      </c>
      <c r="N48" s="8" t="s">
        <v>41</v>
      </c>
      <c r="O48" s="8" t="s">
        <v>41</v>
      </c>
      <c r="P48" s="8">
        <v>10.75</v>
      </c>
      <c r="Q48" s="8">
        <v>34.25</v>
      </c>
      <c r="R48" s="8">
        <v>18.25</v>
      </c>
      <c r="S48" s="49">
        <v>45667</v>
      </c>
      <c r="T48" s="49">
        <v>45659</v>
      </c>
      <c r="U48" s="8">
        <v>0</v>
      </c>
      <c r="V48" s="8">
        <v>85</v>
      </c>
      <c r="W48" s="8">
        <v>85</v>
      </c>
      <c r="X48" s="8">
        <v>0</v>
      </c>
      <c r="Y48" s="8" t="s">
        <v>47</v>
      </c>
      <c r="Z48" s="8">
        <v>0</v>
      </c>
      <c r="AA48" s="8">
        <f>VLOOKUP(I48,'DI Info'!A:E,5,0)</f>
        <v>1</v>
      </c>
      <c r="AB48" s="8">
        <f t="shared" si="0"/>
        <v>85</v>
      </c>
      <c r="AC48" s="8">
        <f>IFERROR(AB48*VLOOKUP(I48,'DI Info'!A:H,7,FALSE),"")</f>
        <v>807.5</v>
      </c>
      <c r="AD48" s="8">
        <f>IFERROR(ROUND(AB48*VLOOKUP(I48,'DI Info'!$1:$1048576,6,FALSE),2),"")</f>
        <v>8.74</v>
      </c>
      <c r="AE48" s="8">
        <f>IFERROR(AB48*VLOOKUP(I48,'DI Info'!A:H,8,FALSE),"")</f>
        <v>960.5</v>
      </c>
      <c r="AF48" s="35" t="str">
        <f>VLOOKUP(I48,'DI Info'!$1:$1048576,4,FALSE)</f>
        <v>苏克-NB</v>
      </c>
      <c r="AG48" s="15" t="s">
        <v>204</v>
      </c>
      <c r="AH48" s="90">
        <v>45659</v>
      </c>
      <c r="AI48" s="35" t="s">
        <v>205</v>
      </c>
      <c r="AJ48" s="88" t="s">
        <v>206</v>
      </c>
      <c r="AK48" s="8"/>
      <c r="AL48" s="89"/>
    </row>
    <row r="49" ht="12.75" customHeight="1" spans="1:38">
      <c r="A49" s="8" t="s">
        <v>207</v>
      </c>
      <c r="B49" s="8" t="s">
        <v>38</v>
      </c>
      <c r="C49" s="8" t="s">
        <v>38</v>
      </c>
      <c r="D49" s="8" t="s">
        <v>39</v>
      </c>
      <c r="E49" s="8" t="s">
        <v>208</v>
      </c>
      <c r="F49" s="8" t="s">
        <v>41</v>
      </c>
      <c r="G49" s="8" t="s">
        <v>121</v>
      </c>
      <c r="H49" s="8" t="s">
        <v>208</v>
      </c>
      <c r="I49" s="8" t="s">
        <v>54</v>
      </c>
      <c r="J49" s="8" t="s">
        <v>44</v>
      </c>
      <c r="K49" s="8" t="s">
        <v>41</v>
      </c>
      <c r="L49" s="8" t="s">
        <v>45</v>
      </c>
      <c r="M49" s="8" t="s">
        <v>46</v>
      </c>
      <c r="N49" s="8" t="s">
        <v>41</v>
      </c>
      <c r="O49" s="8" t="s">
        <v>41</v>
      </c>
      <c r="P49" s="8">
        <v>8</v>
      </c>
      <c r="Q49" s="8">
        <v>34.25</v>
      </c>
      <c r="R49" s="8">
        <v>18</v>
      </c>
      <c r="S49" s="49">
        <v>45667</v>
      </c>
      <c r="T49" s="49">
        <v>45659</v>
      </c>
      <c r="U49" s="8">
        <v>0</v>
      </c>
      <c r="V49" s="8">
        <v>332</v>
      </c>
      <c r="W49" s="8">
        <v>332</v>
      </c>
      <c r="X49" s="8">
        <v>0</v>
      </c>
      <c r="Y49" s="8" t="s">
        <v>47</v>
      </c>
      <c r="Z49" s="8">
        <v>0</v>
      </c>
      <c r="AA49" s="8">
        <f>VLOOKUP(I49,'DI Info'!A:E,5,0)</f>
        <v>1</v>
      </c>
      <c r="AB49" s="8">
        <f t="shared" si="0"/>
        <v>332</v>
      </c>
      <c r="AC49" s="8">
        <f>IFERROR(AB49*VLOOKUP(I49,'DI Info'!A:H,7,FALSE),"")</f>
        <v>1892.4</v>
      </c>
      <c r="AD49" s="8">
        <f>IFERROR(ROUND(AB49*VLOOKUP(I49,'DI Info'!$1:$1048576,6,FALSE),2),"")</f>
        <v>26.92</v>
      </c>
      <c r="AE49" s="8">
        <f>IFERROR(AB49*VLOOKUP(I49,'DI Info'!A:H,8,FALSE),"")</f>
        <v>2423.6</v>
      </c>
      <c r="AF49" s="35" t="str">
        <f>VLOOKUP(I49,'DI Info'!$1:$1048576,4,FALSE)</f>
        <v>苏克-NB</v>
      </c>
      <c r="AG49" s="15" t="s">
        <v>204</v>
      </c>
      <c r="AH49" s="90">
        <v>45659</v>
      </c>
      <c r="AI49" s="35" t="s">
        <v>205</v>
      </c>
      <c r="AJ49" s="88" t="s">
        <v>206</v>
      </c>
      <c r="AK49" s="8"/>
      <c r="AL49" s="89"/>
    </row>
    <row r="50" ht="12.75" customHeight="1" spans="1:38">
      <c r="A50" s="8" t="s">
        <v>209</v>
      </c>
      <c r="B50" s="8" t="s">
        <v>38</v>
      </c>
      <c r="C50" s="8" t="s">
        <v>38</v>
      </c>
      <c r="D50" s="8" t="s">
        <v>39</v>
      </c>
      <c r="E50" s="8" t="s">
        <v>210</v>
      </c>
      <c r="F50" s="8" t="s">
        <v>41</v>
      </c>
      <c r="G50" s="8" t="s">
        <v>42</v>
      </c>
      <c r="H50" s="8" t="s">
        <v>210</v>
      </c>
      <c r="I50" s="8" t="s">
        <v>63</v>
      </c>
      <c r="J50" s="8" t="s">
        <v>44</v>
      </c>
      <c r="K50" s="8" t="s">
        <v>41</v>
      </c>
      <c r="L50" s="8" t="s">
        <v>45</v>
      </c>
      <c r="M50" s="8" t="s">
        <v>46</v>
      </c>
      <c r="N50" s="8" t="s">
        <v>41</v>
      </c>
      <c r="O50" s="8" t="s">
        <v>41</v>
      </c>
      <c r="P50" s="8">
        <v>10.75</v>
      </c>
      <c r="Q50" s="8">
        <v>34.25</v>
      </c>
      <c r="R50" s="8">
        <v>18.25</v>
      </c>
      <c r="S50" s="49">
        <v>45667</v>
      </c>
      <c r="T50" s="49">
        <v>45659</v>
      </c>
      <c r="U50" s="8">
        <v>0</v>
      </c>
      <c r="V50" s="8">
        <v>3</v>
      </c>
      <c r="W50" s="8">
        <v>3</v>
      </c>
      <c r="X50" s="8">
        <v>0</v>
      </c>
      <c r="Y50" s="8" t="s">
        <v>47</v>
      </c>
      <c r="Z50" s="8">
        <v>0</v>
      </c>
      <c r="AA50" s="8">
        <f>VLOOKUP(I50,'DI Info'!A:E,5,0)</f>
        <v>1</v>
      </c>
      <c r="AB50" s="8">
        <f t="shared" si="0"/>
        <v>3</v>
      </c>
      <c r="AC50" s="8">
        <f>IFERROR(AB50*VLOOKUP(I50,'DI Info'!A:H,7,FALSE),"")</f>
        <v>28.5</v>
      </c>
      <c r="AD50" s="8">
        <f>IFERROR(ROUND(AB50*VLOOKUP(I50,'DI Info'!$1:$1048576,6,FALSE),2),"")</f>
        <v>0.31</v>
      </c>
      <c r="AE50" s="8">
        <f>IFERROR(AB50*VLOOKUP(I50,'DI Info'!A:H,8,FALSE),"")</f>
        <v>33.9</v>
      </c>
      <c r="AF50" s="35" t="str">
        <f>VLOOKUP(I50,'DI Info'!$1:$1048576,4,FALSE)</f>
        <v>苏克-NB</v>
      </c>
      <c r="AG50" s="15" t="s">
        <v>204</v>
      </c>
      <c r="AH50" s="90">
        <v>45659</v>
      </c>
      <c r="AI50" s="35" t="s">
        <v>205</v>
      </c>
      <c r="AJ50" s="88" t="s">
        <v>206</v>
      </c>
      <c r="AK50" s="8"/>
      <c r="AL50" s="89"/>
    </row>
    <row r="51" ht="12.75" customHeight="1" spans="1:38">
      <c r="A51" s="8" t="s">
        <v>211</v>
      </c>
      <c r="B51" s="8" t="s">
        <v>38</v>
      </c>
      <c r="C51" s="8" t="s">
        <v>38</v>
      </c>
      <c r="D51" s="8" t="s">
        <v>39</v>
      </c>
      <c r="E51" s="8" t="s">
        <v>212</v>
      </c>
      <c r="F51" s="8" t="s">
        <v>41</v>
      </c>
      <c r="G51" s="8" t="s">
        <v>42</v>
      </c>
      <c r="H51" s="8" t="s">
        <v>212</v>
      </c>
      <c r="I51" s="8" t="s">
        <v>54</v>
      </c>
      <c r="J51" s="8" t="s">
        <v>44</v>
      </c>
      <c r="K51" s="8" t="s">
        <v>41</v>
      </c>
      <c r="L51" s="8" t="s">
        <v>45</v>
      </c>
      <c r="M51" s="8" t="s">
        <v>46</v>
      </c>
      <c r="N51" s="8" t="s">
        <v>41</v>
      </c>
      <c r="O51" s="8" t="s">
        <v>41</v>
      </c>
      <c r="P51" s="8">
        <v>8</v>
      </c>
      <c r="Q51" s="8">
        <v>34.25</v>
      </c>
      <c r="R51" s="8">
        <v>18</v>
      </c>
      <c r="S51" s="49">
        <v>45667</v>
      </c>
      <c r="T51" s="49">
        <v>45659</v>
      </c>
      <c r="U51" s="8">
        <v>0</v>
      </c>
      <c r="V51" s="8">
        <v>348</v>
      </c>
      <c r="W51" s="8">
        <v>348</v>
      </c>
      <c r="X51" s="8">
        <v>0</v>
      </c>
      <c r="Y51" s="8" t="s">
        <v>47</v>
      </c>
      <c r="Z51" s="8">
        <v>0</v>
      </c>
      <c r="AA51" s="8">
        <f>VLOOKUP(I51,'DI Info'!A:E,5,0)</f>
        <v>1</v>
      </c>
      <c r="AB51" s="8">
        <f t="shared" si="0"/>
        <v>348</v>
      </c>
      <c r="AC51" s="8">
        <f>IFERROR(AB51*VLOOKUP(I51,'DI Info'!A:H,7,FALSE),"")</f>
        <v>1983.6</v>
      </c>
      <c r="AD51" s="8">
        <f>IFERROR(ROUND(AB51*VLOOKUP(I51,'DI Info'!$1:$1048576,6,FALSE),2),"")</f>
        <v>28.22</v>
      </c>
      <c r="AE51" s="8">
        <f>IFERROR(AB51*VLOOKUP(I51,'DI Info'!A:H,8,FALSE),"")</f>
        <v>2540.4</v>
      </c>
      <c r="AF51" s="35" t="str">
        <f>VLOOKUP(I51,'DI Info'!$1:$1048576,4,FALSE)</f>
        <v>苏克-NB</v>
      </c>
      <c r="AG51" s="15" t="s">
        <v>204</v>
      </c>
      <c r="AH51" s="90">
        <v>45659</v>
      </c>
      <c r="AI51" s="35" t="s">
        <v>205</v>
      </c>
      <c r="AJ51" s="88" t="s">
        <v>206</v>
      </c>
      <c r="AK51" s="8"/>
      <c r="AL51" s="89"/>
    </row>
    <row r="52" ht="12.75" customHeight="1" spans="1:38">
      <c r="A52" s="8" t="s">
        <v>213</v>
      </c>
      <c r="B52" s="8" t="s">
        <v>38</v>
      </c>
      <c r="C52" s="8" t="s">
        <v>38</v>
      </c>
      <c r="D52" s="8" t="s">
        <v>39</v>
      </c>
      <c r="E52" s="8" t="s">
        <v>214</v>
      </c>
      <c r="F52" s="8" t="s">
        <v>41</v>
      </c>
      <c r="G52" s="8" t="s">
        <v>71</v>
      </c>
      <c r="H52" s="8" t="s">
        <v>214</v>
      </c>
      <c r="I52" s="8" t="s">
        <v>190</v>
      </c>
      <c r="J52" s="8" t="s">
        <v>44</v>
      </c>
      <c r="K52" s="8" t="s">
        <v>41</v>
      </c>
      <c r="L52" s="8" t="s">
        <v>45</v>
      </c>
      <c r="M52" s="8" t="s">
        <v>46</v>
      </c>
      <c r="N52" s="8" t="s">
        <v>41</v>
      </c>
      <c r="O52" s="8" t="s">
        <v>41</v>
      </c>
      <c r="P52" s="8">
        <v>8.75</v>
      </c>
      <c r="Q52" s="8">
        <v>22.75</v>
      </c>
      <c r="R52" s="8">
        <v>22.5</v>
      </c>
      <c r="S52" s="49">
        <v>45673</v>
      </c>
      <c r="T52" s="49">
        <v>45666</v>
      </c>
      <c r="U52" s="8">
        <v>0</v>
      </c>
      <c r="V52" s="8">
        <v>57</v>
      </c>
      <c r="W52" s="8">
        <v>57</v>
      </c>
      <c r="X52" s="8">
        <v>0</v>
      </c>
      <c r="Y52" s="8" t="s">
        <v>47</v>
      </c>
      <c r="Z52" s="8">
        <v>0</v>
      </c>
      <c r="AA52" s="8">
        <f>VLOOKUP(I52,'DI Info'!A:E,5,0)</f>
        <v>1</v>
      </c>
      <c r="AB52" s="8">
        <f t="shared" si="0"/>
        <v>57</v>
      </c>
      <c r="AC52" s="8">
        <f>IFERROR(AB52*VLOOKUP(I52,'DI Info'!A:H,7,FALSE),"")</f>
        <v>541.5</v>
      </c>
      <c r="AD52" s="8">
        <f>IFERROR(ROUND(AB52*VLOOKUP(I52,'DI Info'!$1:$1048576,6,FALSE),2),"")</f>
        <v>4.26</v>
      </c>
      <c r="AE52" s="8">
        <f>IFERROR(AB52*VLOOKUP(I52,'DI Info'!A:H,8,FALSE),"")</f>
        <v>655.5</v>
      </c>
      <c r="AF52" s="35" t="str">
        <f>VLOOKUP(I52,'DI Info'!$1:$1048576,4,FALSE)</f>
        <v>鑫鼎-NB</v>
      </c>
      <c r="AG52" s="15" t="s">
        <v>215</v>
      </c>
      <c r="AH52" s="87">
        <v>45666</v>
      </c>
      <c r="AI52" s="35" t="s">
        <v>216</v>
      </c>
      <c r="AJ52" s="88" t="s">
        <v>217</v>
      </c>
      <c r="AK52" s="8"/>
      <c r="AL52" s="89"/>
    </row>
    <row r="53" ht="12.75" customHeight="1" spans="1:38">
      <c r="A53" s="8" t="s">
        <v>218</v>
      </c>
      <c r="B53" s="8" t="s">
        <v>38</v>
      </c>
      <c r="C53" s="8" t="s">
        <v>38</v>
      </c>
      <c r="D53" s="8" t="s">
        <v>39</v>
      </c>
      <c r="E53" s="8" t="s">
        <v>219</v>
      </c>
      <c r="F53" s="8" t="s">
        <v>41</v>
      </c>
      <c r="G53" s="8" t="s">
        <v>71</v>
      </c>
      <c r="H53" s="8" t="s">
        <v>219</v>
      </c>
      <c r="I53" s="8" t="s">
        <v>220</v>
      </c>
      <c r="J53" s="8" t="s">
        <v>44</v>
      </c>
      <c r="K53" s="8" t="s">
        <v>41</v>
      </c>
      <c r="L53" s="8" t="s">
        <v>45</v>
      </c>
      <c r="M53" s="8" t="s">
        <v>46</v>
      </c>
      <c r="N53" s="8" t="s">
        <v>41</v>
      </c>
      <c r="O53" s="8" t="s">
        <v>41</v>
      </c>
      <c r="P53" s="8">
        <v>7</v>
      </c>
      <c r="Q53" s="8">
        <v>26.5</v>
      </c>
      <c r="R53" s="8">
        <v>21.5</v>
      </c>
      <c r="S53" s="49">
        <v>45673</v>
      </c>
      <c r="T53" s="49">
        <v>45666</v>
      </c>
      <c r="U53" s="8">
        <v>0</v>
      </c>
      <c r="V53" s="8">
        <v>174</v>
      </c>
      <c r="W53" s="8">
        <v>174</v>
      </c>
      <c r="X53" s="8">
        <v>0</v>
      </c>
      <c r="Y53" s="8" t="s">
        <v>47</v>
      </c>
      <c r="Z53" s="8">
        <v>0</v>
      </c>
      <c r="AA53" s="8">
        <f>VLOOKUP(I53,'DI Info'!A:E,5,0)</f>
        <v>1</v>
      </c>
      <c r="AB53" s="8">
        <f t="shared" si="0"/>
        <v>174</v>
      </c>
      <c r="AC53" s="8">
        <f>IFERROR(AB53*VLOOKUP(I53,'DI Info'!A:H,7,FALSE),"")</f>
        <v>1392</v>
      </c>
      <c r="AD53" s="8">
        <f>IFERROR(ROUND(AB53*VLOOKUP(I53,'DI Info'!$1:$1048576,6,FALSE),2),"")</f>
        <v>12.04</v>
      </c>
      <c r="AE53" s="8">
        <f>IFERROR(AB53*VLOOKUP(I53,'DI Info'!A:H,8,FALSE),"")</f>
        <v>1461.6</v>
      </c>
      <c r="AF53" s="35" t="str">
        <f>VLOOKUP(I53,'DI Info'!$1:$1048576,4,FALSE)</f>
        <v>鑫鼎-NB</v>
      </c>
      <c r="AG53" s="15" t="s">
        <v>215</v>
      </c>
      <c r="AH53" s="87">
        <v>45666</v>
      </c>
      <c r="AI53" s="35" t="s">
        <v>216</v>
      </c>
      <c r="AJ53" s="88" t="s">
        <v>217</v>
      </c>
      <c r="AK53" s="8"/>
      <c r="AL53" s="89"/>
    </row>
    <row r="54" ht="12.75" customHeight="1" spans="1:38">
      <c r="A54" s="8" t="s">
        <v>221</v>
      </c>
      <c r="B54" s="8" t="s">
        <v>38</v>
      </c>
      <c r="C54" s="8" t="s">
        <v>38</v>
      </c>
      <c r="D54" s="8" t="s">
        <v>39</v>
      </c>
      <c r="E54" s="8" t="s">
        <v>222</v>
      </c>
      <c r="F54" s="8" t="s">
        <v>41</v>
      </c>
      <c r="G54" s="8" t="s">
        <v>71</v>
      </c>
      <c r="H54" s="8" t="s">
        <v>222</v>
      </c>
      <c r="I54" s="8" t="s">
        <v>220</v>
      </c>
      <c r="J54" s="8" t="s">
        <v>44</v>
      </c>
      <c r="K54" s="8" t="s">
        <v>41</v>
      </c>
      <c r="L54" s="8" t="s">
        <v>45</v>
      </c>
      <c r="M54" s="8" t="s">
        <v>46</v>
      </c>
      <c r="N54" s="8" t="s">
        <v>41</v>
      </c>
      <c r="O54" s="8" t="s">
        <v>41</v>
      </c>
      <c r="P54" s="8">
        <v>7</v>
      </c>
      <c r="Q54" s="8">
        <v>26.5</v>
      </c>
      <c r="R54" s="8">
        <v>21.5</v>
      </c>
      <c r="S54" s="49">
        <v>45673</v>
      </c>
      <c r="T54" s="49">
        <v>45666</v>
      </c>
      <c r="U54" s="8">
        <v>0</v>
      </c>
      <c r="V54" s="8">
        <v>84</v>
      </c>
      <c r="W54" s="8">
        <v>84</v>
      </c>
      <c r="X54" s="8">
        <v>0</v>
      </c>
      <c r="Y54" s="8" t="s">
        <v>47</v>
      </c>
      <c r="Z54" s="8">
        <v>0</v>
      </c>
      <c r="AA54" s="8">
        <f>VLOOKUP(I54,'DI Info'!A:E,5,0)</f>
        <v>1</v>
      </c>
      <c r="AB54" s="8">
        <f t="shared" si="0"/>
        <v>84</v>
      </c>
      <c r="AC54" s="8">
        <f>IFERROR(AB54*VLOOKUP(I54,'DI Info'!A:H,7,FALSE),"")</f>
        <v>672</v>
      </c>
      <c r="AD54" s="8">
        <f>IFERROR(ROUND(AB54*VLOOKUP(I54,'DI Info'!$1:$1048576,6,FALSE),2),"")</f>
        <v>5.81</v>
      </c>
      <c r="AE54" s="8">
        <f>IFERROR(AB54*VLOOKUP(I54,'DI Info'!A:H,8,FALSE),"")</f>
        <v>705.6</v>
      </c>
      <c r="AF54" s="35" t="str">
        <f>VLOOKUP(I54,'DI Info'!$1:$1048576,4,FALSE)</f>
        <v>鑫鼎-NB</v>
      </c>
      <c r="AG54" s="15" t="s">
        <v>215</v>
      </c>
      <c r="AH54" s="87">
        <v>45666</v>
      </c>
      <c r="AI54" s="35" t="s">
        <v>216</v>
      </c>
      <c r="AJ54" s="88" t="s">
        <v>217</v>
      </c>
      <c r="AK54" s="8"/>
      <c r="AL54" s="89"/>
    </row>
    <row r="55" ht="12.75" customHeight="1" spans="1:38">
      <c r="A55" s="8" t="s">
        <v>223</v>
      </c>
      <c r="B55" s="8" t="s">
        <v>38</v>
      </c>
      <c r="C55" s="8" t="s">
        <v>38</v>
      </c>
      <c r="D55" s="8" t="s">
        <v>39</v>
      </c>
      <c r="E55" s="8" t="s">
        <v>224</v>
      </c>
      <c r="F55" s="8" t="s">
        <v>41</v>
      </c>
      <c r="G55" s="8" t="s">
        <v>71</v>
      </c>
      <c r="H55" s="8" t="s">
        <v>224</v>
      </c>
      <c r="I55" s="8" t="s">
        <v>225</v>
      </c>
      <c r="J55" s="8" t="s">
        <v>44</v>
      </c>
      <c r="K55" s="8" t="s">
        <v>41</v>
      </c>
      <c r="L55" s="8" t="s">
        <v>45</v>
      </c>
      <c r="M55" s="8" t="s">
        <v>46</v>
      </c>
      <c r="N55" s="8" t="s">
        <v>41</v>
      </c>
      <c r="O55" s="8" t="s">
        <v>41</v>
      </c>
      <c r="P55" s="8">
        <v>2.24</v>
      </c>
      <c r="Q55" s="8">
        <v>15.07</v>
      </c>
      <c r="R55" s="8">
        <v>12.56</v>
      </c>
      <c r="S55" s="49">
        <v>45673</v>
      </c>
      <c r="T55" s="49">
        <v>45666</v>
      </c>
      <c r="U55" s="8">
        <v>0</v>
      </c>
      <c r="V55" s="8">
        <v>910</v>
      </c>
      <c r="W55" s="8">
        <v>910</v>
      </c>
      <c r="X55" s="8">
        <v>0</v>
      </c>
      <c r="Y55" s="8" t="s">
        <v>47</v>
      </c>
      <c r="Z55" s="8">
        <v>0</v>
      </c>
      <c r="AA55" s="8">
        <f>VLOOKUP(I55,'DI Info'!A:E,5,0)</f>
        <v>10</v>
      </c>
      <c r="AB55" s="8">
        <f t="shared" si="0"/>
        <v>91</v>
      </c>
      <c r="AC55" s="8">
        <f>IFERROR(AB55*VLOOKUP(I55,'DI Info'!A:H,7,FALSE),"")</f>
        <v>637</v>
      </c>
      <c r="AD55" s="8">
        <f>IFERROR(ROUND(AB55*VLOOKUP(I55,'DI Info'!$1:$1048576,6,FALSE),2),"")</f>
        <v>2.78</v>
      </c>
      <c r="AE55" s="8">
        <f>IFERROR(AB55*VLOOKUP(I55,'DI Info'!A:H,8,FALSE),"")</f>
        <v>682.5</v>
      </c>
      <c r="AF55" s="35" t="str">
        <f>VLOOKUP(I55,'DI Info'!$1:$1048576,4,FALSE)</f>
        <v>志捷-YT</v>
      </c>
      <c r="AG55" s="15" t="s">
        <v>215</v>
      </c>
      <c r="AH55" s="87">
        <v>45659</v>
      </c>
      <c r="AI55" s="35" t="s">
        <v>216</v>
      </c>
      <c r="AJ55" s="88" t="s">
        <v>217</v>
      </c>
      <c r="AK55" s="8"/>
      <c r="AL55" s="89"/>
    </row>
    <row r="56" ht="12.75" customHeight="1" spans="1:38">
      <c r="A56" s="8" t="s">
        <v>226</v>
      </c>
      <c r="B56" s="8" t="s">
        <v>38</v>
      </c>
      <c r="C56" s="8" t="s">
        <v>38</v>
      </c>
      <c r="D56" s="8" t="s">
        <v>39</v>
      </c>
      <c r="E56" s="8" t="s">
        <v>227</v>
      </c>
      <c r="F56" s="8" t="s">
        <v>41</v>
      </c>
      <c r="G56" s="8" t="s">
        <v>71</v>
      </c>
      <c r="H56" s="8" t="s">
        <v>227</v>
      </c>
      <c r="I56" s="8" t="s">
        <v>225</v>
      </c>
      <c r="J56" s="8" t="s">
        <v>44</v>
      </c>
      <c r="K56" s="8" t="s">
        <v>41</v>
      </c>
      <c r="L56" s="8" t="s">
        <v>45</v>
      </c>
      <c r="M56" s="8" t="s">
        <v>46</v>
      </c>
      <c r="N56" s="8" t="s">
        <v>41</v>
      </c>
      <c r="O56" s="8" t="s">
        <v>41</v>
      </c>
      <c r="P56" s="8">
        <v>2.24</v>
      </c>
      <c r="Q56" s="8">
        <v>15.07</v>
      </c>
      <c r="R56" s="8">
        <v>12.56</v>
      </c>
      <c r="S56" s="49">
        <v>45673</v>
      </c>
      <c r="T56" s="49">
        <v>45666</v>
      </c>
      <c r="U56" s="8">
        <v>0</v>
      </c>
      <c r="V56" s="8">
        <v>440</v>
      </c>
      <c r="W56" s="8">
        <v>440</v>
      </c>
      <c r="X56" s="8">
        <v>0</v>
      </c>
      <c r="Y56" s="8" t="s">
        <v>47</v>
      </c>
      <c r="Z56" s="8">
        <v>0</v>
      </c>
      <c r="AA56" s="8">
        <f>VLOOKUP(I56,'DI Info'!A:E,5,0)</f>
        <v>10</v>
      </c>
      <c r="AB56" s="8">
        <f t="shared" si="0"/>
        <v>44</v>
      </c>
      <c r="AC56" s="8">
        <f>IFERROR(AB56*VLOOKUP(I56,'DI Info'!A:H,7,FALSE),"")</f>
        <v>308</v>
      </c>
      <c r="AD56" s="8">
        <f>IFERROR(ROUND(AB56*VLOOKUP(I56,'DI Info'!$1:$1048576,6,FALSE),2),"")</f>
        <v>1.35</v>
      </c>
      <c r="AE56" s="8">
        <f>IFERROR(AB56*VLOOKUP(I56,'DI Info'!A:H,8,FALSE),"")</f>
        <v>330</v>
      </c>
      <c r="AF56" s="35" t="str">
        <f>VLOOKUP(I56,'DI Info'!$1:$1048576,4,FALSE)</f>
        <v>志捷-YT</v>
      </c>
      <c r="AG56" s="15" t="s">
        <v>215</v>
      </c>
      <c r="AH56" s="87">
        <v>45659</v>
      </c>
      <c r="AI56" s="35" t="s">
        <v>216</v>
      </c>
      <c r="AJ56" s="88" t="s">
        <v>217</v>
      </c>
      <c r="AK56" s="8"/>
      <c r="AL56" s="89"/>
    </row>
    <row r="57" ht="12.75" customHeight="1" spans="1:38">
      <c r="A57" s="8" t="s">
        <v>228</v>
      </c>
      <c r="B57" s="8" t="s">
        <v>38</v>
      </c>
      <c r="C57" s="8" t="s">
        <v>38</v>
      </c>
      <c r="D57" s="8" t="s">
        <v>39</v>
      </c>
      <c r="E57" s="8" t="s">
        <v>229</v>
      </c>
      <c r="F57" s="8" t="s">
        <v>41</v>
      </c>
      <c r="G57" s="8" t="s">
        <v>121</v>
      </c>
      <c r="H57" s="8" t="s">
        <v>229</v>
      </c>
      <c r="I57" s="8" t="s">
        <v>122</v>
      </c>
      <c r="J57" s="8" t="s">
        <v>44</v>
      </c>
      <c r="K57" s="8" t="s">
        <v>41</v>
      </c>
      <c r="L57" s="8" t="s">
        <v>45</v>
      </c>
      <c r="M57" s="8" t="s">
        <v>46</v>
      </c>
      <c r="N57" s="8" t="s">
        <v>41</v>
      </c>
      <c r="O57" s="8" t="s">
        <v>41</v>
      </c>
      <c r="P57" s="8">
        <v>18</v>
      </c>
      <c r="Q57" s="8">
        <v>29</v>
      </c>
      <c r="R57" s="8">
        <v>18</v>
      </c>
      <c r="S57" s="49">
        <v>45683</v>
      </c>
      <c r="T57" s="49">
        <v>45676</v>
      </c>
      <c r="U57" s="8">
        <v>0</v>
      </c>
      <c r="V57" s="8">
        <v>411</v>
      </c>
      <c r="W57" s="8">
        <v>411</v>
      </c>
      <c r="X57" s="8">
        <v>0</v>
      </c>
      <c r="Y57" s="8" t="s">
        <v>47</v>
      </c>
      <c r="Z57" s="8">
        <v>0</v>
      </c>
      <c r="AA57" s="8">
        <f>VLOOKUP(I57,'DI Info'!A:E,5,0)</f>
        <v>1</v>
      </c>
      <c r="AB57" s="8">
        <f t="shared" si="0"/>
        <v>411</v>
      </c>
      <c r="AC57" s="8">
        <f>IFERROR(AB57*VLOOKUP(I57,'DI Info'!A:H,7,FALSE),"")</f>
        <v>5959.5</v>
      </c>
      <c r="AD57" s="8">
        <f>IFERROR(ROUND(AB57*VLOOKUP(I57,'DI Info'!$1:$1048576,6,FALSE),2),"")</f>
        <v>63.49</v>
      </c>
      <c r="AE57" s="8">
        <f>IFERROR(AB57*VLOOKUP(I57,'DI Info'!A:H,8,FALSE),"")</f>
        <v>7850.1</v>
      </c>
      <c r="AF57" s="35" t="str">
        <f>VLOOKUP(I57,'DI Info'!$1:$1048576,4,FALSE)</f>
        <v>佳得顺-SH</v>
      </c>
      <c r="AG57" s="15" t="s">
        <v>230</v>
      </c>
      <c r="AH57" s="90">
        <v>45658</v>
      </c>
      <c r="AI57" s="35" t="s">
        <v>231</v>
      </c>
      <c r="AJ57" s="88"/>
      <c r="AK57" s="8"/>
      <c r="AL57" s="89"/>
    </row>
    <row r="58" ht="12.75" customHeight="1" spans="1:38">
      <c r="A58" s="8" t="s">
        <v>232</v>
      </c>
      <c r="B58" s="8" t="s">
        <v>38</v>
      </c>
      <c r="C58" s="8" t="s">
        <v>38</v>
      </c>
      <c r="D58" s="8" t="s">
        <v>39</v>
      </c>
      <c r="E58" s="8" t="s">
        <v>233</v>
      </c>
      <c r="F58" s="8" t="s">
        <v>41</v>
      </c>
      <c r="G58" s="8" t="s">
        <v>121</v>
      </c>
      <c r="H58" s="8" t="s">
        <v>233</v>
      </c>
      <c r="I58" s="8" t="s">
        <v>234</v>
      </c>
      <c r="J58" s="8" t="s">
        <v>44</v>
      </c>
      <c r="K58" s="8" t="s">
        <v>41</v>
      </c>
      <c r="L58" s="8" t="s">
        <v>45</v>
      </c>
      <c r="M58" s="8" t="s">
        <v>46</v>
      </c>
      <c r="N58" s="8" t="s">
        <v>41</v>
      </c>
      <c r="O58" s="8" t="s">
        <v>41</v>
      </c>
      <c r="P58" s="8">
        <v>18.3</v>
      </c>
      <c r="Q58" s="8">
        <v>35.2</v>
      </c>
      <c r="R58" s="8">
        <v>19.5</v>
      </c>
      <c r="S58" s="49">
        <v>45683</v>
      </c>
      <c r="T58" s="49">
        <v>45676</v>
      </c>
      <c r="U58" s="8">
        <v>0</v>
      </c>
      <c r="V58" s="8">
        <v>16</v>
      </c>
      <c r="W58" s="8">
        <v>16</v>
      </c>
      <c r="X58" s="8">
        <v>0</v>
      </c>
      <c r="Y58" s="8" t="s">
        <v>47</v>
      </c>
      <c r="Z58" s="8">
        <v>0</v>
      </c>
      <c r="AA58" s="8">
        <f>VLOOKUP(I58,'DI Info'!A:E,5,0)</f>
        <v>1</v>
      </c>
      <c r="AB58" s="8">
        <f t="shared" si="0"/>
        <v>16</v>
      </c>
      <c r="AC58" s="8">
        <f>IFERROR(AB58*VLOOKUP(I58,'DI Info'!A:H,7,FALSE),"")</f>
        <v>414.88</v>
      </c>
      <c r="AD58" s="8">
        <f>IFERROR(ROUND(AB58*VLOOKUP(I58,'DI Info'!$1:$1048576,6,FALSE),2),"")</f>
        <v>3.29</v>
      </c>
      <c r="AE58" s="8">
        <f>IFERROR(AB58*VLOOKUP(I58,'DI Info'!A:H,8,FALSE),"")</f>
        <v>506.08</v>
      </c>
      <c r="AF58" s="35" t="str">
        <f>VLOOKUP(I58,'DI Info'!$1:$1048576,4,FALSE)</f>
        <v>洲益-NB</v>
      </c>
      <c r="AG58" s="15" t="s">
        <v>230</v>
      </c>
      <c r="AH58" s="90">
        <v>45658</v>
      </c>
      <c r="AI58" s="35" t="s">
        <v>231</v>
      </c>
      <c r="AJ58" s="88"/>
      <c r="AK58" s="8"/>
      <c r="AL58" s="89"/>
    </row>
    <row r="59" ht="12.75" customHeight="1" spans="1:38">
      <c r="A59" s="8" t="s">
        <v>235</v>
      </c>
      <c r="B59" s="8" t="s">
        <v>38</v>
      </c>
      <c r="C59" s="8" t="s">
        <v>38</v>
      </c>
      <c r="D59" s="8" t="s">
        <v>75</v>
      </c>
      <c r="E59" s="8" t="s">
        <v>236</v>
      </c>
      <c r="F59" s="8" t="s">
        <v>41</v>
      </c>
      <c r="G59" s="8" t="s">
        <v>77</v>
      </c>
      <c r="H59" s="8" t="s">
        <v>236</v>
      </c>
      <c r="I59" s="8" t="s">
        <v>237</v>
      </c>
      <c r="J59" s="8" t="s">
        <v>44</v>
      </c>
      <c r="K59" s="8" t="s">
        <v>41</v>
      </c>
      <c r="L59" s="8" t="s">
        <v>45</v>
      </c>
      <c r="M59" s="8" t="s">
        <v>46</v>
      </c>
      <c r="N59" s="8" t="s">
        <v>41</v>
      </c>
      <c r="O59" s="8" t="s">
        <v>41</v>
      </c>
      <c r="P59" s="8">
        <v>11</v>
      </c>
      <c r="Q59" s="8">
        <v>30</v>
      </c>
      <c r="R59" s="8">
        <v>30</v>
      </c>
      <c r="S59" s="49">
        <v>45684</v>
      </c>
      <c r="T59" s="49">
        <v>45677</v>
      </c>
      <c r="U59" s="8">
        <v>0</v>
      </c>
      <c r="V59" s="8">
        <v>338</v>
      </c>
      <c r="W59" s="8">
        <v>338</v>
      </c>
      <c r="X59" s="8">
        <v>0</v>
      </c>
      <c r="Y59" s="8" t="s">
        <v>47</v>
      </c>
      <c r="Z59" s="8">
        <v>0</v>
      </c>
      <c r="AA59" s="8">
        <f>VLOOKUP(I59,'DI Info'!A:E,5,0)</f>
        <v>1</v>
      </c>
      <c r="AB59" s="8">
        <f t="shared" si="0"/>
        <v>338</v>
      </c>
      <c r="AC59" s="8">
        <f>IFERROR(AB59*VLOOKUP(I59,'DI Info'!A:H,7,FALSE),"")</f>
        <v>6776.9</v>
      </c>
      <c r="AD59" s="8">
        <f>IFERROR(ROUND(AB59*VLOOKUP(I59,'DI Info'!$1:$1048576,6,FALSE),2),"")</f>
        <v>58.87</v>
      </c>
      <c r="AE59" s="8">
        <f>IFERROR(AB59*VLOOKUP(I59,'DI Info'!A:H,8,FALSE),"")</f>
        <v>8889.4</v>
      </c>
      <c r="AF59" s="35" t="str">
        <f>VLOOKUP(I59,'DI Info'!$1:$1048576,4,FALSE)</f>
        <v>商贤-YT</v>
      </c>
      <c r="AG59" s="15" t="s">
        <v>238</v>
      </c>
      <c r="AH59" s="87">
        <v>45658</v>
      </c>
      <c r="AI59" s="35" t="s">
        <v>239</v>
      </c>
      <c r="AJ59" s="88"/>
      <c r="AK59" s="8"/>
      <c r="AL59" s="89"/>
    </row>
    <row r="60" ht="12.75" customHeight="1" spans="1:38">
      <c r="A60" s="8" t="s">
        <v>240</v>
      </c>
      <c r="B60" s="8" t="s">
        <v>38</v>
      </c>
      <c r="C60" s="8" t="s">
        <v>38</v>
      </c>
      <c r="D60" s="8" t="s">
        <v>39</v>
      </c>
      <c r="E60" s="8" t="s">
        <v>241</v>
      </c>
      <c r="F60" s="8" t="s">
        <v>41</v>
      </c>
      <c r="G60" s="8" t="s">
        <v>77</v>
      </c>
      <c r="H60" s="8" t="s">
        <v>241</v>
      </c>
      <c r="I60" s="8" t="s">
        <v>122</v>
      </c>
      <c r="J60" s="8" t="s">
        <v>44</v>
      </c>
      <c r="K60" s="8" t="s">
        <v>41</v>
      </c>
      <c r="L60" s="8" t="s">
        <v>45</v>
      </c>
      <c r="M60" s="8" t="s">
        <v>46</v>
      </c>
      <c r="N60" s="8" t="s">
        <v>41</v>
      </c>
      <c r="O60" s="8" t="s">
        <v>41</v>
      </c>
      <c r="P60" s="8">
        <v>18</v>
      </c>
      <c r="Q60" s="8">
        <v>28.5</v>
      </c>
      <c r="R60" s="8">
        <v>18</v>
      </c>
      <c r="S60" s="49">
        <v>45676</v>
      </c>
      <c r="T60" s="49">
        <v>45669</v>
      </c>
      <c r="U60" s="8">
        <v>0</v>
      </c>
      <c r="V60" s="8">
        <v>10</v>
      </c>
      <c r="W60" s="8">
        <v>10</v>
      </c>
      <c r="X60" s="8">
        <v>0</v>
      </c>
      <c r="Y60" s="8" t="s">
        <v>47</v>
      </c>
      <c r="Z60" s="8">
        <v>0</v>
      </c>
      <c r="AA60" s="8">
        <f>VLOOKUP(I60,'DI Info'!A:E,5,0)</f>
        <v>1</v>
      </c>
      <c r="AB60" s="8">
        <f t="shared" si="0"/>
        <v>10</v>
      </c>
      <c r="AC60" s="8">
        <f>IFERROR(AB60*VLOOKUP(I60,'DI Info'!A:H,7,FALSE),"")</f>
        <v>145</v>
      </c>
      <c r="AD60" s="8">
        <f>IFERROR(ROUND(AB60*VLOOKUP(I60,'DI Info'!$1:$1048576,6,FALSE),2),"")</f>
        <v>1.54</v>
      </c>
      <c r="AE60" s="8">
        <f>IFERROR(AB60*VLOOKUP(I60,'DI Info'!A:H,8,FALSE),"")</f>
        <v>191</v>
      </c>
      <c r="AF60" s="35" t="str">
        <f>VLOOKUP(I60,'DI Info'!$1:$1048576,4,FALSE)</f>
        <v>佳得顺-SH</v>
      </c>
      <c r="AG60" s="15" t="s">
        <v>242</v>
      </c>
      <c r="AH60" s="87">
        <v>45658</v>
      </c>
      <c r="AI60" s="35" t="s">
        <v>243</v>
      </c>
      <c r="AJ60" s="88"/>
      <c r="AK60" s="8"/>
      <c r="AL60" s="89"/>
    </row>
    <row r="61" ht="12.75" customHeight="1" spans="1:38">
      <c r="A61" s="8" t="s">
        <v>244</v>
      </c>
      <c r="B61" s="8" t="s">
        <v>38</v>
      </c>
      <c r="C61" s="8" t="s">
        <v>38</v>
      </c>
      <c r="D61" s="8" t="s">
        <v>39</v>
      </c>
      <c r="E61" s="8" t="s">
        <v>245</v>
      </c>
      <c r="F61" s="8" t="s">
        <v>41</v>
      </c>
      <c r="G61" s="8" t="s">
        <v>77</v>
      </c>
      <c r="H61" s="8" t="s">
        <v>245</v>
      </c>
      <c r="I61" s="8" t="s">
        <v>122</v>
      </c>
      <c r="J61" s="8" t="s">
        <v>44</v>
      </c>
      <c r="K61" s="8" t="s">
        <v>41</v>
      </c>
      <c r="L61" s="8" t="s">
        <v>45</v>
      </c>
      <c r="M61" s="8" t="s">
        <v>46</v>
      </c>
      <c r="N61" s="8" t="s">
        <v>41</v>
      </c>
      <c r="O61" s="8" t="s">
        <v>41</v>
      </c>
      <c r="P61" s="8">
        <v>18</v>
      </c>
      <c r="Q61" s="8">
        <v>28.5</v>
      </c>
      <c r="R61" s="8">
        <v>18</v>
      </c>
      <c r="S61" s="49">
        <v>45676</v>
      </c>
      <c r="T61" s="49">
        <v>45669</v>
      </c>
      <c r="U61" s="8">
        <v>0</v>
      </c>
      <c r="V61" s="8">
        <v>39</v>
      </c>
      <c r="W61" s="8">
        <v>39</v>
      </c>
      <c r="X61" s="8">
        <v>0</v>
      </c>
      <c r="Y61" s="8" t="s">
        <v>47</v>
      </c>
      <c r="Z61" s="8">
        <v>0</v>
      </c>
      <c r="AA61" s="8">
        <f>VLOOKUP(I61,'DI Info'!A:E,5,0)</f>
        <v>1</v>
      </c>
      <c r="AB61" s="8">
        <f t="shared" si="0"/>
        <v>39</v>
      </c>
      <c r="AC61" s="8">
        <f>IFERROR(AB61*VLOOKUP(I61,'DI Info'!A:H,7,FALSE),"")</f>
        <v>565.5</v>
      </c>
      <c r="AD61" s="8">
        <f>IFERROR(ROUND(AB61*VLOOKUP(I61,'DI Info'!$1:$1048576,6,FALSE),2),"")</f>
        <v>6.02</v>
      </c>
      <c r="AE61" s="8">
        <f>IFERROR(AB61*VLOOKUP(I61,'DI Info'!A:H,8,FALSE),"")</f>
        <v>744.9</v>
      </c>
      <c r="AF61" s="35" t="str">
        <f>VLOOKUP(I61,'DI Info'!$1:$1048576,4,FALSE)</f>
        <v>佳得顺-SH</v>
      </c>
      <c r="AG61" s="15" t="s">
        <v>242</v>
      </c>
      <c r="AH61" s="87">
        <v>45658</v>
      </c>
      <c r="AI61" s="35" t="s">
        <v>243</v>
      </c>
      <c r="AJ61" s="88"/>
      <c r="AK61" s="8"/>
      <c r="AL61" s="89"/>
    </row>
    <row r="62" ht="12.75" customHeight="1" spans="1:38">
      <c r="A62" s="8" t="s">
        <v>246</v>
      </c>
      <c r="B62" s="8" t="s">
        <v>38</v>
      </c>
      <c r="C62" s="8" t="s">
        <v>38</v>
      </c>
      <c r="D62" s="8" t="s">
        <v>39</v>
      </c>
      <c r="E62" s="8" t="s">
        <v>247</v>
      </c>
      <c r="F62" s="8" t="s">
        <v>41</v>
      </c>
      <c r="G62" s="8" t="s">
        <v>77</v>
      </c>
      <c r="H62" s="8" t="s">
        <v>247</v>
      </c>
      <c r="I62" s="8" t="s">
        <v>122</v>
      </c>
      <c r="J62" s="8" t="s">
        <v>44</v>
      </c>
      <c r="K62" s="8" t="s">
        <v>41</v>
      </c>
      <c r="L62" s="8" t="s">
        <v>45</v>
      </c>
      <c r="M62" s="8" t="s">
        <v>46</v>
      </c>
      <c r="N62" s="8" t="s">
        <v>41</v>
      </c>
      <c r="O62" s="8" t="s">
        <v>41</v>
      </c>
      <c r="P62" s="8">
        <v>18</v>
      </c>
      <c r="Q62" s="8">
        <v>28.5</v>
      </c>
      <c r="R62" s="8">
        <v>18</v>
      </c>
      <c r="S62" s="49">
        <v>45676</v>
      </c>
      <c r="T62" s="49">
        <v>45669</v>
      </c>
      <c r="U62" s="8">
        <v>0</v>
      </c>
      <c r="V62" s="8">
        <v>93</v>
      </c>
      <c r="W62" s="8">
        <v>93</v>
      </c>
      <c r="X62" s="8">
        <v>0</v>
      </c>
      <c r="Y62" s="8" t="s">
        <v>47</v>
      </c>
      <c r="Z62" s="8">
        <v>0</v>
      </c>
      <c r="AA62" s="8">
        <f>VLOOKUP(I62,'DI Info'!A:E,5,0)</f>
        <v>1</v>
      </c>
      <c r="AB62" s="8">
        <f t="shared" si="0"/>
        <v>93</v>
      </c>
      <c r="AC62" s="8">
        <f>IFERROR(AB62*VLOOKUP(I62,'DI Info'!A:H,7,FALSE),"")</f>
        <v>1348.5</v>
      </c>
      <c r="AD62" s="8">
        <f>IFERROR(ROUND(AB62*VLOOKUP(I62,'DI Info'!$1:$1048576,6,FALSE),2),"")</f>
        <v>14.37</v>
      </c>
      <c r="AE62" s="8">
        <f>IFERROR(AB62*VLOOKUP(I62,'DI Info'!A:H,8,FALSE),"")</f>
        <v>1776.3</v>
      </c>
      <c r="AF62" s="35" t="str">
        <f>VLOOKUP(I62,'DI Info'!$1:$1048576,4,FALSE)</f>
        <v>佳得顺-SH</v>
      </c>
      <c r="AG62" s="15" t="s">
        <v>242</v>
      </c>
      <c r="AH62" s="87">
        <v>45658</v>
      </c>
      <c r="AI62" s="35" t="s">
        <v>243</v>
      </c>
      <c r="AJ62" s="88"/>
      <c r="AK62" s="8"/>
      <c r="AL62" s="89"/>
    </row>
    <row r="63" ht="12.75" customHeight="1" spans="1:38">
      <c r="A63" s="8" t="s">
        <v>248</v>
      </c>
      <c r="B63" s="8" t="s">
        <v>38</v>
      </c>
      <c r="C63" s="8" t="s">
        <v>38</v>
      </c>
      <c r="D63" s="8" t="s">
        <v>39</v>
      </c>
      <c r="E63" s="8" t="s">
        <v>249</v>
      </c>
      <c r="F63" s="8" t="s">
        <v>41</v>
      </c>
      <c r="G63" s="8" t="s">
        <v>53</v>
      </c>
      <c r="H63" s="8" t="s">
        <v>249</v>
      </c>
      <c r="I63" s="8" t="s">
        <v>122</v>
      </c>
      <c r="J63" s="8" t="s">
        <v>44</v>
      </c>
      <c r="K63" s="8" t="s">
        <v>41</v>
      </c>
      <c r="L63" s="8" t="s">
        <v>45</v>
      </c>
      <c r="M63" s="8" t="s">
        <v>46</v>
      </c>
      <c r="N63" s="8" t="s">
        <v>41</v>
      </c>
      <c r="O63" s="8" t="s">
        <v>41</v>
      </c>
      <c r="P63" s="8">
        <v>18</v>
      </c>
      <c r="Q63" s="8">
        <v>28.5</v>
      </c>
      <c r="R63" s="8">
        <v>18</v>
      </c>
      <c r="S63" s="49">
        <v>45676</v>
      </c>
      <c r="T63" s="49">
        <v>45669</v>
      </c>
      <c r="U63" s="8">
        <v>0</v>
      </c>
      <c r="V63" s="8">
        <v>42</v>
      </c>
      <c r="W63" s="8">
        <v>42</v>
      </c>
      <c r="X63" s="8">
        <v>0</v>
      </c>
      <c r="Y63" s="8" t="s">
        <v>47</v>
      </c>
      <c r="Z63" s="8">
        <v>0</v>
      </c>
      <c r="AA63" s="8">
        <f>VLOOKUP(I63,'DI Info'!A:E,5,0)</f>
        <v>1</v>
      </c>
      <c r="AB63" s="8">
        <f t="shared" si="0"/>
        <v>42</v>
      </c>
      <c r="AC63" s="8">
        <f>IFERROR(AB63*VLOOKUP(I63,'DI Info'!A:H,7,FALSE),"")</f>
        <v>609</v>
      </c>
      <c r="AD63" s="8">
        <f>IFERROR(ROUND(AB63*VLOOKUP(I63,'DI Info'!$1:$1048576,6,FALSE),2),"")</f>
        <v>6.49</v>
      </c>
      <c r="AE63" s="8">
        <f>IFERROR(AB63*VLOOKUP(I63,'DI Info'!A:H,8,FALSE),"")</f>
        <v>802.2</v>
      </c>
      <c r="AF63" s="35" t="str">
        <f>VLOOKUP(I63,'DI Info'!$1:$1048576,4,FALSE)</f>
        <v>佳得顺-SH</v>
      </c>
      <c r="AG63" s="15" t="s">
        <v>242</v>
      </c>
      <c r="AH63" s="87">
        <v>45658</v>
      </c>
      <c r="AI63" s="35" t="s">
        <v>243</v>
      </c>
      <c r="AJ63" s="88"/>
      <c r="AK63" s="8"/>
      <c r="AL63" s="89"/>
    </row>
    <row r="64" ht="12.75" customHeight="1" spans="1:38">
      <c r="A64" s="8" t="s">
        <v>250</v>
      </c>
      <c r="B64" s="8" t="s">
        <v>38</v>
      </c>
      <c r="C64" s="8" t="s">
        <v>38</v>
      </c>
      <c r="D64" s="8" t="s">
        <v>39</v>
      </c>
      <c r="E64" s="8" t="s">
        <v>251</v>
      </c>
      <c r="F64" s="8" t="s">
        <v>41</v>
      </c>
      <c r="G64" s="8" t="s">
        <v>53</v>
      </c>
      <c r="H64" s="8" t="s">
        <v>251</v>
      </c>
      <c r="I64" s="8" t="s">
        <v>122</v>
      </c>
      <c r="J64" s="8" t="s">
        <v>44</v>
      </c>
      <c r="K64" s="8" t="s">
        <v>41</v>
      </c>
      <c r="L64" s="8" t="s">
        <v>45</v>
      </c>
      <c r="M64" s="8" t="s">
        <v>46</v>
      </c>
      <c r="N64" s="8" t="s">
        <v>41</v>
      </c>
      <c r="O64" s="8" t="s">
        <v>41</v>
      </c>
      <c r="P64" s="8">
        <v>18</v>
      </c>
      <c r="Q64" s="8">
        <v>28.5</v>
      </c>
      <c r="R64" s="8">
        <v>18</v>
      </c>
      <c r="S64" s="49">
        <v>45676</v>
      </c>
      <c r="T64" s="49">
        <v>45669</v>
      </c>
      <c r="U64" s="8">
        <v>0</v>
      </c>
      <c r="V64" s="8">
        <v>3</v>
      </c>
      <c r="W64" s="8">
        <v>3</v>
      </c>
      <c r="X64" s="8">
        <v>0</v>
      </c>
      <c r="Y64" s="8" t="s">
        <v>47</v>
      </c>
      <c r="Z64" s="8">
        <v>0</v>
      </c>
      <c r="AA64" s="8">
        <f>VLOOKUP(I64,'DI Info'!A:E,5,0)</f>
        <v>1</v>
      </c>
      <c r="AB64" s="8">
        <f t="shared" si="0"/>
        <v>3</v>
      </c>
      <c r="AC64" s="8">
        <f>IFERROR(AB64*VLOOKUP(I64,'DI Info'!A:H,7,FALSE),"")</f>
        <v>43.5</v>
      </c>
      <c r="AD64" s="8">
        <f>IFERROR(ROUND(AB64*VLOOKUP(I64,'DI Info'!$1:$1048576,6,FALSE),2),"")</f>
        <v>0.46</v>
      </c>
      <c r="AE64" s="8">
        <f>IFERROR(AB64*VLOOKUP(I64,'DI Info'!A:H,8,FALSE),"")</f>
        <v>57.3</v>
      </c>
      <c r="AF64" s="35" t="str">
        <f>VLOOKUP(I64,'DI Info'!$1:$1048576,4,FALSE)</f>
        <v>佳得顺-SH</v>
      </c>
      <c r="AG64" s="15" t="s">
        <v>242</v>
      </c>
      <c r="AH64" s="87">
        <v>45658</v>
      </c>
      <c r="AI64" s="35" t="s">
        <v>243</v>
      </c>
      <c r="AJ64" s="88"/>
      <c r="AK64" s="8"/>
      <c r="AL64" s="89"/>
    </row>
    <row r="65" ht="12.75" customHeight="1" spans="1:38">
      <c r="A65" s="8" t="s">
        <v>252</v>
      </c>
      <c r="B65" s="8" t="s">
        <v>38</v>
      </c>
      <c r="C65" s="8" t="s">
        <v>38</v>
      </c>
      <c r="D65" s="8" t="s">
        <v>39</v>
      </c>
      <c r="E65" s="8" t="s">
        <v>253</v>
      </c>
      <c r="F65" s="8" t="s">
        <v>41</v>
      </c>
      <c r="G65" s="8" t="s">
        <v>53</v>
      </c>
      <c r="H65" s="8" t="s">
        <v>253</v>
      </c>
      <c r="I65" s="8" t="s">
        <v>122</v>
      </c>
      <c r="J65" s="8" t="s">
        <v>44</v>
      </c>
      <c r="K65" s="8" t="s">
        <v>41</v>
      </c>
      <c r="L65" s="8" t="s">
        <v>45</v>
      </c>
      <c r="M65" s="8" t="s">
        <v>46</v>
      </c>
      <c r="N65" s="8" t="s">
        <v>41</v>
      </c>
      <c r="O65" s="8" t="s">
        <v>41</v>
      </c>
      <c r="P65" s="8">
        <v>18</v>
      </c>
      <c r="Q65" s="8">
        <v>28.5</v>
      </c>
      <c r="R65" s="8">
        <v>18</v>
      </c>
      <c r="S65" s="49">
        <v>45676</v>
      </c>
      <c r="T65" s="49">
        <v>45669</v>
      </c>
      <c r="U65" s="8">
        <v>0</v>
      </c>
      <c r="V65" s="8">
        <v>56</v>
      </c>
      <c r="W65" s="8">
        <v>56</v>
      </c>
      <c r="X65" s="8">
        <v>0</v>
      </c>
      <c r="Y65" s="8" t="s">
        <v>47</v>
      </c>
      <c r="Z65" s="8">
        <v>0</v>
      </c>
      <c r="AA65" s="8">
        <f>VLOOKUP(I65,'DI Info'!A:E,5,0)</f>
        <v>1</v>
      </c>
      <c r="AB65" s="8">
        <f t="shared" si="0"/>
        <v>56</v>
      </c>
      <c r="AC65" s="8">
        <f>IFERROR(AB65*VLOOKUP(I65,'DI Info'!A:H,7,FALSE),"")</f>
        <v>812</v>
      </c>
      <c r="AD65" s="8">
        <f>IFERROR(ROUND(AB65*VLOOKUP(I65,'DI Info'!$1:$1048576,6,FALSE),2),"")</f>
        <v>8.65</v>
      </c>
      <c r="AE65" s="8">
        <f>IFERROR(AB65*VLOOKUP(I65,'DI Info'!A:H,8,FALSE),"")</f>
        <v>1069.6</v>
      </c>
      <c r="AF65" s="35" t="str">
        <f>VLOOKUP(I65,'DI Info'!$1:$1048576,4,FALSE)</f>
        <v>佳得顺-SH</v>
      </c>
      <c r="AG65" s="15" t="s">
        <v>242</v>
      </c>
      <c r="AH65" s="87">
        <v>45658</v>
      </c>
      <c r="AI65" s="35" t="s">
        <v>243</v>
      </c>
      <c r="AJ65" s="88"/>
      <c r="AK65" s="8"/>
      <c r="AL65" s="89"/>
    </row>
    <row r="66" ht="12.75" customHeight="1" spans="1:38">
      <c r="A66" s="8" t="s">
        <v>254</v>
      </c>
      <c r="B66" s="8" t="s">
        <v>38</v>
      </c>
      <c r="C66" s="8" t="s">
        <v>38</v>
      </c>
      <c r="D66" s="8" t="s">
        <v>39</v>
      </c>
      <c r="E66" s="8" t="s">
        <v>255</v>
      </c>
      <c r="F66" s="8" t="s">
        <v>41</v>
      </c>
      <c r="G66" s="8" t="s">
        <v>53</v>
      </c>
      <c r="H66" s="8" t="s">
        <v>255</v>
      </c>
      <c r="I66" s="8" t="s">
        <v>122</v>
      </c>
      <c r="J66" s="8" t="s">
        <v>44</v>
      </c>
      <c r="K66" s="8" t="s">
        <v>41</v>
      </c>
      <c r="L66" s="8" t="s">
        <v>45</v>
      </c>
      <c r="M66" s="8" t="s">
        <v>46</v>
      </c>
      <c r="N66" s="8" t="s">
        <v>41</v>
      </c>
      <c r="O66" s="8" t="s">
        <v>41</v>
      </c>
      <c r="P66" s="8">
        <v>18</v>
      </c>
      <c r="Q66" s="8">
        <v>28.5</v>
      </c>
      <c r="R66" s="8">
        <v>18</v>
      </c>
      <c r="S66" s="49">
        <v>45676</v>
      </c>
      <c r="T66" s="49">
        <v>45669</v>
      </c>
      <c r="U66" s="8">
        <v>0</v>
      </c>
      <c r="V66" s="8">
        <v>145</v>
      </c>
      <c r="W66" s="8">
        <v>145</v>
      </c>
      <c r="X66" s="8">
        <v>0</v>
      </c>
      <c r="Y66" s="8" t="s">
        <v>47</v>
      </c>
      <c r="Z66" s="8">
        <v>0</v>
      </c>
      <c r="AA66" s="8">
        <f>VLOOKUP(I66,'DI Info'!A:E,5,0)</f>
        <v>1</v>
      </c>
      <c r="AB66" s="8">
        <f t="shared" ref="AB66:AB129" si="1">IFERROR(W66/AA66,"")</f>
        <v>145</v>
      </c>
      <c r="AC66" s="8">
        <f>IFERROR(AB66*VLOOKUP(I66,'DI Info'!A:H,7,FALSE),"")</f>
        <v>2102.5</v>
      </c>
      <c r="AD66" s="8">
        <f>IFERROR(ROUND(AB66*VLOOKUP(I66,'DI Info'!$1:$1048576,6,FALSE),2),"")</f>
        <v>22.4</v>
      </c>
      <c r="AE66" s="8">
        <f>IFERROR(AB66*VLOOKUP(I66,'DI Info'!A:H,8,FALSE),"")</f>
        <v>2769.5</v>
      </c>
      <c r="AF66" s="35" t="str">
        <f>VLOOKUP(I66,'DI Info'!$1:$1048576,4,FALSE)</f>
        <v>佳得顺-SH</v>
      </c>
      <c r="AG66" s="15" t="s">
        <v>242</v>
      </c>
      <c r="AH66" s="87">
        <v>45658</v>
      </c>
      <c r="AI66" s="35" t="s">
        <v>243</v>
      </c>
      <c r="AJ66" s="88"/>
      <c r="AK66" s="8"/>
      <c r="AL66" s="89"/>
    </row>
    <row r="67" ht="12.75" customHeight="1" spans="1:38">
      <c r="A67" s="8" t="s">
        <v>256</v>
      </c>
      <c r="B67" s="8" t="s">
        <v>38</v>
      </c>
      <c r="C67" s="8" t="s">
        <v>38</v>
      </c>
      <c r="D67" s="8" t="s">
        <v>39</v>
      </c>
      <c r="E67" s="8" t="s">
        <v>257</v>
      </c>
      <c r="F67" s="8" t="s">
        <v>41</v>
      </c>
      <c r="G67" s="8" t="s">
        <v>53</v>
      </c>
      <c r="H67" s="8" t="s">
        <v>257</v>
      </c>
      <c r="I67" s="8" t="s">
        <v>169</v>
      </c>
      <c r="J67" s="8" t="s">
        <v>44</v>
      </c>
      <c r="K67" s="8" t="s">
        <v>41</v>
      </c>
      <c r="L67" s="8" t="s">
        <v>45</v>
      </c>
      <c r="M67" s="8" t="s">
        <v>46</v>
      </c>
      <c r="N67" s="8" t="s">
        <v>41</v>
      </c>
      <c r="O67" s="8" t="s">
        <v>41</v>
      </c>
      <c r="P67" s="8">
        <v>18.25</v>
      </c>
      <c r="Q67" s="8">
        <v>35</v>
      </c>
      <c r="R67" s="8">
        <v>19.25</v>
      </c>
      <c r="S67" s="49">
        <v>45667</v>
      </c>
      <c r="T67" s="49">
        <v>45659</v>
      </c>
      <c r="U67" s="8">
        <v>0</v>
      </c>
      <c r="V67" s="8">
        <v>856</v>
      </c>
      <c r="W67" s="8">
        <v>856</v>
      </c>
      <c r="X67" s="8">
        <v>0</v>
      </c>
      <c r="Y67" s="8" t="s">
        <v>47</v>
      </c>
      <c r="Z67" s="8">
        <v>0</v>
      </c>
      <c r="AA67" s="8">
        <f>VLOOKUP(I67,'DI Info'!A:E,5,0)</f>
        <v>1</v>
      </c>
      <c r="AB67" s="8">
        <f t="shared" si="1"/>
        <v>856</v>
      </c>
      <c r="AC67" s="8">
        <f>IFERROR(AB67*VLOOKUP(I67,'DI Info'!A:H,7,FALSE),"")</f>
        <v>19260</v>
      </c>
      <c r="AD67" s="8">
        <f>IFERROR(ROUND(AB67*VLOOKUP(I67,'DI Info'!$1:$1048576,6,FALSE),2),"")</f>
        <v>176.34</v>
      </c>
      <c r="AE67" s="8">
        <f>IFERROR(AB67*VLOOKUP(I67,'DI Info'!A:H,8,FALSE),"")</f>
        <v>21400</v>
      </c>
      <c r="AF67" s="35" t="str">
        <f>VLOOKUP(I67,'DI Info'!$1:$1048576,4,FALSE)</f>
        <v>福得尔-NB</v>
      </c>
      <c r="AG67" s="15" t="s">
        <v>258</v>
      </c>
      <c r="AH67" s="87">
        <v>45662</v>
      </c>
      <c r="AI67" s="35" t="s">
        <v>259</v>
      </c>
      <c r="AJ67" s="88" t="s">
        <v>260</v>
      </c>
      <c r="AK67" s="8"/>
      <c r="AL67" s="89"/>
    </row>
    <row r="68" ht="12.75" customHeight="1" spans="1:38">
      <c r="A68" s="8" t="s">
        <v>261</v>
      </c>
      <c r="B68" s="8" t="s">
        <v>38</v>
      </c>
      <c r="C68" s="8" t="s">
        <v>38</v>
      </c>
      <c r="D68" s="8" t="s">
        <v>39</v>
      </c>
      <c r="E68" s="8" t="s">
        <v>262</v>
      </c>
      <c r="F68" s="8" t="s">
        <v>41</v>
      </c>
      <c r="G68" s="8" t="s">
        <v>53</v>
      </c>
      <c r="H68" s="8" t="s">
        <v>262</v>
      </c>
      <c r="I68" s="8" t="s">
        <v>182</v>
      </c>
      <c r="J68" s="8" t="s">
        <v>44</v>
      </c>
      <c r="K68" s="8" t="s">
        <v>41</v>
      </c>
      <c r="L68" s="8" t="s">
        <v>45</v>
      </c>
      <c r="M68" s="8" t="s">
        <v>46</v>
      </c>
      <c r="N68" s="8" t="s">
        <v>41</v>
      </c>
      <c r="O68" s="8" t="s">
        <v>41</v>
      </c>
      <c r="P68" s="8">
        <v>18.5</v>
      </c>
      <c r="Q68" s="8">
        <v>35</v>
      </c>
      <c r="R68" s="8">
        <v>19</v>
      </c>
      <c r="S68" s="49">
        <v>45667</v>
      </c>
      <c r="T68" s="49">
        <v>45659</v>
      </c>
      <c r="U68" s="8">
        <v>0</v>
      </c>
      <c r="V68" s="8">
        <v>507</v>
      </c>
      <c r="W68" s="8">
        <v>507</v>
      </c>
      <c r="X68" s="8">
        <v>0</v>
      </c>
      <c r="Y68" s="8" t="s">
        <v>47</v>
      </c>
      <c r="Z68" s="8">
        <v>0</v>
      </c>
      <c r="AA68" s="8">
        <f>VLOOKUP(I68,'DI Info'!A:E,5,0)</f>
        <v>1</v>
      </c>
      <c r="AB68" s="8">
        <f t="shared" si="1"/>
        <v>507</v>
      </c>
      <c r="AC68" s="8">
        <f>IFERROR(AB68*VLOOKUP(I68,'DI Info'!A:H,7,FALSE),"")</f>
        <v>12168</v>
      </c>
      <c r="AD68" s="8">
        <f>IFERROR(ROUND(AB68*VLOOKUP(I68,'DI Info'!$1:$1048576,6,FALSE),2),"")</f>
        <v>104.45</v>
      </c>
      <c r="AE68" s="8">
        <f>IFERROR(AB68*VLOOKUP(I68,'DI Info'!A:H,8,FALSE),"")</f>
        <v>13182</v>
      </c>
      <c r="AF68" s="35" t="str">
        <f>VLOOKUP(I68,'DI Info'!$1:$1048576,4,FALSE)</f>
        <v>福得尔-NB</v>
      </c>
      <c r="AG68" s="15" t="s">
        <v>258</v>
      </c>
      <c r="AH68" s="87">
        <v>45662</v>
      </c>
      <c r="AI68" s="35" t="s">
        <v>263</v>
      </c>
      <c r="AJ68" s="88" t="s">
        <v>260</v>
      </c>
      <c r="AK68" s="8"/>
      <c r="AL68" s="89"/>
    </row>
    <row r="69" ht="12.75" customHeight="1" spans="1:38">
      <c r="A69" s="8" t="s">
        <v>264</v>
      </c>
      <c r="B69" s="8" t="s">
        <v>38</v>
      </c>
      <c r="C69" s="8" t="s">
        <v>38</v>
      </c>
      <c r="D69" s="8" t="s">
        <v>39</v>
      </c>
      <c r="E69" s="8" t="s">
        <v>265</v>
      </c>
      <c r="F69" s="8" t="s">
        <v>41</v>
      </c>
      <c r="G69" s="8" t="s">
        <v>77</v>
      </c>
      <c r="H69" s="8" t="s">
        <v>265</v>
      </c>
      <c r="I69" s="8" t="s">
        <v>63</v>
      </c>
      <c r="J69" s="8" t="s">
        <v>44</v>
      </c>
      <c r="K69" s="8" t="s">
        <v>41</v>
      </c>
      <c r="L69" s="8" t="s">
        <v>45</v>
      </c>
      <c r="M69" s="8" t="s">
        <v>46</v>
      </c>
      <c r="N69" s="8" t="s">
        <v>41</v>
      </c>
      <c r="O69" s="8" t="s">
        <v>41</v>
      </c>
      <c r="P69" s="8">
        <v>10.75</v>
      </c>
      <c r="Q69" s="8">
        <v>34.25</v>
      </c>
      <c r="R69" s="8">
        <v>18.25</v>
      </c>
      <c r="S69" s="49">
        <v>45667</v>
      </c>
      <c r="T69" s="49">
        <v>45659</v>
      </c>
      <c r="U69" s="8">
        <v>0</v>
      </c>
      <c r="V69" s="8">
        <v>413</v>
      </c>
      <c r="W69" s="8">
        <v>413</v>
      </c>
      <c r="X69" s="8">
        <v>0</v>
      </c>
      <c r="Y69" s="8" t="s">
        <v>47</v>
      </c>
      <c r="Z69" s="8">
        <v>0</v>
      </c>
      <c r="AA69" s="8">
        <f>VLOOKUP(I69,'DI Info'!A:E,5,0)</f>
        <v>1</v>
      </c>
      <c r="AB69" s="8">
        <f t="shared" si="1"/>
        <v>413</v>
      </c>
      <c r="AC69" s="8">
        <f>IFERROR(AB69*VLOOKUP(I69,'DI Info'!A:H,7,FALSE),"")</f>
        <v>3923.5</v>
      </c>
      <c r="AD69" s="8">
        <f>IFERROR(ROUND(AB69*VLOOKUP(I69,'DI Info'!$1:$1048576,6,FALSE),2),"")</f>
        <v>42.48</v>
      </c>
      <c r="AE69" s="8">
        <f>IFERROR(AB69*VLOOKUP(I69,'DI Info'!A:H,8,FALSE),"")</f>
        <v>4666.9</v>
      </c>
      <c r="AF69" s="35" t="str">
        <f>VLOOKUP(I69,'DI Info'!$1:$1048576,4,FALSE)</f>
        <v>苏克-NB</v>
      </c>
      <c r="AG69" s="15" t="s">
        <v>266</v>
      </c>
      <c r="AH69" s="87">
        <v>45659</v>
      </c>
      <c r="AI69" s="35" t="s">
        <v>267</v>
      </c>
      <c r="AJ69" s="88" t="s">
        <v>268</v>
      </c>
      <c r="AK69" s="8"/>
      <c r="AL69" s="89"/>
    </row>
    <row r="70" ht="12.75" customHeight="1" spans="1:38">
      <c r="A70" s="8" t="s">
        <v>269</v>
      </c>
      <c r="B70" s="8" t="s">
        <v>38</v>
      </c>
      <c r="C70" s="8" t="s">
        <v>38</v>
      </c>
      <c r="D70" s="8" t="s">
        <v>39</v>
      </c>
      <c r="E70" s="8" t="s">
        <v>270</v>
      </c>
      <c r="F70" s="8" t="s">
        <v>41</v>
      </c>
      <c r="G70" s="8" t="s">
        <v>77</v>
      </c>
      <c r="H70" s="8" t="s">
        <v>270</v>
      </c>
      <c r="I70" s="8" t="s">
        <v>54</v>
      </c>
      <c r="J70" s="8" t="s">
        <v>44</v>
      </c>
      <c r="K70" s="8" t="s">
        <v>41</v>
      </c>
      <c r="L70" s="8" t="s">
        <v>45</v>
      </c>
      <c r="M70" s="8" t="s">
        <v>46</v>
      </c>
      <c r="N70" s="8" t="s">
        <v>41</v>
      </c>
      <c r="O70" s="8" t="s">
        <v>41</v>
      </c>
      <c r="P70" s="8">
        <v>8</v>
      </c>
      <c r="Q70" s="8">
        <v>34.25</v>
      </c>
      <c r="R70" s="8">
        <v>18</v>
      </c>
      <c r="S70" s="49">
        <v>45667</v>
      </c>
      <c r="T70" s="49">
        <v>45659</v>
      </c>
      <c r="U70" s="8">
        <v>0</v>
      </c>
      <c r="V70" s="8">
        <v>987</v>
      </c>
      <c r="W70" s="8">
        <v>987</v>
      </c>
      <c r="X70" s="8">
        <v>0</v>
      </c>
      <c r="Y70" s="8" t="s">
        <v>47</v>
      </c>
      <c r="Z70" s="8">
        <v>0</v>
      </c>
      <c r="AA70" s="8">
        <f>VLOOKUP(I70,'DI Info'!A:E,5,0)</f>
        <v>1</v>
      </c>
      <c r="AB70" s="8">
        <f t="shared" si="1"/>
        <v>987</v>
      </c>
      <c r="AC70" s="8">
        <f>IFERROR(AB70*VLOOKUP(I70,'DI Info'!A:H,7,FALSE),"")</f>
        <v>5625.9</v>
      </c>
      <c r="AD70" s="8">
        <f>IFERROR(ROUND(AB70*VLOOKUP(I70,'DI Info'!$1:$1048576,6,FALSE),2),"")</f>
        <v>80.04</v>
      </c>
      <c r="AE70" s="8">
        <f>IFERROR(AB70*VLOOKUP(I70,'DI Info'!A:H,8,FALSE),"")</f>
        <v>7205.1</v>
      </c>
      <c r="AF70" s="35" t="str">
        <f>VLOOKUP(I70,'DI Info'!$1:$1048576,4,FALSE)</f>
        <v>苏克-NB</v>
      </c>
      <c r="AG70" s="15" t="s">
        <v>266</v>
      </c>
      <c r="AH70" s="87">
        <v>45659</v>
      </c>
      <c r="AI70" s="35" t="s">
        <v>271</v>
      </c>
      <c r="AJ70" s="88" t="s">
        <v>268</v>
      </c>
      <c r="AK70" s="8"/>
      <c r="AL70" s="89"/>
    </row>
    <row r="71" ht="12.75" customHeight="1" spans="1:38">
      <c r="A71" s="8" t="s">
        <v>272</v>
      </c>
      <c r="B71" s="8" t="s">
        <v>38</v>
      </c>
      <c r="C71" s="8" t="s">
        <v>38</v>
      </c>
      <c r="D71" s="8" t="s">
        <v>75</v>
      </c>
      <c r="E71" s="8" t="s">
        <v>273</v>
      </c>
      <c r="F71" s="8" t="s">
        <v>41</v>
      </c>
      <c r="G71" s="8" t="s">
        <v>53</v>
      </c>
      <c r="H71" s="8" t="s">
        <v>273</v>
      </c>
      <c r="I71" s="8" t="s">
        <v>237</v>
      </c>
      <c r="J71" s="8" t="s">
        <v>44</v>
      </c>
      <c r="K71" s="8" t="s">
        <v>41</v>
      </c>
      <c r="L71" s="8" t="s">
        <v>45</v>
      </c>
      <c r="M71" s="8" t="s">
        <v>46</v>
      </c>
      <c r="N71" s="8" t="s">
        <v>41</v>
      </c>
      <c r="O71" s="8" t="s">
        <v>41</v>
      </c>
      <c r="P71" s="8">
        <v>11</v>
      </c>
      <c r="Q71" s="8">
        <v>30</v>
      </c>
      <c r="R71" s="8">
        <v>30</v>
      </c>
      <c r="S71" s="49">
        <v>45684</v>
      </c>
      <c r="T71" s="49">
        <v>45677</v>
      </c>
      <c r="U71" s="8">
        <v>0</v>
      </c>
      <c r="V71" s="91">
        <v>298</v>
      </c>
      <c r="W71" s="91">
        <v>297</v>
      </c>
      <c r="X71" s="8">
        <v>0</v>
      </c>
      <c r="Y71" s="8" t="s">
        <v>47</v>
      </c>
      <c r="Z71" s="8">
        <v>0</v>
      </c>
      <c r="AA71" s="8">
        <f>VLOOKUP(I71,'DI Info'!A:E,5,0)</f>
        <v>1</v>
      </c>
      <c r="AB71" s="91">
        <f t="shared" si="1"/>
        <v>297</v>
      </c>
      <c r="AC71" s="8">
        <f>IFERROR(AB71*VLOOKUP(I71,'DI Info'!A:H,7,FALSE),"")</f>
        <v>5954.85</v>
      </c>
      <c r="AD71" s="8">
        <f>IFERROR(ROUND(AB71*VLOOKUP(I71,'DI Info'!$1:$1048576,6,FALSE),2),"")</f>
        <v>51.73</v>
      </c>
      <c r="AE71" s="8">
        <f>IFERROR(AB71*VLOOKUP(I71,'DI Info'!A:H,8,FALSE),"")</f>
        <v>7811.1</v>
      </c>
      <c r="AF71" s="35" t="str">
        <f>VLOOKUP(I71,'DI Info'!$1:$1048576,4,FALSE)</f>
        <v>商贤-YT</v>
      </c>
      <c r="AG71" s="15" t="s">
        <v>274</v>
      </c>
      <c r="AH71" s="87">
        <v>45658</v>
      </c>
      <c r="AI71" s="35" t="s">
        <v>275</v>
      </c>
      <c r="AJ71" s="92" t="s">
        <v>276</v>
      </c>
      <c r="AK71" s="8"/>
      <c r="AL71" s="89"/>
    </row>
    <row r="72" ht="12.75" customHeight="1" spans="1:38">
      <c r="A72" s="8" t="s">
        <v>277</v>
      </c>
      <c r="B72" s="8" t="s">
        <v>38</v>
      </c>
      <c r="C72" s="8" t="s">
        <v>38</v>
      </c>
      <c r="D72" s="8" t="s">
        <v>84</v>
      </c>
      <c r="E72" s="8" t="s">
        <v>278</v>
      </c>
      <c r="F72" s="8" t="s">
        <v>41</v>
      </c>
      <c r="G72" s="8" t="s">
        <v>60</v>
      </c>
      <c r="H72" s="8" t="s">
        <v>278</v>
      </c>
      <c r="I72" s="8" t="s">
        <v>279</v>
      </c>
      <c r="J72" s="8" t="s">
        <v>44</v>
      </c>
      <c r="K72" s="8" t="s">
        <v>41</v>
      </c>
      <c r="L72" s="8" t="s">
        <v>45</v>
      </c>
      <c r="M72" s="8" t="s">
        <v>46</v>
      </c>
      <c r="N72" s="8" t="s">
        <v>41</v>
      </c>
      <c r="O72" s="8" t="s">
        <v>41</v>
      </c>
      <c r="P72" s="8">
        <v>19</v>
      </c>
      <c r="Q72" s="8">
        <v>29</v>
      </c>
      <c r="R72" s="8">
        <v>21</v>
      </c>
      <c r="S72" s="49">
        <v>45712</v>
      </c>
      <c r="T72" s="49">
        <v>45705</v>
      </c>
      <c r="U72" s="8">
        <v>0</v>
      </c>
      <c r="V72" s="8">
        <v>315</v>
      </c>
      <c r="W72" s="8">
        <v>315</v>
      </c>
      <c r="X72" s="8">
        <v>0</v>
      </c>
      <c r="Y72" s="8" t="s">
        <v>47</v>
      </c>
      <c r="Z72" s="8">
        <v>0</v>
      </c>
      <c r="AA72" s="8">
        <f>VLOOKUP(I72,'DI Info'!A:E,5,0)</f>
        <v>1</v>
      </c>
      <c r="AB72" s="8">
        <f t="shared" si="1"/>
        <v>315</v>
      </c>
      <c r="AC72" s="8">
        <f>IFERROR(AB72*VLOOKUP(I72,'DI Info'!A:H,7,FALSE),"")</f>
        <v>5544</v>
      </c>
      <c r="AD72" s="8">
        <f>IFERROR(ROUND(AB72*VLOOKUP(I72,'DI Info'!$1:$1048576,6,FALSE),2),"")</f>
        <v>60.54</v>
      </c>
      <c r="AE72" s="8">
        <f>IFERROR(AB72*VLOOKUP(I72,'DI Info'!A:H,8,FALSE),"")</f>
        <v>6961.5</v>
      </c>
      <c r="AF72" s="35" t="str">
        <f>VLOOKUP(I72,'DI Info'!$1:$1048576,4,FALSE)</f>
        <v>康思特-SH</v>
      </c>
      <c r="AG72" s="15" t="s">
        <v>280</v>
      </c>
      <c r="AH72" s="87">
        <v>45708</v>
      </c>
      <c r="AI72" s="35" t="s">
        <v>281</v>
      </c>
      <c r="AJ72" s="88"/>
      <c r="AK72" s="8"/>
      <c r="AL72" s="89"/>
    </row>
    <row r="73" ht="12.75" customHeight="1" spans="1:38">
      <c r="A73" s="8" t="s">
        <v>282</v>
      </c>
      <c r="B73" s="8" t="s">
        <v>38</v>
      </c>
      <c r="C73" s="8" t="s">
        <v>38</v>
      </c>
      <c r="D73" s="8" t="s">
        <v>84</v>
      </c>
      <c r="E73" s="8" t="s">
        <v>283</v>
      </c>
      <c r="F73" s="8" t="s">
        <v>41</v>
      </c>
      <c r="G73" s="8" t="s">
        <v>60</v>
      </c>
      <c r="H73" s="8" t="s">
        <v>283</v>
      </c>
      <c r="I73" s="8" t="s">
        <v>279</v>
      </c>
      <c r="J73" s="8" t="s">
        <v>44</v>
      </c>
      <c r="K73" s="8" t="s">
        <v>41</v>
      </c>
      <c r="L73" s="8" t="s">
        <v>45</v>
      </c>
      <c r="M73" s="8" t="s">
        <v>46</v>
      </c>
      <c r="N73" s="8" t="s">
        <v>41</v>
      </c>
      <c r="O73" s="8" t="s">
        <v>41</v>
      </c>
      <c r="P73" s="8">
        <v>19</v>
      </c>
      <c r="Q73" s="8">
        <v>29</v>
      </c>
      <c r="R73" s="8">
        <v>21</v>
      </c>
      <c r="S73" s="49">
        <v>45712</v>
      </c>
      <c r="T73" s="49">
        <v>45705</v>
      </c>
      <c r="U73" s="8">
        <v>0</v>
      </c>
      <c r="V73" s="8">
        <v>296</v>
      </c>
      <c r="W73" s="8">
        <v>296</v>
      </c>
      <c r="X73" s="8">
        <v>0</v>
      </c>
      <c r="Y73" s="8" t="s">
        <v>47</v>
      </c>
      <c r="Z73" s="8">
        <v>0</v>
      </c>
      <c r="AA73" s="8">
        <f>VLOOKUP(I73,'DI Info'!A:E,5,0)</f>
        <v>1</v>
      </c>
      <c r="AB73" s="8">
        <f t="shared" si="1"/>
        <v>296</v>
      </c>
      <c r="AC73" s="8">
        <f>IFERROR(AB73*VLOOKUP(I73,'DI Info'!A:H,7,FALSE),"")</f>
        <v>5209.6</v>
      </c>
      <c r="AD73" s="8">
        <f>IFERROR(ROUND(AB73*VLOOKUP(I73,'DI Info'!$1:$1048576,6,FALSE),2),"")</f>
        <v>56.88</v>
      </c>
      <c r="AE73" s="8">
        <f>IFERROR(AB73*VLOOKUP(I73,'DI Info'!A:H,8,FALSE),"")</f>
        <v>6541.6</v>
      </c>
      <c r="AF73" s="35" t="str">
        <f>VLOOKUP(I73,'DI Info'!$1:$1048576,4,FALSE)</f>
        <v>康思特-SH</v>
      </c>
      <c r="AG73" s="15" t="s">
        <v>280</v>
      </c>
      <c r="AH73" s="87">
        <v>45708</v>
      </c>
      <c r="AI73" s="35" t="s">
        <v>284</v>
      </c>
      <c r="AJ73" s="88"/>
      <c r="AK73" s="8"/>
      <c r="AL73" s="89"/>
    </row>
    <row r="74" ht="12.75" customHeight="1" spans="1:38">
      <c r="A74" s="8" t="s">
        <v>285</v>
      </c>
      <c r="B74" s="8" t="s">
        <v>38</v>
      </c>
      <c r="C74" s="8" t="s">
        <v>38</v>
      </c>
      <c r="D74" s="8" t="s">
        <v>84</v>
      </c>
      <c r="E74" s="8" t="s">
        <v>286</v>
      </c>
      <c r="F74" s="8" t="s">
        <v>41</v>
      </c>
      <c r="G74" s="8" t="s">
        <v>121</v>
      </c>
      <c r="H74" s="8" t="s">
        <v>286</v>
      </c>
      <c r="I74" s="8" t="s">
        <v>102</v>
      </c>
      <c r="J74" s="8" t="s">
        <v>44</v>
      </c>
      <c r="K74" s="8" t="s">
        <v>41</v>
      </c>
      <c r="L74" s="8" t="s">
        <v>45</v>
      </c>
      <c r="M74" s="8" t="s">
        <v>46</v>
      </c>
      <c r="N74" s="8" t="s">
        <v>41</v>
      </c>
      <c r="O74" s="8" t="s">
        <v>41</v>
      </c>
      <c r="P74" s="8">
        <v>19.5</v>
      </c>
      <c r="Q74" s="8">
        <v>29</v>
      </c>
      <c r="R74" s="8">
        <v>21</v>
      </c>
      <c r="S74" s="49">
        <v>45714</v>
      </c>
      <c r="T74" s="49">
        <v>45707</v>
      </c>
      <c r="U74" s="8">
        <v>0</v>
      </c>
      <c r="V74" s="8">
        <v>74</v>
      </c>
      <c r="W74" s="8">
        <v>74</v>
      </c>
      <c r="X74" s="8">
        <v>0</v>
      </c>
      <c r="Y74" s="8" t="s">
        <v>47</v>
      </c>
      <c r="Z74" s="8">
        <v>0</v>
      </c>
      <c r="AA74" s="8">
        <f>VLOOKUP(I74,'DI Info'!A:E,5,0)</f>
        <v>1</v>
      </c>
      <c r="AB74" s="8">
        <f t="shared" si="1"/>
        <v>74</v>
      </c>
      <c r="AC74" s="8">
        <f>IFERROR(AB74*VLOOKUP(I74,'DI Info'!A:H,7,FALSE),"")</f>
        <v>1073</v>
      </c>
      <c r="AD74" s="8">
        <f>IFERROR(ROUND(AB74*VLOOKUP(I74,'DI Info'!$1:$1048576,6,FALSE),2),"")</f>
        <v>14.22</v>
      </c>
      <c r="AE74" s="8">
        <f>IFERROR(AB74*VLOOKUP(I74,'DI Info'!A:H,8,FALSE),"")</f>
        <v>1413.4</v>
      </c>
      <c r="AF74" s="35" t="str">
        <f>VLOOKUP(I74,'DI Info'!$1:$1048576,4,FALSE)</f>
        <v>佳得顺-SH</v>
      </c>
      <c r="AG74" s="15" t="s">
        <v>287</v>
      </c>
      <c r="AH74" s="87">
        <v>45707</v>
      </c>
      <c r="AI74" s="35" t="s">
        <v>288</v>
      </c>
      <c r="AJ74" s="88"/>
      <c r="AK74" s="8"/>
      <c r="AL74" s="89"/>
    </row>
    <row r="75" ht="12.75" customHeight="1" spans="1:38">
      <c r="A75" s="8" t="s">
        <v>289</v>
      </c>
      <c r="B75" s="8" t="s">
        <v>38</v>
      </c>
      <c r="C75" s="8" t="s">
        <v>38</v>
      </c>
      <c r="D75" s="8" t="s">
        <v>84</v>
      </c>
      <c r="E75" s="8" t="s">
        <v>290</v>
      </c>
      <c r="F75" s="8" t="s">
        <v>41</v>
      </c>
      <c r="G75" s="8" t="s">
        <v>77</v>
      </c>
      <c r="H75" s="8" t="s">
        <v>290</v>
      </c>
      <c r="I75" s="8" t="s">
        <v>102</v>
      </c>
      <c r="J75" s="8" t="s">
        <v>44</v>
      </c>
      <c r="K75" s="8" t="s">
        <v>41</v>
      </c>
      <c r="L75" s="8" t="s">
        <v>45</v>
      </c>
      <c r="M75" s="8" t="s">
        <v>46</v>
      </c>
      <c r="N75" s="8" t="s">
        <v>41</v>
      </c>
      <c r="O75" s="8" t="s">
        <v>41</v>
      </c>
      <c r="P75" s="8">
        <v>19.5</v>
      </c>
      <c r="Q75" s="8">
        <v>29</v>
      </c>
      <c r="R75" s="8">
        <v>21</v>
      </c>
      <c r="S75" s="49">
        <v>45714</v>
      </c>
      <c r="T75" s="49">
        <v>45707</v>
      </c>
      <c r="U75" s="8">
        <v>0</v>
      </c>
      <c r="V75" s="8">
        <v>41</v>
      </c>
      <c r="W75" s="8">
        <v>41</v>
      </c>
      <c r="X75" s="8">
        <v>0</v>
      </c>
      <c r="Y75" s="8" t="s">
        <v>47</v>
      </c>
      <c r="Z75" s="8">
        <v>0</v>
      </c>
      <c r="AA75" s="8">
        <f>VLOOKUP(I75,'DI Info'!A:E,5,0)</f>
        <v>1</v>
      </c>
      <c r="AB75" s="8">
        <f t="shared" si="1"/>
        <v>41</v>
      </c>
      <c r="AC75" s="8">
        <f>IFERROR(AB75*VLOOKUP(I75,'DI Info'!A:H,7,FALSE),"")</f>
        <v>594.5</v>
      </c>
      <c r="AD75" s="8">
        <f>IFERROR(ROUND(AB75*VLOOKUP(I75,'DI Info'!$1:$1048576,6,FALSE),2),"")</f>
        <v>7.88</v>
      </c>
      <c r="AE75" s="8">
        <f>IFERROR(AB75*VLOOKUP(I75,'DI Info'!A:H,8,FALSE),"")</f>
        <v>783.1</v>
      </c>
      <c r="AF75" s="35" t="str">
        <f>VLOOKUP(I75,'DI Info'!$1:$1048576,4,FALSE)</f>
        <v>佳得顺-SH</v>
      </c>
      <c r="AG75" s="15" t="s">
        <v>287</v>
      </c>
      <c r="AH75" s="87">
        <v>45707</v>
      </c>
      <c r="AI75" s="35" t="s">
        <v>288</v>
      </c>
      <c r="AJ75" s="88"/>
      <c r="AK75" s="8"/>
      <c r="AL75" s="89"/>
    </row>
    <row r="76" ht="12.75" customHeight="1" spans="1:38">
      <c r="A76" s="8" t="s">
        <v>291</v>
      </c>
      <c r="B76" s="8" t="s">
        <v>38</v>
      </c>
      <c r="C76" s="8" t="s">
        <v>38</v>
      </c>
      <c r="D76" s="8" t="s">
        <v>39</v>
      </c>
      <c r="E76" s="8" t="s">
        <v>292</v>
      </c>
      <c r="F76" s="8" t="s">
        <v>41</v>
      </c>
      <c r="G76" s="8" t="s">
        <v>121</v>
      </c>
      <c r="H76" s="8" t="s">
        <v>292</v>
      </c>
      <c r="I76" s="8" t="s">
        <v>169</v>
      </c>
      <c r="J76" s="8" t="s">
        <v>44</v>
      </c>
      <c r="K76" s="8" t="s">
        <v>41</v>
      </c>
      <c r="L76" s="8" t="s">
        <v>45</v>
      </c>
      <c r="M76" s="8" t="s">
        <v>46</v>
      </c>
      <c r="N76" s="8" t="s">
        <v>41</v>
      </c>
      <c r="O76" s="8" t="s">
        <v>41</v>
      </c>
      <c r="P76" s="8">
        <v>18.25</v>
      </c>
      <c r="Q76" s="8">
        <v>35</v>
      </c>
      <c r="R76" s="8">
        <v>19.25</v>
      </c>
      <c r="S76" s="49">
        <v>45713</v>
      </c>
      <c r="T76" s="49">
        <v>45705</v>
      </c>
      <c r="U76" s="8">
        <v>0</v>
      </c>
      <c r="V76" s="8">
        <v>72</v>
      </c>
      <c r="W76" s="8">
        <v>72</v>
      </c>
      <c r="X76" s="8">
        <v>0</v>
      </c>
      <c r="Y76" s="8" t="s">
        <v>47</v>
      </c>
      <c r="Z76" s="8">
        <v>0</v>
      </c>
      <c r="AA76" s="8">
        <f>VLOOKUP(I76,'DI Info'!A:E,5,0)</f>
        <v>1</v>
      </c>
      <c r="AB76" s="8">
        <f t="shared" si="1"/>
        <v>72</v>
      </c>
      <c r="AC76" s="8">
        <f>IFERROR(AB76*VLOOKUP(I76,'DI Info'!A:H,7,FALSE),"")</f>
        <v>1620</v>
      </c>
      <c r="AD76" s="8">
        <f>IFERROR(ROUND(AB76*VLOOKUP(I76,'DI Info'!$1:$1048576,6,FALSE),2),"")</f>
        <v>14.83</v>
      </c>
      <c r="AE76" s="8">
        <f>IFERROR(AB76*VLOOKUP(I76,'DI Info'!A:H,8,FALSE),"")</f>
        <v>1800</v>
      </c>
      <c r="AF76" s="35" t="str">
        <f>VLOOKUP(I76,'DI Info'!$1:$1048576,4,FALSE)</f>
        <v>福得尔-NB</v>
      </c>
      <c r="AG76" s="15" t="s">
        <v>293</v>
      </c>
      <c r="AH76" s="87">
        <v>45708</v>
      </c>
      <c r="AI76" s="35" t="s">
        <v>294</v>
      </c>
      <c r="AJ76" s="88" t="s">
        <v>295</v>
      </c>
      <c r="AK76" s="8"/>
      <c r="AL76" s="89"/>
    </row>
    <row r="77" ht="12.75" customHeight="1" spans="1:38">
      <c r="A77" s="8" t="s">
        <v>296</v>
      </c>
      <c r="B77" s="8" t="s">
        <v>38</v>
      </c>
      <c r="C77" s="8" t="s">
        <v>38</v>
      </c>
      <c r="D77" s="8" t="s">
        <v>39</v>
      </c>
      <c r="E77" s="8" t="s">
        <v>297</v>
      </c>
      <c r="F77" s="8" t="s">
        <v>41</v>
      </c>
      <c r="G77" s="8" t="s">
        <v>77</v>
      </c>
      <c r="H77" s="8" t="s">
        <v>297</v>
      </c>
      <c r="I77" s="8" t="s">
        <v>169</v>
      </c>
      <c r="J77" s="8" t="s">
        <v>44</v>
      </c>
      <c r="K77" s="8" t="s">
        <v>41</v>
      </c>
      <c r="L77" s="8" t="s">
        <v>45</v>
      </c>
      <c r="M77" s="8" t="s">
        <v>46</v>
      </c>
      <c r="N77" s="8" t="s">
        <v>41</v>
      </c>
      <c r="O77" s="8" t="s">
        <v>41</v>
      </c>
      <c r="P77" s="8">
        <v>18.25</v>
      </c>
      <c r="Q77" s="8">
        <v>35</v>
      </c>
      <c r="R77" s="8">
        <v>19.25</v>
      </c>
      <c r="S77" s="49">
        <v>45713</v>
      </c>
      <c r="T77" s="49">
        <v>45705</v>
      </c>
      <c r="U77" s="8">
        <v>0</v>
      </c>
      <c r="V77" s="8">
        <v>83</v>
      </c>
      <c r="W77" s="8">
        <v>83</v>
      </c>
      <c r="X77" s="8">
        <v>0</v>
      </c>
      <c r="Y77" s="8" t="s">
        <v>47</v>
      </c>
      <c r="Z77" s="8">
        <v>0</v>
      </c>
      <c r="AA77" s="8">
        <f>VLOOKUP(I77,'DI Info'!A:E,5,0)</f>
        <v>1</v>
      </c>
      <c r="AB77" s="8">
        <f t="shared" si="1"/>
        <v>83</v>
      </c>
      <c r="AC77" s="8">
        <f>IFERROR(AB77*VLOOKUP(I77,'DI Info'!A:H,7,FALSE),"")</f>
        <v>1867.5</v>
      </c>
      <c r="AD77" s="8">
        <f>IFERROR(ROUND(AB77*VLOOKUP(I77,'DI Info'!$1:$1048576,6,FALSE),2),"")</f>
        <v>17.1</v>
      </c>
      <c r="AE77" s="8">
        <f>IFERROR(AB77*VLOOKUP(I77,'DI Info'!A:H,8,FALSE),"")</f>
        <v>2075</v>
      </c>
      <c r="AF77" s="35" t="str">
        <f>VLOOKUP(I77,'DI Info'!$1:$1048576,4,FALSE)</f>
        <v>福得尔-NB</v>
      </c>
      <c r="AG77" s="15" t="s">
        <v>293</v>
      </c>
      <c r="AH77" s="87">
        <v>45708</v>
      </c>
      <c r="AI77" s="35" t="s">
        <v>294</v>
      </c>
      <c r="AJ77" s="88" t="s">
        <v>295</v>
      </c>
      <c r="AK77" s="8"/>
      <c r="AL77" s="89"/>
    </row>
    <row r="78" ht="12.75" customHeight="1" spans="1:38">
      <c r="A78" s="8" t="s">
        <v>298</v>
      </c>
      <c r="B78" s="8" t="s">
        <v>38</v>
      </c>
      <c r="C78" s="8" t="s">
        <v>38</v>
      </c>
      <c r="D78" s="8" t="s">
        <v>39</v>
      </c>
      <c r="E78" s="8" t="s">
        <v>299</v>
      </c>
      <c r="F78" s="8" t="s">
        <v>41</v>
      </c>
      <c r="G78" s="8" t="s">
        <v>71</v>
      </c>
      <c r="H78" s="8" t="s">
        <v>299</v>
      </c>
      <c r="I78" s="8" t="s">
        <v>182</v>
      </c>
      <c r="J78" s="8" t="s">
        <v>44</v>
      </c>
      <c r="K78" s="8" t="s">
        <v>41</v>
      </c>
      <c r="L78" s="8" t="s">
        <v>45</v>
      </c>
      <c r="M78" s="8" t="s">
        <v>46</v>
      </c>
      <c r="N78" s="8" t="s">
        <v>41</v>
      </c>
      <c r="O78" s="8" t="s">
        <v>41</v>
      </c>
      <c r="P78" s="8">
        <v>18.5</v>
      </c>
      <c r="Q78" s="8">
        <v>35</v>
      </c>
      <c r="R78" s="8">
        <v>19</v>
      </c>
      <c r="S78" s="49">
        <v>45713</v>
      </c>
      <c r="T78" s="49">
        <v>45705</v>
      </c>
      <c r="U78" s="8">
        <v>0</v>
      </c>
      <c r="V78" s="8">
        <v>185</v>
      </c>
      <c r="W78" s="8">
        <v>185</v>
      </c>
      <c r="X78" s="8">
        <v>0</v>
      </c>
      <c r="Y78" s="8" t="s">
        <v>47</v>
      </c>
      <c r="Z78" s="8">
        <v>0</v>
      </c>
      <c r="AA78" s="8">
        <f>VLOOKUP(I78,'DI Info'!A:E,5,0)</f>
        <v>1</v>
      </c>
      <c r="AB78" s="8">
        <f t="shared" si="1"/>
        <v>185</v>
      </c>
      <c r="AC78" s="8">
        <f>IFERROR(AB78*VLOOKUP(I78,'DI Info'!A:H,7,FALSE),"")</f>
        <v>4440</v>
      </c>
      <c r="AD78" s="8">
        <f>IFERROR(ROUND(AB78*VLOOKUP(I78,'DI Info'!$1:$1048576,6,FALSE),2),"")</f>
        <v>38.11</v>
      </c>
      <c r="AE78" s="8">
        <f>IFERROR(AB78*VLOOKUP(I78,'DI Info'!A:H,8,FALSE),"")</f>
        <v>4810</v>
      </c>
      <c r="AF78" s="35" t="str">
        <f>VLOOKUP(I78,'DI Info'!$1:$1048576,4,FALSE)</f>
        <v>福得尔-NB</v>
      </c>
      <c r="AG78" s="15" t="s">
        <v>293</v>
      </c>
      <c r="AH78" s="87">
        <v>45708</v>
      </c>
      <c r="AI78" s="35" t="s">
        <v>294</v>
      </c>
      <c r="AJ78" s="88" t="s">
        <v>295</v>
      </c>
      <c r="AK78" s="8"/>
      <c r="AL78" s="89"/>
    </row>
    <row r="79" ht="12.75" customHeight="1" spans="1:38">
      <c r="A79" s="8" t="s">
        <v>300</v>
      </c>
      <c r="B79" s="8" t="s">
        <v>38</v>
      </c>
      <c r="C79" s="8" t="s">
        <v>38</v>
      </c>
      <c r="D79" s="8" t="s">
        <v>39</v>
      </c>
      <c r="E79" s="8" t="s">
        <v>301</v>
      </c>
      <c r="F79" s="8" t="s">
        <v>41</v>
      </c>
      <c r="G79" s="8" t="s">
        <v>53</v>
      </c>
      <c r="H79" s="8" t="s">
        <v>301</v>
      </c>
      <c r="I79" s="8" t="s">
        <v>169</v>
      </c>
      <c r="J79" s="8" t="s">
        <v>44</v>
      </c>
      <c r="K79" s="8" t="s">
        <v>41</v>
      </c>
      <c r="L79" s="8" t="s">
        <v>45</v>
      </c>
      <c r="M79" s="8" t="s">
        <v>46</v>
      </c>
      <c r="N79" s="8" t="s">
        <v>41</v>
      </c>
      <c r="O79" s="8" t="s">
        <v>41</v>
      </c>
      <c r="P79" s="8">
        <v>18.25</v>
      </c>
      <c r="Q79" s="8">
        <v>35</v>
      </c>
      <c r="R79" s="8">
        <v>19.25</v>
      </c>
      <c r="S79" s="49">
        <v>45713</v>
      </c>
      <c r="T79" s="49">
        <v>45705</v>
      </c>
      <c r="U79" s="8">
        <v>0</v>
      </c>
      <c r="V79" s="91">
        <v>689</v>
      </c>
      <c r="W79" s="8">
        <v>429</v>
      </c>
      <c r="X79" s="8">
        <v>0</v>
      </c>
      <c r="Y79" s="8" t="s">
        <v>47</v>
      </c>
      <c r="Z79" s="8">
        <v>0</v>
      </c>
      <c r="AA79" s="8">
        <f>VLOOKUP(I79,'DI Info'!A:E,5,0)</f>
        <v>1</v>
      </c>
      <c r="AB79" s="8">
        <f t="shared" si="1"/>
        <v>429</v>
      </c>
      <c r="AC79" s="8">
        <f>IFERROR(AB79*VLOOKUP(I79,'DI Info'!A:H,7,FALSE),"")</f>
        <v>9652.5</v>
      </c>
      <c r="AD79" s="8">
        <f>IFERROR(ROUND(AB79*VLOOKUP(I79,'DI Info'!$1:$1048576,6,FALSE),2),"")</f>
        <v>88.38</v>
      </c>
      <c r="AE79" s="8">
        <f>IFERROR(AB79*VLOOKUP(I79,'DI Info'!A:H,8,FALSE),"")</f>
        <v>10725</v>
      </c>
      <c r="AF79" s="35" t="str">
        <f>VLOOKUP(I79,'DI Info'!$1:$1048576,4,FALSE)</f>
        <v>福得尔-NB</v>
      </c>
      <c r="AG79" s="15" t="s">
        <v>302</v>
      </c>
      <c r="AH79" s="87">
        <v>45708</v>
      </c>
      <c r="AI79" s="35" t="s">
        <v>303</v>
      </c>
      <c r="AJ79" s="88" t="s">
        <v>304</v>
      </c>
      <c r="AK79" s="8"/>
      <c r="AL79" s="89"/>
    </row>
    <row r="80" ht="12.75" customHeight="1" spans="1:38">
      <c r="A80" s="8" t="s">
        <v>305</v>
      </c>
      <c r="B80" s="8" t="s">
        <v>38</v>
      </c>
      <c r="C80" s="8" t="s">
        <v>38</v>
      </c>
      <c r="D80" s="8" t="s">
        <v>39</v>
      </c>
      <c r="E80" s="8" t="s">
        <v>306</v>
      </c>
      <c r="F80" s="8" t="s">
        <v>41</v>
      </c>
      <c r="G80" s="8" t="s">
        <v>53</v>
      </c>
      <c r="H80" s="8" t="s">
        <v>306</v>
      </c>
      <c r="I80" s="8" t="s">
        <v>182</v>
      </c>
      <c r="J80" s="8" t="s">
        <v>44</v>
      </c>
      <c r="K80" s="8" t="s">
        <v>41</v>
      </c>
      <c r="L80" s="8" t="s">
        <v>45</v>
      </c>
      <c r="M80" s="8" t="s">
        <v>46</v>
      </c>
      <c r="N80" s="8" t="s">
        <v>41</v>
      </c>
      <c r="O80" s="8" t="s">
        <v>41</v>
      </c>
      <c r="P80" s="8">
        <v>18.5</v>
      </c>
      <c r="Q80" s="8">
        <v>35</v>
      </c>
      <c r="R80" s="8">
        <v>19</v>
      </c>
      <c r="S80" s="49">
        <v>45713</v>
      </c>
      <c r="T80" s="49">
        <v>45705</v>
      </c>
      <c r="U80" s="8">
        <v>0</v>
      </c>
      <c r="V80" s="8">
        <v>398</v>
      </c>
      <c r="W80" s="8">
        <v>398</v>
      </c>
      <c r="X80" s="8">
        <v>0</v>
      </c>
      <c r="Y80" s="8" t="s">
        <v>47</v>
      </c>
      <c r="Z80" s="8">
        <v>0</v>
      </c>
      <c r="AA80" s="8">
        <f>VLOOKUP(I80,'DI Info'!A:E,5,0)</f>
        <v>1</v>
      </c>
      <c r="AB80" s="8">
        <f t="shared" si="1"/>
        <v>398</v>
      </c>
      <c r="AC80" s="8">
        <f>IFERROR(AB80*VLOOKUP(I80,'DI Info'!A:H,7,FALSE),"")</f>
        <v>9552</v>
      </c>
      <c r="AD80" s="8">
        <f>IFERROR(ROUND(AB80*VLOOKUP(I80,'DI Info'!$1:$1048576,6,FALSE),2),"")</f>
        <v>81.99</v>
      </c>
      <c r="AE80" s="8">
        <f>IFERROR(AB80*VLOOKUP(I80,'DI Info'!A:H,8,FALSE),"")</f>
        <v>10348</v>
      </c>
      <c r="AF80" s="35" t="str">
        <f>VLOOKUP(I80,'DI Info'!$1:$1048576,4,FALSE)</f>
        <v>福得尔-NB</v>
      </c>
      <c r="AG80" s="15" t="s">
        <v>302</v>
      </c>
      <c r="AH80" s="87">
        <v>45708</v>
      </c>
      <c r="AI80" s="35" t="s">
        <v>307</v>
      </c>
      <c r="AJ80" s="88" t="s">
        <v>304</v>
      </c>
      <c r="AK80" s="8"/>
      <c r="AL80" s="89"/>
    </row>
    <row r="81" ht="12.75" customHeight="1" spans="1:38">
      <c r="A81" s="8" t="s">
        <v>300</v>
      </c>
      <c r="B81" s="8" t="s">
        <v>38</v>
      </c>
      <c r="C81" s="8" t="s">
        <v>38</v>
      </c>
      <c r="D81" s="8" t="s">
        <v>39</v>
      </c>
      <c r="E81" s="8" t="s">
        <v>301</v>
      </c>
      <c r="F81" s="8" t="s">
        <v>41</v>
      </c>
      <c r="G81" s="8" t="s">
        <v>53</v>
      </c>
      <c r="H81" s="8" t="s">
        <v>301</v>
      </c>
      <c r="I81" s="8" t="s">
        <v>169</v>
      </c>
      <c r="J81" s="8" t="s">
        <v>44</v>
      </c>
      <c r="K81" s="8" t="s">
        <v>41</v>
      </c>
      <c r="L81" s="8" t="s">
        <v>45</v>
      </c>
      <c r="M81" s="8" t="s">
        <v>46</v>
      </c>
      <c r="N81" s="8" t="s">
        <v>41</v>
      </c>
      <c r="O81" s="8" t="s">
        <v>41</v>
      </c>
      <c r="P81" s="8">
        <v>18.25</v>
      </c>
      <c r="Q81" s="8">
        <v>35</v>
      </c>
      <c r="R81" s="8">
        <v>19.25</v>
      </c>
      <c r="S81" s="49">
        <v>45713</v>
      </c>
      <c r="T81" s="49">
        <v>45705</v>
      </c>
      <c r="U81" s="8">
        <v>0</v>
      </c>
      <c r="V81" s="91">
        <v>689</v>
      </c>
      <c r="W81" s="8">
        <v>260</v>
      </c>
      <c r="X81" s="8">
        <v>0</v>
      </c>
      <c r="Y81" s="8" t="s">
        <v>47</v>
      </c>
      <c r="Z81" s="8">
        <v>0</v>
      </c>
      <c r="AA81" s="8">
        <f>VLOOKUP(I81,'DI Info'!A:E,5,0)</f>
        <v>1</v>
      </c>
      <c r="AB81" s="8">
        <f t="shared" si="1"/>
        <v>260</v>
      </c>
      <c r="AC81" s="8">
        <f>IFERROR(AB81*VLOOKUP(I81,'DI Info'!A:H,7,FALSE),"")</f>
        <v>5850</v>
      </c>
      <c r="AD81" s="8">
        <f>IFERROR(ROUND(AB81*VLOOKUP(I81,'DI Info'!$1:$1048576,6,FALSE),2),"")</f>
        <v>53.56</v>
      </c>
      <c r="AE81" s="8">
        <f>IFERROR(AB81*VLOOKUP(I81,'DI Info'!A:H,8,FALSE),"")</f>
        <v>6500</v>
      </c>
      <c r="AF81" s="35" t="str">
        <f>VLOOKUP(I81,'DI Info'!$1:$1048576,4,FALSE)</f>
        <v>福得尔-NB</v>
      </c>
      <c r="AG81" s="15" t="s">
        <v>308</v>
      </c>
      <c r="AH81" s="87">
        <v>45708</v>
      </c>
      <c r="AI81" s="35" t="s">
        <v>309</v>
      </c>
      <c r="AJ81" s="88" t="s">
        <v>310</v>
      </c>
      <c r="AK81" s="8"/>
      <c r="AL81" s="89"/>
    </row>
    <row r="82" ht="12.75" customHeight="1" spans="1:38">
      <c r="A82" s="8" t="s">
        <v>311</v>
      </c>
      <c r="B82" s="8" t="s">
        <v>38</v>
      </c>
      <c r="C82" s="8" t="s">
        <v>38</v>
      </c>
      <c r="D82" s="8" t="s">
        <v>39</v>
      </c>
      <c r="E82" s="8" t="s">
        <v>312</v>
      </c>
      <c r="F82" s="8" t="s">
        <v>41</v>
      </c>
      <c r="G82" s="8" t="s">
        <v>60</v>
      </c>
      <c r="H82" s="8" t="s">
        <v>312</v>
      </c>
      <c r="I82" s="8" t="s">
        <v>169</v>
      </c>
      <c r="J82" s="8" t="s">
        <v>44</v>
      </c>
      <c r="K82" s="8" t="s">
        <v>41</v>
      </c>
      <c r="L82" s="8" t="s">
        <v>45</v>
      </c>
      <c r="M82" s="8" t="s">
        <v>46</v>
      </c>
      <c r="N82" s="8" t="s">
        <v>41</v>
      </c>
      <c r="O82" s="8" t="s">
        <v>41</v>
      </c>
      <c r="P82" s="8">
        <v>18.25</v>
      </c>
      <c r="Q82" s="8">
        <v>35</v>
      </c>
      <c r="R82" s="8">
        <v>19.25</v>
      </c>
      <c r="S82" s="49">
        <v>45713</v>
      </c>
      <c r="T82" s="49">
        <v>45705</v>
      </c>
      <c r="U82" s="8">
        <v>0</v>
      </c>
      <c r="V82" s="91">
        <v>154</v>
      </c>
      <c r="W82" s="8">
        <v>20</v>
      </c>
      <c r="X82" s="8">
        <v>0</v>
      </c>
      <c r="Y82" s="8" t="s">
        <v>47</v>
      </c>
      <c r="Z82" s="8">
        <v>0</v>
      </c>
      <c r="AA82" s="8">
        <f>VLOOKUP(I82,'DI Info'!A:E,5,0)</f>
        <v>1</v>
      </c>
      <c r="AB82" s="8">
        <f t="shared" si="1"/>
        <v>20</v>
      </c>
      <c r="AC82" s="8">
        <f>IFERROR(AB82*VLOOKUP(I82,'DI Info'!A:H,7,FALSE),"")</f>
        <v>450</v>
      </c>
      <c r="AD82" s="8">
        <f>IFERROR(ROUND(AB82*VLOOKUP(I82,'DI Info'!$1:$1048576,6,FALSE),2),"")</f>
        <v>4.12</v>
      </c>
      <c r="AE82" s="8">
        <f>IFERROR(AB82*VLOOKUP(I82,'DI Info'!A:H,8,FALSE),"")</f>
        <v>500</v>
      </c>
      <c r="AF82" s="35" t="str">
        <f>VLOOKUP(I82,'DI Info'!$1:$1048576,4,FALSE)</f>
        <v>福得尔-NB</v>
      </c>
      <c r="AG82" s="15" t="s">
        <v>308</v>
      </c>
      <c r="AH82" s="87">
        <v>45708</v>
      </c>
      <c r="AI82" s="35" t="s">
        <v>309</v>
      </c>
      <c r="AJ82" s="88" t="s">
        <v>310</v>
      </c>
      <c r="AK82" s="8"/>
      <c r="AL82" s="89"/>
    </row>
    <row r="83" ht="12.75" customHeight="1" spans="1:38">
      <c r="A83" s="8" t="s">
        <v>311</v>
      </c>
      <c r="B83" s="8" t="s">
        <v>38</v>
      </c>
      <c r="C83" s="8" t="s">
        <v>38</v>
      </c>
      <c r="D83" s="8" t="s">
        <v>39</v>
      </c>
      <c r="E83" s="8" t="s">
        <v>312</v>
      </c>
      <c r="F83" s="8" t="s">
        <v>41</v>
      </c>
      <c r="G83" s="8" t="s">
        <v>60</v>
      </c>
      <c r="H83" s="8" t="s">
        <v>312</v>
      </c>
      <c r="I83" s="8" t="s">
        <v>169</v>
      </c>
      <c r="J83" s="8" t="s">
        <v>44</v>
      </c>
      <c r="K83" s="8" t="s">
        <v>41</v>
      </c>
      <c r="L83" s="8" t="s">
        <v>45</v>
      </c>
      <c r="M83" s="8" t="s">
        <v>46</v>
      </c>
      <c r="N83" s="8" t="s">
        <v>41</v>
      </c>
      <c r="O83" s="8" t="s">
        <v>41</v>
      </c>
      <c r="P83" s="8">
        <v>18.25</v>
      </c>
      <c r="Q83" s="8">
        <v>35</v>
      </c>
      <c r="R83" s="8">
        <v>19.25</v>
      </c>
      <c r="S83" s="49">
        <v>45713</v>
      </c>
      <c r="T83" s="49">
        <v>45705</v>
      </c>
      <c r="U83" s="8">
        <v>0</v>
      </c>
      <c r="V83" s="91">
        <v>154</v>
      </c>
      <c r="W83" s="8">
        <v>134</v>
      </c>
      <c r="X83" s="8">
        <v>0</v>
      </c>
      <c r="Y83" s="8" t="s">
        <v>47</v>
      </c>
      <c r="Z83" s="8">
        <v>0</v>
      </c>
      <c r="AA83" s="8">
        <f>VLOOKUP(I83,'DI Info'!A:E,5,0)</f>
        <v>1</v>
      </c>
      <c r="AB83" s="8">
        <f t="shared" si="1"/>
        <v>134</v>
      </c>
      <c r="AC83" s="8">
        <f>IFERROR(AB83*VLOOKUP(I83,'DI Info'!A:H,7,FALSE),"")</f>
        <v>3015</v>
      </c>
      <c r="AD83" s="8">
        <f>IFERROR(ROUND(AB83*VLOOKUP(I83,'DI Info'!$1:$1048576,6,FALSE),2),"")</f>
        <v>27.6</v>
      </c>
      <c r="AE83" s="8">
        <f>IFERROR(AB83*VLOOKUP(I83,'DI Info'!A:H,8,FALSE),"")</f>
        <v>3350</v>
      </c>
      <c r="AF83" s="35" t="str">
        <f>VLOOKUP(I83,'DI Info'!$1:$1048576,4,FALSE)</f>
        <v>福得尔-NB</v>
      </c>
      <c r="AG83" s="15" t="s">
        <v>313</v>
      </c>
      <c r="AH83" s="87">
        <v>45708</v>
      </c>
      <c r="AI83" s="35" t="s">
        <v>314</v>
      </c>
      <c r="AJ83" s="88" t="s">
        <v>315</v>
      </c>
      <c r="AK83" s="8"/>
      <c r="AL83" s="89"/>
    </row>
    <row r="84" ht="12.75" customHeight="1" spans="1:38">
      <c r="A84" s="8" t="s">
        <v>316</v>
      </c>
      <c r="B84" s="8" t="s">
        <v>38</v>
      </c>
      <c r="C84" s="8" t="s">
        <v>38</v>
      </c>
      <c r="D84" s="8" t="s">
        <v>39</v>
      </c>
      <c r="E84" s="8" t="s">
        <v>317</v>
      </c>
      <c r="F84" s="8" t="s">
        <v>41</v>
      </c>
      <c r="G84" s="8" t="s">
        <v>60</v>
      </c>
      <c r="H84" s="8" t="s">
        <v>317</v>
      </c>
      <c r="I84" s="8" t="s">
        <v>182</v>
      </c>
      <c r="J84" s="8" t="s">
        <v>44</v>
      </c>
      <c r="K84" s="8" t="s">
        <v>41</v>
      </c>
      <c r="L84" s="8" t="s">
        <v>45</v>
      </c>
      <c r="M84" s="8" t="s">
        <v>46</v>
      </c>
      <c r="N84" s="8" t="s">
        <v>41</v>
      </c>
      <c r="O84" s="8" t="s">
        <v>41</v>
      </c>
      <c r="P84" s="8">
        <v>18.5</v>
      </c>
      <c r="Q84" s="8">
        <v>35</v>
      </c>
      <c r="R84" s="8">
        <v>19</v>
      </c>
      <c r="S84" s="49">
        <v>45713</v>
      </c>
      <c r="T84" s="49">
        <v>45705</v>
      </c>
      <c r="U84" s="8">
        <v>0</v>
      </c>
      <c r="V84" s="8">
        <v>206</v>
      </c>
      <c r="W84" s="8">
        <v>206</v>
      </c>
      <c r="X84" s="8">
        <v>0</v>
      </c>
      <c r="Y84" s="8" t="s">
        <v>47</v>
      </c>
      <c r="Z84" s="8">
        <v>0</v>
      </c>
      <c r="AA84" s="8">
        <f>VLOOKUP(I84,'DI Info'!A:E,5,0)</f>
        <v>1</v>
      </c>
      <c r="AB84" s="8">
        <f t="shared" si="1"/>
        <v>206</v>
      </c>
      <c r="AC84" s="8">
        <f>IFERROR(AB84*VLOOKUP(I84,'DI Info'!A:H,7,FALSE),"")</f>
        <v>4944</v>
      </c>
      <c r="AD84" s="8">
        <f>IFERROR(ROUND(AB84*VLOOKUP(I84,'DI Info'!$1:$1048576,6,FALSE),2),"")</f>
        <v>42.44</v>
      </c>
      <c r="AE84" s="8">
        <f>IFERROR(AB84*VLOOKUP(I84,'DI Info'!A:H,8,FALSE),"")</f>
        <v>5356</v>
      </c>
      <c r="AF84" s="35" t="str">
        <f>VLOOKUP(I84,'DI Info'!$1:$1048576,4,FALSE)</f>
        <v>福得尔-NB</v>
      </c>
      <c r="AG84" s="15" t="s">
        <v>313</v>
      </c>
      <c r="AH84" s="87">
        <v>45708</v>
      </c>
      <c r="AI84" s="35" t="s">
        <v>314</v>
      </c>
      <c r="AJ84" s="88" t="s">
        <v>315</v>
      </c>
      <c r="AK84" s="8"/>
      <c r="AL84" s="89"/>
    </row>
    <row r="85" ht="12.75" customHeight="1" spans="1:38">
      <c r="A85" s="8" t="s">
        <v>318</v>
      </c>
      <c r="B85" s="8" t="s">
        <v>38</v>
      </c>
      <c r="C85" s="8" t="s">
        <v>38</v>
      </c>
      <c r="D85" s="8" t="s">
        <v>84</v>
      </c>
      <c r="E85" s="8" t="s">
        <v>319</v>
      </c>
      <c r="F85" s="8" t="s">
        <v>41</v>
      </c>
      <c r="G85" s="8" t="s">
        <v>71</v>
      </c>
      <c r="H85" s="8" t="s">
        <v>319</v>
      </c>
      <c r="I85" s="8" t="s">
        <v>279</v>
      </c>
      <c r="J85" s="8" t="s">
        <v>44</v>
      </c>
      <c r="K85" s="8" t="s">
        <v>41</v>
      </c>
      <c r="L85" s="8" t="s">
        <v>45</v>
      </c>
      <c r="M85" s="8" t="s">
        <v>46</v>
      </c>
      <c r="N85" s="8" t="s">
        <v>41</v>
      </c>
      <c r="O85" s="8" t="s">
        <v>41</v>
      </c>
      <c r="P85" s="8">
        <v>19</v>
      </c>
      <c r="Q85" s="8">
        <v>29</v>
      </c>
      <c r="R85" s="8">
        <v>21</v>
      </c>
      <c r="S85" s="49">
        <v>45714</v>
      </c>
      <c r="T85" s="49">
        <v>45707</v>
      </c>
      <c r="U85" s="8">
        <v>0</v>
      </c>
      <c r="V85" s="8">
        <v>149</v>
      </c>
      <c r="W85" s="8">
        <v>149</v>
      </c>
      <c r="X85" s="8">
        <v>0</v>
      </c>
      <c r="Y85" s="8" t="s">
        <v>47</v>
      </c>
      <c r="Z85" s="8">
        <v>0</v>
      </c>
      <c r="AA85" s="8">
        <f>VLOOKUP(I85,'DI Info'!A:E,5,0)</f>
        <v>1</v>
      </c>
      <c r="AB85" s="8">
        <f t="shared" si="1"/>
        <v>149</v>
      </c>
      <c r="AC85" s="8">
        <f>IFERROR(AB85*VLOOKUP(I85,'DI Info'!A:H,7,FALSE),"")</f>
        <v>2622.4</v>
      </c>
      <c r="AD85" s="8">
        <f>IFERROR(ROUND(AB85*VLOOKUP(I85,'DI Info'!$1:$1048576,6,FALSE),2),"")</f>
        <v>28.63</v>
      </c>
      <c r="AE85" s="8">
        <f>IFERROR(AB85*VLOOKUP(I85,'DI Info'!A:H,8,FALSE),"")</f>
        <v>3292.9</v>
      </c>
      <c r="AF85" s="35" t="str">
        <f>VLOOKUP(I85,'DI Info'!$1:$1048576,4,FALSE)</f>
        <v>康思特-SH</v>
      </c>
      <c r="AG85" s="15" t="s">
        <v>320</v>
      </c>
      <c r="AH85" s="87">
        <v>45710</v>
      </c>
      <c r="AI85" s="35" t="s">
        <v>321</v>
      </c>
      <c r="AJ85" s="88"/>
      <c r="AK85" s="8"/>
      <c r="AL85" s="89"/>
    </row>
    <row r="86" ht="12.75" customHeight="1" spans="1:38">
      <c r="A86" s="8" t="s">
        <v>322</v>
      </c>
      <c r="B86" s="8" t="s">
        <v>38</v>
      </c>
      <c r="C86" s="8" t="s">
        <v>38</v>
      </c>
      <c r="D86" s="8" t="s">
        <v>84</v>
      </c>
      <c r="E86" s="8" t="s">
        <v>323</v>
      </c>
      <c r="F86" s="8" t="s">
        <v>41</v>
      </c>
      <c r="G86" s="8" t="s">
        <v>71</v>
      </c>
      <c r="H86" s="8" t="s">
        <v>323</v>
      </c>
      <c r="I86" s="8" t="s">
        <v>279</v>
      </c>
      <c r="J86" s="8" t="s">
        <v>44</v>
      </c>
      <c r="K86" s="8" t="s">
        <v>41</v>
      </c>
      <c r="L86" s="8" t="s">
        <v>45</v>
      </c>
      <c r="M86" s="8" t="s">
        <v>46</v>
      </c>
      <c r="N86" s="8" t="s">
        <v>41</v>
      </c>
      <c r="O86" s="8" t="s">
        <v>41</v>
      </c>
      <c r="P86" s="8">
        <v>19</v>
      </c>
      <c r="Q86" s="8">
        <v>29</v>
      </c>
      <c r="R86" s="8">
        <v>21</v>
      </c>
      <c r="S86" s="49">
        <v>45714</v>
      </c>
      <c r="T86" s="49">
        <v>45707</v>
      </c>
      <c r="U86" s="8">
        <v>0</v>
      </c>
      <c r="V86" s="8">
        <v>25</v>
      </c>
      <c r="W86" s="8">
        <v>25</v>
      </c>
      <c r="X86" s="8">
        <v>0</v>
      </c>
      <c r="Y86" s="8" t="s">
        <v>47</v>
      </c>
      <c r="Z86" s="8">
        <v>0</v>
      </c>
      <c r="AA86" s="8">
        <f>VLOOKUP(I86,'DI Info'!A:E,5,0)</f>
        <v>1</v>
      </c>
      <c r="AB86" s="8">
        <f t="shared" si="1"/>
        <v>25</v>
      </c>
      <c r="AC86" s="8">
        <f>IFERROR(AB86*VLOOKUP(I86,'DI Info'!A:H,7,FALSE),"")</f>
        <v>440</v>
      </c>
      <c r="AD86" s="8">
        <f>IFERROR(ROUND(AB86*VLOOKUP(I86,'DI Info'!$1:$1048576,6,FALSE),2),"")</f>
        <v>4.8</v>
      </c>
      <c r="AE86" s="8">
        <f>IFERROR(AB86*VLOOKUP(I86,'DI Info'!A:H,8,FALSE),"")</f>
        <v>552.5</v>
      </c>
      <c r="AF86" s="35" t="str">
        <f>VLOOKUP(I86,'DI Info'!$1:$1048576,4,FALSE)</f>
        <v>康思特-SH</v>
      </c>
      <c r="AG86" s="15" t="s">
        <v>320</v>
      </c>
      <c r="AH86" s="87">
        <v>45710</v>
      </c>
      <c r="AI86" s="35" t="s">
        <v>321</v>
      </c>
      <c r="AJ86" s="88"/>
      <c r="AK86" s="8"/>
      <c r="AL86" s="89"/>
    </row>
    <row r="87" ht="12.75" customHeight="1" spans="1:38">
      <c r="A87" s="8" t="s">
        <v>324</v>
      </c>
      <c r="B87" s="8" t="s">
        <v>38</v>
      </c>
      <c r="C87" s="8" t="s">
        <v>38</v>
      </c>
      <c r="D87" s="8" t="s">
        <v>84</v>
      </c>
      <c r="E87" s="8" t="s">
        <v>325</v>
      </c>
      <c r="F87" s="8" t="s">
        <v>41</v>
      </c>
      <c r="G87" s="8" t="s">
        <v>71</v>
      </c>
      <c r="H87" s="8" t="s">
        <v>325</v>
      </c>
      <c r="I87" s="8" t="s">
        <v>279</v>
      </c>
      <c r="J87" s="8" t="s">
        <v>44</v>
      </c>
      <c r="K87" s="8" t="s">
        <v>41</v>
      </c>
      <c r="L87" s="8" t="s">
        <v>45</v>
      </c>
      <c r="M87" s="8" t="s">
        <v>46</v>
      </c>
      <c r="N87" s="8" t="s">
        <v>41</v>
      </c>
      <c r="O87" s="8" t="s">
        <v>41</v>
      </c>
      <c r="P87" s="8">
        <v>19</v>
      </c>
      <c r="Q87" s="8">
        <v>29</v>
      </c>
      <c r="R87" s="8">
        <v>21</v>
      </c>
      <c r="S87" s="49">
        <v>45714</v>
      </c>
      <c r="T87" s="49">
        <v>45707</v>
      </c>
      <c r="U87" s="8">
        <v>0</v>
      </c>
      <c r="V87" s="8">
        <v>145</v>
      </c>
      <c r="W87" s="8">
        <v>145</v>
      </c>
      <c r="X87" s="8">
        <v>0</v>
      </c>
      <c r="Y87" s="8" t="s">
        <v>47</v>
      </c>
      <c r="Z87" s="8">
        <v>0</v>
      </c>
      <c r="AA87" s="8">
        <f>VLOOKUP(I87,'DI Info'!A:E,5,0)</f>
        <v>1</v>
      </c>
      <c r="AB87" s="8">
        <f t="shared" si="1"/>
        <v>145</v>
      </c>
      <c r="AC87" s="8">
        <f>IFERROR(AB87*VLOOKUP(I87,'DI Info'!A:H,7,FALSE),"")</f>
        <v>2552</v>
      </c>
      <c r="AD87" s="8">
        <f>IFERROR(ROUND(AB87*VLOOKUP(I87,'DI Info'!$1:$1048576,6,FALSE),2),"")</f>
        <v>27.87</v>
      </c>
      <c r="AE87" s="8">
        <f>IFERROR(AB87*VLOOKUP(I87,'DI Info'!A:H,8,FALSE),"")</f>
        <v>3204.5</v>
      </c>
      <c r="AF87" s="35" t="str">
        <f>VLOOKUP(I87,'DI Info'!$1:$1048576,4,FALSE)</f>
        <v>康思特-SH</v>
      </c>
      <c r="AG87" s="15" t="s">
        <v>320</v>
      </c>
      <c r="AH87" s="87">
        <v>45710</v>
      </c>
      <c r="AI87" s="35" t="s">
        <v>321</v>
      </c>
      <c r="AJ87" s="88"/>
      <c r="AK87" s="8"/>
      <c r="AL87" s="89"/>
    </row>
    <row r="88" ht="12.75" customHeight="1" spans="1:38">
      <c r="A88" s="8" t="s">
        <v>326</v>
      </c>
      <c r="B88" s="8" t="s">
        <v>38</v>
      </c>
      <c r="C88" s="8" t="s">
        <v>38</v>
      </c>
      <c r="D88" s="8" t="s">
        <v>84</v>
      </c>
      <c r="E88" s="8" t="s">
        <v>327</v>
      </c>
      <c r="F88" s="8" t="s">
        <v>41</v>
      </c>
      <c r="G88" s="8" t="s">
        <v>121</v>
      </c>
      <c r="H88" s="8" t="s">
        <v>327</v>
      </c>
      <c r="I88" s="8" t="s">
        <v>328</v>
      </c>
      <c r="J88" s="8" t="s">
        <v>44</v>
      </c>
      <c r="K88" s="8" t="s">
        <v>41</v>
      </c>
      <c r="L88" s="8" t="s">
        <v>45</v>
      </c>
      <c r="M88" s="8" t="s">
        <v>46</v>
      </c>
      <c r="N88" s="8" t="s">
        <v>41</v>
      </c>
      <c r="O88" s="8" t="s">
        <v>41</v>
      </c>
      <c r="P88" s="8">
        <v>0</v>
      </c>
      <c r="Q88" s="8">
        <v>0</v>
      </c>
      <c r="R88" s="8">
        <v>0</v>
      </c>
      <c r="S88" s="49">
        <v>45714</v>
      </c>
      <c r="T88" s="49">
        <v>45707</v>
      </c>
      <c r="U88" s="8">
        <v>0</v>
      </c>
      <c r="V88" s="8">
        <v>155</v>
      </c>
      <c r="W88" s="8">
        <v>155</v>
      </c>
      <c r="X88" s="8">
        <v>0</v>
      </c>
      <c r="Y88" s="8" t="s">
        <v>47</v>
      </c>
      <c r="Z88" s="8">
        <v>0</v>
      </c>
      <c r="AA88" s="8">
        <f>VLOOKUP(I88,'DI Info'!A:E,5,0)</f>
        <v>1</v>
      </c>
      <c r="AB88" s="8">
        <f t="shared" si="1"/>
        <v>155</v>
      </c>
      <c r="AC88" s="8">
        <f>IFERROR(AB88*VLOOKUP(I88,'DI Info'!A:H,7,FALSE),"")</f>
        <v>108.5</v>
      </c>
      <c r="AD88" s="8">
        <f>IFERROR(ROUND(AB88*VLOOKUP(I88,'DI Info'!$1:$1048576,6,FALSE),2),"")</f>
        <v>0.43</v>
      </c>
      <c r="AE88" s="8">
        <f>IFERROR(AB88*VLOOKUP(I88,'DI Info'!A:H,8,FALSE),"")</f>
        <v>155</v>
      </c>
      <c r="AF88" s="35" t="str">
        <f>VLOOKUP(I88,'DI Info'!$1:$1048576,4,FALSE)</f>
        <v>康思特-SH</v>
      </c>
      <c r="AG88" s="15" t="s">
        <v>329</v>
      </c>
      <c r="AH88" s="87">
        <v>45710</v>
      </c>
      <c r="AI88" s="35" t="s">
        <v>330</v>
      </c>
      <c r="AJ88" s="88"/>
      <c r="AK88" s="8"/>
      <c r="AL88" s="89"/>
    </row>
    <row r="89" ht="12.75" customHeight="1" spans="1:38">
      <c r="A89" s="8" t="s">
        <v>331</v>
      </c>
      <c r="B89" s="8" t="s">
        <v>38</v>
      </c>
      <c r="C89" s="8" t="s">
        <v>38</v>
      </c>
      <c r="D89" s="8" t="s">
        <v>84</v>
      </c>
      <c r="E89" s="8" t="s">
        <v>332</v>
      </c>
      <c r="F89" s="8" t="s">
        <v>41</v>
      </c>
      <c r="G89" s="8" t="s">
        <v>121</v>
      </c>
      <c r="H89" s="8" t="s">
        <v>332</v>
      </c>
      <c r="I89" s="8" t="s">
        <v>333</v>
      </c>
      <c r="J89" s="8" t="s">
        <v>44</v>
      </c>
      <c r="K89" s="8" t="s">
        <v>41</v>
      </c>
      <c r="L89" s="8" t="s">
        <v>45</v>
      </c>
      <c r="M89" s="8" t="s">
        <v>46</v>
      </c>
      <c r="N89" s="8" t="s">
        <v>41</v>
      </c>
      <c r="O89" s="8" t="s">
        <v>41</v>
      </c>
      <c r="P89" s="8">
        <v>2.559</v>
      </c>
      <c r="Q89" s="8">
        <v>11.378</v>
      </c>
      <c r="R89" s="8">
        <v>10.394</v>
      </c>
      <c r="S89" s="49">
        <v>45714</v>
      </c>
      <c r="T89" s="49">
        <v>45707</v>
      </c>
      <c r="U89" s="8">
        <v>0</v>
      </c>
      <c r="V89" s="8">
        <v>103</v>
      </c>
      <c r="W89" s="8">
        <v>103</v>
      </c>
      <c r="X89" s="8">
        <v>0</v>
      </c>
      <c r="Y89" s="8" t="s">
        <v>47</v>
      </c>
      <c r="Z89" s="8">
        <v>0</v>
      </c>
      <c r="AA89" s="8">
        <f>VLOOKUP(I89,'DI Info'!A:E,5,0)</f>
        <v>1</v>
      </c>
      <c r="AB89" s="8">
        <f t="shared" si="1"/>
        <v>103</v>
      </c>
      <c r="AC89" s="8">
        <f>IFERROR(AB89*VLOOKUP(I89,'DI Info'!A:H,7,FALSE),"")</f>
        <v>72.1</v>
      </c>
      <c r="AD89" s="8">
        <f>IFERROR(ROUND(AB89*VLOOKUP(I89,'DI Info'!$1:$1048576,6,FALSE),2),"")</f>
        <v>0.29</v>
      </c>
      <c r="AE89" s="8">
        <f>IFERROR(AB89*VLOOKUP(I89,'DI Info'!A:H,8,FALSE),"")</f>
        <v>103</v>
      </c>
      <c r="AF89" s="35" t="str">
        <f>VLOOKUP(I89,'DI Info'!$1:$1048576,4,FALSE)</f>
        <v>康思特-SH</v>
      </c>
      <c r="AG89" s="15" t="s">
        <v>329</v>
      </c>
      <c r="AH89" s="87">
        <v>45710</v>
      </c>
      <c r="AI89" s="35" t="s">
        <v>330</v>
      </c>
      <c r="AJ89" s="88"/>
      <c r="AK89" s="8"/>
      <c r="AL89" s="89"/>
    </row>
    <row r="90" ht="12.75" customHeight="1" spans="1:38">
      <c r="A90" s="8" t="s">
        <v>334</v>
      </c>
      <c r="B90" s="8" t="s">
        <v>38</v>
      </c>
      <c r="C90" s="8" t="s">
        <v>38</v>
      </c>
      <c r="D90" s="8" t="s">
        <v>84</v>
      </c>
      <c r="E90" s="8" t="s">
        <v>335</v>
      </c>
      <c r="F90" s="8" t="s">
        <v>41</v>
      </c>
      <c r="G90" s="8" t="s">
        <v>121</v>
      </c>
      <c r="H90" s="8" t="s">
        <v>335</v>
      </c>
      <c r="I90" s="8" t="s">
        <v>336</v>
      </c>
      <c r="J90" s="8" t="s">
        <v>44</v>
      </c>
      <c r="K90" s="8" t="s">
        <v>41</v>
      </c>
      <c r="L90" s="8" t="s">
        <v>45</v>
      </c>
      <c r="M90" s="8" t="s">
        <v>46</v>
      </c>
      <c r="N90" s="8" t="s">
        <v>41</v>
      </c>
      <c r="O90" s="8" t="s">
        <v>41</v>
      </c>
      <c r="P90" s="8">
        <v>2.2</v>
      </c>
      <c r="Q90" s="8">
        <v>11.54</v>
      </c>
      <c r="R90" s="8">
        <v>9.96</v>
      </c>
      <c r="S90" s="49">
        <v>45714</v>
      </c>
      <c r="T90" s="49">
        <v>45707</v>
      </c>
      <c r="U90" s="8">
        <v>0</v>
      </c>
      <c r="V90" s="8">
        <v>61</v>
      </c>
      <c r="W90" s="8">
        <v>61</v>
      </c>
      <c r="X90" s="8">
        <v>0</v>
      </c>
      <c r="Y90" s="8" t="s">
        <v>47</v>
      </c>
      <c r="Z90" s="8">
        <v>0</v>
      </c>
      <c r="AA90" s="8">
        <f>VLOOKUP(I90,'DI Info'!A:E,5,0)</f>
        <v>1</v>
      </c>
      <c r="AB90" s="8">
        <f t="shared" si="1"/>
        <v>61</v>
      </c>
      <c r="AC90" s="8">
        <f>IFERROR(AB90*VLOOKUP(I90,'DI Info'!A:H,7,FALSE),"")</f>
        <v>42.7</v>
      </c>
      <c r="AD90" s="8">
        <f>IFERROR(ROUND(AB90*VLOOKUP(I90,'DI Info'!$1:$1048576,6,FALSE),2),"")</f>
        <v>0.17</v>
      </c>
      <c r="AE90" s="8">
        <f>IFERROR(AB90*VLOOKUP(I90,'DI Info'!A:H,8,FALSE),"")</f>
        <v>61</v>
      </c>
      <c r="AF90" s="35" t="str">
        <f>VLOOKUP(I90,'DI Info'!$1:$1048576,4,FALSE)</f>
        <v>康思特-SH</v>
      </c>
      <c r="AG90" s="15" t="s">
        <v>329</v>
      </c>
      <c r="AH90" s="87">
        <v>45710</v>
      </c>
      <c r="AI90" s="35" t="s">
        <v>330</v>
      </c>
      <c r="AJ90" s="88"/>
      <c r="AK90" s="8"/>
      <c r="AL90" s="89"/>
    </row>
    <row r="91" ht="12.75" customHeight="1" spans="1:38">
      <c r="A91" s="8" t="s">
        <v>337</v>
      </c>
      <c r="B91" s="8" t="s">
        <v>38</v>
      </c>
      <c r="C91" s="8" t="s">
        <v>38</v>
      </c>
      <c r="D91" s="8" t="s">
        <v>84</v>
      </c>
      <c r="E91" s="8" t="s">
        <v>338</v>
      </c>
      <c r="F91" s="8" t="s">
        <v>41</v>
      </c>
      <c r="G91" s="8" t="s">
        <v>121</v>
      </c>
      <c r="H91" s="8" t="s">
        <v>338</v>
      </c>
      <c r="I91" s="8" t="s">
        <v>339</v>
      </c>
      <c r="J91" s="8" t="s">
        <v>44</v>
      </c>
      <c r="K91" s="8" t="s">
        <v>41</v>
      </c>
      <c r="L91" s="8" t="s">
        <v>45</v>
      </c>
      <c r="M91" s="8" t="s">
        <v>46</v>
      </c>
      <c r="N91" s="8" t="s">
        <v>41</v>
      </c>
      <c r="O91" s="8" t="s">
        <v>41</v>
      </c>
      <c r="P91" s="8">
        <v>3.39</v>
      </c>
      <c r="Q91" s="8">
        <v>17.6</v>
      </c>
      <c r="R91" s="8">
        <v>13.3</v>
      </c>
      <c r="S91" s="49">
        <v>45714</v>
      </c>
      <c r="T91" s="49">
        <v>45707</v>
      </c>
      <c r="U91" s="8">
        <v>0</v>
      </c>
      <c r="V91" s="8">
        <v>88</v>
      </c>
      <c r="W91" s="8">
        <v>88</v>
      </c>
      <c r="X91" s="8">
        <v>0</v>
      </c>
      <c r="Y91" s="8" t="s">
        <v>47</v>
      </c>
      <c r="Z91" s="8">
        <v>0</v>
      </c>
      <c r="AA91" s="8">
        <f>VLOOKUP(I91,'DI Info'!A:E,5,0)</f>
        <v>1</v>
      </c>
      <c r="AB91" s="8">
        <f t="shared" si="1"/>
        <v>88</v>
      </c>
      <c r="AC91" s="8">
        <f>IFERROR(AB91*VLOOKUP(I91,'DI Info'!A:H,7,FALSE),"")</f>
        <v>92.4</v>
      </c>
      <c r="AD91" s="8">
        <f>IFERROR(ROUND(AB91*VLOOKUP(I91,'DI Info'!$1:$1048576,6,FALSE),2),"")</f>
        <v>1</v>
      </c>
      <c r="AE91" s="8">
        <f>IFERROR(AB91*VLOOKUP(I91,'DI Info'!A:H,8,FALSE),"")</f>
        <v>123.2</v>
      </c>
      <c r="AF91" s="35" t="str">
        <f>VLOOKUP(I91,'DI Info'!$1:$1048576,4,FALSE)</f>
        <v>康思特-SH</v>
      </c>
      <c r="AG91" s="15" t="s">
        <v>329</v>
      </c>
      <c r="AH91" s="87">
        <v>45710</v>
      </c>
      <c r="AI91" s="35" t="s">
        <v>330</v>
      </c>
      <c r="AJ91" s="88"/>
      <c r="AK91" s="8"/>
      <c r="AL91" s="89"/>
    </row>
    <row r="92" ht="12.75" customHeight="1" spans="1:38">
      <c r="A92" s="8" t="s">
        <v>340</v>
      </c>
      <c r="B92" s="8" t="s">
        <v>38</v>
      </c>
      <c r="C92" s="8" t="s">
        <v>38</v>
      </c>
      <c r="D92" s="8" t="s">
        <v>84</v>
      </c>
      <c r="E92" s="8" t="s">
        <v>341</v>
      </c>
      <c r="F92" s="8" t="s">
        <v>41</v>
      </c>
      <c r="G92" s="8" t="s">
        <v>77</v>
      </c>
      <c r="H92" s="8" t="s">
        <v>341</v>
      </c>
      <c r="I92" s="8" t="s">
        <v>328</v>
      </c>
      <c r="J92" s="8" t="s">
        <v>44</v>
      </c>
      <c r="K92" s="8" t="s">
        <v>41</v>
      </c>
      <c r="L92" s="8" t="s">
        <v>45</v>
      </c>
      <c r="M92" s="8" t="s">
        <v>46</v>
      </c>
      <c r="N92" s="8" t="s">
        <v>41</v>
      </c>
      <c r="O92" s="8" t="s">
        <v>41</v>
      </c>
      <c r="P92" s="8">
        <v>0</v>
      </c>
      <c r="Q92" s="8">
        <v>0</v>
      </c>
      <c r="R92" s="8">
        <v>0</v>
      </c>
      <c r="S92" s="49">
        <v>45714</v>
      </c>
      <c r="T92" s="49">
        <v>45707</v>
      </c>
      <c r="U92" s="8">
        <v>0</v>
      </c>
      <c r="V92" s="8">
        <v>386</v>
      </c>
      <c r="W92" s="8">
        <v>386</v>
      </c>
      <c r="X92" s="8">
        <v>0</v>
      </c>
      <c r="Y92" s="8" t="s">
        <v>47</v>
      </c>
      <c r="Z92" s="8">
        <v>0</v>
      </c>
      <c r="AA92" s="8">
        <f>VLOOKUP(I92,'DI Info'!A:E,5,0)</f>
        <v>1</v>
      </c>
      <c r="AB92" s="8">
        <f t="shared" si="1"/>
        <v>386</v>
      </c>
      <c r="AC92" s="8">
        <f>IFERROR(AB92*VLOOKUP(I92,'DI Info'!A:H,7,FALSE),"")</f>
        <v>270.2</v>
      </c>
      <c r="AD92" s="8">
        <f>IFERROR(ROUND(AB92*VLOOKUP(I92,'DI Info'!$1:$1048576,6,FALSE),2),"")</f>
        <v>1.08</v>
      </c>
      <c r="AE92" s="8">
        <f>IFERROR(AB92*VLOOKUP(I92,'DI Info'!A:H,8,FALSE),"")</f>
        <v>386</v>
      </c>
      <c r="AF92" s="35" t="str">
        <f>VLOOKUP(I92,'DI Info'!$1:$1048576,4,FALSE)</f>
        <v>康思特-SH</v>
      </c>
      <c r="AG92" s="15" t="s">
        <v>329</v>
      </c>
      <c r="AH92" s="87">
        <v>45710</v>
      </c>
      <c r="AI92" s="35" t="s">
        <v>330</v>
      </c>
      <c r="AJ92" s="88"/>
      <c r="AK92" s="8"/>
      <c r="AL92" s="89"/>
    </row>
    <row r="93" ht="12.75" customHeight="1" spans="1:38">
      <c r="A93" s="8" t="s">
        <v>342</v>
      </c>
      <c r="B93" s="8" t="s">
        <v>38</v>
      </c>
      <c r="C93" s="8" t="s">
        <v>38</v>
      </c>
      <c r="D93" s="8" t="s">
        <v>84</v>
      </c>
      <c r="E93" s="8" t="s">
        <v>343</v>
      </c>
      <c r="F93" s="8" t="s">
        <v>41</v>
      </c>
      <c r="G93" s="8" t="s">
        <v>77</v>
      </c>
      <c r="H93" s="8" t="s">
        <v>343</v>
      </c>
      <c r="I93" s="8" t="s">
        <v>333</v>
      </c>
      <c r="J93" s="8" t="s">
        <v>44</v>
      </c>
      <c r="K93" s="8" t="s">
        <v>41</v>
      </c>
      <c r="L93" s="8" t="s">
        <v>45</v>
      </c>
      <c r="M93" s="8" t="s">
        <v>46</v>
      </c>
      <c r="N93" s="8" t="s">
        <v>41</v>
      </c>
      <c r="O93" s="8" t="s">
        <v>41</v>
      </c>
      <c r="P93" s="8">
        <v>2.559</v>
      </c>
      <c r="Q93" s="8">
        <v>11.378</v>
      </c>
      <c r="R93" s="8">
        <v>10.394</v>
      </c>
      <c r="S93" s="49">
        <v>45714</v>
      </c>
      <c r="T93" s="49">
        <v>45707</v>
      </c>
      <c r="U93" s="8">
        <v>0</v>
      </c>
      <c r="V93" s="8">
        <v>53</v>
      </c>
      <c r="W93" s="8">
        <v>53</v>
      </c>
      <c r="X93" s="8">
        <v>0</v>
      </c>
      <c r="Y93" s="8" t="s">
        <v>47</v>
      </c>
      <c r="Z93" s="8">
        <v>0</v>
      </c>
      <c r="AA93" s="8">
        <f>VLOOKUP(I93,'DI Info'!A:E,5,0)</f>
        <v>1</v>
      </c>
      <c r="AB93" s="8">
        <f t="shared" si="1"/>
        <v>53</v>
      </c>
      <c r="AC93" s="8">
        <f>IFERROR(AB93*VLOOKUP(I93,'DI Info'!A:H,7,FALSE),"")</f>
        <v>37.1</v>
      </c>
      <c r="AD93" s="8">
        <f>IFERROR(ROUND(AB93*VLOOKUP(I93,'DI Info'!$1:$1048576,6,FALSE),2),"")</f>
        <v>0.15</v>
      </c>
      <c r="AE93" s="8">
        <f>IFERROR(AB93*VLOOKUP(I93,'DI Info'!A:H,8,FALSE),"")</f>
        <v>53</v>
      </c>
      <c r="AF93" s="35" t="str">
        <f>VLOOKUP(I93,'DI Info'!$1:$1048576,4,FALSE)</f>
        <v>康思特-SH</v>
      </c>
      <c r="AG93" s="15" t="s">
        <v>329</v>
      </c>
      <c r="AH93" s="87">
        <v>45710</v>
      </c>
      <c r="AI93" s="35" t="s">
        <v>330</v>
      </c>
      <c r="AJ93" s="88"/>
      <c r="AK93" s="8"/>
      <c r="AL93" s="89"/>
    </row>
    <row r="94" ht="12.75" customHeight="1" spans="1:38">
      <c r="A94" s="8" t="s">
        <v>344</v>
      </c>
      <c r="B94" s="8" t="s">
        <v>38</v>
      </c>
      <c r="C94" s="8" t="s">
        <v>38</v>
      </c>
      <c r="D94" s="8" t="s">
        <v>84</v>
      </c>
      <c r="E94" s="8" t="s">
        <v>345</v>
      </c>
      <c r="F94" s="8" t="s">
        <v>41</v>
      </c>
      <c r="G94" s="8" t="s">
        <v>77</v>
      </c>
      <c r="H94" s="8" t="s">
        <v>345</v>
      </c>
      <c r="I94" s="8" t="s">
        <v>336</v>
      </c>
      <c r="J94" s="8" t="s">
        <v>44</v>
      </c>
      <c r="K94" s="8" t="s">
        <v>41</v>
      </c>
      <c r="L94" s="8" t="s">
        <v>45</v>
      </c>
      <c r="M94" s="8" t="s">
        <v>46</v>
      </c>
      <c r="N94" s="8" t="s">
        <v>41</v>
      </c>
      <c r="O94" s="8" t="s">
        <v>41</v>
      </c>
      <c r="P94" s="8">
        <v>2.2</v>
      </c>
      <c r="Q94" s="8">
        <v>11.54</v>
      </c>
      <c r="R94" s="8">
        <v>9.96</v>
      </c>
      <c r="S94" s="49">
        <v>45714</v>
      </c>
      <c r="T94" s="49">
        <v>45707</v>
      </c>
      <c r="U94" s="8">
        <v>0</v>
      </c>
      <c r="V94" s="8">
        <v>137</v>
      </c>
      <c r="W94" s="8">
        <v>137</v>
      </c>
      <c r="X94" s="8">
        <v>0</v>
      </c>
      <c r="Y94" s="8" t="s">
        <v>47</v>
      </c>
      <c r="Z94" s="8">
        <v>0</v>
      </c>
      <c r="AA94" s="8">
        <f>VLOOKUP(I94,'DI Info'!A:E,5,0)</f>
        <v>1</v>
      </c>
      <c r="AB94" s="8">
        <f t="shared" si="1"/>
        <v>137</v>
      </c>
      <c r="AC94" s="8">
        <f>IFERROR(AB94*VLOOKUP(I94,'DI Info'!A:H,7,FALSE),"")</f>
        <v>95.9</v>
      </c>
      <c r="AD94" s="8">
        <f>IFERROR(ROUND(AB94*VLOOKUP(I94,'DI Info'!$1:$1048576,6,FALSE),2),"")</f>
        <v>0.38</v>
      </c>
      <c r="AE94" s="8">
        <f>IFERROR(AB94*VLOOKUP(I94,'DI Info'!A:H,8,FALSE),"")</f>
        <v>137</v>
      </c>
      <c r="AF94" s="35" t="str">
        <f>VLOOKUP(I94,'DI Info'!$1:$1048576,4,FALSE)</f>
        <v>康思特-SH</v>
      </c>
      <c r="AG94" s="15" t="s">
        <v>329</v>
      </c>
      <c r="AH94" s="87">
        <v>45710</v>
      </c>
      <c r="AI94" s="35" t="s">
        <v>330</v>
      </c>
      <c r="AJ94" s="88"/>
      <c r="AK94" s="8"/>
      <c r="AL94" s="89"/>
    </row>
    <row r="95" ht="12.75" customHeight="1" spans="1:38">
      <c r="A95" s="8" t="s">
        <v>346</v>
      </c>
      <c r="B95" s="8" t="s">
        <v>38</v>
      </c>
      <c r="C95" s="8" t="s">
        <v>38</v>
      </c>
      <c r="D95" s="8" t="s">
        <v>84</v>
      </c>
      <c r="E95" s="8" t="s">
        <v>347</v>
      </c>
      <c r="F95" s="8" t="s">
        <v>41</v>
      </c>
      <c r="G95" s="8" t="s">
        <v>77</v>
      </c>
      <c r="H95" s="8" t="s">
        <v>347</v>
      </c>
      <c r="I95" s="8" t="s">
        <v>339</v>
      </c>
      <c r="J95" s="8" t="s">
        <v>44</v>
      </c>
      <c r="K95" s="8" t="s">
        <v>41</v>
      </c>
      <c r="L95" s="8" t="s">
        <v>45</v>
      </c>
      <c r="M95" s="8" t="s">
        <v>46</v>
      </c>
      <c r="N95" s="8" t="s">
        <v>41</v>
      </c>
      <c r="O95" s="8" t="s">
        <v>41</v>
      </c>
      <c r="P95" s="8">
        <v>3.39</v>
      </c>
      <c r="Q95" s="8">
        <v>17.6</v>
      </c>
      <c r="R95" s="8">
        <v>13.3</v>
      </c>
      <c r="S95" s="49">
        <v>45714</v>
      </c>
      <c r="T95" s="49">
        <v>45707</v>
      </c>
      <c r="U95" s="8">
        <v>0</v>
      </c>
      <c r="V95" s="8">
        <v>101</v>
      </c>
      <c r="W95" s="8">
        <v>101</v>
      </c>
      <c r="X95" s="8">
        <v>0</v>
      </c>
      <c r="Y95" s="8" t="s">
        <v>47</v>
      </c>
      <c r="Z95" s="8">
        <v>0</v>
      </c>
      <c r="AA95" s="8">
        <f>VLOOKUP(I95,'DI Info'!A:E,5,0)</f>
        <v>1</v>
      </c>
      <c r="AB95" s="8">
        <f t="shared" si="1"/>
        <v>101</v>
      </c>
      <c r="AC95" s="8">
        <f>IFERROR(AB95*VLOOKUP(I95,'DI Info'!A:H,7,FALSE),"")</f>
        <v>106.05</v>
      </c>
      <c r="AD95" s="8">
        <f>IFERROR(ROUND(AB95*VLOOKUP(I95,'DI Info'!$1:$1048576,6,FALSE),2),"")</f>
        <v>1.15</v>
      </c>
      <c r="AE95" s="8">
        <f>IFERROR(AB95*VLOOKUP(I95,'DI Info'!A:H,8,FALSE),"")</f>
        <v>141.4</v>
      </c>
      <c r="AF95" s="35" t="str">
        <f>VLOOKUP(I95,'DI Info'!$1:$1048576,4,FALSE)</f>
        <v>康思特-SH</v>
      </c>
      <c r="AG95" s="15" t="s">
        <v>329</v>
      </c>
      <c r="AH95" s="87">
        <v>45710</v>
      </c>
      <c r="AI95" s="35" t="s">
        <v>330</v>
      </c>
      <c r="AJ95" s="88"/>
      <c r="AK95" s="8"/>
      <c r="AL95" s="89"/>
    </row>
    <row r="96" ht="12.75" customHeight="1" spans="1:38">
      <c r="A96" s="8" t="s">
        <v>348</v>
      </c>
      <c r="B96" s="8" t="s">
        <v>38</v>
      </c>
      <c r="C96" s="8" t="s">
        <v>38</v>
      </c>
      <c r="D96" s="8" t="s">
        <v>84</v>
      </c>
      <c r="E96" s="8" t="s">
        <v>349</v>
      </c>
      <c r="F96" s="8" t="s">
        <v>41</v>
      </c>
      <c r="G96" s="8" t="s">
        <v>71</v>
      </c>
      <c r="H96" s="8" t="s">
        <v>349</v>
      </c>
      <c r="I96" s="8" t="s">
        <v>328</v>
      </c>
      <c r="J96" s="8" t="s">
        <v>44</v>
      </c>
      <c r="K96" s="8" t="s">
        <v>41</v>
      </c>
      <c r="L96" s="8" t="s">
        <v>45</v>
      </c>
      <c r="M96" s="8" t="s">
        <v>46</v>
      </c>
      <c r="N96" s="8" t="s">
        <v>41</v>
      </c>
      <c r="O96" s="8" t="s">
        <v>41</v>
      </c>
      <c r="P96" s="8">
        <v>0</v>
      </c>
      <c r="Q96" s="8">
        <v>0</v>
      </c>
      <c r="R96" s="8">
        <v>0</v>
      </c>
      <c r="S96" s="49">
        <v>45714</v>
      </c>
      <c r="T96" s="49">
        <v>45707</v>
      </c>
      <c r="U96" s="8">
        <v>0</v>
      </c>
      <c r="V96" s="8">
        <v>259</v>
      </c>
      <c r="W96" s="8">
        <v>259</v>
      </c>
      <c r="X96" s="8">
        <v>0</v>
      </c>
      <c r="Y96" s="8" t="s">
        <v>47</v>
      </c>
      <c r="Z96" s="8">
        <v>0</v>
      </c>
      <c r="AA96" s="8">
        <f>VLOOKUP(I96,'DI Info'!A:E,5,0)</f>
        <v>1</v>
      </c>
      <c r="AB96" s="8">
        <f t="shared" si="1"/>
        <v>259</v>
      </c>
      <c r="AC96" s="8">
        <f>IFERROR(AB96*VLOOKUP(I96,'DI Info'!A:H,7,FALSE),"")</f>
        <v>181.3</v>
      </c>
      <c r="AD96" s="8">
        <f>IFERROR(ROUND(AB96*VLOOKUP(I96,'DI Info'!$1:$1048576,6,FALSE),2),"")</f>
        <v>0.72</v>
      </c>
      <c r="AE96" s="8">
        <f>IFERROR(AB96*VLOOKUP(I96,'DI Info'!A:H,8,FALSE),"")</f>
        <v>259</v>
      </c>
      <c r="AF96" s="35" t="str">
        <f>VLOOKUP(I96,'DI Info'!$1:$1048576,4,FALSE)</f>
        <v>康思特-SH</v>
      </c>
      <c r="AG96" s="15" t="s">
        <v>329</v>
      </c>
      <c r="AH96" s="87">
        <v>45710</v>
      </c>
      <c r="AI96" s="35" t="s">
        <v>330</v>
      </c>
      <c r="AJ96" s="88"/>
      <c r="AK96" s="8"/>
      <c r="AL96" s="89"/>
    </row>
    <row r="97" ht="12.75" customHeight="1" spans="1:38">
      <c r="A97" s="8" t="s">
        <v>350</v>
      </c>
      <c r="B97" s="8" t="s">
        <v>38</v>
      </c>
      <c r="C97" s="8" t="s">
        <v>38</v>
      </c>
      <c r="D97" s="8" t="s">
        <v>84</v>
      </c>
      <c r="E97" s="8" t="s">
        <v>351</v>
      </c>
      <c r="F97" s="8" t="s">
        <v>41</v>
      </c>
      <c r="G97" s="8" t="s">
        <v>71</v>
      </c>
      <c r="H97" s="8" t="s">
        <v>351</v>
      </c>
      <c r="I97" s="8" t="s">
        <v>333</v>
      </c>
      <c r="J97" s="8" t="s">
        <v>44</v>
      </c>
      <c r="K97" s="8" t="s">
        <v>41</v>
      </c>
      <c r="L97" s="8" t="s">
        <v>45</v>
      </c>
      <c r="M97" s="8" t="s">
        <v>46</v>
      </c>
      <c r="N97" s="8" t="s">
        <v>41</v>
      </c>
      <c r="O97" s="8" t="s">
        <v>41</v>
      </c>
      <c r="P97" s="8">
        <v>2.559</v>
      </c>
      <c r="Q97" s="8">
        <v>11.378</v>
      </c>
      <c r="R97" s="8">
        <v>10.394</v>
      </c>
      <c r="S97" s="49">
        <v>45714</v>
      </c>
      <c r="T97" s="49">
        <v>45707</v>
      </c>
      <c r="U97" s="8">
        <v>0</v>
      </c>
      <c r="V97" s="8">
        <v>12</v>
      </c>
      <c r="W97" s="8">
        <v>12</v>
      </c>
      <c r="X97" s="8">
        <v>0</v>
      </c>
      <c r="Y97" s="8" t="s">
        <v>47</v>
      </c>
      <c r="Z97" s="8">
        <v>0</v>
      </c>
      <c r="AA97" s="8">
        <f>VLOOKUP(I97,'DI Info'!A:E,5,0)</f>
        <v>1</v>
      </c>
      <c r="AB97" s="8">
        <f t="shared" si="1"/>
        <v>12</v>
      </c>
      <c r="AC97" s="8">
        <f>IFERROR(AB97*VLOOKUP(I97,'DI Info'!A:H,7,FALSE),"")</f>
        <v>8.4</v>
      </c>
      <c r="AD97" s="8">
        <f>IFERROR(ROUND(AB97*VLOOKUP(I97,'DI Info'!$1:$1048576,6,FALSE),2),"")</f>
        <v>0.03</v>
      </c>
      <c r="AE97" s="8">
        <f>IFERROR(AB97*VLOOKUP(I97,'DI Info'!A:H,8,FALSE),"")</f>
        <v>12</v>
      </c>
      <c r="AF97" s="35" t="str">
        <f>VLOOKUP(I97,'DI Info'!$1:$1048576,4,FALSE)</f>
        <v>康思特-SH</v>
      </c>
      <c r="AG97" s="15" t="s">
        <v>329</v>
      </c>
      <c r="AH97" s="87">
        <v>45710</v>
      </c>
      <c r="AI97" s="35" t="s">
        <v>330</v>
      </c>
      <c r="AJ97" s="88"/>
      <c r="AK97" s="8"/>
      <c r="AL97" s="89"/>
    </row>
    <row r="98" ht="12.75" customHeight="1" spans="1:38">
      <c r="A98" s="8" t="s">
        <v>352</v>
      </c>
      <c r="B98" s="8" t="s">
        <v>38</v>
      </c>
      <c r="C98" s="8" t="s">
        <v>38</v>
      </c>
      <c r="D98" s="8" t="s">
        <v>84</v>
      </c>
      <c r="E98" s="8" t="s">
        <v>353</v>
      </c>
      <c r="F98" s="8" t="s">
        <v>41</v>
      </c>
      <c r="G98" s="8" t="s">
        <v>71</v>
      </c>
      <c r="H98" s="8" t="s">
        <v>353</v>
      </c>
      <c r="I98" s="8" t="s">
        <v>333</v>
      </c>
      <c r="J98" s="8" t="s">
        <v>44</v>
      </c>
      <c r="K98" s="8" t="s">
        <v>41</v>
      </c>
      <c r="L98" s="8" t="s">
        <v>45</v>
      </c>
      <c r="M98" s="8" t="s">
        <v>46</v>
      </c>
      <c r="N98" s="8" t="s">
        <v>41</v>
      </c>
      <c r="O98" s="8" t="s">
        <v>41</v>
      </c>
      <c r="P98" s="8">
        <v>2.559</v>
      </c>
      <c r="Q98" s="8">
        <v>11.378</v>
      </c>
      <c r="R98" s="8">
        <v>10.394</v>
      </c>
      <c r="S98" s="49">
        <v>45714</v>
      </c>
      <c r="T98" s="49">
        <v>45707</v>
      </c>
      <c r="U98" s="8">
        <v>0</v>
      </c>
      <c r="V98" s="8">
        <v>68</v>
      </c>
      <c r="W98" s="8">
        <v>68</v>
      </c>
      <c r="X98" s="8">
        <v>0</v>
      </c>
      <c r="Y98" s="8" t="s">
        <v>47</v>
      </c>
      <c r="Z98" s="8">
        <v>0</v>
      </c>
      <c r="AA98" s="8">
        <f>VLOOKUP(I98,'DI Info'!A:E,5,0)</f>
        <v>1</v>
      </c>
      <c r="AB98" s="8">
        <f t="shared" si="1"/>
        <v>68</v>
      </c>
      <c r="AC98" s="8">
        <f>IFERROR(AB98*VLOOKUP(I98,'DI Info'!A:H,7,FALSE),"")</f>
        <v>47.6</v>
      </c>
      <c r="AD98" s="8">
        <f>IFERROR(ROUND(AB98*VLOOKUP(I98,'DI Info'!$1:$1048576,6,FALSE),2),"")</f>
        <v>0.19</v>
      </c>
      <c r="AE98" s="8">
        <f>IFERROR(AB98*VLOOKUP(I98,'DI Info'!A:H,8,FALSE),"")</f>
        <v>68</v>
      </c>
      <c r="AF98" s="35" t="str">
        <f>VLOOKUP(I98,'DI Info'!$1:$1048576,4,FALSE)</f>
        <v>康思特-SH</v>
      </c>
      <c r="AG98" s="15" t="s">
        <v>329</v>
      </c>
      <c r="AH98" s="87">
        <v>45710</v>
      </c>
      <c r="AI98" s="35" t="s">
        <v>330</v>
      </c>
      <c r="AJ98" s="88"/>
      <c r="AK98" s="8"/>
      <c r="AL98" s="89"/>
    </row>
    <row r="99" ht="12.75" customHeight="1" spans="1:38">
      <c r="A99" s="8" t="s">
        <v>354</v>
      </c>
      <c r="B99" s="8" t="s">
        <v>38</v>
      </c>
      <c r="C99" s="8" t="s">
        <v>38</v>
      </c>
      <c r="D99" s="8" t="s">
        <v>84</v>
      </c>
      <c r="E99" s="8" t="s">
        <v>355</v>
      </c>
      <c r="F99" s="8" t="s">
        <v>41</v>
      </c>
      <c r="G99" s="8" t="s">
        <v>71</v>
      </c>
      <c r="H99" s="8" t="s">
        <v>355</v>
      </c>
      <c r="I99" s="8" t="s">
        <v>336</v>
      </c>
      <c r="J99" s="8" t="s">
        <v>44</v>
      </c>
      <c r="K99" s="8" t="s">
        <v>41</v>
      </c>
      <c r="L99" s="8" t="s">
        <v>45</v>
      </c>
      <c r="M99" s="8" t="s">
        <v>46</v>
      </c>
      <c r="N99" s="8" t="s">
        <v>41</v>
      </c>
      <c r="O99" s="8" t="s">
        <v>41</v>
      </c>
      <c r="P99" s="8">
        <v>2.2</v>
      </c>
      <c r="Q99" s="8">
        <v>11.54</v>
      </c>
      <c r="R99" s="8">
        <v>9.96</v>
      </c>
      <c r="S99" s="49">
        <v>45714</v>
      </c>
      <c r="T99" s="49">
        <v>45707</v>
      </c>
      <c r="U99" s="8">
        <v>0</v>
      </c>
      <c r="V99" s="8">
        <v>72</v>
      </c>
      <c r="W99" s="8">
        <v>72</v>
      </c>
      <c r="X99" s="8">
        <v>0</v>
      </c>
      <c r="Y99" s="8" t="s">
        <v>47</v>
      </c>
      <c r="Z99" s="8">
        <v>0</v>
      </c>
      <c r="AA99" s="8">
        <f>VLOOKUP(I99,'DI Info'!A:E,5,0)</f>
        <v>1</v>
      </c>
      <c r="AB99" s="8">
        <f t="shared" si="1"/>
        <v>72</v>
      </c>
      <c r="AC99" s="8">
        <f>IFERROR(AB99*VLOOKUP(I99,'DI Info'!A:H,7,FALSE),"")</f>
        <v>50.4</v>
      </c>
      <c r="AD99" s="8">
        <f>IFERROR(ROUND(AB99*VLOOKUP(I99,'DI Info'!$1:$1048576,6,FALSE),2),"")</f>
        <v>0.2</v>
      </c>
      <c r="AE99" s="8">
        <f>IFERROR(AB99*VLOOKUP(I99,'DI Info'!A:H,8,FALSE),"")</f>
        <v>72</v>
      </c>
      <c r="AF99" s="35" t="str">
        <f>VLOOKUP(I99,'DI Info'!$1:$1048576,4,FALSE)</f>
        <v>康思特-SH</v>
      </c>
      <c r="AG99" s="15" t="s">
        <v>329</v>
      </c>
      <c r="AH99" s="87">
        <v>45710</v>
      </c>
      <c r="AI99" s="35" t="s">
        <v>330</v>
      </c>
      <c r="AJ99" s="88"/>
      <c r="AK99" s="8"/>
      <c r="AL99" s="89"/>
    </row>
    <row r="100" ht="12.75" customHeight="1" spans="1:38">
      <c r="A100" s="8" t="s">
        <v>356</v>
      </c>
      <c r="B100" s="8" t="s">
        <v>38</v>
      </c>
      <c r="C100" s="8" t="s">
        <v>38</v>
      </c>
      <c r="D100" s="8" t="s">
        <v>84</v>
      </c>
      <c r="E100" s="8" t="s">
        <v>357</v>
      </c>
      <c r="F100" s="8" t="s">
        <v>41</v>
      </c>
      <c r="G100" s="8" t="s">
        <v>71</v>
      </c>
      <c r="H100" s="8" t="s">
        <v>357</v>
      </c>
      <c r="I100" s="8" t="s">
        <v>339</v>
      </c>
      <c r="J100" s="8" t="s">
        <v>44</v>
      </c>
      <c r="K100" s="8" t="s">
        <v>41</v>
      </c>
      <c r="L100" s="8" t="s">
        <v>45</v>
      </c>
      <c r="M100" s="8" t="s">
        <v>46</v>
      </c>
      <c r="N100" s="8" t="s">
        <v>41</v>
      </c>
      <c r="O100" s="8" t="s">
        <v>41</v>
      </c>
      <c r="P100" s="8">
        <v>3.39</v>
      </c>
      <c r="Q100" s="8">
        <v>17.6</v>
      </c>
      <c r="R100" s="8">
        <v>13.3</v>
      </c>
      <c r="S100" s="49">
        <v>45714</v>
      </c>
      <c r="T100" s="49">
        <v>45707</v>
      </c>
      <c r="U100" s="8">
        <v>0</v>
      </c>
      <c r="V100" s="8">
        <v>82</v>
      </c>
      <c r="W100" s="8">
        <v>82</v>
      </c>
      <c r="X100" s="8">
        <v>0</v>
      </c>
      <c r="Y100" s="8" t="s">
        <v>47</v>
      </c>
      <c r="Z100" s="8">
        <v>0</v>
      </c>
      <c r="AA100" s="8">
        <f>VLOOKUP(I100,'DI Info'!A:E,5,0)</f>
        <v>1</v>
      </c>
      <c r="AB100" s="8">
        <f t="shared" si="1"/>
        <v>82</v>
      </c>
      <c r="AC100" s="8">
        <f>IFERROR(AB100*VLOOKUP(I100,'DI Info'!A:H,7,FALSE),"")</f>
        <v>86.1</v>
      </c>
      <c r="AD100" s="8">
        <f>IFERROR(ROUND(AB100*VLOOKUP(I100,'DI Info'!$1:$1048576,6,FALSE),2),"")</f>
        <v>0.93</v>
      </c>
      <c r="AE100" s="8">
        <f>IFERROR(AB100*VLOOKUP(I100,'DI Info'!A:H,8,FALSE),"")</f>
        <v>114.8</v>
      </c>
      <c r="AF100" s="35" t="str">
        <f>VLOOKUP(I100,'DI Info'!$1:$1048576,4,FALSE)</f>
        <v>康思特-SH</v>
      </c>
      <c r="AG100" s="15" t="s">
        <v>329</v>
      </c>
      <c r="AH100" s="87">
        <v>45710</v>
      </c>
      <c r="AI100" s="35" t="s">
        <v>330</v>
      </c>
      <c r="AJ100" s="88"/>
      <c r="AK100" s="8"/>
      <c r="AL100" s="89"/>
    </row>
    <row r="101" ht="12.75" customHeight="1" spans="1:38">
      <c r="A101" s="8" t="s">
        <v>358</v>
      </c>
      <c r="B101" s="8" t="s">
        <v>38</v>
      </c>
      <c r="C101" s="8" t="s">
        <v>38</v>
      </c>
      <c r="D101" s="8" t="s">
        <v>84</v>
      </c>
      <c r="E101" s="8" t="s">
        <v>359</v>
      </c>
      <c r="F101" s="8" t="s">
        <v>41</v>
      </c>
      <c r="G101" s="8" t="s">
        <v>71</v>
      </c>
      <c r="H101" s="8" t="s">
        <v>359</v>
      </c>
      <c r="I101" s="8" t="s">
        <v>339</v>
      </c>
      <c r="J101" s="8" t="s">
        <v>44</v>
      </c>
      <c r="K101" s="8" t="s">
        <v>41</v>
      </c>
      <c r="L101" s="8" t="s">
        <v>45</v>
      </c>
      <c r="M101" s="8" t="s">
        <v>46</v>
      </c>
      <c r="N101" s="8" t="s">
        <v>41</v>
      </c>
      <c r="O101" s="8" t="s">
        <v>41</v>
      </c>
      <c r="P101" s="8">
        <v>3.39</v>
      </c>
      <c r="Q101" s="8">
        <v>17.6</v>
      </c>
      <c r="R101" s="8">
        <v>13.3</v>
      </c>
      <c r="S101" s="49">
        <v>45714</v>
      </c>
      <c r="T101" s="49">
        <v>45707</v>
      </c>
      <c r="U101" s="8">
        <v>0</v>
      </c>
      <c r="V101" s="8">
        <v>17</v>
      </c>
      <c r="W101" s="8">
        <v>17</v>
      </c>
      <c r="X101" s="8">
        <v>0</v>
      </c>
      <c r="Y101" s="8" t="s">
        <v>47</v>
      </c>
      <c r="Z101" s="8">
        <v>0</v>
      </c>
      <c r="AA101" s="8">
        <f>VLOOKUP(I101,'DI Info'!A:E,5,0)</f>
        <v>1</v>
      </c>
      <c r="AB101" s="8">
        <f t="shared" si="1"/>
        <v>17</v>
      </c>
      <c r="AC101" s="8">
        <f>IFERROR(AB101*VLOOKUP(I101,'DI Info'!A:H,7,FALSE),"")</f>
        <v>17.85</v>
      </c>
      <c r="AD101" s="8">
        <f>IFERROR(ROUND(AB101*VLOOKUP(I101,'DI Info'!$1:$1048576,6,FALSE),2),"")</f>
        <v>0.19</v>
      </c>
      <c r="AE101" s="8">
        <f>IFERROR(AB101*VLOOKUP(I101,'DI Info'!A:H,8,FALSE),"")</f>
        <v>23.8</v>
      </c>
      <c r="AF101" s="35" t="str">
        <f>VLOOKUP(I101,'DI Info'!$1:$1048576,4,FALSE)</f>
        <v>康思特-SH</v>
      </c>
      <c r="AG101" s="15" t="s">
        <v>329</v>
      </c>
      <c r="AH101" s="87">
        <v>45710</v>
      </c>
      <c r="AI101" s="35" t="s">
        <v>330</v>
      </c>
      <c r="AJ101" s="88"/>
      <c r="AK101" s="8"/>
      <c r="AL101" s="89"/>
    </row>
    <row r="102" ht="12.75" customHeight="1" spans="1:38">
      <c r="A102" s="8" t="s">
        <v>360</v>
      </c>
      <c r="B102" s="8" t="s">
        <v>38</v>
      </c>
      <c r="C102" s="8" t="s">
        <v>38</v>
      </c>
      <c r="D102" s="8" t="s">
        <v>84</v>
      </c>
      <c r="E102" s="8" t="s">
        <v>361</v>
      </c>
      <c r="F102" s="8" t="s">
        <v>41</v>
      </c>
      <c r="G102" s="8" t="s">
        <v>77</v>
      </c>
      <c r="H102" s="8" t="s">
        <v>361</v>
      </c>
      <c r="I102" s="8" t="s">
        <v>279</v>
      </c>
      <c r="J102" s="8" t="s">
        <v>44</v>
      </c>
      <c r="K102" s="8" t="s">
        <v>41</v>
      </c>
      <c r="L102" s="8" t="s">
        <v>45</v>
      </c>
      <c r="M102" s="8" t="s">
        <v>46</v>
      </c>
      <c r="N102" s="8" t="s">
        <v>41</v>
      </c>
      <c r="O102" s="8" t="s">
        <v>41</v>
      </c>
      <c r="P102" s="8">
        <v>19</v>
      </c>
      <c r="Q102" s="8">
        <v>29</v>
      </c>
      <c r="R102" s="8">
        <v>21</v>
      </c>
      <c r="S102" s="49">
        <v>45714</v>
      </c>
      <c r="T102" s="49">
        <v>45707</v>
      </c>
      <c r="U102" s="8">
        <v>0</v>
      </c>
      <c r="V102" s="8">
        <v>105</v>
      </c>
      <c r="W102" s="8">
        <v>105</v>
      </c>
      <c r="X102" s="8">
        <v>0</v>
      </c>
      <c r="Y102" s="8" t="s">
        <v>47</v>
      </c>
      <c r="Z102" s="8">
        <v>0</v>
      </c>
      <c r="AA102" s="8">
        <f>VLOOKUP(I102,'DI Info'!A:E,5,0)</f>
        <v>1</v>
      </c>
      <c r="AB102" s="8">
        <f t="shared" si="1"/>
        <v>105</v>
      </c>
      <c r="AC102" s="8">
        <f>IFERROR(AB102*VLOOKUP(I102,'DI Info'!A:H,7,FALSE),"")</f>
        <v>1848</v>
      </c>
      <c r="AD102" s="8">
        <f>IFERROR(ROUND(AB102*VLOOKUP(I102,'DI Info'!$1:$1048576,6,FALSE),2),"")</f>
        <v>20.18</v>
      </c>
      <c r="AE102" s="8">
        <f>IFERROR(AB102*VLOOKUP(I102,'DI Info'!A:H,8,FALSE),"")</f>
        <v>2320.5</v>
      </c>
      <c r="AF102" s="35" t="str">
        <f>VLOOKUP(I102,'DI Info'!$1:$1048576,4,FALSE)</f>
        <v>康思特-SH</v>
      </c>
      <c r="AG102" s="15" t="s">
        <v>329</v>
      </c>
      <c r="AH102" s="87">
        <v>45710</v>
      </c>
      <c r="AI102" s="35" t="s">
        <v>330</v>
      </c>
      <c r="AJ102" s="88"/>
      <c r="AK102" s="8"/>
      <c r="AL102" s="89"/>
    </row>
    <row r="103" ht="12.75" customHeight="1" spans="1:38">
      <c r="A103" s="8" t="s">
        <v>362</v>
      </c>
      <c r="B103" s="8" t="s">
        <v>38</v>
      </c>
      <c r="C103" s="8" t="s">
        <v>38</v>
      </c>
      <c r="D103" s="8" t="s">
        <v>84</v>
      </c>
      <c r="E103" s="8" t="s">
        <v>363</v>
      </c>
      <c r="F103" s="8" t="s">
        <v>41</v>
      </c>
      <c r="G103" s="8" t="s">
        <v>77</v>
      </c>
      <c r="H103" s="8" t="s">
        <v>363</v>
      </c>
      <c r="I103" s="8" t="s">
        <v>364</v>
      </c>
      <c r="J103" s="8" t="s">
        <v>44</v>
      </c>
      <c r="K103" s="8" t="s">
        <v>41</v>
      </c>
      <c r="L103" s="8" t="s">
        <v>45</v>
      </c>
      <c r="M103" s="8" t="s">
        <v>46</v>
      </c>
      <c r="N103" s="8" t="s">
        <v>41</v>
      </c>
      <c r="O103" s="8" t="s">
        <v>41</v>
      </c>
      <c r="P103" s="8">
        <v>18.25</v>
      </c>
      <c r="Q103" s="8">
        <v>28.25</v>
      </c>
      <c r="R103" s="8">
        <v>18.25</v>
      </c>
      <c r="S103" s="49">
        <v>45714</v>
      </c>
      <c r="T103" s="49">
        <v>45707</v>
      </c>
      <c r="U103" s="8">
        <v>0</v>
      </c>
      <c r="V103" s="8">
        <v>31</v>
      </c>
      <c r="W103" s="8">
        <v>31</v>
      </c>
      <c r="X103" s="8">
        <v>0</v>
      </c>
      <c r="Y103" s="8" t="s">
        <v>47</v>
      </c>
      <c r="Z103" s="8">
        <v>0</v>
      </c>
      <c r="AA103" s="8">
        <f>VLOOKUP(I103,'DI Info'!A:E,5,0)</f>
        <v>1</v>
      </c>
      <c r="AB103" s="8">
        <f t="shared" si="1"/>
        <v>31</v>
      </c>
      <c r="AC103" s="8">
        <f>IFERROR(AB103*VLOOKUP(I103,'DI Info'!A:H,7,FALSE),"")</f>
        <v>449.5</v>
      </c>
      <c r="AD103" s="8">
        <f>IFERROR(ROUND(AB103*VLOOKUP(I103,'DI Info'!$1:$1048576,6,FALSE),2),"")</f>
        <v>4.79</v>
      </c>
      <c r="AE103" s="8">
        <f>IFERROR(AB103*VLOOKUP(I103,'DI Info'!A:H,8,FALSE),"")</f>
        <v>573.5</v>
      </c>
      <c r="AF103" s="35" t="str">
        <f>VLOOKUP(I103,'DI Info'!$1:$1048576,4,FALSE)</f>
        <v>康思特-SH</v>
      </c>
      <c r="AG103" s="15" t="s">
        <v>329</v>
      </c>
      <c r="AH103" s="87">
        <v>45710</v>
      </c>
      <c r="AI103" s="35" t="s">
        <v>330</v>
      </c>
      <c r="AJ103" s="88"/>
      <c r="AK103" s="8"/>
      <c r="AL103" s="89"/>
    </row>
    <row r="104" ht="12.75" customHeight="1" spans="1:38">
      <c r="A104" s="8" t="s">
        <v>365</v>
      </c>
      <c r="B104" s="8" t="s">
        <v>38</v>
      </c>
      <c r="C104" s="8" t="s">
        <v>38</v>
      </c>
      <c r="D104" s="8" t="s">
        <v>84</v>
      </c>
      <c r="E104" s="8" t="s">
        <v>366</v>
      </c>
      <c r="F104" s="8" t="s">
        <v>41</v>
      </c>
      <c r="G104" s="8" t="s">
        <v>77</v>
      </c>
      <c r="H104" s="8" t="s">
        <v>366</v>
      </c>
      <c r="I104" s="8" t="s">
        <v>367</v>
      </c>
      <c r="J104" s="8" t="s">
        <v>44</v>
      </c>
      <c r="K104" s="8" t="s">
        <v>41</v>
      </c>
      <c r="L104" s="8" t="s">
        <v>45</v>
      </c>
      <c r="M104" s="8" t="s">
        <v>46</v>
      </c>
      <c r="N104" s="8" t="s">
        <v>41</v>
      </c>
      <c r="O104" s="8" t="s">
        <v>41</v>
      </c>
      <c r="P104" s="8">
        <v>19</v>
      </c>
      <c r="Q104" s="8">
        <v>29</v>
      </c>
      <c r="R104" s="8">
        <v>21</v>
      </c>
      <c r="S104" s="49">
        <v>45714</v>
      </c>
      <c r="T104" s="49">
        <v>45707</v>
      </c>
      <c r="U104" s="8">
        <v>0</v>
      </c>
      <c r="V104" s="8">
        <v>91</v>
      </c>
      <c r="W104" s="8">
        <v>91</v>
      </c>
      <c r="X104" s="8">
        <v>0</v>
      </c>
      <c r="Y104" s="8" t="s">
        <v>47</v>
      </c>
      <c r="Z104" s="8">
        <v>0</v>
      </c>
      <c r="AA104" s="8">
        <f>VLOOKUP(I104,'DI Info'!A:E,5,0)</f>
        <v>1</v>
      </c>
      <c r="AB104" s="8">
        <f t="shared" si="1"/>
        <v>91</v>
      </c>
      <c r="AC104" s="8">
        <f>IFERROR(AB104*VLOOKUP(I104,'DI Info'!A:H,7,FALSE),"")</f>
        <v>1601.6</v>
      </c>
      <c r="AD104" s="8">
        <f>IFERROR(ROUND(AB104*VLOOKUP(I104,'DI Info'!$1:$1048576,6,FALSE),2),"")</f>
        <v>17.49</v>
      </c>
      <c r="AE104" s="8">
        <f>IFERROR(AB104*VLOOKUP(I104,'DI Info'!A:H,8,FALSE),"")</f>
        <v>2011.1</v>
      </c>
      <c r="AF104" s="35" t="str">
        <f>VLOOKUP(I104,'DI Info'!$1:$1048576,4,FALSE)</f>
        <v>康思特-SH</v>
      </c>
      <c r="AG104" s="15" t="s">
        <v>329</v>
      </c>
      <c r="AH104" s="87">
        <v>45710</v>
      </c>
      <c r="AI104" s="35" t="s">
        <v>330</v>
      </c>
      <c r="AJ104" s="88"/>
      <c r="AK104" s="8"/>
      <c r="AL104" s="89"/>
    </row>
    <row r="105" ht="12.75" customHeight="1" spans="1:38">
      <c r="A105" s="8" t="s">
        <v>368</v>
      </c>
      <c r="B105" s="8" t="s">
        <v>38</v>
      </c>
      <c r="C105" s="8" t="s">
        <v>38</v>
      </c>
      <c r="D105" s="8" t="s">
        <v>84</v>
      </c>
      <c r="E105" s="8" t="s">
        <v>369</v>
      </c>
      <c r="F105" s="8" t="s">
        <v>41</v>
      </c>
      <c r="G105" s="8" t="s">
        <v>71</v>
      </c>
      <c r="H105" s="8" t="s">
        <v>369</v>
      </c>
      <c r="I105" s="8" t="s">
        <v>102</v>
      </c>
      <c r="J105" s="8" t="s">
        <v>44</v>
      </c>
      <c r="K105" s="8" t="s">
        <v>41</v>
      </c>
      <c r="L105" s="8" t="s">
        <v>45</v>
      </c>
      <c r="M105" s="8" t="s">
        <v>46</v>
      </c>
      <c r="N105" s="8" t="s">
        <v>41</v>
      </c>
      <c r="O105" s="8" t="s">
        <v>41</v>
      </c>
      <c r="P105" s="8">
        <v>19.5</v>
      </c>
      <c r="Q105" s="8">
        <v>29</v>
      </c>
      <c r="R105" s="8">
        <v>21</v>
      </c>
      <c r="S105" s="49">
        <v>45714</v>
      </c>
      <c r="T105" s="49">
        <v>45707</v>
      </c>
      <c r="U105" s="8">
        <v>0</v>
      </c>
      <c r="V105" s="91">
        <v>153</v>
      </c>
      <c r="W105" s="8">
        <v>137</v>
      </c>
      <c r="X105" s="8">
        <v>0</v>
      </c>
      <c r="Y105" s="8" t="s">
        <v>47</v>
      </c>
      <c r="Z105" s="8">
        <v>0</v>
      </c>
      <c r="AA105" s="8">
        <f>VLOOKUP(I105,'DI Info'!A:E,5,0)</f>
        <v>1</v>
      </c>
      <c r="AB105" s="8">
        <f t="shared" si="1"/>
        <v>137</v>
      </c>
      <c r="AC105" s="8">
        <f>IFERROR(AB105*VLOOKUP(I105,'DI Info'!A:H,7,FALSE),"")</f>
        <v>1986.5</v>
      </c>
      <c r="AD105" s="8">
        <f>IFERROR(ROUND(AB105*VLOOKUP(I105,'DI Info'!$1:$1048576,6,FALSE),2),"")</f>
        <v>26.33</v>
      </c>
      <c r="AE105" s="8">
        <f>IFERROR(AB105*VLOOKUP(I105,'DI Info'!A:H,8,FALSE),"")</f>
        <v>2616.7</v>
      </c>
      <c r="AF105" s="35" t="str">
        <f>VLOOKUP(I105,'DI Info'!$1:$1048576,4,FALSE)</f>
        <v>佳得顺-SH</v>
      </c>
      <c r="AG105" s="15" t="s">
        <v>370</v>
      </c>
      <c r="AH105" s="87">
        <v>45707</v>
      </c>
      <c r="AI105" s="35" t="s">
        <v>371</v>
      </c>
      <c r="AJ105" s="88"/>
      <c r="AK105" s="8"/>
      <c r="AL105" s="89"/>
    </row>
    <row r="106" ht="12.75" customHeight="1" spans="1:38">
      <c r="A106" s="8" t="s">
        <v>372</v>
      </c>
      <c r="B106" s="8" t="s">
        <v>38</v>
      </c>
      <c r="C106" s="8" t="s">
        <v>38</v>
      </c>
      <c r="D106" s="8" t="s">
        <v>84</v>
      </c>
      <c r="E106" s="8" t="s">
        <v>373</v>
      </c>
      <c r="F106" s="8" t="s">
        <v>41</v>
      </c>
      <c r="G106" s="8" t="s">
        <v>71</v>
      </c>
      <c r="H106" s="8" t="s">
        <v>373</v>
      </c>
      <c r="I106" s="8" t="s">
        <v>102</v>
      </c>
      <c r="J106" s="8" t="s">
        <v>44</v>
      </c>
      <c r="K106" s="8" t="s">
        <v>41</v>
      </c>
      <c r="L106" s="8" t="s">
        <v>45</v>
      </c>
      <c r="M106" s="8" t="s">
        <v>46</v>
      </c>
      <c r="N106" s="8" t="s">
        <v>41</v>
      </c>
      <c r="O106" s="8" t="s">
        <v>41</v>
      </c>
      <c r="P106" s="8">
        <v>19.5</v>
      </c>
      <c r="Q106" s="8">
        <v>29</v>
      </c>
      <c r="R106" s="8">
        <v>21</v>
      </c>
      <c r="S106" s="49">
        <v>45714</v>
      </c>
      <c r="T106" s="49">
        <v>45707</v>
      </c>
      <c r="U106" s="8">
        <v>0</v>
      </c>
      <c r="V106" s="8">
        <v>91</v>
      </c>
      <c r="W106" s="8">
        <v>91</v>
      </c>
      <c r="X106" s="8">
        <v>0</v>
      </c>
      <c r="Y106" s="8" t="s">
        <v>47</v>
      </c>
      <c r="Z106" s="8">
        <v>0</v>
      </c>
      <c r="AA106" s="8">
        <f>VLOOKUP(I106,'DI Info'!A:E,5,0)</f>
        <v>1</v>
      </c>
      <c r="AB106" s="8">
        <f t="shared" si="1"/>
        <v>91</v>
      </c>
      <c r="AC106" s="8">
        <f>IFERROR(AB106*VLOOKUP(I106,'DI Info'!A:H,7,FALSE),"")</f>
        <v>1319.5</v>
      </c>
      <c r="AD106" s="8">
        <f>IFERROR(ROUND(AB106*VLOOKUP(I106,'DI Info'!$1:$1048576,6,FALSE),2),"")</f>
        <v>17.49</v>
      </c>
      <c r="AE106" s="8">
        <f>IFERROR(AB106*VLOOKUP(I106,'DI Info'!A:H,8,FALSE),"")</f>
        <v>1738.1</v>
      </c>
      <c r="AF106" s="35" t="str">
        <f>VLOOKUP(I106,'DI Info'!$1:$1048576,4,FALSE)</f>
        <v>佳得顺-SH</v>
      </c>
      <c r="AG106" s="15" t="s">
        <v>370</v>
      </c>
      <c r="AH106" s="87">
        <v>45707</v>
      </c>
      <c r="AI106" s="35" t="s">
        <v>371</v>
      </c>
      <c r="AJ106" s="88"/>
      <c r="AK106" s="8"/>
      <c r="AL106" s="89"/>
    </row>
    <row r="107" ht="12.75" customHeight="1" spans="1:38">
      <c r="A107" s="8" t="s">
        <v>374</v>
      </c>
      <c r="B107" s="8" t="s">
        <v>38</v>
      </c>
      <c r="C107" s="8" t="s">
        <v>38</v>
      </c>
      <c r="D107" s="8" t="s">
        <v>39</v>
      </c>
      <c r="E107" s="8" t="s">
        <v>375</v>
      </c>
      <c r="F107" s="8" t="s">
        <v>41</v>
      </c>
      <c r="G107" s="8" t="s">
        <v>53</v>
      </c>
      <c r="H107" s="8" t="s">
        <v>375</v>
      </c>
      <c r="I107" s="8" t="s">
        <v>376</v>
      </c>
      <c r="J107" s="8" t="s">
        <v>44</v>
      </c>
      <c r="K107" s="8" t="s">
        <v>41</v>
      </c>
      <c r="L107" s="8" t="s">
        <v>45</v>
      </c>
      <c r="M107" s="8" t="s">
        <v>46</v>
      </c>
      <c r="N107" s="8" t="s">
        <v>41</v>
      </c>
      <c r="O107" s="8" t="s">
        <v>41</v>
      </c>
      <c r="P107" s="8">
        <v>6</v>
      </c>
      <c r="Q107" s="8">
        <v>48</v>
      </c>
      <c r="R107" s="8">
        <v>23.8</v>
      </c>
      <c r="S107" s="49">
        <v>45711</v>
      </c>
      <c r="T107" s="49">
        <v>45705</v>
      </c>
      <c r="U107" s="8">
        <v>0</v>
      </c>
      <c r="V107" s="91">
        <v>151</v>
      </c>
      <c r="W107" s="8">
        <v>23</v>
      </c>
      <c r="X107" s="8">
        <v>0</v>
      </c>
      <c r="Y107" s="8" t="s">
        <v>47</v>
      </c>
      <c r="Z107" s="8">
        <v>0</v>
      </c>
      <c r="AA107" s="8">
        <f>VLOOKUP(I107,'DI Info'!A:E,5,0)</f>
        <v>1</v>
      </c>
      <c r="AB107" s="8">
        <f t="shared" si="1"/>
        <v>23</v>
      </c>
      <c r="AC107" s="8">
        <f>IFERROR(AB107*VLOOKUP(I107,'DI Info'!A:H,7,FALSE),"")</f>
        <v>253</v>
      </c>
      <c r="AD107" s="8">
        <f>IFERROR(ROUND(AB107*VLOOKUP(I107,'DI Info'!$1:$1048576,6,FALSE),2),"")</f>
        <v>2.46</v>
      </c>
      <c r="AE107" s="8">
        <f>IFERROR(AB107*VLOOKUP(I107,'DI Info'!A:H,8,FALSE),"")</f>
        <v>303.6</v>
      </c>
      <c r="AF107" s="35" t="str">
        <f>VLOOKUP(I107,'DI Info'!$1:$1048576,4,FALSE)</f>
        <v>苏克-NB</v>
      </c>
      <c r="AG107" s="15" t="s">
        <v>377</v>
      </c>
      <c r="AH107" s="87">
        <v>45711</v>
      </c>
      <c r="AI107" s="35" t="s">
        <v>378</v>
      </c>
      <c r="AJ107" s="88"/>
      <c r="AK107" s="8"/>
      <c r="AL107" s="89"/>
    </row>
    <row r="108" ht="12.75" customHeight="1" spans="1:38">
      <c r="A108" s="8" t="s">
        <v>379</v>
      </c>
      <c r="B108" s="8" t="s">
        <v>38</v>
      </c>
      <c r="C108" s="8" t="s">
        <v>38</v>
      </c>
      <c r="D108" s="8" t="s">
        <v>39</v>
      </c>
      <c r="E108" s="8" t="s">
        <v>380</v>
      </c>
      <c r="F108" s="8" t="s">
        <v>41</v>
      </c>
      <c r="G108" s="8" t="s">
        <v>60</v>
      </c>
      <c r="H108" s="8" t="s">
        <v>380</v>
      </c>
      <c r="I108" s="8" t="s">
        <v>376</v>
      </c>
      <c r="J108" s="8" t="s">
        <v>44</v>
      </c>
      <c r="K108" s="8" t="s">
        <v>41</v>
      </c>
      <c r="L108" s="8" t="s">
        <v>45</v>
      </c>
      <c r="M108" s="8" t="s">
        <v>46</v>
      </c>
      <c r="N108" s="8" t="s">
        <v>41</v>
      </c>
      <c r="O108" s="8" t="s">
        <v>41</v>
      </c>
      <c r="P108" s="8">
        <v>6</v>
      </c>
      <c r="Q108" s="8">
        <v>48</v>
      </c>
      <c r="R108" s="8">
        <v>23.8</v>
      </c>
      <c r="S108" s="49">
        <v>45711</v>
      </c>
      <c r="T108" s="49">
        <v>45705</v>
      </c>
      <c r="U108" s="8">
        <v>0</v>
      </c>
      <c r="V108" s="8">
        <v>23</v>
      </c>
      <c r="W108" s="8">
        <v>23</v>
      </c>
      <c r="X108" s="8">
        <v>0</v>
      </c>
      <c r="Y108" s="8" t="s">
        <v>47</v>
      </c>
      <c r="Z108" s="8">
        <v>0</v>
      </c>
      <c r="AA108" s="8">
        <f>VLOOKUP(I108,'DI Info'!A:E,5,0)</f>
        <v>1</v>
      </c>
      <c r="AB108" s="8">
        <f t="shared" si="1"/>
        <v>23</v>
      </c>
      <c r="AC108" s="8">
        <f>IFERROR(AB108*VLOOKUP(I108,'DI Info'!A:H,7,FALSE),"")</f>
        <v>253</v>
      </c>
      <c r="AD108" s="8">
        <f>IFERROR(ROUND(AB108*VLOOKUP(I108,'DI Info'!$1:$1048576,6,FALSE),2),"")</f>
        <v>2.46</v>
      </c>
      <c r="AE108" s="8">
        <f>IFERROR(AB108*VLOOKUP(I108,'DI Info'!A:H,8,FALSE),"")</f>
        <v>303.6</v>
      </c>
      <c r="AF108" s="35" t="str">
        <f>VLOOKUP(I108,'DI Info'!$1:$1048576,4,FALSE)</f>
        <v>苏克-NB</v>
      </c>
      <c r="AG108" s="15" t="s">
        <v>377</v>
      </c>
      <c r="AH108" s="87">
        <v>45711</v>
      </c>
      <c r="AI108" s="35" t="s">
        <v>378</v>
      </c>
      <c r="AJ108" s="88"/>
      <c r="AK108" s="8"/>
      <c r="AL108" s="89"/>
    </row>
    <row r="109" ht="12.75" customHeight="1" spans="1:38">
      <c r="A109" s="8" t="s">
        <v>381</v>
      </c>
      <c r="B109" s="8" t="s">
        <v>38</v>
      </c>
      <c r="C109" s="8" t="s">
        <v>38</v>
      </c>
      <c r="D109" s="8" t="s">
        <v>39</v>
      </c>
      <c r="E109" s="8" t="s">
        <v>382</v>
      </c>
      <c r="F109" s="8" t="s">
        <v>41</v>
      </c>
      <c r="G109" s="8" t="s">
        <v>71</v>
      </c>
      <c r="H109" s="8" t="s">
        <v>382</v>
      </c>
      <c r="I109" s="8" t="s">
        <v>376</v>
      </c>
      <c r="J109" s="8" t="s">
        <v>44</v>
      </c>
      <c r="K109" s="8" t="s">
        <v>41</v>
      </c>
      <c r="L109" s="8" t="s">
        <v>45</v>
      </c>
      <c r="M109" s="8" t="s">
        <v>46</v>
      </c>
      <c r="N109" s="8" t="s">
        <v>41</v>
      </c>
      <c r="O109" s="8" t="s">
        <v>41</v>
      </c>
      <c r="P109" s="8">
        <v>6</v>
      </c>
      <c r="Q109" s="8">
        <v>48</v>
      </c>
      <c r="R109" s="8">
        <v>23.8</v>
      </c>
      <c r="S109" s="49">
        <v>45711</v>
      </c>
      <c r="T109" s="49">
        <v>45705</v>
      </c>
      <c r="U109" s="8">
        <v>0</v>
      </c>
      <c r="V109" s="8">
        <v>387</v>
      </c>
      <c r="W109" s="8">
        <v>387</v>
      </c>
      <c r="X109" s="8">
        <v>0</v>
      </c>
      <c r="Y109" s="8" t="s">
        <v>47</v>
      </c>
      <c r="Z109" s="8">
        <v>0</v>
      </c>
      <c r="AA109" s="8">
        <f>VLOOKUP(I109,'DI Info'!A:E,5,0)</f>
        <v>1</v>
      </c>
      <c r="AB109" s="8">
        <f t="shared" si="1"/>
        <v>387</v>
      </c>
      <c r="AC109" s="8">
        <f>IFERROR(AB109*VLOOKUP(I109,'DI Info'!A:H,7,FALSE),"")</f>
        <v>4257</v>
      </c>
      <c r="AD109" s="8">
        <f>IFERROR(ROUND(AB109*VLOOKUP(I109,'DI Info'!$1:$1048576,6,FALSE),2),"")</f>
        <v>41.41</v>
      </c>
      <c r="AE109" s="8">
        <f>IFERROR(AB109*VLOOKUP(I109,'DI Info'!A:H,8,FALSE),"")</f>
        <v>5108.4</v>
      </c>
      <c r="AF109" s="35" t="str">
        <f>VLOOKUP(I109,'DI Info'!$1:$1048576,4,FALSE)</f>
        <v>苏克-NB</v>
      </c>
      <c r="AG109" s="15" t="s">
        <v>377</v>
      </c>
      <c r="AH109" s="87">
        <v>45711</v>
      </c>
      <c r="AI109" s="35" t="s">
        <v>378</v>
      </c>
      <c r="AJ109" s="88"/>
      <c r="AK109" s="8"/>
      <c r="AL109" s="89"/>
    </row>
    <row r="110" ht="12.75" customHeight="1" spans="1:38">
      <c r="A110" s="8" t="s">
        <v>383</v>
      </c>
      <c r="B110" s="8" t="s">
        <v>38</v>
      </c>
      <c r="C110" s="8" t="s">
        <v>38</v>
      </c>
      <c r="D110" s="8" t="s">
        <v>39</v>
      </c>
      <c r="E110" s="8" t="s">
        <v>384</v>
      </c>
      <c r="F110" s="8" t="s">
        <v>41</v>
      </c>
      <c r="G110" s="8" t="s">
        <v>42</v>
      </c>
      <c r="H110" s="8" t="s">
        <v>384</v>
      </c>
      <c r="I110" s="8" t="s">
        <v>376</v>
      </c>
      <c r="J110" s="8" t="s">
        <v>44</v>
      </c>
      <c r="K110" s="8" t="s">
        <v>41</v>
      </c>
      <c r="L110" s="8" t="s">
        <v>45</v>
      </c>
      <c r="M110" s="8" t="s">
        <v>46</v>
      </c>
      <c r="N110" s="8" t="s">
        <v>41</v>
      </c>
      <c r="O110" s="8" t="s">
        <v>41</v>
      </c>
      <c r="P110" s="8">
        <v>6</v>
      </c>
      <c r="Q110" s="8">
        <v>48</v>
      </c>
      <c r="R110" s="8">
        <v>23.8</v>
      </c>
      <c r="S110" s="49">
        <v>45711</v>
      </c>
      <c r="T110" s="49">
        <v>45705</v>
      </c>
      <c r="U110" s="8">
        <v>0</v>
      </c>
      <c r="V110" s="8">
        <v>168</v>
      </c>
      <c r="W110" s="8">
        <v>168</v>
      </c>
      <c r="X110" s="8">
        <v>0</v>
      </c>
      <c r="Y110" s="8" t="s">
        <v>47</v>
      </c>
      <c r="Z110" s="8">
        <v>0</v>
      </c>
      <c r="AA110" s="8">
        <f>VLOOKUP(I110,'DI Info'!A:E,5,0)</f>
        <v>1</v>
      </c>
      <c r="AB110" s="8">
        <f t="shared" si="1"/>
        <v>168</v>
      </c>
      <c r="AC110" s="8">
        <f>IFERROR(AB110*VLOOKUP(I110,'DI Info'!A:H,7,FALSE),"")</f>
        <v>1848</v>
      </c>
      <c r="AD110" s="8">
        <f>IFERROR(ROUND(AB110*VLOOKUP(I110,'DI Info'!$1:$1048576,6,FALSE),2),"")</f>
        <v>17.98</v>
      </c>
      <c r="AE110" s="8">
        <f>IFERROR(AB110*VLOOKUP(I110,'DI Info'!A:H,8,FALSE),"")</f>
        <v>2217.6</v>
      </c>
      <c r="AF110" s="35" t="str">
        <f>VLOOKUP(I110,'DI Info'!$1:$1048576,4,FALSE)</f>
        <v>苏克-NB</v>
      </c>
      <c r="AG110" s="15" t="s">
        <v>377</v>
      </c>
      <c r="AH110" s="87">
        <v>45711</v>
      </c>
      <c r="AI110" s="35" t="s">
        <v>378</v>
      </c>
      <c r="AJ110" s="88"/>
      <c r="AK110" s="8"/>
      <c r="AL110" s="89"/>
    </row>
    <row r="111" ht="12.75" customHeight="1" spans="1:38">
      <c r="A111" s="8" t="s">
        <v>385</v>
      </c>
      <c r="B111" s="8" t="s">
        <v>38</v>
      </c>
      <c r="C111" s="8" t="s">
        <v>38</v>
      </c>
      <c r="D111" s="8" t="s">
        <v>39</v>
      </c>
      <c r="E111" s="8" t="s">
        <v>386</v>
      </c>
      <c r="F111" s="8" t="s">
        <v>41</v>
      </c>
      <c r="G111" s="8" t="s">
        <v>77</v>
      </c>
      <c r="H111" s="8" t="s">
        <v>386</v>
      </c>
      <c r="I111" s="8" t="s">
        <v>190</v>
      </c>
      <c r="J111" s="8" t="s">
        <v>44</v>
      </c>
      <c r="K111" s="8" t="s">
        <v>41</v>
      </c>
      <c r="L111" s="8" t="s">
        <v>45</v>
      </c>
      <c r="M111" s="8" t="s">
        <v>46</v>
      </c>
      <c r="N111" s="8" t="s">
        <v>41</v>
      </c>
      <c r="O111" s="8" t="s">
        <v>41</v>
      </c>
      <c r="P111" s="8">
        <v>8.75</v>
      </c>
      <c r="Q111" s="8">
        <v>22.75</v>
      </c>
      <c r="R111" s="8">
        <v>22.5</v>
      </c>
      <c r="S111" s="49">
        <v>45713</v>
      </c>
      <c r="T111" s="49">
        <v>45706</v>
      </c>
      <c r="U111" s="8">
        <v>0</v>
      </c>
      <c r="V111" s="8">
        <v>43</v>
      </c>
      <c r="W111" s="8">
        <v>43</v>
      </c>
      <c r="X111" s="8">
        <v>0</v>
      </c>
      <c r="Y111" s="8" t="s">
        <v>47</v>
      </c>
      <c r="Z111" s="8">
        <v>0</v>
      </c>
      <c r="AA111" s="8">
        <f>VLOOKUP(I111,'DI Info'!A:E,5,0)</f>
        <v>1</v>
      </c>
      <c r="AB111" s="8">
        <f t="shared" si="1"/>
        <v>43</v>
      </c>
      <c r="AC111" s="8">
        <f>IFERROR(AB111*VLOOKUP(I111,'DI Info'!A:H,7,FALSE),"")</f>
        <v>408.5</v>
      </c>
      <c r="AD111" s="8">
        <f>IFERROR(ROUND(AB111*VLOOKUP(I111,'DI Info'!$1:$1048576,6,FALSE),2),"")</f>
        <v>3.21</v>
      </c>
      <c r="AE111" s="8">
        <f>IFERROR(AB111*VLOOKUP(I111,'DI Info'!A:H,8,FALSE),"")</f>
        <v>494.5</v>
      </c>
      <c r="AF111" s="35" t="str">
        <f>VLOOKUP(I111,'DI Info'!$1:$1048576,4,FALSE)</f>
        <v>鑫鼎-NB</v>
      </c>
      <c r="AG111" s="15" t="s">
        <v>387</v>
      </c>
      <c r="AH111" s="87">
        <v>45711</v>
      </c>
      <c r="AI111" s="35" t="s">
        <v>388</v>
      </c>
      <c r="AJ111" s="88" t="s">
        <v>389</v>
      </c>
      <c r="AK111" s="8"/>
      <c r="AL111" s="89"/>
    </row>
    <row r="112" ht="12.75" customHeight="1" spans="1:38">
      <c r="A112" s="8" t="s">
        <v>390</v>
      </c>
      <c r="B112" s="8" t="s">
        <v>38</v>
      </c>
      <c r="C112" s="8" t="s">
        <v>38</v>
      </c>
      <c r="D112" s="8" t="s">
        <v>39</v>
      </c>
      <c r="E112" s="8" t="s">
        <v>391</v>
      </c>
      <c r="F112" s="8" t="s">
        <v>41</v>
      </c>
      <c r="G112" s="8" t="s">
        <v>60</v>
      </c>
      <c r="H112" s="8" t="s">
        <v>391</v>
      </c>
      <c r="I112" s="8" t="s">
        <v>190</v>
      </c>
      <c r="J112" s="8" t="s">
        <v>44</v>
      </c>
      <c r="K112" s="8" t="s">
        <v>41</v>
      </c>
      <c r="L112" s="8" t="s">
        <v>45</v>
      </c>
      <c r="M112" s="8" t="s">
        <v>46</v>
      </c>
      <c r="N112" s="8" t="s">
        <v>41</v>
      </c>
      <c r="O112" s="8" t="s">
        <v>41</v>
      </c>
      <c r="P112" s="8">
        <v>8.75</v>
      </c>
      <c r="Q112" s="8">
        <v>22.75</v>
      </c>
      <c r="R112" s="8">
        <v>22.5</v>
      </c>
      <c r="S112" s="49">
        <v>45713</v>
      </c>
      <c r="T112" s="49">
        <v>45706</v>
      </c>
      <c r="U112" s="8">
        <v>0</v>
      </c>
      <c r="V112" s="8">
        <v>415</v>
      </c>
      <c r="W112" s="8">
        <v>415</v>
      </c>
      <c r="X112" s="8">
        <v>0</v>
      </c>
      <c r="Y112" s="8" t="s">
        <v>47</v>
      </c>
      <c r="Z112" s="8">
        <v>0</v>
      </c>
      <c r="AA112" s="8">
        <f>VLOOKUP(I112,'DI Info'!A:E,5,0)</f>
        <v>1</v>
      </c>
      <c r="AB112" s="8">
        <f t="shared" si="1"/>
        <v>415</v>
      </c>
      <c r="AC112" s="8">
        <f>IFERROR(AB112*VLOOKUP(I112,'DI Info'!A:H,7,FALSE),"")</f>
        <v>3942.5</v>
      </c>
      <c r="AD112" s="8">
        <f>IFERROR(ROUND(AB112*VLOOKUP(I112,'DI Info'!$1:$1048576,6,FALSE),2),"")</f>
        <v>31.01</v>
      </c>
      <c r="AE112" s="8">
        <f>IFERROR(AB112*VLOOKUP(I112,'DI Info'!A:H,8,FALSE),"")</f>
        <v>4772.5</v>
      </c>
      <c r="AF112" s="35" t="str">
        <f>VLOOKUP(I112,'DI Info'!$1:$1048576,4,FALSE)</f>
        <v>鑫鼎-NB</v>
      </c>
      <c r="AG112" s="15" t="s">
        <v>387</v>
      </c>
      <c r="AH112" s="87">
        <v>45711</v>
      </c>
      <c r="AI112" s="35" t="s">
        <v>388</v>
      </c>
      <c r="AJ112" s="88" t="s">
        <v>389</v>
      </c>
      <c r="AK112" s="8"/>
      <c r="AL112" s="89"/>
    </row>
    <row r="113" ht="12.75" customHeight="1" spans="1:38">
      <c r="A113" s="8" t="s">
        <v>392</v>
      </c>
      <c r="B113" s="8" t="s">
        <v>38</v>
      </c>
      <c r="C113" s="8" t="s">
        <v>38</v>
      </c>
      <c r="D113" s="8" t="s">
        <v>39</v>
      </c>
      <c r="E113" s="8" t="s">
        <v>393</v>
      </c>
      <c r="F113" s="8" t="s">
        <v>41</v>
      </c>
      <c r="G113" s="8" t="s">
        <v>77</v>
      </c>
      <c r="H113" s="8" t="s">
        <v>393</v>
      </c>
      <c r="I113" s="8" t="s">
        <v>225</v>
      </c>
      <c r="J113" s="8" t="s">
        <v>44</v>
      </c>
      <c r="K113" s="8" t="s">
        <v>41</v>
      </c>
      <c r="L113" s="8" t="s">
        <v>45</v>
      </c>
      <c r="M113" s="8" t="s">
        <v>46</v>
      </c>
      <c r="N113" s="8" t="s">
        <v>41</v>
      </c>
      <c r="O113" s="8" t="s">
        <v>41</v>
      </c>
      <c r="P113" s="8">
        <v>1.81</v>
      </c>
      <c r="Q113" s="8">
        <v>14.21</v>
      </c>
      <c r="R113" s="8">
        <v>13.07</v>
      </c>
      <c r="S113" s="49">
        <v>45713</v>
      </c>
      <c r="T113" s="49">
        <v>45706</v>
      </c>
      <c r="U113" s="8">
        <v>0</v>
      </c>
      <c r="V113" s="8">
        <v>620</v>
      </c>
      <c r="W113" s="8">
        <v>620</v>
      </c>
      <c r="X113" s="8">
        <v>0</v>
      </c>
      <c r="Y113" s="8" t="s">
        <v>47</v>
      </c>
      <c r="Z113" s="8">
        <v>0</v>
      </c>
      <c r="AA113" s="8">
        <f>VLOOKUP(I113,'DI Info'!A:E,5,0)</f>
        <v>10</v>
      </c>
      <c r="AB113" s="8">
        <f t="shared" si="1"/>
        <v>62</v>
      </c>
      <c r="AC113" s="8">
        <f>IFERROR(AB113*VLOOKUP(I113,'DI Info'!A:H,7,FALSE),"")</f>
        <v>434</v>
      </c>
      <c r="AD113" s="8">
        <f>IFERROR(ROUND(AB113*VLOOKUP(I113,'DI Info'!$1:$1048576,6,FALSE),2),"")</f>
        <v>1.9</v>
      </c>
      <c r="AE113" s="8">
        <f>IFERROR(AB113*VLOOKUP(I113,'DI Info'!A:H,8,FALSE),"")</f>
        <v>465</v>
      </c>
      <c r="AF113" s="35" t="str">
        <f>VLOOKUP(I113,'DI Info'!$1:$1048576,4,FALSE)</f>
        <v>志捷-YT</v>
      </c>
      <c r="AG113" s="15" t="s">
        <v>387</v>
      </c>
      <c r="AH113" s="87">
        <v>45713</v>
      </c>
      <c r="AI113" s="35" t="s">
        <v>388</v>
      </c>
      <c r="AJ113" s="88" t="s">
        <v>389</v>
      </c>
      <c r="AK113" s="8"/>
      <c r="AL113" s="89"/>
    </row>
    <row r="114" ht="12.75" customHeight="1" spans="1:38">
      <c r="A114" s="8" t="s">
        <v>394</v>
      </c>
      <c r="B114" s="8" t="s">
        <v>38</v>
      </c>
      <c r="C114" s="8" t="s">
        <v>38</v>
      </c>
      <c r="D114" s="8" t="s">
        <v>39</v>
      </c>
      <c r="E114" s="8" t="s">
        <v>395</v>
      </c>
      <c r="F114" s="8" t="s">
        <v>41</v>
      </c>
      <c r="G114" s="8" t="s">
        <v>60</v>
      </c>
      <c r="H114" s="8" t="s">
        <v>395</v>
      </c>
      <c r="I114" s="8" t="s">
        <v>225</v>
      </c>
      <c r="J114" s="8" t="s">
        <v>44</v>
      </c>
      <c r="K114" s="8" t="s">
        <v>41</v>
      </c>
      <c r="L114" s="8" t="s">
        <v>45</v>
      </c>
      <c r="M114" s="8" t="s">
        <v>46</v>
      </c>
      <c r="N114" s="8" t="s">
        <v>41</v>
      </c>
      <c r="O114" s="8" t="s">
        <v>41</v>
      </c>
      <c r="P114" s="8">
        <v>1.81</v>
      </c>
      <c r="Q114" s="8">
        <v>14.21</v>
      </c>
      <c r="R114" s="8">
        <v>13.07</v>
      </c>
      <c r="S114" s="49">
        <v>45713</v>
      </c>
      <c r="T114" s="49">
        <v>45706</v>
      </c>
      <c r="U114" s="8">
        <v>0</v>
      </c>
      <c r="V114" s="8">
        <v>2550</v>
      </c>
      <c r="W114" s="8">
        <v>2550</v>
      </c>
      <c r="X114" s="8">
        <v>0</v>
      </c>
      <c r="Y114" s="8" t="s">
        <v>47</v>
      </c>
      <c r="Z114" s="8">
        <v>0</v>
      </c>
      <c r="AA114" s="8">
        <f>VLOOKUP(I114,'DI Info'!A:E,5,0)</f>
        <v>10</v>
      </c>
      <c r="AB114" s="8">
        <f t="shared" si="1"/>
        <v>255</v>
      </c>
      <c r="AC114" s="8">
        <f>IFERROR(AB114*VLOOKUP(I114,'DI Info'!A:H,7,FALSE),"")</f>
        <v>1785</v>
      </c>
      <c r="AD114" s="8">
        <f>IFERROR(ROUND(AB114*VLOOKUP(I114,'DI Info'!$1:$1048576,6,FALSE),2),"")</f>
        <v>7.8</v>
      </c>
      <c r="AE114" s="8">
        <f>IFERROR(AB114*VLOOKUP(I114,'DI Info'!A:H,8,FALSE),"")</f>
        <v>1912.5</v>
      </c>
      <c r="AF114" s="35" t="str">
        <f>VLOOKUP(I114,'DI Info'!$1:$1048576,4,FALSE)</f>
        <v>志捷-YT</v>
      </c>
      <c r="AG114" s="15" t="s">
        <v>387</v>
      </c>
      <c r="AH114" s="87">
        <v>45713</v>
      </c>
      <c r="AI114" s="35" t="s">
        <v>388</v>
      </c>
      <c r="AJ114" s="88" t="s">
        <v>389</v>
      </c>
      <c r="AK114" s="8"/>
      <c r="AL114" s="89"/>
    </row>
    <row r="115" ht="12.75" customHeight="1" spans="1:38">
      <c r="A115" s="8" t="s">
        <v>396</v>
      </c>
      <c r="B115" s="8" t="s">
        <v>38</v>
      </c>
      <c r="C115" s="8" t="s">
        <v>38</v>
      </c>
      <c r="D115" s="8" t="s">
        <v>39</v>
      </c>
      <c r="E115" s="8" t="s">
        <v>397</v>
      </c>
      <c r="F115" s="8" t="s">
        <v>41</v>
      </c>
      <c r="G115" s="8" t="s">
        <v>77</v>
      </c>
      <c r="H115" s="8" t="s">
        <v>397</v>
      </c>
      <c r="I115" s="8" t="s">
        <v>398</v>
      </c>
      <c r="J115" s="8" t="s">
        <v>44</v>
      </c>
      <c r="K115" s="8" t="s">
        <v>41</v>
      </c>
      <c r="L115" s="8" t="s">
        <v>45</v>
      </c>
      <c r="M115" s="8" t="s">
        <v>46</v>
      </c>
      <c r="N115" s="8" t="s">
        <v>41</v>
      </c>
      <c r="O115" s="8" t="s">
        <v>41</v>
      </c>
      <c r="P115" s="8">
        <v>4.013</v>
      </c>
      <c r="Q115" s="8">
        <v>23</v>
      </c>
      <c r="R115" s="8">
        <v>22.125</v>
      </c>
      <c r="S115" s="49">
        <v>45712</v>
      </c>
      <c r="T115" s="49">
        <v>45705</v>
      </c>
      <c r="U115" s="8">
        <v>0</v>
      </c>
      <c r="V115" s="8">
        <v>3034</v>
      </c>
      <c r="W115" s="8">
        <v>3034</v>
      </c>
      <c r="X115" s="8">
        <v>0</v>
      </c>
      <c r="Y115" s="8" t="s">
        <v>47</v>
      </c>
      <c r="Z115" s="8">
        <v>0</v>
      </c>
      <c r="AA115" s="8">
        <f>VLOOKUP(I115,'DI Info'!A:E,5,0)</f>
        <v>1</v>
      </c>
      <c r="AB115" s="8">
        <f t="shared" si="1"/>
        <v>3034</v>
      </c>
      <c r="AC115" s="8">
        <f>IFERROR(AB115*VLOOKUP(I115,'DI Info'!A:H,7,FALSE),"")</f>
        <v>12439.4</v>
      </c>
      <c r="AD115" s="8">
        <f>IFERROR(ROUND(AB115*VLOOKUP(I115,'DI Info'!$1:$1048576,6,FALSE),2),"")</f>
        <v>106.2</v>
      </c>
      <c r="AE115" s="8">
        <f>IFERROR(AB115*VLOOKUP(I115,'DI Info'!A:H,8,FALSE),"")</f>
        <v>15473.4</v>
      </c>
      <c r="AF115" s="35" t="str">
        <f>VLOOKUP(I115,'DI Info'!$1:$1048576,4,FALSE)</f>
        <v>苏克-NB</v>
      </c>
      <c r="AG115" s="15" t="s">
        <v>399</v>
      </c>
      <c r="AH115" s="87">
        <v>45711</v>
      </c>
      <c r="AI115" s="35" t="s">
        <v>400</v>
      </c>
      <c r="AJ115" s="88" t="s">
        <v>401</v>
      </c>
      <c r="AK115" s="8"/>
      <c r="AL115" s="89"/>
    </row>
    <row r="116" ht="12.75" customHeight="1" spans="1:38">
      <c r="A116" s="8" t="s">
        <v>402</v>
      </c>
      <c r="B116" s="8" t="s">
        <v>38</v>
      </c>
      <c r="C116" s="8" t="s">
        <v>38</v>
      </c>
      <c r="D116" s="8" t="s">
        <v>39</v>
      </c>
      <c r="E116" s="8" t="s">
        <v>403</v>
      </c>
      <c r="F116" s="8" t="s">
        <v>41</v>
      </c>
      <c r="G116" s="8" t="s">
        <v>77</v>
      </c>
      <c r="H116" s="8" t="s">
        <v>403</v>
      </c>
      <c r="I116" s="8" t="s">
        <v>398</v>
      </c>
      <c r="J116" s="8" t="s">
        <v>44</v>
      </c>
      <c r="K116" s="8" t="s">
        <v>41</v>
      </c>
      <c r="L116" s="8" t="s">
        <v>45</v>
      </c>
      <c r="M116" s="8" t="s">
        <v>46</v>
      </c>
      <c r="N116" s="8" t="s">
        <v>41</v>
      </c>
      <c r="O116" s="8" t="s">
        <v>41</v>
      </c>
      <c r="P116" s="8">
        <v>4.013</v>
      </c>
      <c r="Q116" s="8">
        <v>23</v>
      </c>
      <c r="R116" s="8">
        <v>22.125</v>
      </c>
      <c r="S116" s="49">
        <v>45711</v>
      </c>
      <c r="T116" s="49">
        <v>45705</v>
      </c>
      <c r="U116" s="8">
        <v>0</v>
      </c>
      <c r="V116" s="8">
        <v>2383</v>
      </c>
      <c r="W116" s="8">
        <v>2383</v>
      </c>
      <c r="X116" s="8">
        <v>0</v>
      </c>
      <c r="Y116" s="8" t="s">
        <v>47</v>
      </c>
      <c r="Z116" s="8">
        <v>0</v>
      </c>
      <c r="AA116" s="8">
        <f>VLOOKUP(I116,'DI Info'!A:E,5,0)</f>
        <v>1</v>
      </c>
      <c r="AB116" s="8">
        <f t="shared" si="1"/>
        <v>2383</v>
      </c>
      <c r="AC116" s="8">
        <f>IFERROR(AB116*VLOOKUP(I116,'DI Info'!A:H,7,FALSE),"")</f>
        <v>9770.3</v>
      </c>
      <c r="AD116" s="8">
        <f>IFERROR(ROUND(AB116*VLOOKUP(I116,'DI Info'!$1:$1048576,6,FALSE),2),"")</f>
        <v>83.41</v>
      </c>
      <c r="AE116" s="8">
        <f>IFERROR(AB116*VLOOKUP(I116,'DI Info'!A:H,8,FALSE),"")</f>
        <v>12153.3</v>
      </c>
      <c r="AF116" s="35" t="str">
        <f>VLOOKUP(I116,'DI Info'!$1:$1048576,4,FALSE)</f>
        <v>苏克-NB</v>
      </c>
      <c r="AG116" s="15" t="s">
        <v>399</v>
      </c>
      <c r="AH116" s="87">
        <v>45711</v>
      </c>
      <c r="AI116" s="35" t="s">
        <v>404</v>
      </c>
      <c r="AJ116" s="88" t="s">
        <v>401</v>
      </c>
      <c r="AK116" s="8"/>
      <c r="AL116" s="89"/>
    </row>
    <row r="117" ht="12.75" customHeight="1" spans="1:38">
      <c r="A117" s="8" t="s">
        <v>405</v>
      </c>
      <c r="B117" s="8" t="s">
        <v>38</v>
      </c>
      <c r="C117" s="8" t="s">
        <v>38</v>
      </c>
      <c r="D117" s="8" t="s">
        <v>39</v>
      </c>
      <c r="E117" s="8" t="s">
        <v>406</v>
      </c>
      <c r="F117" s="8" t="s">
        <v>41</v>
      </c>
      <c r="G117" s="8" t="s">
        <v>77</v>
      </c>
      <c r="H117" s="8" t="s">
        <v>406</v>
      </c>
      <c r="I117" s="8" t="s">
        <v>407</v>
      </c>
      <c r="J117" s="8" t="s">
        <v>44</v>
      </c>
      <c r="K117" s="8" t="s">
        <v>41</v>
      </c>
      <c r="L117" s="8" t="s">
        <v>45</v>
      </c>
      <c r="M117" s="8" t="s">
        <v>46</v>
      </c>
      <c r="N117" s="8" t="s">
        <v>41</v>
      </c>
      <c r="O117" s="8" t="s">
        <v>41</v>
      </c>
      <c r="P117" s="8">
        <v>5.2</v>
      </c>
      <c r="Q117" s="8">
        <v>43.7</v>
      </c>
      <c r="R117" s="8">
        <v>22.4</v>
      </c>
      <c r="S117" s="49">
        <v>45711</v>
      </c>
      <c r="T117" s="49">
        <v>45705</v>
      </c>
      <c r="U117" s="8">
        <v>0</v>
      </c>
      <c r="V117" s="8">
        <v>578</v>
      </c>
      <c r="W117" s="8">
        <v>578</v>
      </c>
      <c r="X117" s="8">
        <v>0</v>
      </c>
      <c r="Y117" s="8" t="s">
        <v>47</v>
      </c>
      <c r="Z117" s="8">
        <v>0</v>
      </c>
      <c r="AA117" s="8">
        <f>VLOOKUP(I117,'DI Info'!A:E,5,0)</f>
        <v>1</v>
      </c>
      <c r="AB117" s="8">
        <f t="shared" si="1"/>
        <v>578</v>
      </c>
      <c r="AC117" s="8">
        <f>IFERROR(AB117*VLOOKUP(I117,'DI Info'!A:H,7,FALSE),"")</f>
        <v>4219.4</v>
      </c>
      <c r="AD117" s="8">
        <f>IFERROR(ROUND(AB117*VLOOKUP(I117,'DI Info'!$1:$1048576,6,FALSE),2),"")</f>
        <v>50.3</v>
      </c>
      <c r="AE117" s="8">
        <f>IFERROR(AB117*VLOOKUP(I117,'DI Info'!A:H,8,FALSE),"")</f>
        <v>5375.4</v>
      </c>
      <c r="AF117" s="35" t="str">
        <f>VLOOKUP(I117,'DI Info'!$1:$1048576,4,FALSE)</f>
        <v>苏克-NB</v>
      </c>
      <c r="AG117" s="15" t="s">
        <v>399</v>
      </c>
      <c r="AH117" s="87">
        <v>45711</v>
      </c>
      <c r="AI117" s="35" t="s">
        <v>408</v>
      </c>
      <c r="AJ117" s="88" t="s">
        <v>401</v>
      </c>
      <c r="AK117" s="8"/>
      <c r="AL117" s="89"/>
    </row>
    <row r="118" ht="12.75" customHeight="1" spans="1:38">
      <c r="A118" s="8" t="s">
        <v>409</v>
      </c>
      <c r="B118" s="8" t="s">
        <v>38</v>
      </c>
      <c r="C118" s="8" t="s">
        <v>38</v>
      </c>
      <c r="D118" s="8" t="s">
        <v>39</v>
      </c>
      <c r="E118" s="8" t="s">
        <v>410</v>
      </c>
      <c r="F118" s="8" t="s">
        <v>41</v>
      </c>
      <c r="G118" s="8" t="s">
        <v>77</v>
      </c>
      <c r="H118" s="8" t="s">
        <v>410</v>
      </c>
      <c r="I118" s="8" t="s">
        <v>407</v>
      </c>
      <c r="J118" s="8" t="s">
        <v>44</v>
      </c>
      <c r="K118" s="8" t="s">
        <v>41</v>
      </c>
      <c r="L118" s="8" t="s">
        <v>45</v>
      </c>
      <c r="M118" s="8" t="s">
        <v>46</v>
      </c>
      <c r="N118" s="8" t="s">
        <v>41</v>
      </c>
      <c r="O118" s="8" t="s">
        <v>41</v>
      </c>
      <c r="P118" s="8">
        <v>5.2</v>
      </c>
      <c r="Q118" s="8">
        <v>43.7</v>
      </c>
      <c r="R118" s="8">
        <v>22.4</v>
      </c>
      <c r="S118" s="49">
        <v>45712</v>
      </c>
      <c r="T118" s="49">
        <v>45705</v>
      </c>
      <c r="U118" s="8">
        <v>0</v>
      </c>
      <c r="V118" s="8">
        <v>770</v>
      </c>
      <c r="W118" s="8">
        <v>770</v>
      </c>
      <c r="X118" s="8">
        <v>0</v>
      </c>
      <c r="Y118" s="8" t="s">
        <v>47</v>
      </c>
      <c r="Z118" s="8">
        <v>0</v>
      </c>
      <c r="AA118" s="8">
        <f>VLOOKUP(I118,'DI Info'!A:E,5,0)</f>
        <v>1</v>
      </c>
      <c r="AB118" s="8">
        <f t="shared" si="1"/>
        <v>770</v>
      </c>
      <c r="AC118" s="8">
        <f>IFERROR(AB118*VLOOKUP(I118,'DI Info'!A:H,7,FALSE),"")</f>
        <v>5621</v>
      </c>
      <c r="AD118" s="8">
        <f>IFERROR(ROUND(AB118*VLOOKUP(I118,'DI Info'!$1:$1048576,6,FALSE),2),"")</f>
        <v>67.01</v>
      </c>
      <c r="AE118" s="8">
        <f>IFERROR(AB118*VLOOKUP(I118,'DI Info'!A:H,8,FALSE),"")</f>
        <v>7161</v>
      </c>
      <c r="AF118" s="35" t="str">
        <f>VLOOKUP(I118,'DI Info'!$1:$1048576,4,FALSE)</f>
        <v>苏克-NB</v>
      </c>
      <c r="AG118" s="15" t="s">
        <v>399</v>
      </c>
      <c r="AH118" s="87">
        <v>45711</v>
      </c>
      <c r="AI118" s="35" t="s">
        <v>411</v>
      </c>
      <c r="AJ118" s="88" t="s">
        <v>401</v>
      </c>
      <c r="AK118" s="8"/>
      <c r="AL118" s="89"/>
    </row>
    <row r="119" ht="12.75" customHeight="1" spans="1:38">
      <c r="A119" s="8" t="s">
        <v>412</v>
      </c>
      <c r="B119" s="8" t="s">
        <v>38</v>
      </c>
      <c r="C119" s="8" t="s">
        <v>38</v>
      </c>
      <c r="D119" s="8" t="s">
        <v>39</v>
      </c>
      <c r="E119" s="8" t="s">
        <v>413</v>
      </c>
      <c r="F119" s="8" t="s">
        <v>41</v>
      </c>
      <c r="G119" s="8" t="s">
        <v>77</v>
      </c>
      <c r="H119" s="8" t="s">
        <v>413</v>
      </c>
      <c r="I119" s="8" t="s">
        <v>63</v>
      </c>
      <c r="J119" s="8" t="s">
        <v>44</v>
      </c>
      <c r="K119" s="8" t="s">
        <v>41</v>
      </c>
      <c r="L119" s="8" t="s">
        <v>45</v>
      </c>
      <c r="M119" s="8" t="s">
        <v>46</v>
      </c>
      <c r="N119" s="8" t="s">
        <v>41</v>
      </c>
      <c r="O119" s="8" t="s">
        <v>41</v>
      </c>
      <c r="P119" s="8">
        <v>11</v>
      </c>
      <c r="Q119" s="8">
        <v>34</v>
      </c>
      <c r="R119" s="8">
        <v>18.75</v>
      </c>
      <c r="S119" s="49">
        <v>45711</v>
      </c>
      <c r="T119" s="49">
        <v>45705</v>
      </c>
      <c r="U119" s="8">
        <v>0</v>
      </c>
      <c r="V119" s="8">
        <v>362</v>
      </c>
      <c r="W119" s="8">
        <v>362</v>
      </c>
      <c r="X119" s="8">
        <v>0</v>
      </c>
      <c r="Y119" s="8" t="s">
        <v>47</v>
      </c>
      <c r="Z119" s="8">
        <v>0</v>
      </c>
      <c r="AA119" s="8">
        <f>VLOOKUP(I119,'DI Info'!A:E,5,0)</f>
        <v>1</v>
      </c>
      <c r="AB119" s="8">
        <f t="shared" si="1"/>
        <v>362</v>
      </c>
      <c r="AC119" s="8">
        <f>IFERROR(AB119*VLOOKUP(I119,'DI Info'!A:H,7,FALSE),"")</f>
        <v>3439</v>
      </c>
      <c r="AD119" s="8">
        <f>IFERROR(ROUND(AB119*VLOOKUP(I119,'DI Info'!$1:$1048576,6,FALSE),2),"")</f>
        <v>37.23</v>
      </c>
      <c r="AE119" s="8">
        <f>IFERROR(AB119*VLOOKUP(I119,'DI Info'!A:H,8,FALSE),"")</f>
        <v>4090.6</v>
      </c>
      <c r="AF119" s="35" t="str">
        <f>VLOOKUP(I119,'DI Info'!$1:$1048576,4,FALSE)</f>
        <v>苏克-NB</v>
      </c>
      <c r="AG119" s="15" t="s">
        <v>399</v>
      </c>
      <c r="AH119" s="87">
        <v>45711</v>
      </c>
      <c r="AI119" s="35" t="s">
        <v>414</v>
      </c>
      <c r="AJ119" s="88" t="s">
        <v>401</v>
      </c>
      <c r="AK119" s="8"/>
      <c r="AL119" s="89"/>
    </row>
    <row r="120" ht="12.75" customHeight="1" spans="1:38">
      <c r="A120" s="8" t="s">
        <v>415</v>
      </c>
      <c r="B120" s="8" t="s">
        <v>38</v>
      </c>
      <c r="C120" s="8" t="s">
        <v>38</v>
      </c>
      <c r="D120" s="8" t="s">
        <v>39</v>
      </c>
      <c r="E120" s="8" t="s">
        <v>416</v>
      </c>
      <c r="F120" s="8" t="s">
        <v>41</v>
      </c>
      <c r="G120" s="8" t="s">
        <v>77</v>
      </c>
      <c r="H120" s="8" t="s">
        <v>416</v>
      </c>
      <c r="I120" s="8" t="s">
        <v>54</v>
      </c>
      <c r="J120" s="8" t="s">
        <v>44</v>
      </c>
      <c r="K120" s="8" t="s">
        <v>41</v>
      </c>
      <c r="L120" s="8" t="s">
        <v>45</v>
      </c>
      <c r="M120" s="8" t="s">
        <v>46</v>
      </c>
      <c r="N120" s="8" t="s">
        <v>41</v>
      </c>
      <c r="O120" s="8" t="s">
        <v>41</v>
      </c>
      <c r="P120" s="8">
        <v>8</v>
      </c>
      <c r="Q120" s="8">
        <v>34.25</v>
      </c>
      <c r="R120" s="8">
        <v>18</v>
      </c>
      <c r="S120" s="49">
        <v>45711</v>
      </c>
      <c r="T120" s="49">
        <v>45705</v>
      </c>
      <c r="U120" s="8">
        <v>0</v>
      </c>
      <c r="V120" s="8">
        <v>846</v>
      </c>
      <c r="W120" s="8">
        <v>846</v>
      </c>
      <c r="X120" s="8">
        <v>0</v>
      </c>
      <c r="Y120" s="8" t="s">
        <v>47</v>
      </c>
      <c r="Z120" s="8">
        <v>0</v>
      </c>
      <c r="AA120" s="8">
        <f>VLOOKUP(I120,'DI Info'!A:E,5,0)</f>
        <v>1</v>
      </c>
      <c r="AB120" s="8">
        <f t="shared" si="1"/>
        <v>846</v>
      </c>
      <c r="AC120" s="8">
        <f>IFERROR(AB120*VLOOKUP(I120,'DI Info'!A:H,7,FALSE),"")</f>
        <v>4822.2</v>
      </c>
      <c r="AD120" s="8">
        <f>IFERROR(ROUND(AB120*VLOOKUP(I120,'DI Info'!$1:$1048576,6,FALSE),2),"")</f>
        <v>68.61</v>
      </c>
      <c r="AE120" s="8">
        <f>IFERROR(AB120*VLOOKUP(I120,'DI Info'!A:H,8,FALSE),"")</f>
        <v>6175.8</v>
      </c>
      <c r="AF120" s="35" t="str">
        <f>VLOOKUP(I120,'DI Info'!$1:$1048576,4,FALSE)</f>
        <v>苏克-NB</v>
      </c>
      <c r="AG120" s="15" t="s">
        <v>399</v>
      </c>
      <c r="AH120" s="87">
        <v>45711</v>
      </c>
      <c r="AI120" s="35" t="s">
        <v>417</v>
      </c>
      <c r="AJ120" s="88" t="s">
        <v>401</v>
      </c>
      <c r="AK120" s="8"/>
      <c r="AL120" s="89"/>
    </row>
    <row r="121" ht="12.75" customHeight="1" spans="1:38">
      <c r="A121" s="8" t="s">
        <v>418</v>
      </c>
      <c r="B121" s="8" t="s">
        <v>38</v>
      </c>
      <c r="C121" s="8" t="s">
        <v>38</v>
      </c>
      <c r="D121" s="8" t="s">
        <v>39</v>
      </c>
      <c r="E121" s="8" t="s">
        <v>419</v>
      </c>
      <c r="F121" s="8" t="s">
        <v>41</v>
      </c>
      <c r="G121" s="8" t="s">
        <v>77</v>
      </c>
      <c r="H121" s="8" t="s">
        <v>419</v>
      </c>
      <c r="I121" s="8" t="s">
        <v>43</v>
      </c>
      <c r="J121" s="8" t="s">
        <v>44</v>
      </c>
      <c r="K121" s="8" t="s">
        <v>41</v>
      </c>
      <c r="L121" s="8" t="s">
        <v>45</v>
      </c>
      <c r="M121" s="8" t="s">
        <v>46</v>
      </c>
      <c r="N121" s="8" t="s">
        <v>41</v>
      </c>
      <c r="O121" s="8" t="s">
        <v>41</v>
      </c>
      <c r="P121" s="8">
        <v>4</v>
      </c>
      <c r="Q121" s="8">
        <v>23</v>
      </c>
      <c r="R121" s="8">
        <v>22</v>
      </c>
      <c r="S121" s="49">
        <v>45713</v>
      </c>
      <c r="T121" s="49">
        <v>45705</v>
      </c>
      <c r="U121" s="8">
        <v>0</v>
      </c>
      <c r="V121" s="8">
        <v>2</v>
      </c>
      <c r="W121" s="8">
        <v>2</v>
      </c>
      <c r="X121" s="8">
        <v>0</v>
      </c>
      <c r="Y121" s="8" t="s">
        <v>47</v>
      </c>
      <c r="Z121" s="8">
        <v>0</v>
      </c>
      <c r="AA121" s="8">
        <f>VLOOKUP(I121,'DI Info'!A:E,5,0)</f>
        <v>1</v>
      </c>
      <c r="AB121" s="8">
        <f t="shared" si="1"/>
        <v>2</v>
      </c>
      <c r="AC121" s="8">
        <f>IFERROR(AB121*VLOOKUP(I121,'DI Info'!A:H,7,FALSE),"")</f>
        <v>8.2</v>
      </c>
      <c r="AD121" s="8">
        <f>IFERROR(ROUND(AB121*VLOOKUP(I121,'DI Info'!$1:$1048576,6,FALSE),2),"")</f>
        <v>0.07</v>
      </c>
      <c r="AE121" s="8">
        <f>IFERROR(AB121*VLOOKUP(I121,'DI Info'!A:H,8,FALSE),"")</f>
        <v>10.2</v>
      </c>
      <c r="AF121" s="35" t="str">
        <f>VLOOKUP(I121,'DI Info'!$1:$1048576,4,FALSE)</f>
        <v>苏克-NB</v>
      </c>
      <c r="AG121" s="15" t="s">
        <v>399</v>
      </c>
      <c r="AH121" s="87">
        <v>45711</v>
      </c>
      <c r="AI121" s="35" t="s">
        <v>414</v>
      </c>
      <c r="AJ121" s="88" t="s">
        <v>401</v>
      </c>
      <c r="AK121" s="8"/>
      <c r="AL121" s="89"/>
    </row>
    <row r="122" ht="12.75" customHeight="1" spans="1:38">
      <c r="A122" s="8" t="s">
        <v>420</v>
      </c>
      <c r="B122" s="8" t="s">
        <v>38</v>
      </c>
      <c r="C122" s="8" t="s">
        <v>38</v>
      </c>
      <c r="D122" s="8" t="s">
        <v>84</v>
      </c>
      <c r="E122" s="8" t="s">
        <v>421</v>
      </c>
      <c r="F122" s="8" t="s">
        <v>41</v>
      </c>
      <c r="G122" s="8" t="s">
        <v>71</v>
      </c>
      <c r="H122" s="8" t="s">
        <v>421</v>
      </c>
      <c r="I122" s="8" t="s">
        <v>367</v>
      </c>
      <c r="J122" s="8" t="s">
        <v>44</v>
      </c>
      <c r="K122" s="8" t="s">
        <v>41</v>
      </c>
      <c r="L122" s="8" t="s">
        <v>45</v>
      </c>
      <c r="M122" s="8" t="s">
        <v>46</v>
      </c>
      <c r="N122" s="8" t="s">
        <v>41</v>
      </c>
      <c r="O122" s="8" t="s">
        <v>41</v>
      </c>
      <c r="P122" s="8">
        <v>19</v>
      </c>
      <c r="Q122" s="8">
        <v>29</v>
      </c>
      <c r="R122" s="8">
        <v>21</v>
      </c>
      <c r="S122" s="49">
        <v>45714</v>
      </c>
      <c r="T122" s="49">
        <v>45707</v>
      </c>
      <c r="U122" s="8">
        <v>0</v>
      </c>
      <c r="V122" s="8">
        <v>94</v>
      </c>
      <c r="W122" s="8">
        <v>94</v>
      </c>
      <c r="X122" s="8">
        <v>0</v>
      </c>
      <c r="Y122" s="8" t="s">
        <v>47</v>
      </c>
      <c r="Z122" s="8">
        <v>0</v>
      </c>
      <c r="AA122" s="8">
        <f>VLOOKUP(I122,'DI Info'!A:E,5,0)</f>
        <v>1</v>
      </c>
      <c r="AB122" s="8">
        <f t="shared" si="1"/>
        <v>94</v>
      </c>
      <c r="AC122" s="8">
        <f>IFERROR(AB122*VLOOKUP(I122,'DI Info'!A:H,7,FALSE),"")</f>
        <v>1654.4</v>
      </c>
      <c r="AD122" s="8">
        <f>IFERROR(ROUND(AB122*VLOOKUP(I122,'DI Info'!$1:$1048576,6,FALSE),2),"")</f>
        <v>18.06</v>
      </c>
      <c r="AE122" s="8">
        <f>IFERROR(AB122*VLOOKUP(I122,'DI Info'!A:H,8,FALSE),"")</f>
        <v>2077.4</v>
      </c>
      <c r="AF122" s="35" t="str">
        <f>VLOOKUP(I122,'DI Info'!$1:$1048576,4,FALSE)</f>
        <v>康思特-SH</v>
      </c>
      <c r="AG122" s="15" t="s">
        <v>422</v>
      </c>
      <c r="AH122" s="87">
        <v>45710</v>
      </c>
      <c r="AI122" s="35" t="s">
        <v>423</v>
      </c>
      <c r="AJ122" s="88"/>
      <c r="AK122" s="8"/>
      <c r="AL122" s="89"/>
    </row>
    <row r="123" ht="12.75" customHeight="1" spans="1:38">
      <c r="A123" s="8" t="s">
        <v>424</v>
      </c>
      <c r="B123" s="8" t="s">
        <v>38</v>
      </c>
      <c r="C123" s="8" t="s">
        <v>38</v>
      </c>
      <c r="D123" s="8" t="s">
        <v>84</v>
      </c>
      <c r="E123" s="8" t="s">
        <v>425</v>
      </c>
      <c r="F123" s="8" t="s">
        <v>41</v>
      </c>
      <c r="G123" s="8" t="s">
        <v>71</v>
      </c>
      <c r="H123" s="8" t="s">
        <v>425</v>
      </c>
      <c r="I123" s="8" t="s">
        <v>367</v>
      </c>
      <c r="J123" s="8" t="s">
        <v>44</v>
      </c>
      <c r="K123" s="8" t="s">
        <v>41</v>
      </c>
      <c r="L123" s="8" t="s">
        <v>45</v>
      </c>
      <c r="M123" s="8" t="s">
        <v>46</v>
      </c>
      <c r="N123" s="8" t="s">
        <v>41</v>
      </c>
      <c r="O123" s="8" t="s">
        <v>41</v>
      </c>
      <c r="P123" s="8">
        <v>19</v>
      </c>
      <c r="Q123" s="8">
        <v>29</v>
      </c>
      <c r="R123" s="8">
        <v>21</v>
      </c>
      <c r="S123" s="49">
        <v>45714</v>
      </c>
      <c r="T123" s="49">
        <v>45707</v>
      </c>
      <c r="U123" s="8">
        <v>0</v>
      </c>
      <c r="V123" s="8">
        <v>344</v>
      </c>
      <c r="W123" s="8">
        <v>344</v>
      </c>
      <c r="X123" s="8">
        <v>0</v>
      </c>
      <c r="Y123" s="8" t="s">
        <v>47</v>
      </c>
      <c r="Z123" s="8">
        <v>0</v>
      </c>
      <c r="AA123" s="8">
        <f>VLOOKUP(I123,'DI Info'!A:E,5,0)</f>
        <v>1</v>
      </c>
      <c r="AB123" s="8">
        <f t="shared" si="1"/>
        <v>344</v>
      </c>
      <c r="AC123" s="8">
        <f>IFERROR(AB123*VLOOKUP(I123,'DI Info'!A:H,7,FALSE),"")</f>
        <v>6054.4</v>
      </c>
      <c r="AD123" s="8">
        <f>IFERROR(ROUND(AB123*VLOOKUP(I123,'DI Info'!$1:$1048576,6,FALSE),2),"")</f>
        <v>66.11</v>
      </c>
      <c r="AE123" s="8">
        <f>IFERROR(AB123*VLOOKUP(I123,'DI Info'!A:H,8,FALSE),"")</f>
        <v>7602.4</v>
      </c>
      <c r="AF123" s="35" t="str">
        <f>VLOOKUP(I123,'DI Info'!$1:$1048576,4,FALSE)</f>
        <v>康思特-SH</v>
      </c>
      <c r="AG123" s="15" t="s">
        <v>422</v>
      </c>
      <c r="AH123" s="87">
        <v>45710</v>
      </c>
      <c r="AI123" s="35" t="s">
        <v>426</v>
      </c>
      <c r="AJ123" s="88"/>
      <c r="AK123" s="8"/>
      <c r="AL123" s="89"/>
    </row>
    <row r="124" ht="12.75" customHeight="1" spans="1:38">
      <c r="A124" s="8" t="s">
        <v>427</v>
      </c>
      <c r="B124" s="8" t="s">
        <v>38</v>
      </c>
      <c r="C124" s="8" t="s">
        <v>38</v>
      </c>
      <c r="D124" s="8" t="s">
        <v>84</v>
      </c>
      <c r="E124" s="8" t="s">
        <v>428</v>
      </c>
      <c r="F124" s="8" t="s">
        <v>41</v>
      </c>
      <c r="G124" s="8" t="s">
        <v>71</v>
      </c>
      <c r="H124" s="8" t="s">
        <v>428</v>
      </c>
      <c r="I124" s="8" t="s">
        <v>429</v>
      </c>
      <c r="J124" s="8" t="s">
        <v>44</v>
      </c>
      <c r="K124" s="8" t="s">
        <v>41</v>
      </c>
      <c r="L124" s="8" t="s">
        <v>45</v>
      </c>
      <c r="M124" s="8" t="s">
        <v>46</v>
      </c>
      <c r="N124" s="8" t="s">
        <v>41</v>
      </c>
      <c r="O124" s="8" t="s">
        <v>41</v>
      </c>
      <c r="P124" s="8">
        <v>19</v>
      </c>
      <c r="Q124" s="8">
        <v>29</v>
      </c>
      <c r="R124" s="8">
        <v>21</v>
      </c>
      <c r="S124" s="49">
        <v>45714</v>
      </c>
      <c r="T124" s="49">
        <v>45707</v>
      </c>
      <c r="U124" s="8">
        <v>0</v>
      </c>
      <c r="V124" s="91">
        <v>220</v>
      </c>
      <c r="W124" s="8">
        <v>210</v>
      </c>
      <c r="X124" s="8">
        <v>0</v>
      </c>
      <c r="Y124" s="8" t="s">
        <v>47</v>
      </c>
      <c r="Z124" s="8">
        <v>0</v>
      </c>
      <c r="AA124" s="8">
        <f>VLOOKUP(I124,'DI Info'!A:E,5,0)</f>
        <v>1</v>
      </c>
      <c r="AB124" s="8">
        <f t="shared" si="1"/>
        <v>210</v>
      </c>
      <c r="AC124" s="8">
        <f>IFERROR(AB124*VLOOKUP(I124,'DI Info'!A:H,7,FALSE),"")</f>
        <v>3696</v>
      </c>
      <c r="AD124" s="8">
        <f>IFERROR(ROUND(AB124*VLOOKUP(I124,'DI Info'!$1:$1048576,6,FALSE),2),"")</f>
        <v>40.36</v>
      </c>
      <c r="AE124" s="8">
        <f>IFERROR(AB124*VLOOKUP(I124,'DI Info'!A:H,8,FALSE),"")</f>
        <v>4641</v>
      </c>
      <c r="AF124" s="35" t="str">
        <f>VLOOKUP(I124,'DI Info'!$1:$1048576,4,FALSE)</f>
        <v>康思特-SH</v>
      </c>
      <c r="AG124" s="15" t="s">
        <v>422</v>
      </c>
      <c r="AH124" s="87">
        <v>45710</v>
      </c>
      <c r="AI124" s="35" t="s">
        <v>423</v>
      </c>
      <c r="AJ124" s="88"/>
      <c r="AK124" s="8"/>
      <c r="AL124" s="89"/>
    </row>
    <row r="125" ht="12.75" customHeight="1" spans="1:38">
      <c r="A125" s="8" t="s">
        <v>430</v>
      </c>
      <c r="B125" s="8" t="s">
        <v>38</v>
      </c>
      <c r="C125" s="8" t="s">
        <v>38</v>
      </c>
      <c r="D125" s="8" t="s">
        <v>84</v>
      </c>
      <c r="E125" s="8" t="s">
        <v>431</v>
      </c>
      <c r="F125" s="8" t="s">
        <v>41</v>
      </c>
      <c r="G125" s="8" t="s">
        <v>71</v>
      </c>
      <c r="H125" s="8" t="s">
        <v>431</v>
      </c>
      <c r="I125" s="8" t="s">
        <v>364</v>
      </c>
      <c r="J125" s="8" t="s">
        <v>44</v>
      </c>
      <c r="K125" s="8" t="s">
        <v>41</v>
      </c>
      <c r="L125" s="8" t="s">
        <v>45</v>
      </c>
      <c r="M125" s="8" t="s">
        <v>46</v>
      </c>
      <c r="N125" s="8" t="s">
        <v>41</v>
      </c>
      <c r="O125" s="8" t="s">
        <v>41</v>
      </c>
      <c r="P125" s="8">
        <v>18.25</v>
      </c>
      <c r="Q125" s="8">
        <v>28.25</v>
      </c>
      <c r="R125" s="8">
        <v>18.25</v>
      </c>
      <c r="S125" s="49">
        <v>45714</v>
      </c>
      <c r="T125" s="49">
        <v>45707</v>
      </c>
      <c r="U125" s="8">
        <v>0</v>
      </c>
      <c r="V125" s="8">
        <v>92</v>
      </c>
      <c r="W125" s="8">
        <v>92</v>
      </c>
      <c r="X125" s="8">
        <v>0</v>
      </c>
      <c r="Y125" s="8" t="s">
        <v>47</v>
      </c>
      <c r="Z125" s="8">
        <v>0</v>
      </c>
      <c r="AA125" s="8">
        <f>VLOOKUP(I125,'DI Info'!A:E,5,0)</f>
        <v>1</v>
      </c>
      <c r="AB125" s="8">
        <f t="shared" si="1"/>
        <v>92</v>
      </c>
      <c r="AC125" s="8">
        <f>IFERROR(AB125*VLOOKUP(I125,'DI Info'!A:H,7,FALSE),"")</f>
        <v>1334</v>
      </c>
      <c r="AD125" s="8">
        <f>IFERROR(ROUND(AB125*VLOOKUP(I125,'DI Info'!$1:$1048576,6,FALSE),2),"")</f>
        <v>14.21</v>
      </c>
      <c r="AE125" s="8">
        <f>IFERROR(AB125*VLOOKUP(I125,'DI Info'!A:H,8,FALSE),"")</f>
        <v>1702</v>
      </c>
      <c r="AF125" s="35" t="str">
        <f>VLOOKUP(I125,'DI Info'!$1:$1048576,4,FALSE)</f>
        <v>康思特-SH</v>
      </c>
      <c r="AG125" s="15" t="s">
        <v>432</v>
      </c>
      <c r="AH125" s="87">
        <v>45710</v>
      </c>
      <c r="AI125" s="35" t="s">
        <v>433</v>
      </c>
      <c r="AJ125" s="88"/>
      <c r="AK125" s="8"/>
      <c r="AL125" s="89"/>
    </row>
    <row r="126" ht="12.75" customHeight="1" spans="1:38">
      <c r="A126" s="8" t="s">
        <v>427</v>
      </c>
      <c r="B126" s="8" t="s">
        <v>38</v>
      </c>
      <c r="C126" s="8" t="s">
        <v>38</v>
      </c>
      <c r="D126" s="8" t="s">
        <v>84</v>
      </c>
      <c r="E126" s="8" t="s">
        <v>428</v>
      </c>
      <c r="F126" s="8" t="s">
        <v>41</v>
      </c>
      <c r="G126" s="8" t="s">
        <v>71</v>
      </c>
      <c r="H126" s="8" t="s">
        <v>428</v>
      </c>
      <c r="I126" s="8" t="s">
        <v>429</v>
      </c>
      <c r="J126" s="8" t="s">
        <v>44</v>
      </c>
      <c r="K126" s="8" t="s">
        <v>41</v>
      </c>
      <c r="L126" s="8" t="s">
        <v>45</v>
      </c>
      <c r="M126" s="8" t="s">
        <v>46</v>
      </c>
      <c r="N126" s="8" t="s">
        <v>41</v>
      </c>
      <c r="O126" s="8" t="s">
        <v>41</v>
      </c>
      <c r="P126" s="8">
        <v>19</v>
      </c>
      <c r="Q126" s="8">
        <v>29</v>
      </c>
      <c r="R126" s="8">
        <v>21</v>
      </c>
      <c r="S126" s="49">
        <v>45714</v>
      </c>
      <c r="T126" s="49">
        <v>45707</v>
      </c>
      <c r="U126" s="8">
        <v>0</v>
      </c>
      <c r="V126" s="91">
        <v>220</v>
      </c>
      <c r="W126" s="8">
        <v>10</v>
      </c>
      <c r="X126" s="8">
        <v>0</v>
      </c>
      <c r="Y126" s="8" t="s">
        <v>47</v>
      </c>
      <c r="Z126" s="8">
        <v>0</v>
      </c>
      <c r="AA126" s="8">
        <f>VLOOKUP(I126,'DI Info'!A:E,5,0)</f>
        <v>1</v>
      </c>
      <c r="AB126" s="8">
        <f t="shared" si="1"/>
        <v>10</v>
      </c>
      <c r="AC126" s="8">
        <f>IFERROR(AB126*VLOOKUP(I126,'DI Info'!A:H,7,FALSE),"")</f>
        <v>176</v>
      </c>
      <c r="AD126" s="8">
        <f>IFERROR(ROUND(AB126*VLOOKUP(I126,'DI Info'!$1:$1048576,6,FALSE),2),"")</f>
        <v>1.92</v>
      </c>
      <c r="AE126" s="8">
        <f>IFERROR(AB126*VLOOKUP(I126,'DI Info'!A:H,8,FALSE),"")</f>
        <v>221</v>
      </c>
      <c r="AF126" s="35" t="str">
        <f>VLOOKUP(I126,'DI Info'!$1:$1048576,4,FALSE)</f>
        <v>康思特-SH</v>
      </c>
      <c r="AG126" s="15" t="s">
        <v>432</v>
      </c>
      <c r="AH126" s="87">
        <v>45710</v>
      </c>
      <c r="AI126" s="35" t="s">
        <v>433</v>
      </c>
      <c r="AJ126" s="88"/>
      <c r="AK126" s="8"/>
      <c r="AL126" s="89"/>
    </row>
    <row r="127" ht="12.75" customHeight="1" spans="1:38">
      <c r="A127" s="8" t="s">
        <v>434</v>
      </c>
      <c r="B127" s="8" t="s">
        <v>38</v>
      </c>
      <c r="C127" s="8" t="s">
        <v>38</v>
      </c>
      <c r="D127" s="8" t="s">
        <v>84</v>
      </c>
      <c r="E127" s="8" t="s">
        <v>435</v>
      </c>
      <c r="F127" s="8" t="s">
        <v>41</v>
      </c>
      <c r="G127" s="8" t="s">
        <v>71</v>
      </c>
      <c r="H127" s="8" t="s">
        <v>435</v>
      </c>
      <c r="I127" s="8" t="s">
        <v>429</v>
      </c>
      <c r="J127" s="8" t="s">
        <v>44</v>
      </c>
      <c r="K127" s="8" t="s">
        <v>41</v>
      </c>
      <c r="L127" s="8" t="s">
        <v>45</v>
      </c>
      <c r="M127" s="8" t="s">
        <v>46</v>
      </c>
      <c r="N127" s="8" t="s">
        <v>41</v>
      </c>
      <c r="O127" s="8" t="s">
        <v>41</v>
      </c>
      <c r="P127" s="8">
        <v>19</v>
      </c>
      <c r="Q127" s="8">
        <v>29</v>
      </c>
      <c r="R127" s="8">
        <v>21</v>
      </c>
      <c r="S127" s="49">
        <v>45714</v>
      </c>
      <c r="T127" s="49">
        <v>45707</v>
      </c>
      <c r="U127" s="8">
        <v>0</v>
      </c>
      <c r="V127" s="8">
        <v>82</v>
      </c>
      <c r="W127" s="8">
        <v>82</v>
      </c>
      <c r="X127" s="8">
        <v>0</v>
      </c>
      <c r="Y127" s="8" t="s">
        <v>47</v>
      </c>
      <c r="Z127" s="8">
        <v>0</v>
      </c>
      <c r="AA127" s="8">
        <f>VLOOKUP(I127,'DI Info'!A:E,5,0)</f>
        <v>1</v>
      </c>
      <c r="AB127" s="8">
        <f t="shared" si="1"/>
        <v>82</v>
      </c>
      <c r="AC127" s="8">
        <f>IFERROR(AB127*VLOOKUP(I127,'DI Info'!A:H,7,FALSE),"")</f>
        <v>1443.2</v>
      </c>
      <c r="AD127" s="8">
        <f>IFERROR(ROUND(AB127*VLOOKUP(I127,'DI Info'!$1:$1048576,6,FALSE),2),"")</f>
        <v>15.76</v>
      </c>
      <c r="AE127" s="8">
        <f>IFERROR(AB127*VLOOKUP(I127,'DI Info'!A:H,8,FALSE),"")</f>
        <v>1812.2</v>
      </c>
      <c r="AF127" s="35" t="str">
        <f>VLOOKUP(I127,'DI Info'!$1:$1048576,4,FALSE)</f>
        <v>康思特-SH</v>
      </c>
      <c r="AG127" s="15" t="s">
        <v>432</v>
      </c>
      <c r="AH127" s="87">
        <v>45710</v>
      </c>
      <c r="AI127" s="35" t="s">
        <v>433</v>
      </c>
      <c r="AJ127" s="88"/>
      <c r="AK127" s="8"/>
      <c r="AL127" s="89"/>
    </row>
    <row r="128" ht="12.75" customHeight="1" spans="1:38">
      <c r="A128" s="8" t="s">
        <v>436</v>
      </c>
      <c r="B128" s="8" t="s">
        <v>38</v>
      </c>
      <c r="C128" s="8" t="s">
        <v>38</v>
      </c>
      <c r="D128" s="8" t="s">
        <v>84</v>
      </c>
      <c r="E128" s="8" t="s">
        <v>437</v>
      </c>
      <c r="F128" s="8" t="s">
        <v>41</v>
      </c>
      <c r="G128" s="8" t="s">
        <v>77</v>
      </c>
      <c r="H128" s="8" t="s">
        <v>437</v>
      </c>
      <c r="I128" s="8" t="s">
        <v>429</v>
      </c>
      <c r="J128" s="8" t="s">
        <v>44</v>
      </c>
      <c r="K128" s="8" t="s">
        <v>41</v>
      </c>
      <c r="L128" s="8" t="s">
        <v>45</v>
      </c>
      <c r="M128" s="8" t="s">
        <v>46</v>
      </c>
      <c r="N128" s="8" t="s">
        <v>41</v>
      </c>
      <c r="O128" s="8" t="s">
        <v>41</v>
      </c>
      <c r="P128" s="8">
        <v>19</v>
      </c>
      <c r="Q128" s="8">
        <v>29</v>
      </c>
      <c r="R128" s="8">
        <v>21</v>
      </c>
      <c r="S128" s="49">
        <v>45714</v>
      </c>
      <c r="T128" s="49">
        <v>45707</v>
      </c>
      <c r="U128" s="8">
        <v>0</v>
      </c>
      <c r="V128" s="8">
        <v>113</v>
      </c>
      <c r="W128" s="8">
        <v>113</v>
      </c>
      <c r="X128" s="8">
        <v>0</v>
      </c>
      <c r="Y128" s="8" t="s">
        <v>47</v>
      </c>
      <c r="Z128" s="8">
        <v>0</v>
      </c>
      <c r="AA128" s="8">
        <f>VLOOKUP(I128,'DI Info'!A:E,5,0)</f>
        <v>1</v>
      </c>
      <c r="AB128" s="8">
        <f t="shared" si="1"/>
        <v>113</v>
      </c>
      <c r="AC128" s="8">
        <f>IFERROR(AB128*VLOOKUP(I128,'DI Info'!A:H,7,FALSE),"")</f>
        <v>1988.8</v>
      </c>
      <c r="AD128" s="8">
        <f>IFERROR(ROUND(AB128*VLOOKUP(I128,'DI Info'!$1:$1048576,6,FALSE),2),"")</f>
        <v>21.72</v>
      </c>
      <c r="AE128" s="8">
        <f>IFERROR(AB128*VLOOKUP(I128,'DI Info'!A:H,8,FALSE),"")</f>
        <v>2497.3</v>
      </c>
      <c r="AF128" s="35" t="str">
        <f>VLOOKUP(I128,'DI Info'!$1:$1048576,4,FALSE)</f>
        <v>康思特-SH</v>
      </c>
      <c r="AG128" s="15" t="s">
        <v>432</v>
      </c>
      <c r="AH128" s="87">
        <v>45710</v>
      </c>
      <c r="AI128" s="35" t="s">
        <v>433</v>
      </c>
      <c r="AJ128" s="88"/>
      <c r="AK128" s="8"/>
      <c r="AL128" s="89"/>
    </row>
    <row r="129" ht="12.75" customHeight="1" spans="1:38">
      <c r="A129" s="8" t="s">
        <v>438</v>
      </c>
      <c r="B129" s="8" t="s">
        <v>38</v>
      </c>
      <c r="C129" s="8" t="s">
        <v>38</v>
      </c>
      <c r="D129" s="8" t="s">
        <v>84</v>
      </c>
      <c r="E129" s="8" t="s">
        <v>439</v>
      </c>
      <c r="F129" s="8" t="s">
        <v>41</v>
      </c>
      <c r="G129" s="8" t="s">
        <v>60</v>
      </c>
      <c r="H129" s="8" t="s">
        <v>439</v>
      </c>
      <c r="I129" s="8" t="s">
        <v>364</v>
      </c>
      <c r="J129" s="8" t="s">
        <v>44</v>
      </c>
      <c r="K129" s="8" t="s">
        <v>41</v>
      </c>
      <c r="L129" s="8" t="s">
        <v>45</v>
      </c>
      <c r="M129" s="8" t="s">
        <v>46</v>
      </c>
      <c r="N129" s="8" t="s">
        <v>41</v>
      </c>
      <c r="O129" s="8" t="s">
        <v>41</v>
      </c>
      <c r="P129" s="8">
        <v>18.25</v>
      </c>
      <c r="Q129" s="8">
        <v>28.25</v>
      </c>
      <c r="R129" s="8">
        <v>18.25</v>
      </c>
      <c r="S129" s="49">
        <v>45714</v>
      </c>
      <c r="T129" s="49">
        <v>45707</v>
      </c>
      <c r="U129" s="8">
        <v>0</v>
      </c>
      <c r="V129" s="8">
        <v>31</v>
      </c>
      <c r="W129" s="8">
        <v>31</v>
      </c>
      <c r="X129" s="8">
        <v>0</v>
      </c>
      <c r="Y129" s="8" t="s">
        <v>47</v>
      </c>
      <c r="Z129" s="8">
        <v>0</v>
      </c>
      <c r="AA129" s="8">
        <f>VLOOKUP(I129,'DI Info'!A:E,5,0)</f>
        <v>1</v>
      </c>
      <c r="AB129" s="8">
        <f t="shared" si="1"/>
        <v>31</v>
      </c>
      <c r="AC129" s="8">
        <f>IFERROR(AB129*VLOOKUP(I129,'DI Info'!A:H,7,FALSE),"")</f>
        <v>449.5</v>
      </c>
      <c r="AD129" s="8">
        <f>IFERROR(ROUND(AB129*VLOOKUP(I129,'DI Info'!$1:$1048576,6,FALSE),2),"")</f>
        <v>4.79</v>
      </c>
      <c r="AE129" s="8">
        <f>IFERROR(AB129*VLOOKUP(I129,'DI Info'!A:H,8,FALSE),"")</f>
        <v>573.5</v>
      </c>
      <c r="AF129" s="35" t="str">
        <f>VLOOKUP(I129,'DI Info'!$1:$1048576,4,FALSE)</f>
        <v>康思特-SH</v>
      </c>
      <c r="AG129" s="15" t="s">
        <v>432</v>
      </c>
      <c r="AH129" s="87">
        <v>45710</v>
      </c>
      <c r="AI129" s="35" t="s">
        <v>433</v>
      </c>
      <c r="AJ129" s="88"/>
      <c r="AK129" s="8"/>
      <c r="AL129" s="89"/>
    </row>
    <row r="130" ht="12.75" customHeight="1" spans="1:38">
      <c r="A130" s="8" t="s">
        <v>440</v>
      </c>
      <c r="B130" s="8" t="s">
        <v>38</v>
      </c>
      <c r="C130" s="8" t="s">
        <v>38</v>
      </c>
      <c r="D130" s="8" t="s">
        <v>39</v>
      </c>
      <c r="E130" s="8" t="s">
        <v>441</v>
      </c>
      <c r="F130" s="8" t="s">
        <v>41</v>
      </c>
      <c r="G130" s="8" t="s">
        <v>121</v>
      </c>
      <c r="H130" s="8" t="s">
        <v>441</v>
      </c>
      <c r="I130" s="8" t="s">
        <v>398</v>
      </c>
      <c r="J130" s="8" t="s">
        <v>44</v>
      </c>
      <c r="K130" s="8" t="s">
        <v>41</v>
      </c>
      <c r="L130" s="8" t="s">
        <v>45</v>
      </c>
      <c r="M130" s="8" t="s">
        <v>46</v>
      </c>
      <c r="N130" s="8" t="s">
        <v>41</v>
      </c>
      <c r="O130" s="8" t="s">
        <v>41</v>
      </c>
      <c r="P130" s="8">
        <v>4.013</v>
      </c>
      <c r="Q130" s="8">
        <v>23</v>
      </c>
      <c r="R130" s="8">
        <v>22.125</v>
      </c>
      <c r="S130" s="49">
        <v>45711</v>
      </c>
      <c r="T130" s="49">
        <v>45705</v>
      </c>
      <c r="U130" s="8">
        <v>0</v>
      </c>
      <c r="V130" s="8">
        <v>1333</v>
      </c>
      <c r="W130" s="8">
        <v>1333</v>
      </c>
      <c r="X130" s="8">
        <v>0</v>
      </c>
      <c r="Y130" s="8" t="s">
        <v>47</v>
      </c>
      <c r="Z130" s="8">
        <v>0</v>
      </c>
      <c r="AA130" s="8">
        <f>VLOOKUP(I130,'DI Info'!A:E,5,0)</f>
        <v>1</v>
      </c>
      <c r="AB130" s="8">
        <f t="shared" ref="AB130:AB193" si="2">IFERROR(W130/AA130,"")</f>
        <v>1333</v>
      </c>
      <c r="AC130" s="8">
        <f>IFERROR(AB130*VLOOKUP(I130,'DI Info'!A:H,7,FALSE),"")</f>
        <v>5465.3</v>
      </c>
      <c r="AD130" s="8">
        <f>IFERROR(ROUND(AB130*VLOOKUP(I130,'DI Info'!$1:$1048576,6,FALSE),2),"")</f>
        <v>46.66</v>
      </c>
      <c r="AE130" s="8">
        <f>IFERROR(AB130*VLOOKUP(I130,'DI Info'!A:H,8,FALSE),"")</f>
        <v>6798.3</v>
      </c>
      <c r="AF130" s="35" t="str">
        <f>VLOOKUP(I130,'DI Info'!$1:$1048576,4,FALSE)</f>
        <v>苏克-NB</v>
      </c>
      <c r="AG130" s="15" t="s">
        <v>442</v>
      </c>
      <c r="AH130" s="87">
        <v>45711</v>
      </c>
      <c r="AI130" s="35" t="s">
        <v>443</v>
      </c>
      <c r="AJ130" s="88" t="s">
        <v>444</v>
      </c>
      <c r="AK130" s="8"/>
      <c r="AL130" s="89"/>
    </row>
    <row r="131" ht="12.75" customHeight="1" spans="1:38">
      <c r="A131" s="8" t="s">
        <v>445</v>
      </c>
      <c r="B131" s="8" t="s">
        <v>38</v>
      </c>
      <c r="C131" s="8" t="s">
        <v>38</v>
      </c>
      <c r="D131" s="8" t="s">
        <v>39</v>
      </c>
      <c r="E131" s="8" t="s">
        <v>446</v>
      </c>
      <c r="F131" s="8" t="s">
        <v>41</v>
      </c>
      <c r="G131" s="8" t="s">
        <v>121</v>
      </c>
      <c r="H131" s="8" t="s">
        <v>446</v>
      </c>
      <c r="I131" s="8" t="s">
        <v>398</v>
      </c>
      <c r="J131" s="8" t="s">
        <v>44</v>
      </c>
      <c r="K131" s="8" t="s">
        <v>41</v>
      </c>
      <c r="L131" s="8" t="s">
        <v>45</v>
      </c>
      <c r="M131" s="8" t="s">
        <v>46</v>
      </c>
      <c r="N131" s="8" t="s">
        <v>41</v>
      </c>
      <c r="O131" s="8" t="s">
        <v>41</v>
      </c>
      <c r="P131" s="8">
        <v>4.013</v>
      </c>
      <c r="Q131" s="8">
        <v>23</v>
      </c>
      <c r="R131" s="8">
        <v>22.125</v>
      </c>
      <c r="S131" s="49">
        <v>45712</v>
      </c>
      <c r="T131" s="49">
        <v>45705</v>
      </c>
      <c r="U131" s="8">
        <v>0</v>
      </c>
      <c r="V131" s="8">
        <v>2131</v>
      </c>
      <c r="W131" s="8">
        <v>2131</v>
      </c>
      <c r="X131" s="8">
        <v>0</v>
      </c>
      <c r="Y131" s="8" t="s">
        <v>47</v>
      </c>
      <c r="Z131" s="8">
        <v>0</v>
      </c>
      <c r="AA131" s="8">
        <f>VLOOKUP(I131,'DI Info'!A:E,5,0)</f>
        <v>1</v>
      </c>
      <c r="AB131" s="8">
        <f t="shared" si="2"/>
        <v>2131</v>
      </c>
      <c r="AC131" s="8">
        <f>IFERROR(AB131*VLOOKUP(I131,'DI Info'!A:H,7,FALSE),"")</f>
        <v>8737.1</v>
      </c>
      <c r="AD131" s="8">
        <f>IFERROR(ROUND(AB131*VLOOKUP(I131,'DI Info'!$1:$1048576,6,FALSE),2),"")</f>
        <v>74.59</v>
      </c>
      <c r="AE131" s="8">
        <f>IFERROR(AB131*VLOOKUP(I131,'DI Info'!A:H,8,FALSE),"")</f>
        <v>10868.1</v>
      </c>
      <c r="AF131" s="35" t="str">
        <f>VLOOKUP(I131,'DI Info'!$1:$1048576,4,FALSE)</f>
        <v>苏克-NB</v>
      </c>
      <c r="AG131" s="15" t="s">
        <v>442</v>
      </c>
      <c r="AH131" s="87">
        <v>45711</v>
      </c>
      <c r="AI131" s="35" t="s">
        <v>447</v>
      </c>
      <c r="AJ131" s="88" t="s">
        <v>444</v>
      </c>
      <c r="AK131" s="8"/>
      <c r="AL131" s="89"/>
    </row>
    <row r="132" ht="12.75" customHeight="1" spans="1:38">
      <c r="A132" s="8" t="s">
        <v>448</v>
      </c>
      <c r="B132" s="8" t="s">
        <v>38</v>
      </c>
      <c r="C132" s="8" t="s">
        <v>38</v>
      </c>
      <c r="D132" s="8" t="s">
        <v>39</v>
      </c>
      <c r="E132" s="8" t="s">
        <v>449</v>
      </c>
      <c r="F132" s="8" t="s">
        <v>41</v>
      </c>
      <c r="G132" s="8" t="s">
        <v>121</v>
      </c>
      <c r="H132" s="8" t="s">
        <v>449</v>
      </c>
      <c r="I132" s="8" t="s">
        <v>407</v>
      </c>
      <c r="J132" s="8" t="s">
        <v>44</v>
      </c>
      <c r="K132" s="8" t="s">
        <v>41</v>
      </c>
      <c r="L132" s="8" t="s">
        <v>45</v>
      </c>
      <c r="M132" s="8" t="s">
        <v>46</v>
      </c>
      <c r="N132" s="8" t="s">
        <v>41</v>
      </c>
      <c r="O132" s="8" t="s">
        <v>41</v>
      </c>
      <c r="P132" s="8">
        <v>5.2</v>
      </c>
      <c r="Q132" s="8">
        <v>43.7</v>
      </c>
      <c r="R132" s="8">
        <v>22.4</v>
      </c>
      <c r="S132" s="49">
        <v>45711</v>
      </c>
      <c r="T132" s="49">
        <v>45705</v>
      </c>
      <c r="U132" s="8">
        <v>0</v>
      </c>
      <c r="V132" s="8">
        <v>525</v>
      </c>
      <c r="W132" s="8">
        <v>525</v>
      </c>
      <c r="X132" s="8">
        <v>0</v>
      </c>
      <c r="Y132" s="8" t="s">
        <v>47</v>
      </c>
      <c r="Z132" s="8">
        <v>0</v>
      </c>
      <c r="AA132" s="8">
        <f>VLOOKUP(I132,'DI Info'!A:E,5,0)</f>
        <v>1</v>
      </c>
      <c r="AB132" s="8">
        <f t="shared" si="2"/>
        <v>525</v>
      </c>
      <c r="AC132" s="8">
        <f>IFERROR(AB132*VLOOKUP(I132,'DI Info'!A:H,7,FALSE),"")</f>
        <v>3832.5</v>
      </c>
      <c r="AD132" s="8">
        <f>IFERROR(ROUND(AB132*VLOOKUP(I132,'DI Info'!$1:$1048576,6,FALSE),2),"")</f>
        <v>45.69</v>
      </c>
      <c r="AE132" s="8">
        <f>IFERROR(AB132*VLOOKUP(I132,'DI Info'!A:H,8,FALSE),"")</f>
        <v>4882.5</v>
      </c>
      <c r="AF132" s="35" t="str">
        <f>VLOOKUP(I132,'DI Info'!$1:$1048576,4,FALSE)</f>
        <v>苏克-NB</v>
      </c>
      <c r="AG132" s="15" t="s">
        <v>442</v>
      </c>
      <c r="AH132" s="87">
        <v>45711</v>
      </c>
      <c r="AI132" s="35" t="s">
        <v>450</v>
      </c>
      <c r="AJ132" s="88" t="s">
        <v>444</v>
      </c>
      <c r="AK132" s="8"/>
      <c r="AL132" s="89"/>
    </row>
    <row r="133" ht="12.75" customHeight="1" spans="1:38">
      <c r="A133" s="8" t="s">
        <v>451</v>
      </c>
      <c r="B133" s="8" t="s">
        <v>38</v>
      </c>
      <c r="C133" s="8" t="s">
        <v>38</v>
      </c>
      <c r="D133" s="8" t="s">
        <v>39</v>
      </c>
      <c r="E133" s="8" t="s">
        <v>452</v>
      </c>
      <c r="F133" s="8" t="s">
        <v>41</v>
      </c>
      <c r="G133" s="8" t="s">
        <v>121</v>
      </c>
      <c r="H133" s="8" t="s">
        <v>452</v>
      </c>
      <c r="I133" s="8" t="s">
        <v>407</v>
      </c>
      <c r="J133" s="8" t="s">
        <v>44</v>
      </c>
      <c r="K133" s="8" t="s">
        <v>41</v>
      </c>
      <c r="L133" s="8" t="s">
        <v>45</v>
      </c>
      <c r="M133" s="8" t="s">
        <v>46</v>
      </c>
      <c r="N133" s="8" t="s">
        <v>41</v>
      </c>
      <c r="O133" s="8" t="s">
        <v>41</v>
      </c>
      <c r="P133" s="8">
        <v>5.2</v>
      </c>
      <c r="Q133" s="8">
        <v>43.7</v>
      </c>
      <c r="R133" s="8">
        <v>22.4</v>
      </c>
      <c r="S133" s="49">
        <v>45712</v>
      </c>
      <c r="T133" s="49">
        <v>45705</v>
      </c>
      <c r="U133" s="8">
        <v>0</v>
      </c>
      <c r="V133" s="8">
        <v>632</v>
      </c>
      <c r="W133" s="8">
        <v>632</v>
      </c>
      <c r="X133" s="8">
        <v>0</v>
      </c>
      <c r="Y133" s="8" t="s">
        <v>47</v>
      </c>
      <c r="Z133" s="8">
        <v>0</v>
      </c>
      <c r="AA133" s="8">
        <f>VLOOKUP(I133,'DI Info'!A:E,5,0)</f>
        <v>1</v>
      </c>
      <c r="AB133" s="8">
        <f t="shared" si="2"/>
        <v>632</v>
      </c>
      <c r="AC133" s="8">
        <f>IFERROR(AB133*VLOOKUP(I133,'DI Info'!A:H,7,FALSE),"")</f>
        <v>4613.6</v>
      </c>
      <c r="AD133" s="8">
        <f>IFERROR(ROUND(AB133*VLOOKUP(I133,'DI Info'!$1:$1048576,6,FALSE),2),"")</f>
        <v>55</v>
      </c>
      <c r="AE133" s="8">
        <f>IFERROR(AB133*VLOOKUP(I133,'DI Info'!A:H,8,FALSE),"")</f>
        <v>5877.6</v>
      </c>
      <c r="AF133" s="35" t="str">
        <f>VLOOKUP(I133,'DI Info'!$1:$1048576,4,FALSE)</f>
        <v>苏克-NB</v>
      </c>
      <c r="AG133" s="15" t="s">
        <v>442</v>
      </c>
      <c r="AH133" s="87">
        <v>45711</v>
      </c>
      <c r="AI133" s="35" t="s">
        <v>453</v>
      </c>
      <c r="AJ133" s="88" t="s">
        <v>444</v>
      </c>
      <c r="AK133" s="8"/>
      <c r="AL133" s="89"/>
    </row>
    <row r="134" ht="12.75" customHeight="1" spans="1:38">
      <c r="A134" s="8" t="s">
        <v>454</v>
      </c>
      <c r="B134" s="8" t="s">
        <v>38</v>
      </c>
      <c r="C134" s="8" t="s">
        <v>38</v>
      </c>
      <c r="D134" s="8" t="s">
        <v>39</v>
      </c>
      <c r="E134" s="8" t="s">
        <v>455</v>
      </c>
      <c r="F134" s="8" t="s">
        <v>41</v>
      </c>
      <c r="G134" s="8" t="s">
        <v>121</v>
      </c>
      <c r="H134" s="8" t="s">
        <v>455</v>
      </c>
      <c r="I134" s="8" t="s">
        <v>63</v>
      </c>
      <c r="J134" s="8" t="s">
        <v>44</v>
      </c>
      <c r="K134" s="8" t="s">
        <v>41</v>
      </c>
      <c r="L134" s="8" t="s">
        <v>45</v>
      </c>
      <c r="M134" s="8" t="s">
        <v>46</v>
      </c>
      <c r="N134" s="8" t="s">
        <v>41</v>
      </c>
      <c r="O134" s="8" t="s">
        <v>41</v>
      </c>
      <c r="P134" s="8">
        <v>11</v>
      </c>
      <c r="Q134" s="8">
        <v>34</v>
      </c>
      <c r="R134" s="8">
        <v>18.75</v>
      </c>
      <c r="S134" s="49">
        <v>45711</v>
      </c>
      <c r="T134" s="49">
        <v>45705</v>
      </c>
      <c r="U134" s="8">
        <v>0</v>
      </c>
      <c r="V134" s="8">
        <v>21</v>
      </c>
      <c r="W134" s="8">
        <v>21</v>
      </c>
      <c r="X134" s="8">
        <v>0</v>
      </c>
      <c r="Y134" s="8" t="s">
        <v>47</v>
      </c>
      <c r="Z134" s="8">
        <v>0</v>
      </c>
      <c r="AA134" s="8">
        <f>VLOOKUP(I134,'DI Info'!A:E,5,0)</f>
        <v>1</v>
      </c>
      <c r="AB134" s="8">
        <f t="shared" si="2"/>
        <v>21</v>
      </c>
      <c r="AC134" s="8">
        <f>IFERROR(AB134*VLOOKUP(I134,'DI Info'!A:H,7,FALSE),"")</f>
        <v>199.5</v>
      </c>
      <c r="AD134" s="8">
        <f>IFERROR(ROUND(AB134*VLOOKUP(I134,'DI Info'!$1:$1048576,6,FALSE),2),"")</f>
        <v>2.16</v>
      </c>
      <c r="AE134" s="8">
        <f>IFERROR(AB134*VLOOKUP(I134,'DI Info'!A:H,8,FALSE),"")</f>
        <v>237.3</v>
      </c>
      <c r="AF134" s="35" t="str">
        <f>VLOOKUP(I134,'DI Info'!$1:$1048576,4,FALSE)</f>
        <v>苏克-NB</v>
      </c>
      <c r="AG134" s="15" t="s">
        <v>442</v>
      </c>
      <c r="AH134" s="87">
        <v>45711</v>
      </c>
      <c r="AI134" s="35" t="s">
        <v>456</v>
      </c>
      <c r="AJ134" s="88" t="s">
        <v>444</v>
      </c>
      <c r="AK134" s="8"/>
      <c r="AL134" s="89"/>
    </row>
    <row r="135" ht="12.75" customHeight="1" spans="1:38">
      <c r="A135" s="8" t="s">
        <v>457</v>
      </c>
      <c r="B135" s="8" t="s">
        <v>38</v>
      </c>
      <c r="C135" s="8" t="s">
        <v>38</v>
      </c>
      <c r="D135" s="8" t="s">
        <v>39</v>
      </c>
      <c r="E135" s="8" t="s">
        <v>458</v>
      </c>
      <c r="F135" s="8" t="s">
        <v>41</v>
      </c>
      <c r="G135" s="8" t="s">
        <v>121</v>
      </c>
      <c r="H135" s="8" t="s">
        <v>458</v>
      </c>
      <c r="I135" s="8" t="s">
        <v>54</v>
      </c>
      <c r="J135" s="8" t="s">
        <v>44</v>
      </c>
      <c r="K135" s="8" t="s">
        <v>41</v>
      </c>
      <c r="L135" s="8" t="s">
        <v>45</v>
      </c>
      <c r="M135" s="8" t="s">
        <v>46</v>
      </c>
      <c r="N135" s="8" t="s">
        <v>41</v>
      </c>
      <c r="O135" s="8" t="s">
        <v>41</v>
      </c>
      <c r="P135" s="8">
        <v>8</v>
      </c>
      <c r="Q135" s="8">
        <v>34.25</v>
      </c>
      <c r="R135" s="8">
        <v>18</v>
      </c>
      <c r="S135" s="49">
        <v>45711</v>
      </c>
      <c r="T135" s="49">
        <v>45705</v>
      </c>
      <c r="U135" s="8">
        <v>0</v>
      </c>
      <c r="V135" s="8">
        <v>263</v>
      </c>
      <c r="W135" s="8">
        <v>263</v>
      </c>
      <c r="X135" s="8">
        <v>0</v>
      </c>
      <c r="Y135" s="8" t="s">
        <v>47</v>
      </c>
      <c r="Z135" s="8">
        <v>0</v>
      </c>
      <c r="AA135" s="8">
        <f>VLOOKUP(I135,'DI Info'!A:E,5,0)</f>
        <v>1</v>
      </c>
      <c r="AB135" s="8">
        <f t="shared" si="2"/>
        <v>263</v>
      </c>
      <c r="AC135" s="8">
        <f>IFERROR(AB135*VLOOKUP(I135,'DI Info'!A:H,7,FALSE),"")</f>
        <v>1499.1</v>
      </c>
      <c r="AD135" s="8">
        <f>IFERROR(ROUND(AB135*VLOOKUP(I135,'DI Info'!$1:$1048576,6,FALSE),2),"")</f>
        <v>21.33</v>
      </c>
      <c r="AE135" s="8">
        <f>IFERROR(AB135*VLOOKUP(I135,'DI Info'!A:H,8,FALSE),"")</f>
        <v>1919.9</v>
      </c>
      <c r="AF135" s="35" t="str">
        <f>VLOOKUP(I135,'DI Info'!$1:$1048576,4,FALSE)</f>
        <v>苏克-NB</v>
      </c>
      <c r="AG135" s="15" t="s">
        <v>442</v>
      </c>
      <c r="AH135" s="87">
        <v>45711</v>
      </c>
      <c r="AI135" s="35" t="s">
        <v>456</v>
      </c>
      <c r="AJ135" s="88" t="s">
        <v>444</v>
      </c>
      <c r="AK135" s="8"/>
      <c r="AL135" s="89"/>
    </row>
    <row r="136" ht="12.75" customHeight="1" spans="1:38">
      <c r="A136" s="8" t="s">
        <v>459</v>
      </c>
      <c r="B136" s="8" t="s">
        <v>38</v>
      </c>
      <c r="C136" s="8" t="s">
        <v>38</v>
      </c>
      <c r="D136" s="8" t="s">
        <v>39</v>
      </c>
      <c r="E136" s="8" t="s">
        <v>460</v>
      </c>
      <c r="F136" s="8" t="s">
        <v>41</v>
      </c>
      <c r="G136" s="8" t="s">
        <v>121</v>
      </c>
      <c r="H136" s="8" t="s">
        <v>460</v>
      </c>
      <c r="I136" s="8" t="s">
        <v>43</v>
      </c>
      <c r="J136" s="8" t="s">
        <v>44</v>
      </c>
      <c r="K136" s="8" t="s">
        <v>41</v>
      </c>
      <c r="L136" s="8" t="s">
        <v>45</v>
      </c>
      <c r="M136" s="8" t="s">
        <v>46</v>
      </c>
      <c r="N136" s="8" t="s">
        <v>41</v>
      </c>
      <c r="O136" s="8" t="s">
        <v>41</v>
      </c>
      <c r="P136" s="8">
        <v>4</v>
      </c>
      <c r="Q136" s="8">
        <v>23</v>
      </c>
      <c r="R136" s="8">
        <v>22</v>
      </c>
      <c r="S136" s="49">
        <v>45713</v>
      </c>
      <c r="T136" s="49">
        <v>45705</v>
      </c>
      <c r="U136" s="8">
        <v>0</v>
      </c>
      <c r="V136" s="8">
        <v>8</v>
      </c>
      <c r="W136" s="8">
        <v>8</v>
      </c>
      <c r="X136" s="8">
        <v>0</v>
      </c>
      <c r="Y136" s="8" t="s">
        <v>47</v>
      </c>
      <c r="Z136" s="8">
        <v>0</v>
      </c>
      <c r="AA136" s="8">
        <f>VLOOKUP(I136,'DI Info'!A:E,5,0)</f>
        <v>1</v>
      </c>
      <c r="AB136" s="8">
        <f t="shared" si="2"/>
        <v>8</v>
      </c>
      <c r="AC136" s="8">
        <f>IFERROR(AB136*VLOOKUP(I136,'DI Info'!A:H,7,FALSE),"")</f>
        <v>32.8</v>
      </c>
      <c r="AD136" s="8">
        <f>IFERROR(ROUND(AB136*VLOOKUP(I136,'DI Info'!$1:$1048576,6,FALSE),2),"")</f>
        <v>0.28</v>
      </c>
      <c r="AE136" s="8">
        <f>IFERROR(AB136*VLOOKUP(I136,'DI Info'!A:H,8,FALSE),"")</f>
        <v>40.8</v>
      </c>
      <c r="AF136" s="35" t="str">
        <f>VLOOKUP(I136,'DI Info'!$1:$1048576,4,FALSE)</f>
        <v>苏克-NB</v>
      </c>
      <c r="AG136" s="15" t="s">
        <v>442</v>
      </c>
      <c r="AH136" s="87">
        <v>45711</v>
      </c>
      <c r="AI136" s="35" t="s">
        <v>456</v>
      </c>
      <c r="AJ136" s="88" t="s">
        <v>444</v>
      </c>
      <c r="AK136" s="8"/>
      <c r="AL136" s="89"/>
    </row>
    <row r="137" ht="12.75" customHeight="1" spans="1:38">
      <c r="A137" s="8" t="s">
        <v>461</v>
      </c>
      <c r="B137" s="8" t="s">
        <v>38</v>
      </c>
      <c r="C137" s="8" t="s">
        <v>38</v>
      </c>
      <c r="D137" s="8" t="s">
        <v>39</v>
      </c>
      <c r="E137" s="8" t="s">
        <v>462</v>
      </c>
      <c r="F137" s="8" t="s">
        <v>41</v>
      </c>
      <c r="G137" s="8" t="s">
        <v>53</v>
      </c>
      <c r="H137" s="8" t="s">
        <v>462</v>
      </c>
      <c r="I137" s="8" t="s">
        <v>398</v>
      </c>
      <c r="J137" s="8" t="s">
        <v>44</v>
      </c>
      <c r="K137" s="8" t="s">
        <v>41</v>
      </c>
      <c r="L137" s="8" t="s">
        <v>45</v>
      </c>
      <c r="M137" s="8" t="s">
        <v>46</v>
      </c>
      <c r="N137" s="8" t="s">
        <v>41</v>
      </c>
      <c r="O137" s="8" t="s">
        <v>41</v>
      </c>
      <c r="P137" s="8">
        <v>4.013</v>
      </c>
      <c r="Q137" s="8">
        <v>23</v>
      </c>
      <c r="R137" s="8">
        <v>22.125</v>
      </c>
      <c r="S137" s="49">
        <v>45712</v>
      </c>
      <c r="T137" s="49">
        <v>45705</v>
      </c>
      <c r="U137" s="8">
        <v>0</v>
      </c>
      <c r="V137" s="8">
        <v>2064</v>
      </c>
      <c r="W137" s="8">
        <v>2064</v>
      </c>
      <c r="X137" s="8">
        <v>0</v>
      </c>
      <c r="Y137" s="8" t="s">
        <v>47</v>
      </c>
      <c r="Z137" s="8">
        <v>0</v>
      </c>
      <c r="AA137" s="8">
        <f>VLOOKUP(I137,'DI Info'!A:E,5,0)</f>
        <v>1</v>
      </c>
      <c r="AB137" s="8">
        <f t="shared" si="2"/>
        <v>2064</v>
      </c>
      <c r="AC137" s="8">
        <f>IFERROR(AB137*VLOOKUP(I137,'DI Info'!A:H,7,FALSE),"")</f>
        <v>8462.4</v>
      </c>
      <c r="AD137" s="8">
        <f>IFERROR(ROUND(AB137*VLOOKUP(I137,'DI Info'!$1:$1048576,6,FALSE),2),"")</f>
        <v>72.24</v>
      </c>
      <c r="AE137" s="8">
        <f>IFERROR(AB137*VLOOKUP(I137,'DI Info'!A:H,8,FALSE),"")</f>
        <v>10526.4</v>
      </c>
      <c r="AF137" s="35" t="str">
        <f>VLOOKUP(I137,'DI Info'!$1:$1048576,4,FALSE)</f>
        <v>苏克-NB</v>
      </c>
      <c r="AG137" s="15" t="s">
        <v>463</v>
      </c>
      <c r="AH137" s="87">
        <v>45711</v>
      </c>
      <c r="AI137" s="35" t="s">
        <v>464</v>
      </c>
      <c r="AJ137" s="88" t="s">
        <v>465</v>
      </c>
      <c r="AK137" s="8"/>
      <c r="AL137" s="89"/>
    </row>
    <row r="138" ht="12.75" customHeight="1" spans="1:38">
      <c r="A138" s="8" t="s">
        <v>466</v>
      </c>
      <c r="B138" s="8" t="s">
        <v>38</v>
      </c>
      <c r="C138" s="8" t="s">
        <v>38</v>
      </c>
      <c r="D138" s="8" t="s">
        <v>39</v>
      </c>
      <c r="E138" s="8" t="s">
        <v>467</v>
      </c>
      <c r="F138" s="8" t="s">
        <v>41</v>
      </c>
      <c r="G138" s="8" t="s">
        <v>53</v>
      </c>
      <c r="H138" s="8" t="s">
        <v>467</v>
      </c>
      <c r="I138" s="8" t="s">
        <v>398</v>
      </c>
      <c r="J138" s="8" t="s">
        <v>44</v>
      </c>
      <c r="K138" s="8" t="s">
        <v>41</v>
      </c>
      <c r="L138" s="8" t="s">
        <v>45</v>
      </c>
      <c r="M138" s="8" t="s">
        <v>46</v>
      </c>
      <c r="N138" s="8" t="s">
        <v>41</v>
      </c>
      <c r="O138" s="8" t="s">
        <v>41</v>
      </c>
      <c r="P138" s="8">
        <v>4.013</v>
      </c>
      <c r="Q138" s="8">
        <v>23</v>
      </c>
      <c r="R138" s="8">
        <v>22.125</v>
      </c>
      <c r="S138" s="49">
        <v>45711</v>
      </c>
      <c r="T138" s="49">
        <v>45705</v>
      </c>
      <c r="U138" s="8">
        <v>0</v>
      </c>
      <c r="V138" s="8">
        <v>1789</v>
      </c>
      <c r="W138" s="8">
        <v>1789</v>
      </c>
      <c r="X138" s="8">
        <v>0</v>
      </c>
      <c r="Y138" s="8" t="s">
        <v>47</v>
      </c>
      <c r="Z138" s="8">
        <v>0</v>
      </c>
      <c r="AA138" s="8">
        <f>VLOOKUP(I138,'DI Info'!A:E,5,0)</f>
        <v>1</v>
      </c>
      <c r="AB138" s="8">
        <f t="shared" si="2"/>
        <v>1789</v>
      </c>
      <c r="AC138" s="8">
        <f>IFERROR(AB138*VLOOKUP(I138,'DI Info'!A:H,7,FALSE),"")</f>
        <v>7334.9</v>
      </c>
      <c r="AD138" s="8">
        <f>IFERROR(ROUND(AB138*VLOOKUP(I138,'DI Info'!$1:$1048576,6,FALSE),2),"")</f>
        <v>62.62</v>
      </c>
      <c r="AE138" s="8">
        <f>IFERROR(AB138*VLOOKUP(I138,'DI Info'!A:H,8,FALSE),"")</f>
        <v>9123.9</v>
      </c>
      <c r="AF138" s="35" t="str">
        <f>VLOOKUP(I138,'DI Info'!$1:$1048576,4,FALSE)</f>
        <v>苏克-NB</v>
      </c>
      <c r="AG138" s="15" t="s">
        <v>463</v>
      </c>
      <c r="AH138" s="87">
        <v>45711</v>
      </c>
      <c r="AI138" s="35" t="s">
        <v>468</v>
      </c>
      <c r="AJ138" s="88" t="s">
        <v>465</v>
      </c>
      <c r="AK138" s="8"/>
      <c r="AL138" s="89"/>
    </row>
    <row r="139" ht="12.75" customHeight="1" spans="1:38">
      <c r="A139" s="8" t="s">
        <v>469</v>
      </c>
      <c r="B139" s="8" t="s">
        <v>38</v>
      </c>
      <c r="C139" s="8" t="s">
        <v>38</v>
      </c>
      <c r="D139" s="8" t="s">
        <v>39</v>
      </c>
      <c r="E139" s="8" t="s">
        <v>470</v>
      </c>
      <c r="F139" s="8" t="s">
        <v>41</v>
      </c>
      <c r="G139" s="8" t="s">
        <v>53</v>
      </c>
      <c r="H139" s="8" t="s">
        <v>470</v>
      </c>
      <c r="I139" s="8" t="s">
        <v>407</v>
      </c>
      <c r="J139" s="8" t="s">
        <v>44</v>
      </c>
      <c r="K139" s="8" t="s">
        <v>41</v>
      </c>
      <c r="L139" s="8" t="s">
        <v>45</v>
      </c>
      <c r="M139" s="8" t="s">
        <v>46</v>
      </c>
      <c r="N139" s="8" t="s">
        <v>41</v>
      </c>
      <c r="O139" s="8" t="s">
        <v>41</v>
      </c>
      <c r="P139" s="8">
        <v>5.2</v>
      </c>
      <c r="Q139" s="8">
        <v>43.7</v>
      </c>
      <c r="R139" s="8">
        <v>22.4</v>
      </c>
      <c r="S139" s="49">
        <v>45711</v>
      </c>
      <c r="T139" s="49">
        <v>45705</v>
      </c>
      <c r="U139" s="8">
        <v>0</v>
      </c>
      <c r="V139" s="8">
        <v>383</v>
      </c>
      <c r="W139" s="8">
        <v>383</v>
      </c>
      <c r="X139" s="8">
        <v>0</v>
      </c>
      <c r="Y139" s="8" t="s">
        <v>47</v>
      </c>
      <c r="Z139" s="8">
        <v>0</v>
      </c>
      <c r="AA139" s="8">
        <f>VLOOKUP(I139,'DI Info'!A:E,5,0)</f>
        <v>1</v>
      </c>
      <c r="AB139" s="8">
        <f t="shared" si="2"/>
        <v>383</v>
      </c>
      <c r="AC139" s="8">
        <f>IFERROR(AB139*VLOOKUP(I139,'DI Info'!A:H,7,FALSE),"")</f>
        <v>2795.9</v>
      </c>
      <c r="AD139" s="8">
        <f>IFERROR(ROUND(AB139*VLOOKUP(I139,'DI Info'!$1:$1048576,6,FALSE),2),"")</f>
        <v>33.33</v>
      </c>
      <c r="AE139" s="8">
        <f>IFERROR(AB139*VLOOKUP(I139,'DI Info'!A:H,8,FALSE),"")</f>
        <v>3561.9</v>
      </c>
      <c r="AF139" s="35" t="str">
        <f>VLOOKUP(I139,'DI Info'!$1:$1048576,4,FALSE)</f>
        <v>苏克-NB</v>
      </c>
      <c r="AG139" s="15" t="s">
        <v>463</v>
      </c>
      <c r="AH139" s="87">
        <v>45711</v>
      </c>
      <c r="AI139" s="35" t="s">
        <v>471</v>
      </c>
      <c r="AJ139" s="88" t="s">
        <v>465</v>
      </c>
      <c r="AK139" s="8"/>
      <c r="AL139" s="89"/>
    </row>
    <row r="140" ht="12.75" customHeight="1" spans="1:38">
      <c r="A140" s="8" t="s">
        <v>472</v>
      </c>
      <c r="B140" s="8" t="s">
        <v>38</v>
      </c>
      <c r="C140" s="8" t="s">
        <v>38</v>
      </c>
      <c r="D140" s="8" t="s">
        <v>39</v>
      </c>
      <c r="E140" s="8" t="s">
        <v>473</v>
      </c>
      <c r="F140" s="8" t="s">
        <v>41</v>
      </c>
      <c r="G140" s="8" t="s">
        <v>53</v>
      </c>
      <c r="H140" s="8" t="s">
        <v>473</v>
      </c>
      <c r="I140" s="8" t="s">
        <v>407</v>
      </c>
      <c r="J140" s="8" t="s">
        <v>44</v>
      </c>
      <c r="K140" s="8" t="s">
        <v>41</v>
      </c>
      <c r="L140" s="8" t="s">
        <v>45</v>
      </c>
      <c r="M140" s="8" t="s">
        <v>46</v>
      </c>
      <c r="N140" s="8" t="s">
        <v>41</v>
      </c>
      <c r="O140" s="8" t="s">
        <v>41</v>
      </c>
      <c r="P140" s="8">
        <v>5.2</v>
      </c>
      <c r="Q140" s="8">
        <v>43.7</v>
      </c>
      <c r="R140" s="8">
        <v>22.4</v>
      </c>
      <c r="S140" s="49">
        <v>45712</v>
      </c>
      <c r="T140" s="49">
        <v>45705</v>
      </c>
      <c r="U140" s="8">
        <v>0</v>
      </c>
      <c r="V140" s="8">
        <v>501</v>
      </c>
      <c r="W140" s="8">
        <v>501</v>
      </c>
      <c r="X140" s="8">
        <v>0</v>
      </c>
      <c r="Y140" s="8" t="s">
        <v>47</v>
      </c>
      <c r="Z140" s="8">
        <v>0</v>
      </c>
      <c r="AA140" s="8">
        <f>VLOOKUP(I140,'DI Info'!A:E,5,0)</f>
        <v>1</v>
      </c>
      <c r="AB140" s="8">
        <f t="shared" si="2"/>
        <v>501</v>
      </c>
      <c r="AC140" s="8">
        <f>IFERROR(AB140*VLOOKUP(I140,'DI Info'!A:H,7,FALSE),"")</f>
        <v>3657.3</v>
      </c>
      <c r="AD140" s="8">
        <f>IFERROR(ROUND(AB140*VLOOKUP(I140,'DI Info'!$1:$1048576,6,FALSE),2),"")</f>
        <v>43.6</v>
      </c>
      <c r="AE140" s="8">
        <f>IFERROR(AB140*VLOOKUP(I140,'DI Info'!A:H,8,FALSE),"")</f>
        <v>4659.3</v>
      </c>
      <c r="AF140" s="35" t="str">
        <f>VLOOKUP(I140,'DI Info'!$1:$1048576,4,FALSE)</f>
        <v>苏克-NB</v>
      </c>
      <c r="AG140" s="15" t="s">
        <v>463</v>
      </c>
      <c r="AH140" s="87">
        <v>45711</v>
      </c>
      <c r="AI140" s="35" t="s">
        <v>474</v>
      </c>
      <c r="AJ140" s="88" t="s">
        <v>465</v>
      </c>
      <c r="AK140" s="8"/>
      <c r="AL140" s="89"/>
    </row>
    <row r="141" ht="12.75" customHeight="1" spans="1:38">
      <c r="A141" s="8" t="s">
        <v>475</v>
      </c>
      <c r="B141" s="8" t="s">
        <v>38</v>
      </c>
      <c r="C141" s="8" t="s">
        <v>38</v>
      </c>
      <c r="D141" s="8" t="s">
        <v>39</v>
      </c>
      <c r="E141" s="8" t="s">
        <v>476</v>
      </c>
      <c r="F141" s="8" t="s">
        <v>41</v>
      </c>
      <c r="G141" s="8" t="s">
        <v>53</v>
      </c>
      <c r="H141" s="8" t="s">
        <v>476</v>
      </c>
      <c r="I141" s="8" t="s">
        <v>63</v>
      </c>
      <c r="J141" s="8" t="s">
        <v>44</v>
      </c>
      <c r="K141" s="8" t="s">
        <v>41</v>
      </c>
      <c r="L141" s="8" t="s">
        <v>45</v>
      </c>
      <c r="M141" s="8" t="s">
        <v>46</v>
      </c>
      <c r="N141" s="8" t="s">
        <v>41</v>
      </c>
      <c r="O141" s="8" t="s">
        <v>41</v>
      </c>
      <c r="P141" s="8">
        <v>11</v>
      </c>
      <c r="Q141" s="8">
        <v>34</v>
      </c>
      <c r="R141" s="8">
        <v>18.75</v>
      </c>
      <c r="S141" s="49">
        <v>45711</v>
      </c>
      <c r="T141" s="49">
        <v>45705</v>
      </c>
      <c r="U141" s="8">
        <v>0</v>
      </c>
      <c r="V141" s="8">
        <v>1</v>
      </c>
      <c r="W141" s="8">
        <v>1</v>
      </c>
      <c r="X141" s="8">
        <v>0</v>
      </c>
      <c r="Y141" s="8" t="s">
        <v>47</v>
      </c>
      <c r="Z141" s="8">
        <v>0</v>
      </c>
      <c r="AA141" s="8">
        <f>VLOOKUP(I141,'DI Info'!A:E,5,0)</f>
        <v>1</v>
      </c>
      <c r="AB141" s="8">
        <f t="shared" si="2"/>
        <v>1</v>
      </c>
      <c r="AC141" s="8">
        <f>IFERROR(AB141*VLOOKUP(I141,'DI Info'!A:H,7,FALSE),"")</f>
        <v>9.5</v>
      </c>
      <c r="AD141" s="8">
        <f>IFERROR(ROUND(AB141*VLOOKUP(I141,'DI Info'!$1:$1048576,6,FALSE),2),"")</f>
        <v>0.1</v>
      </c>
      <c r="AE141" s="8">
        <f>IFERROR(AB141*VLOOKUP(I141,'DI Info'!A:H,8,FALSE),"")</f>
        <v>11.3</v>
      </c>
      <c r="AF141" s="35" t="str">
        <f>VLOOKUP(I141,'DI Info'!$1:$1048576,4,FALSE)</f>
        <v>苏克-NB</v>
      </c>
      <c r="AG141" s="15" t="s">
        <v>463</v>
      </c>
      <c r="AH141" s="87">
        <v>45711</v>
      </c>
      <c r="AI141" s="35" t="s">
        <v>477</v>
      </c>
      <c r="AJ141" s="88" t="s">
        <v>465</v>
      </c>
      <c r="AK141" s="8"/>
      <c r="AL141" s="89"/>
    </row>
    <row r="142" ht="12.75" customHeight="1" spans="1:38">
      <c r="A142" s="8" t="s">
        <v>478</v>
      </c>
      <c r="B142" s="8" t="s">
        <v>38</v>
      </c>
      <c r="C142" s="8" t="s">
        <v>38</v>
      </c>
      <c r="D142" s="8" t="s">
        <v>39</v>
      </c>
      <c r="E142" s="8" t="s">
        <v>479</v>
      </c>
      <c r="F142" s="8" t="s">
        <v>41</v>
      </c>
      <c r="G142" s="8" t="s">
        <v>53</v>
      </c>
      <c r="H142" s="8" t="s">
        <v>479</v>
      </c>
      <c r="I142" s="8" t="s">
        <v>54</v>
      </c>
      <c r="J142" s="8" t="s">
        <v>44</v>
      </c>
      <c r="K142" s="8" t="s">
        <v>41</v>
      </c>
      <c r="L142" s="8" t="s">
        <v>45</v>
      </c>
      <c r="M142" s="8" t="s">
        <v>46</v>
      </c>
      <c r="N142" s="8" t="s">
        <v>41</v>
      </c>
      <c r="O142" s="8" t="s">
        <v>41</v>
      </c>
      <c r="P142" s="8">
        <v>8</v>
      </c>
      <c r="Q142" s="8">
        <v>34.25</v>
      </c>
      <c r="R142" s="8">
        <v>18</v>
      </c>
      <c r="S142" s="49">
        <v>45711</v>
      </c>
      <c r="T142" s="49">
        <v>45705</v>
      </c>
      <c r="U142" s="8">
        <v>0</v>
      </c>
      <c r="V142" s="8">
        <v>295</v>
      </c>
      <c r="W142" s="8">
        <v>295</v>
      </c>
      <c r="X142" s="8">
        <v>0</v>
      </c>
      <c r="Y142" s="8" t="s">
        <v>47</v>
      </c>
      <c r="Z142" s="8">
        <v>0</v>
      </c>
      <c r="AA142" s="8">
        <f>VLOOKUP(I142,'DI Info'!A:E,5,0)</f>
        <v>1</v>
      </c>
      <c r="AB142" s="8">
        <f t="shared" si="2"/>
        <v>295</v>
      </c>
      <c r="AC142" s="8">
        <f>IFERROR(AB142*VLOOKUP(I142,'DI Info'!A:H,7,FALSE),"")</f>
        <v>1681.5</v>
      </c>
      <c r="AD142" s="8">
        <f>IFERROR(ROUND(AB142*VLOOKUP(I142,'DI Info'!$1:$1048576,6,FALSE),2),"")</f>
        <v>23.92</v>
      </c>
      <c r="AE142" s="8">
        <f>IFERROR(AB142*VLOOKUP(I142,'DI Info'!A:H,8,FALSE),"")</f>
        <v>2153.5</v>
      </c>
      <c r="AF142" s="35" t="str">
        <f>VLOOKUP(I142,'DI Info'!$1:$1048576,4,FALSE)</f>
        <v>苏克-NB</v>
      </c>
      <c r="AG142" s="15" t="s">
        <v>463</v>
      </c>
      <c r="AH142" s="87">
        <v>45711</v>
      </c>
      <c r="AI142" s="35" t="s">
        <v>477</v>
      </c>
      <c r="AJ142" s="88" t="s">
        <v>465</v>
      </c>
      <c r="AK142" s="8"/>
      <c r="AL142" s="89"/>
    </row>
    <row r="143" ht="12.75" customHeight="1" spans="1:38">
      <c r="A143" s="8" t="s">
        <v>480</v>
      </c>
      <c r="B143" s="8" t="s">
        <v>38</v>
      </c>
      <c r="C143" s="8" t="s">
        <v>38</v>
      </c>
      <c r="D143" s="8" t="s">
        <v>39</v>
      </c>
      <c r="E143" s="8" t="s">
        <v>481</v>
      </c>
      <c r="F143" s="8" t="s">
        <v>41</v>
      </c>
      <c r="G143" s="8" t="s">
        <v>53</v>
      </c>
      <c r="H143" s="8" t="s">
        <v>481</v>
      </c>
      <c r="I143" s="8" t="s">
        <v>43</v>
      </c>
      <c r="J143" s="8" t="s">
        <v>44</v>
      </c>
      <c r="K143" s="8" t="s">
        <v>41</v>
      </c>
      <c r="L143" s="8" t="s">
        <v>45</v>
      </c>
      <c r="M143" s="8" t="s">
        <v>46</v>
      </c>
      <c r="N143" s="8" t="s">
        <v>41</v>
      </c>
      <c r="O143" s="8" t="s">
        <v>41</v>
      </c>
      <c r="P143" s="8">
        <v>4</v>
      </c>
      <c r="Q143" s="8">
        <v>23</v>
      </c>
      <c r="R143" s="8">
        <v>22</v>
      </c>
      <c r="S143" s="49">
        <v>45713</v>
      </c>
      <c r="T143" s="49">
        <v>45705</v>
      </c>
      <c r="U143" s="8">
        <v>0</v>
      </c>
      <c r="V143" s="8">
        <v>7</v>
      </c>
      <c r="W143" s="8">
        <v>7</v>
      </c>
      <c r="X143" s="8">
        <v>0</v>
      </c>
      <c r="Y143" s="8" t="s">
        <v>47</v>
      </c>
      <c r="Z143" s="8">
        <v>0</v>
      </c>
      <c r="AA143" s="8">
        <f>VLOOKUP(I143,'DI Info'!A:E,5,0)</f>
        <v>1</v>
      </c>
      <c r="AB143" s="8">
        <f t="shared" si="2"/>
        <v>7</v>
      </c>
      <c r="AC143" s="8">
        <f>IFERROR(AB143*VLOOKUP(I143,'DI Info'!A:H,7,FALSE),"")</f>
        <v>28.7</v>
      </c>
      <c r="AD143" s="8">
        <f>IFERROR(ROUND(AB143*VLOOKUP(I143,'DI Info'!$1:$1048576,6,FALSE),2),"")</f>
        <v>0.25</v>
      </c>
      <c r="AE143" s="8">
        <f>IFERROR(AB143*VLOOKUP(I143,'DI Info'!A:H,8,FALSE),"")</f>
        <v>35.7</v>
      </c>
      <c r="AF143" s="35" t="str">
        <f>VLOOKUP(I143,'DI Info'!$1:$1048576,4,FALSE)</f>
        <v>苏克-NB</v>
      </c>
      <c r="AG143" s="15" t="s">
        <v>463</v>
      </c>
      <c r="AH143" s="87">
        <v>45711</v>
      </c>
      <c r="AI143" s="35" t="s">
        <v>477</v>
      </c>
      <c r="AJ143" s="88" t="s">
        <v>465</v>
      </c>
      <c r="AK143" s="8"/>
      <c r="AL143" s="89"/>
    </row>
    <row r="144" ht="12.75" customHeight="1" spans="1:38">
      <c r="A144" s="8" t="s">
        <v>482</v>
      </c>
      <c r="B144" s="8" t="s">
        <v>38</v>
      </c>
      <c r="C144" s="8" t="s">
        <v>38</v>
      </c>
      <c r="D144" s="8" t="s">
        <v>39</v>
      </c>
      <c r="E144" s="8" t="s">
        <v>483</v>
      </c>
      <c r="F144" s="8" t="s">
        <v>41</v>
      </c>
      <c r="G144" s="8" t="s">
        <v>60</v>
      </c>
      <c r="H144" s="8" t="s">
        <v>483</v>
      </c>
      <c r="I144" s="8" t="s">
        <v>398</v>
      </c>
      <c r="J144" s="8" t="s">
        <v>44</v>
      </c>
      <c r="K144" s="8" t="s">
        <v>41</v>
      </c>
      <c r="L144" s="8" t="s">
        <v>45</v>
      </c>
      <c r="M144" s="8" t="s">
        <v>46</v>
      </c>
      <c r="N144" s="8" t="s">
        <v>41</v>
      </c>
      <c r="O144" s="8" t="s">
        <v>41</v>
      </c>
      <c r="P144" s="8">
        <v>4.013</v>
      </c>
      <c r="Q144" s="8">
        <v>23</v>
      </c>
      <c r="R144" s="8">
        <v>22.125</v>
      </c>
      <c r="S144" s="49">
        <v>45711</v>
      </c>
      <c r="T144" s="49">
        <v>45705</v>
      </c>
      <c r="U144" s="8">
        <v>0</v>
      </c>
      <c r="V144" s="8">
        <v>10</v>
      </c>
      <c r="W144" s="8">
        <v>10</v>
      </c>
      <c r="X144" s="8">
        <v>0</v>
      </c>
      <c r="Y144" s="8" t="s">
        <v>47</v>
      </c>
      <c r="Z144" s="8">
        <v>0</v>
      </c>
      <c r="AA144" s="8">
        <f>VLOOKUP(I144,'DI Info'!A:E,5,0)</f>
        <v>1</v>
      </c>
      <c r="AB144" s="8">
        <f t="shared" si="2"/>
        <v>10</v>
      </c>
      <c r="AC144" s="8">
        <f>IFERROR(AB144*VLOOKUP(I144,'DI Info'!A:H,7,FALSE),"")</f>
        <v>41</v>
      </c>
      <c r="AD144" s="8">
        <f>IFERROR(ROUND(AB144*VLOOKUP(I144,'DI Info'!$1:$1048576,6,FALSE),2),"")</f>
        <v>0.35</v>
      </c>
      <c r="AE144" s="8">
        <f>IFERROR(AB144*VLOOKUP(I144,'DI Info'!A:H,8,FALSE),"")</f>
        <v>51</v>
      </c>
      <c r="AF144" s="35" t="str">
        <f>VLOOKUP(I144,'DI Info'!$1:$1048576,4,FALSE)</f>
        <v>苏克-NB</v>
      </c>
      <c r="AG144" s="15" t="s">
        <v>484</v>
      </c>
      <c r="AH144" s="87">
        <v>45711</v>
      </c>
      <c r="AI144" s="35" t="s">
        <v>485</v>
      </c>
      <c r="AJ144" s="88" t="s">
        <v>486</v>
      </c>
      <c r="AK144" s="8"/>
      <c r="AL144" s="89"/>
    </row>
    <row r="145" ht="12.75" customHeight="1" spans="1:38">
      <c r="A145" s="8" t="s">
        <v>487</v>
      </c>
      <c r="B145" s="8" t="s">
        <v>38</v>
      </c>
      <c r="C145" s="8" t="s">
        <v>38</v>
      </c>
      <c r="D145" s="8" t="s">
        <v>39</v>
      </c>
      <c r="E145" s="8" t="s">
        <v>488</v>
      </c>
      <c r="F145" s="8" t="s">
        <v>41</v>
      </c>
      <c r="G145" s="8" t="s">
        <v>60</v>
      </c>
      <c r="H145" s="8" t="s">
        <v>488</v>
      </c>
      <c r="I145" s="8" t="s">
        <v>398</v>
      </c>
      <c r="J145" s="8" t="s">
        <v>44</v>
      </c>
      <c r="K145" s="8" t="s">
        <v>41</v>
      </c>
      <c r="L145" s="8" t="s">
        <v>45</v>
      </c>
      <c r="M145" s="8" t="s">
        <v>46</v>
      </c>
      <c r="N145" s="8" t="s">
        <v>41</v>
      </c>
      <c r="O145" s="8" t="s">
        <v>41</v>
      </c>
      <c r="P145" s="8">
        <v>4.013</v>
      </c>
      <c r="Q145" s="8">
        <v>23</v>
      </c>
      <c r="R145" s="8">
        <v>22.125</v>
      </c>
      <c r="S145" s="49">
        <v>45712</v>
      </c>
      <c r="T145" s="49">
        <v>45705</v>
      </c>
      <c r="U145" s="8">
        <v>0</v>
      </c>
      <c r="V145" s="8">
        <v>67</v>
      </c>
      <c r="W145" s="8">
        <v>67</v>
      </c>
      <c r="X145" s="8">
        <v>0</v>
      </c>
      <c r="Y145" s="8" t="s">
        <v>47</v>
      </c>
      <c r="Z145" s="8">
        <v>0</v>
      </c>
      <c r="AA145" s="8">
        <f>VLOOKUP(I145,'DI Info'!A:E,5,0)</f>
        <v>1</v>
      </c>
      <c r="AB145" s="8">
        <f t="shared" si="2"/>
        <v>67</v>
      </c>
      <c r="AC145" s="8">
        <f>IFERROR(AB145*VLOOKUP(I145,'DI Info'!A:H,7,FALSE),"")</f>
        <v>274.7</v>
      </c>
      <c r="AD145" s="8">
        <f>IFERROR(ROUND(AB145*VLOOKUP(I145,'DI Info'!$1:$1048576,6,FALSE),2),"")</f>
        <v>2.35</v>
      </c>
      <c r="AE145" s="8">
        <f>IFERROR(AB145*VLOOKUP(I145,'DI Info'!A:H,8,FALSE),"")</f>
        <v>341.7</v>
      </c>
      <c r="AF145" s="35" t="str">
        <f>VLOOKUP(I145,'DI Info'!$1:$1048576,4,FALSE)</f>
        <v>苏克-NB</v>
      </c>
      <c r="AG145" s="15" t="s">
        <v>484</v>
      </c>
      <c r="AH145" s="87">
        <v>45711</v>
      </c>
      <c r="AI145" s="35" t="s">
        <v>485</v>
      </c>
      <c r="AJ145" s="88" t="s">
        <v>486</v>
      </c>
      <c r="AK145" s="8"/>
      <c r="AL145" s="89"/>
    </row>
    <row r="146" ht="12.75" customHeight="1" spans="1:38">
      <c r="A146" s="8" t="s">
        <v>489</v>
      </c>
      <c r="B146" s="8" t="s">
        <v>38</v>
      </c>
      <c r="C146" s="8" t="s">
        <v>38</v>
      </c>
      <c r="D146" s="8" t="s">
        <v>39</v>
      </c>
      <c r="E146" s="8" t="s">
        <v>490</v>
      </c>
      <c r="F146" s="8" t="s">
        <v>41</v>
      </c>
      <c r="G146" s="8" t="s">
        <v>60</v>
      </c>
      <c r="H146" s="8" t="s">
        <v>490</v>
      </c>
      <c r="I146" s="8" t="s">
        <v>407</v>
      </c>
      <c r="J146" s="8" t="s">
        <v>44</v>
      </c>
      <c r="K146" s="8" t="s">
        <v>41</v>
      </c>
      <c r="L146" s="8" t="s">
        <v>45</v>
      </c>
      <c r="M146" s="8" t="s">
        <v>46</v>
      </c>
      <c r="N146" s="8" t="s">
        <v>41</v>
      </c>
      <c r="O146" s="8" t="s">
        <v>41</v>
      </c>
      <c r="P146" s="8">
        <v>5.2</v>
      </c>
      <c r="Q146" s="8">
        <v>43.7</v>
      </c>
      <c r="R146" s="8">
        <v>22.4</v>
      </c>
      <c r="S146" s="49">
        <v>45711</v>
      </c>
      <c r="T146" s="49">
        <v>45705</v>
      </c>
      <c r="U146" s="8">
        <v>0</v>
      </c>
      <c r="V146" s="8">
        <v>420</v>
      </c>
      <c r="W146" s="8">
        <v>420</v>
      </c>
      <c r="X146" s="8">
        <v>0</v>
      </c>
      <c r="Y146" s="8" t="s">
        <v>47</v>
      </c>
      <c r="Z146" s="8">
        <v>0</v>
      </c>
      <c r="AA146" s="8">
        <f>VLOOKUP(I146,'DI Info'!A:E,5,0)</f>
        <v>1</v>
      </c>
      <c r="AB146" s="8">
        <f t="shared" si="2"/>
        <v>420</v>
      </c>
      <c r="AC146" s="8">
        <f>IFERROR(AB146*VLOOKUP(I146,'DI Info'!A:H,7,FALSE),"")</f>
        <v>3066</v>
      </c>
      <c r="AD146" s="8">
        <f>IFERROR(ROUND(AB146*VLOOKUP(I146,'DI Info'!$1:$1048576,6,FALSE),2),"")</f>
        <v>36.55</v>
      </c>
      <c r="AE146" s="8">
        <f>IFERROR(AB146*VLOOKUP(I146,'DI Info'!A:H,8,FALSE),"")</f>
        <v>3906</v>
      </c>
      <c r="AF146" s="35" t="str">
        <f>VLOOKUP(I146,'DI Info'!$1:$1048576,4,FALSE)</f>
        <v>苏克-NB</v>
      </c>
      <c r="AG146" s="15" t="s">
        <v>484</v>
      </c>
      <c r="AH146" s="87">
        <v>45711</v>
      </c>
      <c r="AI146" s="35" t="s">
        <v>491</v>
      </c>
      <c r="AJ146" s="88" t="s">
        <v>486</v>
      </c>
      <c r="AK146" s="8"/>
      <c r="AL146" s="89"/>
    </row>
    <row r="147" ht="12.75" customHeight="1" spans="1:38">
      <c r="A147" s="8" t="s">
        <v>492</v>
      </c>
      <c r="B147" s="8" t="s">
        <v>38</v>
      </c>
      <c r="C147" s="8" t="s">
        <v>38</v>
      </c>
      <c r="D147" s="8" t="s">
        <v>39</v>
      </c>
      <c r="E147" s="8" t="s">
        <v>493</v>
      </c>
      <c r="F147" s="8" t="s">
        <v>41</v>
      </c>
      <c r="G147" s="8" t="s">
        <v>60</v>
      </c>
      <c r="H147" s="8" t="s">
        <v>493</v>
      </c>
      <c r="I147" s="8" t="s">
        <v>407</v>
      </c>
      <c r="J147" s="8" t="s">
        <v>44</v>
      </c>
      <c r="K147" s="8" t="s">
        <v>41</v>
      </c>
      <c r="L147" s="8" t="s">
        <v>45</v>
      </c>
      <c r="M147" s="8" t="s">
        <v>46</v>
      </c>
      <c r="N147" s="8" t="s">
        <v>41</v>
      </c>
      <c r="O147" s="8" t="s">
        <v>41</v>
      </c>
      <c r="P147" s="8">
        <v>5.2</v>
      </c>
      <c r="Q147" s="8">
        <v>43.7</v>
      </c>
      <c r="R147" s="8">
        <v>22.4</v>
      </c>
      <c r="S147" s="49">
        <v>45712</v>
      </c>
      <c r="T147" s="49">
        <v>45705</v>
      </c>
      <c r="U147" s="8">
        <v>0</v>
      </c>
      <c r="V147" s="8">
        <v>564</v>
      </c>
      <c r="W147" s="8">
        <v>564</v>
      </c>
      <c r="X147" s="8">
        <v>0</v>
      </c>
      <c r="Y147" s="8" t="s">
        <v>47</v>
      </c>
      <c r="Z147" s="8">
        <v>0</v>
      </c>
      <c r="AA147" s="8">
        <f>VLOOKUP(I147,'DI Info'!A:E,5,0)</f>
        <v>1</v>
      </c>
      <c r="AB147" s="8">
        <f t="shared" si="2"/>
        <v>564</v>
      </c>
      <c r="AC147" s="8">
        <f>IFERROR(AB147*VLOOKUP(I147,'DI Info'!A:H,7,FALSE),"")</f>
        <v>4117.2</v>
      </c>
      <c r="AD147" s="8">
        <f>IFERROR(ROUND(AB147*VLOOKUP(I147,'DI Info'!$1:$1048576,6,FALSE),2),"")</f>
        <v>49.08</v>
      </c>
      <c r="AE147" s="8">
        <f>IFERROR(AB147*VLOOKUP(I147,'DI Info'!A:H,8,FALSE),"")</f>
        <v>5245.2</v>
      </c>
      <c r="AF147" s="35" t="str">
        <f>VLOOKUP(I147,'DI Info'!$1:$1048576,4,FALSE)</f>
        <v>苏克-NB</v>
      </c>
      <c r="AG147" s="15" t="s">
        <v>484</v>
      </c>
      <c r="AH147" s="87">
        <v>45711</v>
      </c>
      <c r="AI147" s="35" t="s">
        <v>494</v>
      </c>
      <c r="AJ147" s="88" t="s">
        <v>486</v>
      </c>
      <c r="AK147" s="8"/>
      <c r="AL147" s="89"/>
    </row>
    <row r="148" ht="12.75" customHeight="1" spans="1:38">
      <c r="A148" s="8" t="s">
        <v>495</v>
      </c>
      <c r="B148" s="8" t="s">
        <v>38</v>
      </c>
      <c r="C148" s="8" t="s">
        <v>38</v>
      </c>
      <c r="D148" s="8" t="s">
        <v>39</v>
      </c>
      <c r="E148" s="8" t="s">
        <v>496</v>
      </c>
      <c r="F148" s="8" t="s">
        <v>41</v>
      </c>
      <c r="G148" s="8" t="s">
        <v>60</v>
      </c>
      <c r="H148" s="8" t="s">
        <v>496</v>
      </c>
      <c r="I148" s="8" t="s">
        <v>63</v>
      </c>
      <c r="J148" s="8" t="s">
        <v>44</v>
      </c>
      <c r="K148" s="8" t="s">
        <v>41</v>
      </c>
      <c r="L148" s="8" t="s">
        <v>45</v>
      </c>
      <c r="M148" s="8" t="s">
        <v>46</v>
      </c>
      <c r="N148" s="8" t="s">
        <v>41</v>
      </c>
      <c r="O148" s="8" t="s">
        <v>41</v>
      </c>
      <c r="P148" s="8">
        <v>11</v>
      </c>
      <c r="Q148" s="8">
        <v>34</v>
      </c>
      <c r="R148" s="8">
        <v>18.75</v>
      </c>
      <c r="S148" s="49">
        <v>45711</v>
      </c>
      <c r="T148" s="49">
        <v>45705</v>
      </c>
      <c r="U148" s="8">
        <v>0</v>
      </c>
      <c r="V148" s="8">
        <v>54</v>
      </c>
      <c r="W148" s="8">
        <v>54</v>
      </c>
      <c r="X148" s="8">
        <v>0</v>
      </c>
      <c r="Y148" s="8" t="s">
        <v>47</v>
      </c>
      <c r="Z148" s="8">
        <v>0</v>
      </c>
      <c r="AA148" s="8">
        <f>VLOOKUP(I148,'DI Info'!A:E,5,0)</f>
        <v>1</v>
      </c>
      <c r="AB148" s="8">
        <f t="shared" si="2"/>
        <v>54</v>
      </c>
      <c r="AC148" s="8">
        <f>IFERROR(AB148*VLOOKUP(I148,'DI Info'!A:H,7,FALSE),"")</f>
        <v>513</v>
      </c>
      <c r="AD148" s="8">
        <f>IFERROR(ROUND(AB148*VLOOKUP(I148,'DI Info'!$1:$1048576,6,FALSE),2),"")</f>
        <v>5.55</v>
      </c>
      <c r="AE148" s="8">
        <f>IFERROR(AB148*VLOOKUP(I148,'DI Info'!A:H,8,FALSE),"")</f>
        <v>610.2</v>
      </c>
      <c r="AF148" s="35" t="str">
        <f>VLOOKUP(I148,'DI Info'!$1:$1048576,4,FALSE)</f>
        <v>苏克-NB</v>
      </c>
      <c r="AG148" s="15" t="s">
        <v>484</v>
      </c>
      <c r="AH148" s="87">
        <v>45711</v>
      </c>
      <c r="AI148" s="35" t="s">
        <v>485</v>
      </c>
      <c r="AJ148" s="88" t="s">
        <v>486</v>
      </c>
      <c r="AK148" s="8"/>
      <c r="AL148" s="89"/>
    </row>
    <row r="149" ht="12.75" customHeight="1" spans="1:38">
      <c r="A149" s="8" t="s">
        <v>497</v>
      </c>
      <c r="B149" s="8" t="s">
        <v>38</v>
      </c>
      <c r="C149" s="8" t="s">
        <v>38</v>
      </c>
      <c r="D149" s="8" t="s">
        <v>39</v>
      </c>
      <c r="E149" s="8" t="s">
        <v>498</v>
      </c>
      <c r="F149" s="8" t="s">
        <v>41</v>
      </c>
      <c r="G149" s="8" t="s">
        <v>60</v>
      </c>
      <c r="H149" s="8" t="s">
        <v>498</v>
      </c>
      <c r="I149" s="8" t="s">
        <v>54</v>
      </c>
      <c r="J149" s="8" t="s">
        <v>44</v>
      </c>
      <c r="K149" s="8" t="s">
        <v>41</v>
      </c>
      <c r="L149" s="8" t="s">
        <v>45</v>
      </c>
      <c r="M149" s="8" t="s">
        <v>46</v>
      </c>
      <c r="N149" s="8" t="s">
        <v>41</v>
      </c>
      <c r="O149" s="8" t="s">
        <v>41</v>
      </c>
      <c r="P149" s="8">
        <v>8</v>
      </c>
      <c r="Q149" s="8">
        <v>34.25</v>
      </c>
      <c r="R149" s="8">
        <v>18</v>
      </c>
      <c r="S149" s="49">
        <v>45711</v>
      </c>
      <c r="T149" s="49">
        <v>45705</v>
      </c>
      <c r="U149" s="8">
        <v>0</v>
      </c>
      <c r="V149" s="8">
        <v>360</v>
      </c>
      <c r="W149" s="8">
        <v>360</v>
      </c>
      <c r="X149" s="8">
        <v>0</v>
      </c>
      <c r="Y149" s="8" t="s">
        <v>47</v>
      </c>
      <c r="Z149" s="8">
        <v>0</v>
      </c>
      <c r="AA149" s="8">
        <f>VLOOKUP(I149,'DI Info'!A:E,5,0)</f>
        <v>1</v>
      </c>
      <c r="AB149" s="8">
        <f t="shared" si="2"/>
        <v>360</v>
      </c>
      <c r="AC149" s="8">
        <f>IFERROR(AB149*VLOOKUP(I149,'DI Info'!A:H,7,FALSE),"")</f>
        <v>2052</v>
      </c>
      <c r="AD149" s="8">
        <f>IFERROR(ROUND(AB149*VLOOKUP(I149,'DI Info'!$1:$1048576,6,FALSE),2),"")</f>
        <v>29.2</v>
      </c>
      <c r="AE149" s="8">
        <f>IFERROR(AB149*VLOOKUP(I149,'DI Info'!A:H,8,FALSE),"")</f>
        <v>2628</v>
      </c>
      <c r="AF149" s="35" t="str">
        <f>VLOOKUP(I149,'DI Info'!$1:$1048576,4,FALSE)</f>
        <v>苏克-NB</v>
      </c>
      <c r="AG149" s="15" t="s">
        <v>484</v>
      </c>
      <c r="AH149" s="87">
        <v>45711</v>
      </c>
      <c r="AI149" s="35" t="s">
        <v>485</v>
      </c>
      <c r="AJ149" s="88" t="s">
        <v>486</v>
      </c>
      <c r="AK149" s="8"/>
      <c r="AL149" s="89"/>
    </row>
    <row r="150" ht="12.75" customHeight="1" spans="1:38">
      <c r="A150" s="8" t="s">
        <v>499</v>
      </c>
      <c r="B150" s="8" t="s">
        <v>38</v>
      </c>
      <c r="C150" s="8" t="s">
        <v>38</v>
      </c>
      <c r="D150" s="8" t="s">
        <v>39</v>
      </c>
      <c r="E150" s="8" t="s">
        <v>500</v>
      </c>
      <c r="F150" s="8" t="s">
        <v>41</v>
      </c>
      <c r="G150" s="8" t="s">
        <v>60</v>
      </c>
      <c r="H150" s="8" t="s">
        <v>500</v>
      </c>
      <c r="I150" s="8" t="s">
        <v>43</v>
      </c>
      <c r="J150" s="8" t="s">
        <v>44</v>
      </c>
      <c r="K150" s="8" t="s">
        <v>41</v>
      </c>
      <c r="L150" s="8" t="s">
        <v>45</v>
      </c>
      <c r="M150" s="8" t="s">
        <v>46</v>
      </c>
      <c r="N150" s="8" t="s">
        <v>41</v>
      </c>
      <c r="O150" s="8" t="s">
        <v>41</v>
      </c>
      <c r="P150" s="8">
        <v>4</v>
      </c>
      <c r="Q150" s="8">
        <v>23</v>
      </c>
      <c r="R150" s="8">
        <v>22</v>
      </c>
      <c r="S150" s="49">
        <v>45713</v>
      </c>
      <c r="T150" s="49">
        <v>45705</v>
      </c>
      <c r="U150" s="8">
        <v>0</v>
      </c>
      <c r="V150" s="8">
        <v>10</v>
      </c>
      <c r="W150" s="8">
        <v>10</v>
      </c>
      <c r="X150" s="8">
        <v>0</v>
      </c>
      <c r="Y150" s="8" t="s">
        <v>47</v>
      </c>
      <c r="Z150" s="8">
        <v>0</v>
      </c>
      <c r="AA150" s="8">
        <f>VLOOKUP(I150,'DI Info'!A:E,5,0)</f>
        <v>1</v>
      </c>
      <c r="AB150" s="8">
        <f t="shared" si="2"/>
        <v>10</v>
      </c>
      <c r="AC150" s="8">
        <f>IFERROR(AB150*VLOOKUP(I150,'DI Info'!A:H,7,FALSE),"")</f>
        <v>41</v>
      </c>
      <c r="AD150" s="8">
        <f>IFERROR(ROUND(AB150*VLOOKUP(I150,'DI Info'!$1:$1048576,6,FALSE),2),"")</f>
        <v>0.35</v>
      </c>
      <c r="AE150" s="8">
        <f>IFERROR(AB150*VLOOKUP(I150,'DI Info'!A:H,8,FALSE),"")</f>
        <v>51</v>
      </c>
      <c r="AF150" s="35" t="str">
        <f>VLOOKUP(I150,'DI Info'!$1:$1048576,4,FALSE)</f>
        <v>苏克-NB</v>
      </c>
      <c r="AG150" s="15" t="s">
        <v>484</v>
      </c>
      <c r="AH150" s="87">
        <v>45711</v>
      </c>
      <c r="AI150" s="35" t="s">
        <v>485</v>
      </c>
      <c r="AJ150" s="88" t="s">
        <v>486</v>
      </c>
      <c r="AK150" s="8"/>
      <c r="AL150" s="89"/>
    </row>
    <row r="151" ht="12.75" customHeight="1" spans="1:38">
      <c r="A151" s="8" t="s">
        <v>501</v>
      </c>
      <c r="B151" s="8" t="s">
        <v>38</v>
      </c>
      <c r="C151" s="8" t="s">
        <v>38</v>
      </c>
      <c r="D151" s="8" t="s">
        <v>39</v>
      </c>
      <c r="E151" s="8" t="s">
        <v>502</v>
      </c>
      <c r="F151" s="8" t="s">
        <v>41</v>
      </c>
      <c r="G151" s="8" t="s">
        <v>71</v>
      </c>
      <c r="H151" s="8" t="s">
        <v>502</v>
      </c>
      <c r="I151" s="8" t="s">
        <v>398</v>
      </c>
      <c r="J151" s="8" t="s">
        <v>44</v>
      </c>
      <c r="K151" s="8" t="s">
        <v>41</v>
      </c>
      <c r="L151" s="8" t="s">
        <v>45</v>
      </c>
      <c r="M151" s="8" t="s">
        <v>46</v>
      </c>
      <c r="N151" s="8" t="s">
        <v>41</v>
      </c>
      <c r="O151" s="8" t="s">
        <v>41</v>
      </c>
      <c r="P151" s="8">
        <v>4.013</v>
      </c>
      <c r="Q151" s="8">
        <v>23</v>
      </c>
      <c r="R151" s="8">
        <v>22.125</v>
      </c>
      <c r="S151" s="49">
        <v>45711</v>
      </c>
      <c r="T151" s="49">
        <v>45705</v>
      </c>
      <c r="U151" s="8">
        <v>0</v>
      </c>
      <c r="V151" s="8">
        <v>1233</v>
      </c>
      <c r="W151" s="8">
        <v>1233</v>
      </c>
      <c r="X151" s="8">
        <v>0</v>
      </c>
      <c r="Y151" s="8" t="s">
        <v>47</v>
      </c>
      <c r="Z151" s="8">
        <v>0</v>
      </c>
      <c r="AA151" s="8">
        <f>VLOOKUP(I151,'DI Info'!A:E,5,0)</f>
        <v>1</v>
      </c>
      <c r="AB151" s="8">
        <f t="shared" si="2"/>
        <v>1233</v>
      </c>
      <c r="AC151" s="8">
        <f>IFERROR(AB151*VLOOKUP(I151,'DI Info'!A:H,7,FALSE),"")</f>
        <v>5055.3</v>
      </c>
      <c r="AD151" s="8">
        <f>IFERROR(ROUND(AB151*VLOOKUP(I151,'DI Info'!$1:$1048576,6,FALSE),2),"")</f>
        <v>43.16</v>
      </c>
      <c r="AE151" s="8">
        <f>IFERROR(AB151*VLOOKUP(I151,'DI Info'!A:H,8,FALSE),"")</f>
        <v>6288.3</v>
      </c>
      <c r="AF151" s="35" t="str">
        <f>VLOOKUP(I151,'DI Info'!$1:$1048576,4,FALSE)</f>
        <v>苏克-NB</v>
      </c>
      <c r="AG151" s="15" t="s">
        <v>503</v>
      </c>
      <c r="AH151" s="87">
        <v>45711</v>
      </c>
      <c r="AI151" s="35" t="s">
        <v>504</v>
      </c>
      <c r="AJ151" s="88" t="s">
        <v>505</v>
      </c>
      <c r="AK151" s="8"/>
      <c r="AL151" s="89"/>
    </row>
    <row r="152" ht="12.75" customHeight="1" spans="1:38">
      <c r="A152" s="8" t="s">
        <v>506</v>
      </c>
      <c r="B152" s="8" t="s">
        <v>38</v>
      </c>
      <c r="C152" s="8" t="s">
        <v>38</v>
      </c>
      <c r="D152" s="8" t="s">
        <v>39</v>
      </c>
      <c r="E152" s="8" t="s">
        <v>507</v>
      </c>
      <c r="F152" s="8" t="s">
        <v>41</v>
      </c>
      <c r="G152" s="8" t="s">
        <v>71</v>
      </c>
      <c r="H152" s="8" t="s">
        <v>507</v>
      </c>
      <c r="I152" s="8" t="s">
        <v>398</v>
      </c>
      <c r="J152" s="8" t="s">
        <v>44</v>
      </c>
      <c r="K152" s="8" t="s">
        <v>41</v>
      </c>
      <c r="L152" s="8" t="s">
        <v>45</v>
      </c>
      <c r="M152" s="8" t="s">
        <v>46</v>
      </c>
      <c r="N152" s="8" t="s">
        <v>41</v>
      </c>
      <c r="O152" s="8" t="s">
        <v>41</v>
      </c>
      <c r="P152" s="8">
        <v>4.013</v>
      </c>
      <c r="Q152" s="8">
        <v>23</v>
      </c>
      <c r="R152" s="8">
        <v>22.125</v>
      </c>
      <c r="S152" s="49">
        <v>45712</v>
      </c>
      <c r="T152" s="49">
        <v>45705</v>
      </c>
      <c r="U152" s="8">
        <v>0</v>
      </c>
      <c r="V152" s="8">
        <v>1582</v>
      </c>
      <c r="W152" s="8">
        <v>1582</v>
      </c>
      <c r="X152" s="8">
        <v>0</v>
      </c>
      <c r="Y152" s="8" t="s">
        <v>47</v>
      </c>
      <c r="Z152" s="8">
        <v>0</v>
      </c>
      <c r="AA152" s="8">
        <f>VLOOKUP(I152,'DI Info'!A:E,5,0)</f>
        <v>1</v>
      </c>
      <c r="AB152" s="8">
        <f t="shared" si="2"/>
        <v>1582</v>
      </c>
      <c r="AC152" s="8">
        <f>IFERROR(AB152*VLOOKUP(I152,'DI Info'!A:H,7,FALSE),"")</f>
        <v>6486.2</v>
      </c>
      <c r="AD152" s="8">
        <f>IFERROR(ROUND(AB152*VLOOKUP(I152,'DI Info'!$1:$1048576,6,FALSE),2),"")</f>
        <v>55.37</v>
      </c>
      <c r="AE152" s="8">
        <f>IFERROR(AB152*VLOOKUP(I152,'DI Info'!A:H,8,FALSE),"")</f>
        <v>8068.2</v>
      </c>
      <c r="AF152" s="35" t="str">
        <f>VLOOKUP(I152,'DI Info'!$1:$1048576,4,FALSE)</f>
        <v>苏克-NB</v>
      </c>
      <c r="AG152" s="15" t="s">
        <v>503</v>
      </c>
      <c r="AH152" s="87">
        <v>45711</v>
      </c>
      <c r="AI152" s="35" t="s">
        <v>508</v>
      </c>
      <c r="AJ152" s="88" t="s">
        <v>505</v>
      </c>
      <c r="AK152" s="8"/>
      <c r="AL152" s="89"/>
    </row>
    <row r="153" ht="12.75" customHeight="1" spans="1:38">
      <c r="A153" s="8" t="s">
        <v>509</v>
      </c>
      <c r="B153" s="8" t="s">
        <v>38</v>
      </c>
      <c r="C153" s="8" t="s">
        <v>38</v>
      </c>
      <c r="D153" s="8" t="s">
        <v>39</v>
      </c>
      <c r="E153" s="8" t="s">
        <v>510</v>
      </c>
      <c r="F153" s="8" t="s">
        <v>41</v>
      </c>
      <c r="G153" s="8" t="s">
        <v>71</v>
      </c>
      <c r="H153" s="8" t="s">
        <v>510</v>
      </c>
      <c r="I153" s="8" t="s">
        <v>63</v>
      </c>
      <c r="J153" s="8" t="s">
        <v>44</v>
      </c>
      <c r="K153" s="8" t="s">
        <v>41</v>
      </c>
      <c r="L153" s="8" t="s">
        <v>45</v>
      </c>
      <c r="M153" s="8" t="s">
        <v>46</v>
      </c>
      <c r="N153" s="8" t="s">
        <v>41</v>
      </c>
      <c r="O153" s="8" t="s">
        <v>41</v>
      </c>
      <c r="P153" s="8">
        <v>11</v>
      </c>
      <c r="Q153" s="8">
        <v>34</v>
      </c>
      <c r="R153" s="8">
        <v>18.75</v>
      </c>
      <c r="S153" s="49">
        <v>45711</v>
      </c>
      <c r="T153" s="49">
        <v>45705</v>
      </c>
      <c r="U153" s="8">
        <v>0</v>
      </c>
      <c r="V153" s="8">
        <v>145</v>
      </c>
      <c r="W153" s="8">
        <v>145</v>
      </c>
      <c r="X153" s="8">
        <v>0</v>
      </c>
      <c r="Y153" s="8" t="s">
        <v>47</v>
      </c>
      <c r="Z153" s="8">
        <v>0</v>
      </c>
      <c r="AA153" s="8">
        <f>VLOOKUP(I153,'DI Info'!A:E,5,0)</f>
        <v>1</v>
      </c>
      <c r="AB153" s="8">
        <f t="shared" si="2"/>
        <v>145</v>
      </c>
      <c r="AC153" s="8">
        <f>IFERROR(AB153*VLOOKUP(I153,'DI Info'!A:H,7,FALSE),"")</f>
        <v>1377.5</v>
      </c>
      <c r="AD153" s="8">
        <f>IFERROR(ROUND(AB153*VLOOKUP(I153,'DI Info'!$1:$1048576,6,FALSE),2),"")</f>
        <v>14.91</v>
      </c>
      <c r="AE153" s="8">
        <f>IFERROR(AB153*VLOOKUP(I153,'DI Info'!A:H,8,FALSE),"")</f>
        <v>1638.5</v>
      </c>
      <c r="AF153" s="35" t="str">
        <f>VLOOKUP(I153,'DI Info'!$1:$1048576,4,FALSE)</f>
        <v>苏克-NB</v>
      </c>
      <c r="AG153" s="15" t="s">
        <v>503</v>
      </c>
      <c r="AH153" s="87">
        <v>45711</v>
      </c>
      <c r="AI153" s="35" t="s">
        <v>511</v>
      </c>
      <c r="AJ153" s="88" t="s">
        <v>505</v>
      </c>
      <c r="AK153" s="8"/>
      <c r="AL153" s="89"/>
    </row>
    <row r="154" ht="12.75" customHeight="1" spans="1:38">
      <c r="A154" s="8" t="s">
        <v>512</v>
      </c>
      <c r="B154" s="8" t="s">
        <v>38</v>
      </c>
      <c r="C154" s="8" t="s">
        <v>38</v>
      </c>
      <c r="D154" s="8" t="s">
        <v>39</v>
      </c>
      <c r="E154" s="8" t="s">
        <v>513</v>
      </c>
      <c r="F154" s="8" t="s">
        <v>41</v>
      </c>
      <c r="G154" s="8" t="s">
        <v>71</v>
      </c>
      <c r="H154" s="8" t="s">
        <v>513</v>
      </c>
      <c r="I154" s="8" t="s">
        <v>54</v>
      </c>
      <c r="J154" s="8" t="s">
        <v>44</v>
      </c>
      <c r="K154" s="8" t="s">
        <v>41</v>
      </c>
      <c r="L154" s="8" t="s">
        <v>45</v>
      </c>
      <c r="M154" s="8" t="s">
        <v>46</v>
      </c>
      <c r="N154" s="8" t="s">
        <v>41</v>
      </c>
      <c r="O154" s="8" t="s">
        <v>41</v>
      </c>
      <c r="P154" s="8">
        <v>8</v>
      </c>
      <c r="Q154" s="8">
        <v>34.25</v>
      </c>
      <c r="R154" s="8">
        <v>18</v>
      </c>
      <c r="S154" s="49">
        <v>45711</v>
      </c>
      <c r="T154" s="49">
        <v>45705</v>
      </c>
      <c r="U154" s="8">
        <v>0</v>
      </c>
      <c r="V154" s="8">
        <v>298</v>
      </c>
      <c r="W154" s="8">
        <v>298</v>
      </c>
      <c r="X154" s="8">
        <v>0</v>
      </c>
      <c r="Y154" s="8" t="s">
        <v>47</v>
      </c>
      <c r="Z154" s="8">
        <v>0</v>
      </c>
      <c r="AA154" s="8">
        <f>VLOOKUP(I154,'DI Info'!A:E,5,0)</f>
        <v>1</v>
      </c>
      <c r="AB154" s="8">
        <f t="shared" si="2"/>
        <v>298</v>
      </c>
      <c r="AC154" s="8">
        <f>IFERROR(AB154*VLOOKUP(I154,'DI Info'!A:H,7,FALSE),"")</f>
        <v>1698.6</v>
      </c>
      <c r="AD154" s="8">
        <f>IFERROR(ROUND(AB154*VLOOKUP(I154,'DI Info'!$1:$1048576,6,FALSE),2),"")</f>
        <v>24.17</v>
      </c>
      <c r="AE154" s="8">
        <f>IFERROR(AB154*VLOOKUP(I154,'DI Info'!A:H,8,FALSE),"")</f>
        <v>2175.4</v>
      </c>
      <c r="AF154" s="35" t="str">
        <f>VLOOKUP(I154,'DI Info'!$1:$1048576,4,FALSE)</f>
        <v>苏克-NB</v>
      </c>
      <c r="AG154" s="15" t="s">
        <v>503</v>
      </c>
      <c r="AH154" s="87">
        <v>45711</v>
      </c>
      <c r="AI154" s="35" t="s">
        <v>511</v>
      </c>
      <c r="AJ154" s="88" t="s">
        <v>505</v>
      </c>
      <c r="AK154" s="8"/>
      <c r="AL154" s="89"/>
    </row>
    <row r="155" ht="12.75" customHeight="1" spans="1:38">
      <c r="A155" s="8" t="s">
        <v>514</v>
      </c>
      <c r="B155" s="8" t="s">
        <v>38</v>
      </c>
      <c r="C155" s="8" t="s">
        <v>38</v>
      </c>
      <c r="D155" s="8" t="s">
        <v>39</v>
      </c>
      <c r="E155" s="8" t="s">
        <v>515</v>
      </c>
      <c r="F155" s="8" t="s">
        <v>41</v>
      </c>
      <c r="G155" s="8" t="s">
        <v>42</v>
      </c>
      <c r="H155" s="8" t="s">
        <v>515</v>
      </c>
      <c r="I155" s="8" t="s">
        <v>398</v>
      </c>
      <c r="J155" s="8" t="s">
        <v>44</v>
      </c>
      <c r="K155" s="8" t="s">
        <v>41</v>
      </c>
      <c r="L155" s="8" t="s">
        <v>45</v>
      </c>
      <c r="M155" s="8" t="s">
        <v>46</v>
      </c>
      <c r="N155" s="8" t="s">
        <v>41</v>
      </c>
      <c r="O155" s="8" t="s">
        <v>41</v>
      </c>
      <c r="P155" s="8">
        <v>4.013</v>
      </c>
      <c r="Q155" s="8">
        <v>23</v>
      </c>
      <c r="R155" s="8">
        <v>22.125</v>
      </c>
      <c r="S155" s="49">
        <v>45712</v>
      </c>
      <c r="T155" s="49">
        <v>45705</v>
      </c>
      <c r="U155" s="8">
        <v>0</v>
      </c>
      <c r="V155" s="8">
        <v>2313</v>
      </c>
      <c r="W155" s="8">
        <v>2313</v>
      </c>
      <c r="X155" s="8">
        <v>0</v>
      </c>
      <c r="Y155" s="8" t="s">
        <v>47</v>
      </c>
      <c r="Z155" s="8">
        <v>0</v>
      </c>
      <c r="AA155" s="8">
        <f>VLOOKUP(I155,'DI Info'!A:E,5,0)</f>
        <v>1</v>
      </c>
      <c r="AB155" s="8">
        <f t="shared" si="2"/>
        <v>2313</v>
      </c>
      <c r="AC155" s="8">
        <f>IFERROR(AB155*VLOOKUP(I155,'DI Info'!A:H,7,FALSE),"")</f>
        <v>9483.3</v>
      </c>
      <c r="AD155" s="8">
        <f>IFERROR(ROUND(AB155*VLOOKUP(I155,'DI Info'!$1:$1048576,6,FALSE),2),"")</f>
        <v>80.96</v>
      </c>
      <c r="AE155" s="8">
        <f>IFERROR(AB155*VLOOKUP(I155,'DI Info'!A:H,8,FALSE),"")</f>
        <v>11796.3</v>
      </c>
      <c r="AF155" s="35" t="str">
        <f>VLOOKUP(I155,'DI Info'!$1:$1048576,4,FALSE)</f>
        <v>苏克-NB</v>
      </c>
      <c r="AG155" s="15" t="s">
        <v>516</v>
      </c>
      <c r="AH155" s="87">
        <v>45711</v>
      </c>
      <c r="AI155" s="35" t="s">
        <v>517</v>
      </c>
      <c r="AJ155" s="88" t="s">
        <v>518</v>
      </c>
      <c r="AK155" s="8"/>
      <c r="AL155" s="89"/>
    </row>
    <row r="156" ht="12.75" customHeight="1" spans="1:38">
      <c r="A156" s="8" t="s">
        <v>519</v>
      </c>
      <c r="B156" s="8" t="s">
        <v>38</v>
      </c>
      <c r="C156" s="8" t="s">
        <v>38</v>
      </c>
      <c r="D156" s="8" t="s">
        <v>39</v>
      </c>
      <c r="E156" s="8" t="s">
        <v>520</v>
      </c>
      <c r="F156" s="8" t="s">
        <v>41</v>
      </c>
      <c r="G156" s="8" t="s">
        <v>42</v>
      </c>
      <c r="H156" s="8" t="s">
        <v>520</v>
      </c>
      <c r="I156" s="8" t="s">
        <v>398</v>
      </c>
      <c r="J156" s="8" t="s">
        <v>44</v>
      </c>
      <c r="K156" s="8" t="s">
        <v>41</v>
      </c>
      <c r="L156" s="8" t="s">
        <v>45</v>
      </c>
      <c r="M156" s="8" t="s">
        <v>46</v>
      </c>
      <c r="N156" s="8" t="s">
        <v>41</v>
      </c>
      <c r="O156" s="8" t="s">
        <v>41</v>
      </c>
      <c r="P156" s="8">
        <v>4.013</v>
      </c>
      <c r="Q156" s="8">
        <v>23</v>
      </c>
      <c r="R156" s="8">
        <v>22.125</v>
      </c>
      <c r="S156" s="49">
        <v>45711</v>
      </c>
      <c r="T156" s="49">
        <v>45705</v>
      </c>
      <c r="U156" s="8">
        <v>0</v>
      </c>
      <c r="V156" s="8">
        <v>1956</v>
      </c>
      <c r="W156" s="8">
        <v>1956</v>
      </c>
      <c r="X156" s="8">
        <v>0</v>
      </c>
      <c r="Y156" s="8" t="s">
        <v>47</v>
      </c>
      <c r="Z156" s="8">
        <v>0</v>
      </c>
      <c r="AA156" s="8">
        <f>VLOOKUP(I156,'DI Info'!A:E,5,0)</f>
        <v>1</v>
      </c>
      <c r="AB156" s="8">
        <f t="shared" si="2"/>
        <v>1956</v>
      </c>
      <c r="AC156" s="8">
        <f>IFERROR(AB156*VLOOKUP(I156,'DI Info'!A:H,7,FALSE),"")</f>
        <v>8019.6</v>
      </c>
      <c r="AD156" s="8">
        <f>IFERROR(ROUND(AB156*VLOOKUP(I156,'DI Info'!$1:$1048576,6,FALSE),2),"")</f>
        <v>68.46</v>
      </c>
      <c r="AE156" s="8">
        <f>IFERROR(AB156*VLOOKUP(I156,'DI Info'!A:H,8,FALSE),"")</f>
        <v>9975.6</v>
      </c>
      <c r="AF156" s="35" t="str">
        <f>VLOOKUP(I156,'DI Info'!$1:$1048576,4,FALSE)</f>
        <v>苏克-NB</v>
      </c>
      <c r="AG156" s="15" t="s">
        <v>516</v>
      </c>
      <c r="AH156" s="87">
        <v>45711</v>
      </c>
      <c r="AI156" s="35" t="s">
        <v>521</v>
      </c>
      <c r="AJ156" s="88" t="s">
        <v>518</v>
      </c>
      <c r="AK156" s="8"/>
      <c r="AL156" s="89"/>
    </row>
    <row r="157" ht="12.75" customHeight="1" spans="1:38">
      <c r="A157" s="8" t="s">
        <v>522</v>
      </c>
      <c r="B157" s="8" t="s">
        <v>38</v>
      </c>
      <c r="C157" s="8" t="s">
        <v>38</v>
      </c>
      <c r="D157" s="8" t="s">
        <v>39</v>
      </c>
      <c r="E157" s="8" t="s">
        <v>523</v>
      </c>
      <c r="F157" s="8" t="s">
        <v>41</v>
      </c>
      <c r="G157" s="8" t="s">
        <v>42</v>
      </c>
      <c r="H157" s="8" t="s">
        <v>523</v>
      </c>
      <c r="I157" s="8" t="s">
        <v>407</v>
      </c>
      <c r="J157" s="8" t="s">
        <v>44</v>
      </c>
      <c r="K157" s="8" t="s">
        <v>41</v>
      </c>
      <c r="L157" s="8" t="s">
        <v>45</v>
      </c>
      <c r="M157" s="8" t="s">
        <v>46</v>
      </c>
      <c r="N157" s="8" t="s">
        <v>41</v>
      </c>
      <c r="O157" s="8" t="s">
        <v>41</v>
      </c>
      <c r="P157" s="8">
        <v>5.2</v>
      </c>
      <c r="Q157" s="8">
        <v>43.7</v>
      </c>
      <c r="R157" s="8">
        <v>22.4</v>
      </c>
      <c r="S157" s="49">
        <v>45711</v>
      </c>
      <c r="T157" s="49">
        <v>45705</v>
      </c>
      <c r="U157" s="8">
        <v>0</v>
      </c>
      <c r="V157" s="8">
        <v>378</v>
      </c>
      <c r="W157" s="8">
        <v>378</v>
      </c>
      <c r="X157" s="8">
        <v>0</v>
      </c>
      <c r="Y157" s="8" t="s">
        <v>47</v>
      </c>
      <c r="Z157" s="8">
        <v>0</v>
      </c>
      <c r="AA157" s="8">
        <f>VLOOKUP(I157,'DI Info'!A:E,5,0)</f>
        <v>1</v>
      </c>
      <c r="AB157" s="8">
        <f t="shared" si="2"/>
        <v>378</v>
      </c>
      <c r="AC157" s="8">
        <f>IFERROR(AB157*VLOOKUP(I157,'DI Info'!A:H,7,FALSE),"")</f>
        <v>2759.4</v>
      </c>
      <c r="AD157" s="8">
        <f>IFERROR(ROUND(AB157*VLOOKUP(I157,'DI Info'!$1:$1048576,6,FALSE),2),"")</f>
        <v>32.9</v>
      </c>
      <c r="AE157" s="8">
        <f>IFERROR(AB157*VLOOKUP(I157,'DI Info'!A:H,8,FALSE),"")</f>
        <v>3515.4</v>
      </c>
      <c r="AF157" s="35" t="str">
        <f>VLOOKUP(I157,'DI Info'!$1:$1048576,4,FALSE)</f>
        <v>苏克-NB</v>
      </c>
      <c r="AG157" s="15" t="s">
        <v>516</v>
      </c>
      <c r="AH157" s="87">
        <v>45711</v>
      </c>
      <c r="AI157" s="35" t="s">
        <v>524</v>
      </c>
      <c r="AJ157" s="88" t="s">
        <v>518</v>
      </c>
      <c r="AK157" s="8"/>
      <c r="AL157" s="89"/>
    </row>
    <row r="158" ht="12.75" customHeight="1" spans="1:38">
      <c r="A158" s="8" t="s">
        <v>525</v>
      </c>
      <c r="B158" s="8" t="s">
        <v>38</v>
      </c>
      <c r="C158" s="8" t="s">
        <v>38</v>
      </c>
      <c r="D158" s="8" t="s">
        <v>39</v>
      </c>
      <c r="E158" s="8" t="s">
        <v>526</v>
      </c>
      <c r="F158" s="8" t="s">
        <v>41</v>
      </c>
      <c r="G158" s="8" t="s">
        <v>42</v>
      </c>
      <c r="H158" s="8" t="s">
        <v>526</v>
      </c>
      <c r="I158" s="8" t="s">
        <v>407</v>
      </c>
      <c r="J158" s="8" t="s">
        <v>44</v>
      </c>
      <c r="K158" s="8" t="s">
        <v>41</v>
      </c>
      <c r="L158" s="8" t="s">
        <v>45</v>
      </c>
      <c r="M158" s="8" t="s">
        <v>46</v>
      </c>
      <c r="N158" s="8" t="s">
        <v>41</v>
      </c>
      <c r="O158" s="8" t="s">
        <v>41</v>
      </c>
      <c r="P158" s="8">
        <v>5.2</v>
      </c>
      <c r="Q158" s="8">
        <v>43.7</v>
      </c>
      <c r="R158" s="8">
        <v>22.4</v>
      </c>
      <c r="S158" s="49">
        <v>45712</v>
      </c>
      <c r="T158" s="49">
        <v>45705</v>
      </c>
      <c r="U158" s="8">
        <v>0</v>
      </c>
      <c r="V158" s="8">
        <v>469</v>
      </c>
      <c r="W158" s="8">
        <v>469</v>
      </c>
      <c r="X158" s="8">
        <v>0</v>
      </c>
      <c r="Y158" s="8" t="s">
        <v>47</v>
      </c>
      <c r="Z158" s="8">
        <v>0</v>
      </c>
      <c r="AA158" s="8">
        <f>VLOOKUP(I158,'DI Info'!A:E,5,0)</f>
        <v>1</v>
      </c>
      <c r="AB158" s="8">
        <f t="shared" si="2"/>
        <v>469</v>
      </c>
      <c r="AC158" s="8">
        <f>IFERROR(AB158*VLOOKUP(I158,'DI Info'!A:H,7,FALSE),"")</f>
        <v>3423.7</v>
      </c>
      <c r="AD158" s="8">
        <f>IFERROR(ROUND(AB158*VLOOKUP(I158,'DI Info'!$1:$1048576,6,FALSE),2),"")</f>
        <v>40.81</v>
      </c>
      <c r="AE158" s="8">
        <f>IFERROR(AB158*VLOOKUP(I158,'DI Info'!A:H,8,FALSE),"")</f>
        <v>4361.7</v>
      </c>
      <c r="AF158" s="35" t="str">
        <f>VLOOKUP(I158,'DI Info'!$1:$1048576,4,FALSE)</f>
        <v>苏克-NB</v>
      </c>
      <c r="AG158" s="15" t="s">
        <v>516</v>
      </c>
      <c r="AH158" s="87">
        <v>45711</v>
      </c>
      <c r="AI158" s="35" t="s">
        <v>527</v>
      </c>
      <c r="AJ158" s="88" t="s">
        <v>518</v>
      </c>
      <c r="AK158" s="8"/>
      <c r="AL158" s="89"/>
    </row>
    <row r="159" ht="12.75" customHeight="1" spans="1:38">
      <c r="A159" s="8" t="s">
        <v>528</v>
      </c>
      <c r="B159" s="8" t="s">
        <v>38</v>
      </c>
      <c r="C159" s="8" t="s">
        <v>38</v>
      </c>
      <c r="D159" s="8" t="s">
        <v>39</v>
      </c>
      <c r="E159" s="8" t="s">
        <v>529</v>
      </c>
      <c r="F159" s="8" t="s">
        <v>41</v>
      </c>
      <c r="G159" s="8" t="s">
        <v>42</v>
      </c>
      <c r="H159" s="8" t="s">
        <v>529</v>
      </c>
      <c r="I159" s="8" t="s">
        <v>54</v>
      </c>
      <c r="J159" s="8" t="s">
        <v>44</v>
      </c>
      <c r="K159" s="8" t="s">
        <v>41</v>
      </c>
      <c r="L159" s="8" t="s">
        <v>45</v>
      </c>
      <c r="M159" s="8" t="s">
        <v>46</v>
      </c>
      <c r="N159" s="8" t="s">
        <v>41</v>
      </c>
      <c r="O159" s="8" t="s">
        <v>41</v>
      </c>
      <c r="P159" s="8">
        <v>8</v>
      </c>
      <c r="Q159" s="8">
        <v>34.25</v>
      </c>
      <c r="R159" s="8">
        <v>18</v>
      </c>
      <c r="S159" s="49">
        <v>45711</v>
      </c>
      <c r="T159" s="49">
        <v>45705</v>
      </c>
      <c r="U159" s="8">
        <v>0</v>
      </c>
      <c r="V159" s="8">
        <v>292</v>
      </c>
      <c r="W159" s="8">
        <v>292</v>
      </c>
      <c r="X159" s="8">
        <v>0</v>
      </c>
      <c r="Y159" s="8" t="s">
        <v>47</v>
      </c>
      <c r="Z159" s="8">
        <v>0</v>
      </c>
      <c r="AA159" s="8">
        <f>VLOOKUP(I159,'DI Info'!A:E,5,0)</f>
        <v>1</v>
      </c>
      <c r="AB159" s="8">
        <f t="shared" si="2"/>
        <v>292</v>
      </c>
      <c r="AC159" s="8">
        <f>IFERROR(AB159*VLOOKUP(I159,'DI Info'!A:H,7,FALSE),"")</f>
        <v>1664.4</v>
      </c>
      <c r="AD159" s="8">
        <f>IFERROR(ROUND(AB159*VLOOKUP(I159,'DI Info'!$1:$1048576,6,FALSE),2),"")</f>
        <v>23.68</v>
      </c>
      <c r="AE159" s="8">
        <f>IFERROR(AB159*VLOOKUP(I159,'DI Info'!A:H,8,FALSE),"")</f>
        <v>2131.6</v>
      </c>
      <c r="AF159" s="35" t="str">
        <f>VLOOKUP(I159,'DI Info'!$1:$1048576,4,FALSE)</f>
        <v>苏克-NB</v>
      </c>
      <c r="AG159" s="15" t="s">
        <v>516</v>
      </c>
      <c r="AH159" s="87">
        <v>45711</v>
      </c>
      <c r="AI159" s="35" t="s">
        <v>530</v>
      </c>
      <c r="AJ159" s="88" t="s">
        <v>518</v>
      </c>
      <c r="AK159" s="8"/>
      <c r="AL159" s="89"/>
    </row>
    <row r="160" ht="12.75" customHeight="1" spans="1:38">
      <c r="A160" s="8" t="s">
        <v>531</v>
      </c>
      <c r="B160" s="8" t="s">
        <v>38</v>
      </c>
      <c r="C160" s="8" t="s">
        <v>38</v>
      </c>
      <c r="D160" s="8" t="s">
        <v>39</v>
      </c>
      <c r="E160" s="8" t="s">
        <v>532</v>
      </c>
      <c r="F160" s="8" t="s">
        <v>41</v>
      </c>
      <c r="G160" s="8" t="s">
        <v>121</v>
      </c>
      <c r="H160" s="8" t="s">
        <v>532</v>
      </c>
      <c r="I160" s="8" t="s">
        <v>376</v>
      </c>
      <c r="J160" s="8" t="s">
        <v>44</v>
      </c>
      <c r="K160" s="8" t="s">
        <v>41</v>
      </c>
      <c r="L160" s="8" t="s">
        <v>45</v>
      </c>
      <c r="M160" s="8" t="s">
        <v>46</v>
      </c>
      <c r="N160" s="8" t="s">
        <v>41</v>
      </c>
      <c r="O160" s="8" t="s">
        <v>41</v>
      </c>
      <c r="P160" s="8">
        <v>6</v>
      </c>
      <c r="Q160" s="8">
        <v>48</v>
      </c>
      <c r="R160" s="8">
        <v>23.8</v>
      </c>
      <c r="S160" s="49">
        <v>45711</v>
      </c>
      <c r="T160" s="49">
        <v>45705</v>
      </c>
      <c r="U160" s="8">
        <v>0</v>
      </c>
      <c r="V160" s="8">
        <v>182</v>
      </c>
      <c r="W160" s="8">
        <v>182</v>
      </c>
      <c r="X160" s="8">
        <v>0</v>
      </c>
      <c r="Y160" s="8" t="s">
        <v>47</v>
      </c>
      <c r="Z160" s="8">
        <v>0</v>
      </c>
      <c r="AA160" s="8">
        <f>VLOOKUP(I160,'DI Info'!A:E,5,0)</f>
        <v>1</v>
      </c>
      <c r="AB160" s="8">
        <f t="shared" si="2"/>
        <v>182</v>
      </c>
      <c r="AC160" s="8">
        <f>IFERROR(AB160*VLOOKUP(I160,'DI Info'!A:H,7,FALSE),"")</f>
        <v>2002</v>
      </c>
      <c r="AD160" s="8">
        <f>IFERROR(ROUND(AB160*VLOOKUP(I160,'DI Info'!$1:$1048576,6,FALSE),2),"")</f>
        <v>19.48</v>
      </c>
      <c r="AE160" s="8">
        <f>IFERROR(AB160*VLOOKUP(I160,'DI Info'!A:H,8,FALSE),"")</f>
        <v>2402.4</v>
      </c>
      <c r="AF160" s="35" t="str">
        <f>VLOOKUP(I160,'DI Info'!$1:$1048576,4,FALSE)</f>
        <v>苏克-NB</v>
      </c>
      <c r="AG160" s="15" t="s">
        <v>533</v>
      </c>
      <c r="AH160" s="87">
        <v>45711</v>
      </c>
      <c r="AI160" s="35" t="s">
        <v>534</v>
      </c>
      <c r="AJ160" s="88"/>
      <c r="AK160" s="8"/>
      <c r="AL160" s="89"/>
    </row>
    <row r="161" ht="12.75" customHeight="1" spans="1:38">
      <c r="A161" s="8" t="s">
        <v>535</v>
      </c>
      <c r="B161" s="8" t="s">
        <v>38</v>
      </c>
      <c r="C161" s="8" t="s">
        <v>38</v>
      </c>
      <c r="D161" s="8" t="s">
        <v>39</v>
      </c>
      <c r="E161" s="8" t="s">
        <v>536</v>
      </c>
      <c r="F161" s="8" t="s">
        <v>41</v>
      </c>
      <c r="G161" s="8" t="s">
        <v>77</v>
      </c>
      <c r="H161" s="8" t="s">
        <v>536</v>
      </c>
      <c r="I161" s="8" t="s">
        <v>376</v>
      </c>
      <c r="J161" s="8" t="s">
        <v>44</v>
      </c>
      <c r="K161" s="8" t="s">
        <v>41</v>
      </c>
      <c r="L161" s="8" t="s">
        <v>45</v>
      </c>
      <c r="M161" s="8" t="s">
        <v>46</v>
      </c>
      <c r="N161" s="8" t="s">
        <v>41</v>
      </c>
      <c r="O161" s="8" t="s">
        <v>41</v>
      </c>
      <c r="P161" s="8">
        <v>6</v>
      </c>
      <c r="Q161" s="8">
        <v>48</v>
      </c>
      <c r="R161" s="8">
        <v>23.8</v>
      </c>
      <c r="S161" s="49">
        <v>45711</v>
      </c>
      <c r="T161" s="49">
        <v>45705</v>
      </c>
      <c r="U161" s="8">
        <v>0</v>
      </c>
      <c r="V161" s="8">
        <v>291</v>
      </c>
      <c r="W161" s="8">
        <v>291</v>
      </c>
      <c r="X161" s="8">
        <v>0</v>
      </c>
      <c r="Y161" s="8" t="s">
        <v>47</v>
      </c>
      <c r="Z161" s="8">
        <v>0</v>
      </c>
      <c r="AA161" s="8">
        <f>VLOOKUP(I161,'DI Info'!A:E,5,0)</f>
        <v>1</v>
      </c>
      <c r="AB161" s="8">
        <f t="shared" si="2"/>
        <v>291</v>
      </c>
      <c r="AC161" s="8">
        <f>IFERROR(AB161*VLOOKUP(I161,'DI Info'!A:H,7,FALSE),"")</f>
        <v>3201</v>
      </c>
      <c r="AD161" s="8">
        <f>IFERROR(ROUND(AB161*VLOOKUP(I161,'DI Info'!$1:$1048576,6,FALSE),2),"")</f>
        <v>31.14</v>
      </c>
      <c r="AE161" s="8">
        <f>IFERROR(AB161*VLOOKUP(I161,'DI Info'!A:H,8,FALSE),"")</f>
        <v>3841.2</v>
      </c>
      <c r="AF161" s="35" t="str">
        <f>VLOOKUP(I161,'DI Info'!$1:$1048576,4,FALSE)</f>
        <v>苏克-NB</v>
      </c>
      <c r="AG161" s="15" t="s">
        <v>533</v>
      </c>
      <c r="AH161" s="87">
        <v>45711</v>
      </c>
      <c r="AI161" s="35" t="s">
        <v>534</v>
      </c>
      <c r="AJ161" s="88"/>
      <c r="AK161" s="8"/>
      <c r="AL161" s="89"/>
    </row>
    <row r="162" ht="12.75" customHeight="1" spans="1:38">
      <c r="A162" s="8" t="s">
        <v>374</v>
      </c>
      <c r="B162" s="8" t="s">
        <v>38</v>
      </c>
      <c r="C162" s="8" t="s">
        <v>38</v>
      </c>
      <c r="D162" s="8" t="s">
        <v>39</v>
      </c>
      <c r="E162" s="8" t="s">
        <v>375</v>
      </c>
      <c r="F162" s="8" t="s">
        <v>41</v>
      </c>
      <c r="G162" s="8" t="s">
        <v>53</v>
      </c>
      <c r="H162" s="8" t="s">
        <v>375</v>
      </c>
      <c r="I162" s="8" t="s">
        <v>376</v>
      </c>
      <c r="J162" s="8" t="s">
        <v>44</v>
      </c>
      <c r="K162" s="8" t="s">
        <v>41</v>
      </c>
      <c r="L162" s="8" t="s">
        <v>45</v>
      </c>
      <c r="M162" s="8" t="s">
        <v>46</v>
      </c>
      <c r="N162" s="8" t="s">
        <v>41</v>
      </c>
      <c r="O162" s="8" t="s">
        <v>41</v>
      </c>
      <c r="P162" s="8">
        <v>6</v>
      </c>
      <c r="Q162" s="8">
        <v>48</v>
      </c>
      <c r="R162" s="8">
        <v>23.8</v>
      </c>
      <c r="S162" s="49">
        <v>45711</v>
      </c>
      <c r="T162" s="49">
        <v>45705</v>
      </c>
      <c r="U162" s="8">
        <v>0</v>
      </c>
      <c r="V162" s="91">
        <v>151</v>
      </c>
      <c r="W162" s="8">
        <v>128</v>
      </c>
      <c r="X162" s="8">
        <v>0</v>
      </c>
      <c r="Y162" s="8" t="s">
        <v>47</v>
      </c>
      <c r="Z162" s="8">
        <v>0</v>
      </c>
      <c r="AA162" s="8">
        <f>VLOOKUP(I162,'DI Info'!A:E,5,0)</f>
        <v>1</v>
      </c>
      <c r="AB162" s="8">
        <f t="shared" si="2"/>
        <v>128</v>
      </c>
      <c r="AC162" s="8">
        <f>IFERROR(AB162*VLOOKUP(I162,'DI Info'!A:H,7,FALSE),"")</f>
        <v>1408</v>
      </c>
      <c r="AD162" s="8">
        <f>IFERROR(ROUND(AB162*VLOOKUP(I162,'DI Info'!$1:$1048576,6,FALSE),2),"")</f>
        <v>13.7</v>
      </c>
      <c r="AE162" s="8">
        <f>IFERROR(AB162*VLOOKUP(I162,'DI Info'!A:H,8,FALSE),"")</f>
        <v>1689.6</v>
      </c>
      <c r="AF162" s="35" t="str">
        <f>VLOOKUP(I162,'DI Info'!$1:$1048576,4,FALSE)</f>
        <v>苏克-NB</v>
      </c>
      <c r="AG162" s="15" t="s">
        <v>533</v>
      </c>
      <c r="AH162" s="87">
        <v>45711</v>
      </c>
      <c r="AI162" s="35" t="s">
        <v>534</v>
      </c>
      <c r="AJ162" s="88"/>
      <c r="AK162" s="8"/>
      <c r="AL162" s="89"/>
    </row>
    <row r="163" ht="12.75" customHeight="1" spans="1:38">
      <c r="A163" s="8" t="str">
        <f>E163&amp;I163</f>
        <v>4SZU77SCB0D5QX4DCP</v>
      </c>
      <c r="B163" s="8" t="s">
        <v>38</v>
      </c>
      <c r="C163" s="8" t="s">
        <v>38</v>
      </c>
      <c r="D163" s="8" t="s">
        <v>84</v>
      </c>
      <c r="E163" s="8" t="s">
        <v>537</v>
      </c>
      <c r="F163" s="8" t="s">
        <v>41</v>
      </c>
      <c r="G163" s="8" t="s">
        <v>60</v>
      </c>
      <c r="H163" s="8" t="s">
        <v>537</v>
      </c>
      <c r="I163" s="8" t="s">
        <v>538</v>
      </c>
      <c r="J163" s="8" t="s">
        <v>44</v>
      </c>
      <c r="K163" s="8" t="s">
        <v>41</v>
      </c>
      <c r="L163" s="8" t="s">
        <v>45</v>
      </c>
      <c r="M163" s="8" t="s">
        <v>46</v>
      </c>
      <c r="N163" s="8" t="s">
        <v>41</v>
      </c>
      <c r="O163" s="8" t="s">
        <v>41</v>
      </c>
      <c r="P163" s="8">
        <v>18.5</v>
      </c>
      <c r="Q163" s="8">
        <v>29</v>
      </c>
      <c r="R163" s="8">
        <v>18.5</v>
      </c>
      <c r="S163" s="49">
        <v>45720</v>
      </c>
      <c r="T163" s="49">
        <v>45713</v>
      </c>
      <c r="U163" s="8">
        <v>0</v>
      </c>
      <c r="V163" s="8">
        <v>375</v>
      </c>
      <c r="W163" s="8">
        <v>375</v>
      </c>
      <c r="X163" s="8">
        <v>0</v>
      </c>
      <c r="Y163" s="8" t="s">
        <v>47</v>
      </c>
      <c r="Z163" s="8">
        <v>0</v>
      </c>
      <c r="AA163" s="8">
        <f>VLOOKUP(I163,'DI Info'!A:E,5,0)</f>
        <v>1</v>
      </c>
      <c r="AB163" s="8">
        <f t="shared" si="2"/>
        <v>375</v>
      </c>
      <c r="AC163" s="8">
        <f>IFERROR(AB163*VLOOKUP(I163,'DI Info'!A:H,7,FALSE),"")</f>
        <v>5437.5</v>
      </c>
      <c r="AD163" s="8">
        <f>IFERROR(ROUND(AB163*VLOOKUP(I163,'DI Info'!$1:$1048576,6,FALSE),2),"")</f>
        <v>57.93</v>
      </c>
      <c r="AE163" s="8">
        <f>IFERROR(AB163*VLOOKUP(I163,'DI Info'!A:H,8,FALSE),"")</f>
        <v>7162.5</v>
      </c>
      <c r="AF163" s="35" t="str">
        <f>VLOOKUP(I163,'DI Info'!$1:$1048576,4,FALSE)</f>
        <v>洲益-NB</v>
      </c>
      <c r="AG163" s="15" t="s">
        <v>539</v>
      </c>
      <c r="AH163" s="87">
        <v>45713</v>
      </c>
      <c r="AI163" s="35" t="s">
        <v>540</v>
      </c>
      <c r="AJ163" s="88"/>
      <c r="AK163" s="8"/>
      <c r="AL163" s="89"/>
    </row>
    <row r="164" ht="12.75" customHeight="1" spans="1:38">
      <c r="A164" s="8" t="s">
        <v>541</v>
      </c>
      <c r="B164" s="8" t="s">
        <v>38</v>
      </c>
      <c r="C164" s="8" t="s">
        <v>38</v>
      </c>
      <c r="D164" s="8" t="s">
        <v>39</v>
      </c>
      <c r="E164" s="8" t="s">
        <v>542</v>
      </c>
      <c r="F164" s="8" t="s">
        <v>41</v>
      </c>
      <c r="G164" s="8" t="s">
        <v>42</v>
      </c>
      <c r="H164" s="8" t="s">
        <v>542</v>
      </c>
      <c r="I164" s="8" t="s">
        <v>543</v>
      </c>
      <c r="J164" s="8" t="s">
        <v>44</v>
      </c>
      <c r="K164" s="8" t="s">
        <v>41</v>
      </c>
      <c r="L164" s="8" t="s">
        <v>45</v>
      </c>
      <c r="M164" s="8" t="s">
        <v>46</v>
      </c>
      <c r="N164" s="8" t="s">
        <v>41</v>
      </c>
      <c r="O164" s="8" t="s">
        <v>41</v>
      </c>
      <c r="P164" s="8">
        <v>18</v>
      </c>
      <c r="Q164" s="8">
        <v>34.95</v>
      </c>
      <c r="R164" s="8">
        <v>19</v>
      </c>
      <c r="S164" s="49">
        <v>45704</v>
      </c>
      <c r="T164" s="49">
        <v>45697</v>
      </c>
      <c r="U164" s="8">
        <v>0</v>
      </c>
      <c r="V164" s="8">
        <v>143</v>
      </c>
      <c r="W164" s="8">
        <v>143</v>
      </c>
      <c r="X164" s="8">
        <v>0</v>
      </c>
      <c r="Y164" s="8" t="s">
        <v>47</v>
      </c>
      <c r="Z164" s="8">
        <v>0</v>
      </c>
      <c r="AA164" s="8">
        <f>VLOOKUP(I164,'DI Info'!A:E,5,0)</f>
        <v>1</v>
      </c>
      <c r="AB164" s="8">
        <f t="shared" si="2"/>
        <v>143</v>
      </c>
      <c r="AC164" s="8">
        <f>IFERROR(AB164*VLOOKUP(I164,'DI Info'!A:H,7,FALSE),"")</f>
        <v>3203.2</v>
      </c>
      <c r="AD164" s="8">
        <f>IFERROR(ROUND(AB164*VLOOKUP(I164,'DI Info'!$1:$1048576,6,FALSE),2),"")</f>
        <v>29.39</v>
      </c>
      <c r="AE164" s="8">
        <f>IFERROR(AB164*VLOOKUP(I164,'DI Info'!A:H,8,FALSE),"")</f>
        <v>3918.2</v>
      </c>
      <c r="AF164" s="35" t="str">
        <f>VLOOKUP(I164,'DI Info'!$1:$1048576,4,FALSE)</f>
        <v>洲益-NB</v>
      </c>
      <c r="AG164" s="15" t="s">
        <v>544</v>
      </c>
      <c r="AH164" s="87">
        <v>45704</v>
      </c>
      <c r="AI164" s="35" t="s">
        <v>545</v>
      </c>
      <c r="AJ164" s="88" t="s">
        <v>546</v>
      </c>
      <c r="AK164" s="8"/>
      <c r="AL164" s="89"/>
    </row>
    <row r="165" ht="12.75" customHeight="1" spans="1:38">
      <c r="A165" s="8" t="s">
        <v>547</v>
      </c>
      <c r="B165" s="8" t="s">
        <v>38</v>
      </c>
      <c r="C165" s="8" t="s">
        <v>38</v>
      </c>
      <c r="D165" s="8" t="s">
        <v>39</v>
      </c>
      <c r="E165" s="8" t="s">
        <v>548</v>
      </c>
      <c r="F165" s="8" t="s">
        <v>41</v>
      </c>
      <c r="G165" s="8" t="s">
        <v>77</v>
      </c>
      <c r="H165" s="8" t="s">
        <v>548</v>
      </c>
      <c r="I165" s="8" t="s">
        <v>169</v>
      </c>
      <c r="J165" s="8" t="s">
        <v>44</v>
      </c>
      <c r="K165" s="8" t="s">
        <v>41</v>
      </c>
      <c r="L165" s="8" t="s">
        <v>45</v>
      </c>
      <c r="M165" s="8" t="s">
        <v>46</v>
      </c>
      <c r="N165" s="8" t="s">
        <v>41</v>
      </c>
      <c r="O165" s="8" t="s">
        <v>41</v>
      </c>
      <c r="P165" s="8">
        <v>18.25</v>
      </c>
      <c r="Q165" s="8">
        <v>35</v>
      </c>
      <c r="R165" s="8">
        <v>19.25</v>
      </c>
      <c r="S165" s="49">
        <v>45727</v>
      </c>
      <c r="T165" s="49">
        <v>45720</v>
      </c>
      <c r="U165" s="8">
        <v>0</v>
      </c>
      <c r="V165" s="8">
        <v>54</v>
      </c>
      <c r="W165" s="8">
        <v>54</v>
      </c>
      <c r="X165" s="8">
        <v>0</v>
      </c>
      <c r="Y165" s="8" t="s">
        <v>47</v>
      </c>
      <c r="Z165" s="8">
        <v>0</v>
      </c>
      <c r="AA165" s="8">
        <f>VLOOKUP(I165,'DI Info'!A:E,5,0)</f>
        <v>1</v>
      </c>
      <c r="AB165" s="8">
        <f t="shared" si="2"/>
        <v>54</v>
      </c>
      <c r="AC165" s="8">
        <f>IFERROR(AB165*VLOOKUP(I165,'DI Info'!A:H,7,FALSE),"")</f>
        <v>1215</v>
      </c>
      <c r="AD165" s="8">
        <f>IFERROR(ROUND(AB165*VLOOKUP(I165,'DI Info'!$1:$1048576,6,FALSE),2),"")</f>
        <v>11.12</v>
      </c>
      <c r="AE165" s="8">
        <f>IFERROR(AB165*VLOOKUP(I165,'DI Info'!A:H,8,FALSE),"")</f>
        <v>1350</v>
      </c>
      <c r="AF165" s="35" t="str">
        <f>VLOOKUP(I165,'DI Info'!$1:$1048576,4,FALSE)</f>
        <v>福得尔-NB</v>
      </c>
      <c r="AG165" s="15" t="s">
        <v>549</v>
      </c>
      <c r="AH165" s="87">
        <v>45727</v>
      </c>
      <c r="AI165" s="35" t="s">
        <v>550</v>
      </c>
      <c r="AJ165" s="88" t="s">
        <v>551</v>
      </c>
      <c r="AK165" s="8"/>
      <c r="AL165" s="89"/>
    </row>
    <row r="166" ht="12.75" customHeight="1" spans="1:38">
      <c r="A166" s="8" t="s">
        <v>552</v>
      </c>
      <c r="B166" s="8" t="s">
        <v>38</v>
      </c>
      <c r="C166" s="8" t="s">
        <v>38</v>
      </c>
      <c r="D166" s="8" t="s">
        <v>39</v>
      </c>
      <c r="E166" s="8" t="s">
        <v>553</v>
      </c>
      <c r="F166" s="8" t="s">
        <v>41</v>
      </c>
      <c r="G166" s="8" t="s">
        <v>60</v>
      </c>
      <c r="H166" s="8" t="s">
        <v>553</v>
      </c>
      <c r="I166" s="8" t="s">
        <v>169</v>
      </c>
      <c r="J166" s="8" t="s">
        <v>44</v>
      </c>
      <c r="K166" s="8" t="s">
        <v>41</v>
      </c>
      <c r="L166" s="8" t="s">
        <v>45</v>
      </c>
      <c r="M166" s="8" t="s">
        <v>46</v>
      </c>
      <c r="N166" s="8" t="s">
        <v>41</v>
      </c>
      <c r="O166" s="8" t="s">
        <v>41</v>
      </c>
      <c r="P166" s="8">
        <v>18.25</v>
      </c>
      <c r="Q166" s="8">
        <v>35</v>
      </c>
      <c r="R166" s="8">
        <v>19.25</v>
      </c>
      <c r="S166" s="49">
        <v>45727</v>
      </c>
      <c r="T166" s="49">
        <v>45720</v>
      </c>
      <c r="U166" s="8">
        <v>0</v>
      </c>
      <c r="V166" s="8">
        <v>47</v>
      </c>
      <c r="W166" s="8">
        <v>47</v>
      </c>
      <c r="X166" s="8">
        <v>0</v>
      </c>
      <c r="Y166" s="8" t="s">
        <v>47</v>
      </c>
      <c r="Z166" s="8">
        <v>0</v>
      </c>
      <c r="AA166" s="8">
        <f>VLOOKUP(I166,'DI Info'!A:E,5,0)</f>
        <v>1</v>
      </c>
      <c r="AB166" s="8">
        <f t="shared" si="2"/>
        <v>47</v>
      </c>
      <c r="AC166" s="8">
        <f>IFERROR(AB166*VLOOKUP(I166,'DI Info'!A:H,7,FALSE),"")</f>
        <v>1057.5</v>
      </c>
      <c r="AD166" s="8">
        <f>IFERROR(ROUND(AB166*VLOOKUP(I166,'DI Info'!$1:$1048576,6,FALSE),2),"")</f>
        <v>9.68</v>
      </c>
      <c r="AE166" s="8">
        <f>IFERROR(AB166*VLOOKUP(I166,'DI Info'!A:H,8,FALSE),"")</f>
        <v>1175</v>
      </c>
      <c r="AF166" s="35" t="str">
        <f>VLOOKUP(I166,'DI Info'!$1:$1048576,4,FALSE)</f>
        <v>福得尔-NB</v>
      </c>
      <c r="AG166" s="15" t="s">
        <v>549</v>
      </c>
      <c r="AH166" s="87">
        <v>45727</v>
      </c>
      <c r="AI166" s="35" t="s">
        <v>550</v>
      </c>
      <c r="AJ166" s="88" t="s">
        <v>551</v>
      </c>
      <c r="AK166" s="8"/>
      <c r="AL166" s="89"/>
    </row>
    <row r="167" ht="12.75" customHeight="1" spans="1:38">
      <c r="A167" s="8" t="s">
        <v>554</v>
      </c>
      <c r="B167" s="8" t="s">
        <v>38</v>
      </c>
      <c r="C167" s="8" t="s">
        <v>38</v>
      </c>
      <c r="D167" s="8" t="s">
        <v>39</v>
      </c>
      <c r="E167" s="8" t="s">
        <v>555</v>
      </c>
      <c r="F167" s="8" t="s">
        <v>41</v>
      </c>
      <c r="G167" s="8" t="s">
        <v>60</v>
      </c>
      <c r="H167" s="8" t="s">
        <v>555</v>
      </c>
      <c r="I167" s="8" t="s">
        <v>182</v>
      </c>
      <c r="J167" s="8" t="s">
        <v>44</v>
      </c>
      <c r="K167" s="8" t="s">
        <v>41</v>
      </c>
      <c r="L167" s="8" t="s">
        <v>45</v>
      </c>
      <c r="M167" s="8" t="s">
        <v>46</v>
      </c>
      <c r="N167" s="8" t="s">
        <v>41</v>
      </c>
      <c r="O167" s="8" t="s">
        <v>41</v>
      </c>
      <c r="P167" s="8">
        <v>18.5</v>
      </c>
      <c r="Q167" s="8">
        <v>35</v>
      </c>
      <c r="R167" s="8">
        <v>19</v>
      </c>
      <c r="S167" s="49">
        <v>45727</v>
      </c>
      <c r="T167" s="49">
        <v>45720</v>
      </c>
      <c r="U167" s="8">
        <v>0</v>
      </c>
      <c r="V167" s="8">
        <v>29</v>
      </c>
      <c r="W167" s="8">
        <v>29</v>
      </c>
      <c r="X167" s="8">
        <v>0</v>
      </c>
      <c r="Y167" s="8" t="s">
        <v>47</v>
      </c>
      <c r="Z167" s="8">
        <v>0</v>
      </c>
      <c r="AA167" s="8">
        <f>VLOOKUP(I167,'DI Info'!A:E,5,0)</f>
        <v>1</v>
      </c>
      <c r="AB167" s="8">
        <f t="shared" si="2"/>
        <v>29</v>
      </c>
      <c r="AC167" s="8">
        <f>IFERROR(AB167*VLOOKUP(I167,'DI Info'!A:H,7,FALSE),"")</f>
        <v>696</v>
      </c>
      <c r="AD167" s="8">
        <f>IFERROR(ROUND(AB167*VLOOKUP(I167,'DI Info'!$1:$1048576,6,FALSE),2),"")</f>
        <v>5.97</v>
      </c>
      <c r="AE167" s="8">
        <f>IFERROR(AB167*VLOOKUP(I167,'DI Info'!A:H,8,FALSE),"")</f>
        <v>754</v>
      </c>
      <c r="AF167" s="35" t="str">
        <f>VLOOKUP(I167,'DI Info'!$1:$1048576,4,FALSE)</f>
        <v>福得尔-NB</v>
      </c>
      <c r="AG167" s="15" t="s">
        <v>549</v>
      </c>
      <c r="AH167" s="87">
        <v>45727</v>
      </c>
      <c r="AI167" s="35" t="s">
        <v>550</v>
      </c>
      <c r="AJ167" s="88" t="s">
        <v>551</v>
      </c>
      <c r="AK167" s="8"/>
      <c r="AL167" s="89"/>
    </row>
    <row r="168" ht="12.75" customHeight="1" spans="1:38">
      <c r="A168" s="8" t="s">
        <v>556</v>
      </c>
      <c r="B168" s="8" t="s">
        <v>38</v>
      </c>
      <c r="C168" s="8" t="s">
        <v>38</v>
      </c>
      <c r="D168" s="8" t="s">
        <v>39</v>
      </c>
      <c r="E168" s="8" t="s">
        <v>557</v>
      </c>
      <c r="F168" s="8" t="s">
        <v>41</v>
      </c>
      <c r="G168" s="8" t="s">
        <v>77</v>
      </c>
      <c r="H168" s="8" t="s">
        <v>557</v>
      </c>
      <c r="I168" s="8" t="s">
        <v>182</v>
      </c>
      <c r="J168" s="8" t="s">
        <v>44</v>
      </c>
      <c r="K168" s="8" t="s">
        <v>41</v>
      </c>
      <c r="L168" s="8" t="s">
        <v>45</v>
      </c>
      <c r="M168" s="8" t="s">
        <v>46</v>
      </c>
      <c r="N168" s="8" t="s">
        <v>41</v>
      </c>
      <c r="O168" s="8" t="s">
        <v>41</v>
      </c>
      <c r="P168" s="8">
        <v>18.5</v>
      </c>
      <c r="Q168" s="8">
        <v>35</v>
      </c>
      <c r="R168" s="8">
        <v>19</v>
      </c>
      <c r="S168" s="49">
        <v>45727</v>
      </c>
      <c r="T168" s="49">
        <v>45720</v>
      </c>
      <c r="U168" s="8">
        <v>0</v>
      </c>
      <c r="V168" s="8">
        <v>245</v>
      </c>
      <c r="W168" s="8">
        <v>245</v>
      </c>
      <c r="X168" s="8">
        <v>0</v>
      </c>
      <c r="Y168" s="8" t="s">
        <v>47</v>
      </c>
      <c r="Z168" s="8">
        <v>0</v>
      </c>
      <c r="AA168" s="8">
        <f>VLOOKUP(I168,'DI Info'!A:E,5,0)</f>
        <v>1</v>
      </c>
      <c r="AB168" s="8">
        <f t="shared" si="2"/>
        <v>245</v>
      </c>
      <c r="AC168" s="8">
        <f>IFERROR(AB168*VLOOKUP(I168,'DI Info'!A:H,7,FALSE),"")</f>
        <v>5880</v>
      </c>
      <c r="AD168" s="8">
        <f>IFERROR(ROUND(AB168*VLOOKUP(I168,'DI Info'!$1:$1048576,6,FALSE),2),"")</f>
        <v>50.47</v>
      </c>
      <c r="AE168" s="8">
        <f>IFERROR(AB168*VLOOKUP(I168,'DI Info'!A:H,8,FALSE),"")</f>
        <v>6370</v>
      </c>
      <c r="AF168" s="35" t="str">
        <f>VLOOKUP(I168,'DI Info'!$1:$1048576,4,FALSE)</f>
        <v>福得尔-NB</v>
      </c>
      <c r="AG168" s="15" t="s">
        <v>558</v>
      </c>
      <c r="AH168" s="87">
        <v>45727</v>
      </c>
      <c r="AI168" s="35" t="s">
        <v>559</v>
      </c>
      <c r="AJ168" s="88" t="s">
        <v>560</v>
      </c>
      <c r="AK168" s="8"/>
      <c r="AL168" s="89"/>
    </row>
    <row r="169" s="82" customFormat="1" ht="12.75" customHeight="1" spans="1:38">
      <c r="A169" s="93" t="s">
        <v>561</v>
      </c>
      <c r="B169" s="93" t="s">
        <v>38</v>
      </c>
      <c r="C169" s="93" t="s">
        <v>38</v>
      </c>
      <c r="D169" s="93" t="s">
        <v>39</v>
      </c>
      <c r="E169" s="93" t="s">
        <v>562</v>
      </c>
      <c r="F169" s="93" t="s">
        <v>41</v>
      </c>
      <c r="G169" s="93" t="s">
        <v>42</v>
      </c>
      <c r="H169" s="93" t="s">
        <v>562</v>
      </c>
      <c r="I169" s="93" t="s">
        <v>398</v>
      </c>
      <c r="J169" s="93" t="s">
        <v>44</v>
      </c>
      <c r="K169" s="93" t="s">
        <v>41</v>
      </c>
      <c r="L169" s="93" t="s">
        <v>45</v>
      </c>
      <c r="M169" s="93" t="s">
        <v>46</v>
      </c>
      <c r="N169" s="93" t="s">
        <v>41</v>
      </c>
      <c r="O169" s="93" t="s">
        <v>41</v>
      </c>
      <c r="P169" s="93">
        <v>4.024</v>
      </c>
      <c r="Q169" s="93">
        <v>23</v>
      </c>
      <c r="R169" s="93">
        <v>22.2</v>
      </c>
      <c r="S169" s="94">
        <v>45738</v>
      </c>
      <c r="T169" s="94">
        <v>45731</v>
      </c>
      <c r="U169" s="93">
        <v>0</v>
      </c>
      <c r="V169" s="93">
        <v>984</v>
      </c>
      <c r="W169" s="93">
        <v>984</v>
      </c>
      <c r="X169" s="93">
        <v>0</v>
      </c>
      <c r="Y169" s="93" t="s">
        <v>47</v>
      </c>
      <c r="Z169" s="93">
        <v>0</v>
      </c>
      <c r="AA169" s="93">
        <f>VLOOKUP(I169,'DI Info'!A:E,5,0)</f>
        <v>1</v>
      </c>
      <c r="AB169" s="93">
        <f t="shared" si="2"/>
        <v>984</v>
      </c>
      <c r="AC169" s="93">
        <f>IFERROR(AB169*VLOOKUP(I169,'DI Info'!A:H,7,FALSE),"")</f>
        <v>4034.4</v>
      </c>
      <c r="AD169" s="93">
        <f>IFERROR(ROUND(AB169*VLOOKUP(I169,'DI Info'!$1:$1048576,6,FALSE),2),"")</f>
        <v>34.44</v>
      </c>
      <c r="AE169" s="93">
        <f>IFERROR(AB169*VLOOKUP(I169,'DI Info'!A:H,8,FALSE),"")</f>
        <v>5018.4</v>
      </c>
      <c r="AF169" s="96" t="str">
        <f>VLOOKUP(I169,'DI Info'!$1:$1048576,4,FALSE)</f>
        <v>苏克-NB</v>
      </c>
      <c r="AG169" s="97" t="s">
        <v>563</v>
      </c>
      <c r="AH169" s="98">
        <v>45737</v>
      </c>
      <c r="AI169" s="96" t="s">
        <v>564</v>
      </c>
      <c r="AJ169" s="99" t="s">
        <v>565</v>
      </c>
      <c r="AK169" s="8"/>
      <c r="AL169" s="100"/>
    </row>
    <row r="170" s="82" customFormat="1" ht="12.75" customHeight="1" spans="1:38">
      <c r="A170" s="93" t="s">
        <v>566</v>
      </c>
      <c r="B170" s="93" t="s">
        <v>38</v>
      </c>
      <c r="C170" s="93" t="s">
        <v>38</v>
      </c>
      <c r="D170" s="93" t="s">
        <v>39</v>
      </c>
      <c r="E170" s="93" t="s">
        <v>567</v>
      </c>
      <c r="F170" s="93" t="s">
        <v>41</v>
      </c>
      <c r="G170" s="93" t="s">
        <v>42</v>
      </c>
      <c r="H170" s="93" t="s">
        <v>567</v>
      </c>
      <c r="I170" s="93" t="s">
        <v>407</v>
      </c>
      <c r="J170" s="93" t="s">
        <v>44</v>
      </c>
      <c r="K170" s="93" t="s">
        <v>41</v>
      </c>
      <c r="L170" s="93" t="s">
        <v>45</v>
      </c>
      <c r="M170" s="93" t="s">
        <v>46</v>
      </c>
      <c r="N170" s="93" t="s">
        <v>41</v>
      </c>
      <c r="O170" s="93" t="s">
        <v>41</v>
      </c>
      <c r="P170" s="93">
        <v>5.2</v>
      </c>
      <c r="Q170" s="93">
        <v>43.7</v>
      </c>
      <c r="R170" s="93">
        <v>22.4</v>
      </c>
      <c r="S170" s="94">
        <v>45738</v>
      </c>
      <c r="T170" s="94">
        <v>45731</v>
      </c>
      <c r="U170" s="93">
        <v>0</v>
      </c>
      <c r="V170" s="93">
        <v>181</v>
      </c>
      <c r="W170" s="93">
        <v>181</v>
      </c>
      <c r="X170" s="93">
        <v>0</v>
      </c>
      <c r="Y170" s="93" t="s">
        <v>47</v>
      </c>
      <c r="Z170" s="93">
        <v>0</v>
      </c>
      <c r="AA170" s="93">
        <f>VLOOKUP(I170,'DI Info'!A:E,5,0)</f>
        <v>1</v>
      </c>
      <c r="AB170" s="93">
        <f t="shared" si="2"/>
        <v>181</v>
      </c>
      <c r="AC170" s="93">
        <f>IFERROR(AB170*VLOOKUP(I170,'DI Info'!A:H,7,FALSE),"")</f>
        <v>1321.3</v>
      </c>
      <c r="AD170" s="93">
        <f>IFERROR(ROUND(AB170*VLOOKUP(I170,'DI Info'!$1:$1048576,6,FALSE),2),"")</f>
        <v>15.75</v>
      </c>
      <c r="AE170" s="93">
        <f>IFERROR(AB170*VLOOKUP(I170,'DI Info'!A:H,8,FALSE),"")</f>
        <v>1683.3</v>
      </c>
      <c r="AF170" s="96" t="str">
        <f>VLOOKUP(I170,'DI Info'!$1:$1048576,4,FALSE)</f>
        <v>苏克-NB</v>
      </c>
      <c r="AG170" s="97" t="s">
        <v>563</v>
      </c>
      <c r="AH170" s="98">
        <v>45737</v>
      </c>
      <c r="AI170" s="96" t="s">
        <v>564</v>
      </c>
      <c r="AJ170" s="99" t="s">
        <v>565</v>
      </c>
      <c r="AK170" s="8"/>
      <c r="AL170" s="100"/>
    </row>
    <row r="171" s="82" customFormat="1" ht="12.75" customHeight="1" spans="1:38">
      <c r="A171" s="93" t="s">
        <v>568</v>
      </c>
      <c r="B171" s="93" t="s">
        <v>38</v>
      </c>
      <c r="C171" s="93" t="s">
        <v>38</v>
      </c>
      <c r="D171" s="93" t="s">
        <v>39</v>
      </c>
      <c r="E171" s="93" t="s">
        <v>569</v>
      </c>
      <c r="F171" s="93" t="s">
        <v>41</v>
      </c>
      <c r="G171" s="93" t="s">
        <v>42</v>
      </c>
      <c r="H171" s="93" t="s">
        <v>569</v>
      </c>
      <c r="I171" s="93" t="s">
        <v>54</v>
      </c>
      <c r="J171" s="93" t="s">
        <v>44</v>
      </c>
      <c r="K171" s="93" t="s">
        <v>41</v>
      </c>
      <c r="L171" s="93" t="s">
        <v>45</v>
      </c>
      <c r="M171" s="93" t="s">
        <v>46</v>
      </c>
      <c r="N171" s="93" t="s">
        <v>41</v>
      </c>
      <c r="O171" s="93" t="s">
        <v>41</v>
      </c>
      <c r="P171" s="93">
        <v>8</v>
      </c>
      <c r="Q171" s="93">
        <v>34.25</v>
      </c>
      <c r="R171" s="93">
        <v>18</v>
      </c>
      <c r="S171" s="94">
        <v>45738</v>
      </c>
      <c r="T171" s="94">
        <v>45731</v>
      </c>
      <c r="U171" s="93">
        <v>0</v>
      </c>
      <c r="V171" s="93">
        <v>163</v>
      </c>
      <c r="W171" s="93">
        <v>163</v>
      </c>
      <c r="X171" s="93">
        <v>0</v>
      </c>
      <c r="Y171" s="93" t="s">
        <v>47</v>
      </c>
      <c r="Z171" s="93">
        <v>0</v>
      </c>
      <c r="AA171" s="93">
        <f>VLOOKUP(I171,'DI Info'!A:E,5,0)</f>
        <v>1</v>
      </c>
      <c r="AB171" s="93">
        <f t="shared" si="2"/>
        <v>163</v>
      </c>
      <c r="AC171" s="93">
        <f>IFERROR(AB171*VLOOKUP(I171,'DI Info'!A:H,7,FALSE),"")</f>
        <v>929.1</v>
      </c>
      <c r="AD171" s="93">
        <f>IFERROR(ROUND(AB171*VLOOKUP(I171,'DI Info'!$1:$1048576,6,FALSE),2),"")</f>
        <v>13.22</v>
      </c>
      <c r="AE171" s="93">
        <f>IFERROR(AB171*VLOOKUP(I171,'DI Info'!A:H,8,FALSE),"")</f>
        <v>1189.9</v>
      </c>
      <c r="AF171" s="96" t="str">
        <f>VLOOKUP(I171,'DI Info'!$1:$1048576,4,FALSE)</f>
        <v>苏克-NB</v>
      </c>
      <c r="AG171" s="97" t="s">
        <v>563</v>
      </c>
      <c r="AH171" s="98">
        <v>45737</v>
      </c>
      <c r="AI171" s="96" t="s">
        <v>564</v>
      </c>
      <c r="AJ171" s="99" t="s">
        <v>565</v>
      </c>
      <c r="AK171" s="8"/>
      <c r="AL171" s="100"/>
    </row>
    <row r="172" customFormat="1" ht="12.75" customHeight="1" spans="1:38">
      <c r="A172" s="8" t="s">
        <v>570</v>
      </c>
      <c r="B172" s="8" t="s">
        <v>38</v>
      </c>
      <c r="C172" s="8" t="s">
        <v>38</v>
      </c>
      <c r="D172" s="8" t="s">
        <v>39</v>
      </c>
      <c r="E172" s="8" t="s">
        <v>571</v>
      </c>
      <c r="F172" s="8" t="s">
        <v>41</v>
      </c>
      <c r="G172" s="8" t="s">
        <v>42</v>
      </c>
      <c r="H172" s="8" t="s">
        <v>571</v>
      </c>
      <c r="I172" s="8" t="s">
        <v>376</v>
      </c>
      <c r="J172" s="8" t="s">
        <v>44</v>
      </c>
      <c r="K172" s="8" t="s">
        <v>41</v>
      </c>
      <c r="L172" s="8" t="s">
        <v>45</v>
      </c>
      <c r="M172" s="8" t="s">
        <v>46</v>
      </c>
      <c r="N172" s="8" t="s">
        <v>41</v>
      </c>
      <c r="O172" s="8" t="s">
        <v>41</v>
      </c>
      <c r="P172" s="8">
        <v>6</v>
      </c>
      <c r="Q172" s="8">
        <v>48</v>
      </c>
      <c r="R172" s="8">
        <v>23.8</v>
      </c>
      <c r="S172" s="49">
        <v>45738</v>
      </c>
      <c r="T172" s="49">
        <v>45731</v>
      </c>
      <c r="U172" s="8">
        <v>0</v>
      </c>
      <c r="V172" s="8">
        <v>45</v>
      </c>
      <c r="W172" s="8">
        <v>45</v>
      </c>
      <c r="X172" s="8">
        <v>0</v>
      </c>
      <c r="Y172" s="8" t="s">
        <v>47</v>
      </c>
      <c r="Z172" s="8">
        <v>0</v>
      </c>
      <c r="AA172" s="8">
        <f>VLOOKUP(I172,'DI Info'!A:E,5,0)</f>
        <v>1</v>
      </c>
      <c r="AB172" s="8">
        <f t="shared" si="2"/>
        <v>45</v>
      </c>
      <c r="AC172" s="8">
        <f>IFERROR(AB172*VLOOKUP(I172,'DI Info'!A:H,7,FALSE),"")</f>
        <v>495</v>
      </c>
      <c r="AD172" s="8">
        <f>IFERROR(ROUND(AB172*VLOOKUP(I172,'DI Info'!$1:$1048576,6,FALSE),2),"")</f>
        <v>4.82</v>
      </c>
      <c r="AE172" s="8">
        <f>IFERROR(AB172*VLOOKUP(I172,'DI Info'!A:H,8,FALSE),"")</f>
        <v>594</v>
      </c>
      <c r="AF172" s="35" t="str">
        <f>VLOOKUP(I172,'DI Info'!$1:$1048576,4,FALSE)</f>
        <v>苏克-NB</v>
      </c>
      <c r="AG172" s="15" t="s">
        <v>563</v>
      </c>
      <c r="AH172" s="87">
        <v>45737</v>
      </c>
      <c r="AI172" s="35" t="s">
        <v>564</v>
      </c>
      <c r="AJ172" s="88" t="s">
        <v>565</v>
      </c>
      <c r="AK172" s="8"/>
      <c r="AL172" s="89"/>
    </row>
    <row r="173" customFormat="1" ht="12.75" customHeight="1" spans="1:38">
      <c r="A173" s="8" t="s">
        <v>572</v>
      </c>
      <c r="B173" s="8" t="s">
        <v>38</v>
      </c>
      <c r="C173" s="8" t="s">
        <v>38</v>
      </c>
      <c r="D173" s="8" t="s">
        <v>39</v>
      </c>
      <c r="E173" s="8" t="s">
        <v>573</v>
      </c>
      <c r="F173" s="8" t="s">
        <v>41</v>
      </c>
      <c r="G173" s="8" t="s">
        <v>53</v>
      </c>
      <c r="H173" s="8" t="s">
        <v>573</v>
      </c>
      <c r="I173" s="8" t="s">
        <v>169</v>
      </c>
      <c r="J173" s="8" t="s">
        <v>44</v>
      </c>
      <c r="K173" s="8" t="s">
        <v>41</v>
      </c>
      <c r="L173" s="8" t="s">
        <v>45</v>
      </c>
      <c r="M173" s="8" t="s">
        <v>46</v>
      </c>
      <c r="N173" s="8" t="s">
        <v>41</v>
      </c>
      <c r="O173" s="8" t="s">
        <v>41</v>
      </c>
      <c r="P173" s="8">
        <v>18.25</v>
      </c>
      <c r="Q173" s="8">
        <v>35</v>
      </c>
      <c r="R173" s="8">
        <v>19.25</v>
      </c>
      <c r="S173" s="49">
        <v>45737</v>
      </c>
      <c r="T173" s="49">
        <v>45729</v>
      </c>
      <c r="U173" s="8">
        <v>0</v>
      </c>
      <c r="V173" s="95">
        <v>323</v>
      </c>
      <c r="W173" s="8">
        <v>300</v>
      </c>
      <c r="X173" s="8">
        <v>0</v>
      </c>
      <c r="Y173" s="8" t="s">
        <v>47</v>
      </c>
      <c r="Z173" s="8">
        <v>0</v>
      </c>
      <c r="AA173" s="8">
        <f>VLOOKUP(I173,'DI Info'!A:E,5,0)</f>
        <v>1</v>
      </c>
      <c r="AB173" s="8">
        <f t="shared" si="2"/>
        <v>300</v>
      </c>
      <c r="AC173" s="8">
        <f>IFERROR(AB173*VLOOKUP(I173,'DI Info'!A:H,7,FALSE),"")</f>
        <v>6750</v>
      </c>
      <c r="AD173" s="8">
        <f>IFERROR(ROUND(AB173*VLOOKUP(I173,'DI Info'!$1:$1048576,6,FALSE),2),"")</f>
        <v>61.8</v>
      </c>
      <c r="AE173" s="8">
        <f>IFERROR(AB173*VLOOKUP(I173,'DI Info'!A:H,8,FALSE),"")</f>
        <v>7500</v>
      </c>
      <c r="AF173" s="35" t="str">
        <f>VLOOKUP(I173,'DI Info'!$1:$1048576,4,FALSE)</f>
        <v>福得尔-NB</v>
      </c>
      <c r="AG173" s="15" t="s">
        <v>574</v>
      </c>
      <c r="AH173" s="87">
        <v>45736</v>
      </c>
      <c r="AI173" s="35" t="s">
        <v>575</v>
      </c>
      <c r="AJ173" s="88" t="s">
        <v>576</v>
      </c>
      <c r="AK173" s="8"/>
      <c r="AL173" s="89"/>
    </row>
    <row r="174" customFormat="1" ht="12.75" customHeight="1" spans="1:38">
      <c r="A174" s="8" t="s">
        <v>577</v>
      </c>
      <c r="B174" s="8" t="s">
        <v>38</v>
      </c>
      <c r="C174" s="8" t="s">
        <v>38</v>
      </c>
      <c r="D174" s="8" t="s">
        <v>39</v>
      </c>
      <c r="E174" s="8" t="s">
        <v>578</v>
      </c>
      <c r="F174" s="8" t="s">
        <v>41</v>
      </c>
      <c r="G174" s="8" t="s">
        <v>121</v>
      </c>
      <c r="H174" s="8" t="s">
        <v>578</v>
      </c>
      <c r="I174" s="8" t="s">
        <v>169</v>
      </c>
      <c r="J174" s="8" t="s">
        <v>44</v>
      </c>
      <c r="K174" s="8" t="s">
        <v>41</v>
      </c>
      <c r="L174" s="8" t="s">
        <v>45</v>
      </c>
      <c r="M174" s="8" t="s">
        <v>46</v>
      </c>
      <c r="N174" s="8" t="s">
        <v>41</v>
      </c>
      <c r="O174" s="8" t="s">
        <v>41</v>
      </c>
      <c r="P174" s="8">
        <v>18.25</v>
      </c>
      <c r="Q174" s="8">
        <v>35</v>
      </c>
      <c r="R174" s="8">
        <v>19.25</v>
      </c>
      <c r="S174" s="49">
        <v>45737</v>
      </c>
      <c r="T174" s="49">
        <v>45729</v>
      </c>
      <c r="U174" s="8">
        <v>0</v>
      </c>
      <c r="V174" s="8">
        <v>19</v>
      </c>
      <c r="W174" s="8">
        <v>19</v>
      </c>
      <c r="X174" s="8">
        <v>0</v>
      </c>
      <c r="Y174" s="8" t="s">
        <v>47</v>
      </c>
      <c r="Z174" s="8">
        <v>0</v>
      </c>
      <c r="AA174" s="8">
        <f>VLOOKUP(I174,'DI Info'!A:E,5,0)</f>
        <v>1</v>
      </c>
      <c r="AB174" s="8">
        <f t="shared" si="2"/>
        <v>19</v>
      </c>
      <c r="AC174" s="8">
        <f>IFERROR(AB174*VLOOKUP(I174,'DI Info'!A:H,7,FALSE),"")</f>
        <v>427.5</v>
      </c>
      <c r="AD174" s="8">
        <f>IFERROR(ROUND(AB174*VLOOKUP(I174,'DI Info'!$1:$1048576,6,FALSE),2),"")</f>
        <v>3.91</v>
      </c>
      <c r="AE174" s="8">
        <f>IFERROR(AB174*VLOOKUP(I174,'DI Info'!A:H,8,FALSE),"")</f>
        <v>475</v>
      </c>
      <c r="AF174" s="35" t="str">
        <f>VLOOKUP(I174,'DI Info'!$1:$1048576,4,FALSE)</f>
        <v>福得尔-NB</v>
      </c>
      <c r="AG174" s="15" t="s">
        <v>579</v>
      </c>
      <c r="AH174" s="87">
        <v>45736</v>
      </c>
      <c r="AI174" s="35" t="s">
        <v>580</v>
      </c>
      <c r="AJ174" s="88" t="s">
        <v>581</v>
      </c>
      <c r="AK174" s="8"/>
      <c r="AL174" s="89"/>
    </row>
    <row r="175" customFormat="1" ht="12.75" customHeight="1" spans="1:38">
      <c r="A175" s="8" t="s">
        <v>582</v>
      </c>
      <c r="B175" s="8" t="s">
        <v>38</v>
      </c>
      <c r="C175" s="8" t="s">
        <v>38</v>
      </c>
      <c r="D175" s="8" t="s">
        <v>39</v>
      </c>
      <c r="E175" s="8" t="s">
        <v>583</v>
      </c>
      <c r="F175" s="8" t="s">
        <v>41</v>
      </c>
      <c r="G175" s="8" t="s">
        <v>77</v>
      </c>
      <c r="H175" s="8" t="s">
        <v>583</v>
      </c>
      <c r="I175" s="8" t="s">
        <v>169</v>
      </c>
      <c r="J175" s="8" t="s">
        <v>44</v>
      </c>
      <c r="K175" s="8" t="s">
        <v>41</v>
      </c>
      <c r="L175" s="8" t="s">
        <v>45</v>
      </c>
      <c r="M175" s="8" t="s">
        <v>46</v>
      </c>
      <c r="N175" s="8" t="s">
        <v>41</v>
      </c>
      <c r="O175" s="8" t="s">
        <v>41</v>
      </c>
      <c r="P175" s="8">
        <v>18.25</v>
      </c>
      <c r="Q175" s="8">
        <v>35</v>
      </c>
      <c r="R175" s="8">
        <v>19.25</v>
      </c>
      <c r="S175" s="49">
        <v>45737</v>
      </c>
      <c r="T175" s="49">
        <v>45729</v>
      </c>
      <c r="U175" s="8">
        <v>0</v>
      </c>
      <c r="V175" s="8">
        <v>37</v>
      </c>
      <c r="W175" s="8">
        <v>37</v>
      </c>
      <c r="X175" s="8">
        <v>0</v>
      </c>
      <c r="Y175" s="8" t="s">
        <v>47</v>
      </c>
      <c r="Z175" s="8">
        <v>0</v>
      </c>
      <c r="AA175" s="8">
        <f>VLOOKUP(I175,'DI Info'!A:E,5,0)</f>
        <v>1</v>
      </c>
      <c r="AB175" s="8">
        <f t="shared" si="2"/>
        <v>37</v>
      </c>
      <c r="AC175" s="8">
        <f>IFERROR(AB175*VLOOKUP(I175,'DI Info'!A:H,7,FALSE),"")</f>
        <v>832.5</v>
      </c>
      <c r="AD175" s="8">
        <f>IFERROR(ROUND(AB175*VLOOKUP(I175,'DI Info'!$1:$1048576,6,FALSE),2),"")</f>
        <v>7.62</v>
      </c>
      <c r="AE175" s="8">
        <f>IFERROR(AB175*VLOOKUP(I175,'DI Info'!A:H,8,FALSE),"")</f>
        <v>925</v>
      </c>
      <c r="AF175" s="35" t="str">
        <f>VLOOKUP(I175,'DI Info'!$1:$1048576,4,FALSE)</f>
        <v>福得尔-NB</v>
      </c>
      <c r="AG175" s="15" t="s">
        <v>579</v>
      </c>
      <c r="AH175" s="87">
        <v>45736</v>
      </c>
      <c r="AI175" s="35" t="s">
        <v>580</v>
      </c>
      <c r="AJ175" s="88" t="s">
        <v>581</v>
      </c>
      <c r="AK175" s="8"/>
      <c r="AL175" s="89"/>
    </row>
    <row r="176" customFormat="1" ht="12.75" customHeight="1" spans="1:38">
      <c r="A176" s="8" t="s">
        <v>572</v>
      </c>
      <c r="B176" s="8" t="s">
        <v>38</v>
      </c>
      <c r="C176" s="8" t="s">
        <v>38</v>
      </c>
      <c r="D176" s="8" t="s">
        <v>39</v>
      </c>
      <c r="E176" s="8" t="s">
        <v>573</v>
      </c>
      <c r="F176" s="8" t="s">
        <v>41</v>
      </c>
      <c r="G176" s="8" t="s">
        <v>53</v>
      </c>
      <c r="H176" s="8" t="s">
        <v>573</v>
      </c>
      <c r="I176" s="8" t="s">
        <v>169</v>
      </c>
      <c r="J176" s="8" t="s">
        <v>44</v>
      </c>
      <c r="K176" s="8" t="s">
        <v>41</v>
      </c>
      <c r="L176" s="8" t="s">
        <v>45</v>
      </c>
      <c r="M176" s="8" t="s">
        <v>46</v>
      </c>
      <c r="N176" s="8" t="s">
        <v>41</v>
      </c>
      <c r="O176" s="8" t="s">
        <v>41</v>
      </c>
      <c r="P176" s="8">
        <v>18.25</v>
      </c>
      <c r="Q176" s="8">
        <v>35</v>
      </c>
      <c r="R176" s="8">
        <v>19.25</v>
      </c>
      <c r="S176" s="49">
        <v>45737</v>
      </c>
      <c r="T176" s="49">
        <v>45729</v>
      </c>
      <c r="U176" s="8">
        <v>0</v>
      </c>
      <c r="V176" s="95">
        <v>323</v>
      </c>
      <c r="W176" s="8">
        <v>23</v>
      </c>
      <c r="X176" s="8">
        <v>0</v>
      </c>
      <c r="Y176" s="8" t="s">
        <v>47</v>
      </c>
      <c r="Z176" s="8">
        <v>0</v>
      </c>
      <c r="AA176" s="8">
        <f>VLOOKUP(I176,'DI Info'!A:E,5,0)</f>
        <v>1</v>
      </c>
      <c r="AB176" s="8">
        <f t="shared" si="2"/>
        <v>23</v>
      </c>
      <c r="AC176" s="8">
        <f>IFERROR(AB176*VLOOKUP(I176,'DI Info'!A:H,7,FALSE),"")</f>
        <v>517.5</v>
      </c>
      <c r="AD176" s="8">
        <f>IFERROR(ROUND(AB176*VLOOKUP(I176,'DI Info'!$1:$1048576,6,FALSE),2),"")</f>
        <v>4.74</v>
      </c>
      <c r="AE176" s="8">
        <f>IFERROR(AB176*VLOOKUP(I176,'DI Info'!A:H,8,FALSE),"")</f>
        <v>575</v>
      </c>
      <c r="AF176" s="35" t="str">
        <f>VLOOKUP(I176,'DI Info'!$1:$1048576,4,FALSE)</f>
        <v>福得尔-NB</v>
      </c>
      <c r="AG176" s="15" t="s">
        <v>579</v>
      </c>
      <c r="AH176" s="87">
        <v>45736</v>
      </c>
      <c r="AI176" s="35" t="s">
        <v>580</v>
      </c>
      <c r="AJ176" s="88" t="s">
        <v>581</v>
      </c>
      <c r="AK176" s="8"/>
      <c r="AL176" s="89"/>
    </row>
    <row r="177" customFormat="1" ht="12.75" customHeight="1" spans="1:38">
      <c r="A177" s="8" t="s">
        <v>584</v>
      </c>
      <c r="B177" s="8" t="s">
        <v>38</v>
      </c>
      <c r="C177" s="8" t="s">
        <v>38</v>
      </c>
      <c r="D177" s="8" t="s">
        <v>39</v>
      </c>
      <c r="E177" s="8" t="s">
        <v>585</v>
      </c>
      <c r="F177" s="8" t="s">
        <v>41</v>
      </c>
      <c r="G177" s="8" t="s">
        <v>60</v>
      </c>
      <c r="H177" s="8" t="s">
        <v>585</v>
      </c>
      <c r="I177" s="8" t="s">
        <v>169</v>
      </c>
      <c r="J177" s="8" t="s">
        <v>44</v>
      </c>
      <c r="K177" s="8" t="s">
        <v>41</v>
      </c>
      <c r="L177" s="8" t="s">
        <v>45</v>
      </c>
      <c r="M177" s="8" t="s">
        <v>46</v>
      </c>
      <c r="N177" s="8" t="s">
        <v>41</v>
      </c>
      <c r="O177" s="8" t="s">
        <v>41</v>
      </c>
      <c r="P177" s="8">
        <v>18.25</v>
      </c>
      <c r="Q177" s="8">
        <v>35</v>
      </c>
      <c r="R177" s="8">
        <v>19.25</v>
      </c>
      <c r="S177" s="49">
        <v>45737</v>
      </c>
      <c r="T177" s="49">
        <v>45729</v>
      </c>
      <c r="U177" s="8">
        <v>0</v>
      </c>
      <c r="V177" s="8">
        <v>49</v>
      </c>
      <c r="W177" s="8">
        <v>49</v>
      </c>
      <c r="X177" s="8">
        <v>0</v>
      </c>
      <c r="Y177" s="8" t="s">
        <v>47</v>
      </c>
      <c r="Z177" s="8">
        <v>0</v>
      </c>
      <c r="AA177" s="8">
        <f>VLOOKUP(I177,'DI Info'!A:E,5,0)</f>
        <v>1</v>
      </c>
      <c r="AB177" s="8">
        <f t="shared" si="2"/>
        <v>49</v>
      </c>
      <c r="AC177" s="8">
        <f>IFERROR(AB177*VLOOKUP(I177,'DI Info'!A:H,7,FALSE),"")</f>
        <v>1102.5</v>
      </c>
      <c r="AD177" s="8">
        <f>IFERROR(ROUND(AB177*VLOOKUP(I177,'DI Info'!$1:$1048576,6,FALSE),2),"")</f>
        <v>10.09</v>
      </c>
      <c r="AE177" s="8">
        <f>IFERROR(AB177*VLOOKUP(I177,'DI Info'!A:H,8,FALSE),"")</f>
        <v>1225</v>
      </c>
      <c r="AF177" s="35" t="str">
        <f>VLOOKUP(I177,'DI Info'!$1:$1048576,4,FALSE)</f>
        <v>福得尔-NB</v>
      </c>
      <c r="AG177" s="15" t="s">
        <v>579</v>
      </c>
      <c r="AH177" s="87">
        <v>45736</v>
      </c>
      <c r="AI177" s="35" t="s">
        <v>580</v>
      </c>
      <c r="AJ177" s="88" t="s">
        <v>581</v>
      </c>
      <c r="AK177" s="8"/>
      <c r="AL177" s="89"/>
    </row>
    <row r="178" customFormat="1" ht="12.75" customHeight="1" spans="1:38">
      <c r="A178" s="8" t="s">
        <v>586</v>
      </c>
      <c r="B178" s="8" t="s">
        <v>38</v>
      </c>
      <c r="C178" s="8" t="s">
        <v>38</v>
      </c>
      <c r="D178" s="8" t="s">
        <v>39</v>
      </c>
      <c r="E178" s="8" t="s">
        <v>587</v>
      </c>
      <c r="F178" s="8" t="s">
        <v>41</v>
      </c>
      <c r="G178" s="8" t="s">
        <v>71</v>
      </c>
      <c r="H178" s="8" t="s">
        <v>587</v>
      </c>
      <c r="I178" s="8" t="s">
        <v>63</v>
      </c>
      <c r="J178" s="8" t="s">
        <v>44</v>
      </c>
      <c r="K178" s="8" t="s">
        <v>41</v>
      </c>
      <c r="L178" s="8" t="s">
        <v>45</v>
      </c>
      <c r="M178" s="8" t="s">
        <v>46</v>
      </c>
      <c r="N178" s="8" t="s">
        <v>41</v>
      </c>
      <c r="O178" s="8" t="s">
        <v>41</v>
      </c>
      <c r="P178" s="8">
        <v>11</v>
      </c>
      <c r="Q178" s="8">
        <v>34</v>
      </c>
      <c r="R178" s="8">
        <v>18.75</v>
      </c>
      <c r="S178" s="49">
        <v>45738</v>
      </c>
      <c r="T178" s="49">
        <v>45731</v>
      </c>
      <c r="U178" s="8">
        <v>0</v>
      </c>
      <c r="V178" s="8">
        <v>50</v>
      </c>
      <c r="W178" s="8">
        <v>50</v>
      </c>
      <c r="X178" s="8">
        <v>0</v>
      </c>
      <c r="Y178" s="8" t="s">
        <v>47</v>
      </c>
      <c r="Z178" s="8">
        <v>0</v>
      </c>
      <c r="AA178" s="8">
        <f>VLOOKUP(I178,'DI Info'!A:E,5,0)</f>
        <v>1</v>
      </c>
      <c r="AB178" s="8">
        <f t="shared" si="2"/>
        <v>50</v>
      </c>
      <c r="AC178" s="8">
        <f>IFERROR(AB178*VLOOKUP(I178,'DI Info'!A:H,7,FALSE),"")</f>
        <v>475</v>
      </c>
      <c r="AD178" s="8">
        <f>IFERROR(ROUND(AB178*VLOOKUP(I178,'DI Info'!$1:$1048576,6,FALSE),2),"")</f>
        <v>5.14</v>
      </c>
      <c r="AE178" s="8">
        <f>IFERROR(AB178*VLOOKUP(I178,'DI Info'!A:H,8,FALSE),"")</f>
        <v>565</v>
      </c>
      <c r="AF178" s="35" t="str">
        <f>VLOOKUP(I178,'DI Info'!$1:$1048576,4,FALSE)</f>
        <v>苏克-NB</v>
      </c>
      <c r="AG178" s="15" t="s">
        <v>588</v>
      </c>
      <c r="AH178" s="87">
        <v>45737</v>
      </c>
      <c r="AI178" s="35" t="s">
        <v>589</v>
      </c>
      <c r="AJ178" s="88" t="s">
        <v>590</v>
      </c>
      <c r="AK178" s="8"/>
      <c r="AL178" s="89"/>
    </row>
    <row r="179" customFormat="1" ht="12.75" customHeight="1" spans="1:38">
      <c r="A179" s="8" t="s">
        <v>591</v>
      </c>
      <c r="B179" s="8" t="s">
        <v>38</v>
      </c>
      <c r="C179" s="8" t="s">
        <v>38</v>
      </c>
      <c r="D179" s="8" t="s">
        <v>39</v>
      </c>
      <c r="E179" s="8" t="s">
        <v>592</v>
      </c>
      <c r="F179" s="8" t="s">
        <v>41</v>
      </c>
      <c r="G179" s="8" t="s">
        <v>71</v>
      </c>
      <c r="H179" s="8" t="s">
        <v>592</v>
      </c>
      <c r="I179" s="8" t="s">
        <v>376</v>
      </c>
      <c r="J179" s="8" t="s">
        <v>44</v>
      </c>
      <c r="K179" s="8" t="s">
        <v>41</v>
      </c>
      <c r="L179" s="8" t="s">
        <v>45</v>
      </c>
      <c r="M179" s="8" t="s">
        <v>46</v>
      </c>
      <c r="N179" s="8" t="s">
        <v>41</v>
      </c>
      <c r="O179" s="8" t="s">
        <v>41</v>
      </c>
      <c r="P179" s="8">
        <v>6</v>
      </c>
      <c r="Q179" s="8">
        <v>48</v>
      </c>
      <c r="R179" s="8">
        <v>23.8</v>
      </c>
      <c r="S179" s="49">
        <v>45738</v>
      </c>
      <c r="T179" s="49">
        <v>45731</v>
      </c>
      <c r="U179" s="8">
        <v>0</v>
      </c>
      <c r="V179" s="8">
        <v>89</v>
      </c>
      <c r="W179" s="8">
        <v>89</v>
      </c>
      <c r="X179" s="8">
        <v>0</v>
      </c>
      <c r="Y179" s="8" t="s">
        <v>47</v>
      </c>
      <c r="Z179" s="8">
        <v>0</v>
      </c>
      <c r="AA179" s="8">
        <f>VLOOKUP(I179,'DI Info'!A:E,5,0)</f>
        <v>1</v>
      </c>
      <c r="AB179" s="8">
        <f t="shared" si="2"/>
        <v>89</v>
      </c>
      <c r="AC179" s="8">
        <f>IFERROR(AB179*VLOOKUP(I179,'DI Info'!A:H,7,FALSE),"")</f>
        <v>979</v>
      </c>
      <c r="AD179" s="8">
        <f>IFERROR(ROUND(AB179*VLOOKUP(I179,'DI Info'!$1:$1048576,6,FALSE),2),"")</f>
        <v>9.52</v>
      </c>
      <c r="AE179" s="8">
        <f>IFERROR(AB179*VLOOKUP(I179,'DI Info'!A:H,8,FALSE),"")</f>
        <v>1174.8</v>
      </c>
      <c r="AF179" s="35" t="str">
        <f>VLOOKUP(I179,'DI Info'!$1:$1048576,4,FALSE)</f>
        <v>苏克-NB</v>
      </c>
      <c r="AG179" s="15" t="s">
        <v>588</v>
      </c>
      <c r="AH179" s="87">
        <v>45737</v>
      </c>
      <c r="AI179" s="35" t="s">
        <v>589</v>
      </c>
      <c r="AJ179" s="88" t="s">
        <v>590</v>
      </c>
      <c r="AK179" s="8"/>
      <c r="AL179" s="89"/>
    </row>
    <row r="180" customFormat="1" ht="12.75" customHeight="1" spans="1:38">
      <c r="A180" s="8" t="s">
        <v>593</v>
      </c>
      <c r="B180" s="8" t="s">
        <v>38</v>
      </c>
      <c r="C180" s="8" t="s">
        <v>38</v>
      </c>
      <c r="D180" s="8" t="s">
        <v>39</v>
      </c>
      <c r="E180" s="8" t="s">
        <v>594</v>
      </c>
      <c r="F180" s="8" t="s">
        <v>41</v>
      </c>
      <c r="G180" s="8" t="s">
        <v>71</v>
      </c>
      <c r="H180" s="8" t="s">
        <v>594</v>
      </c>
      <c r="I180" s="8" t="s">
        <v>398</v>
      </c>
      <c r="J180" s="8" t="s">
        <v>44</v>
      </c>
      <c r="K180" s="8" t="s">
        <v>41</v>
      </c>
      <c r="L180" s="8" t="s">
        <v>45</v>
      </c>
      <c r="M180" s="8" t="s">
        <v>46</v>
      </c>
      <c r="N180" s="8" t="s">
        <v>41</v>
      </c>
      <c r="O180" s="8" t="s">
        <v>41</v>
      </c>
      <c r="P180" s="8">
        <v>4.024</v>
      </c>
      <c r="Q180" s="8">
        <v>23</v>
      </c>
      <c r="R180" s="8">
        <v>22.2</v>
      </c>
      <c r="S180" s="49">
        <v>45738</v>
      </c>
      <c r="T180" s="49">
        <v>45731</v>
      </c>
      <c r="U180" s="8">
        <v>0</v>
      </c>
      <c r="V180" s="8">
        <v>160</v>
      </c>
      <c r="W180" s="8">
        <v>160</v>
      </c>
      <c r="X180" s="8">
        <v>0</v>
      </c>
      <c r="Y180" s="8" t="s">
        <v>47</v>
      </c>
      <c r="Z180" s="8">
        <v>0</v>
      </c>
      <c r="AA180" s="8">
        <f>VLOOKUP(I180,'DI Info'!A:E,5,0)</f>
        <v>1</v>
      </c>
      <c r="AB180" s="8">
        <f t="shared" si="2"/>
        <v>160</v>
      </c>
      <c r="AC180" s="8">
        <f>IFERROR(AB180*VLOOKUP(I180,'DI Info'!A:H,7,FALSE),"")</f>
        <v>656</v>
      </c>
      <c r="AD180" s="8">
        <f>IFERROR(ROUND(AB180*VLOOKUP(I180,'DI Info'!$1:$1048576,6,FALSE),2),"")</f>
        <v>5.6</v>
      </c>
      <c r="AE180" s="8">
        <f>IFERROR(AB180*VLOOKUP(I180,'DI Info'!A:H,8,FALSE),"")</f>
        <v>816</v>
      </c>
      <c r="AF180" s="35" t="str">
        <f>VLOOKUP(I180,'DI Info'!$1:$1048576,4,FALSE)</f>
        <v>苏克-NB</v>
      </c>
      <c r="AG180" s="15" t="s">
        <v>588</v>
      </c>
      <c r="AH180" s="87">
        <v>45737</v>
      </c>
      <c r="AI180" s="35" t="s">
        <v>589</v>
      </c>
      <c r="AJ180" s="88" t="s">
        <v>590</v>
      </c>
      <c r="AK180" s="8"/>
      <c r="AL180" s="89"/>
    </row>
    <row r="181" customFormat="1" ht="12.75" customHeight="1" spans="1:38">
      <c r="A181" s="8" t="s">
        <v>595</v>
      </c>
      <c r="B181" s="8" t="s">
        <v>38</v>
      </c>
      <c r="C181" s="8" t="s">
        <v>38</v>
      </c>
      <c r="D181" s="8" t="s">
        <v>39</v>
      </c>
      <c r="E181" s="8" t="s">
        <v>596</v>
      </c>
      <c r="F181" s="8" t="s">
        <v>41</v>
      </c>
      <c r="G181" s="8" t="s">
        <v>60</v>
      </c>
      <c r="H181" s="8" t="s">
        <v>596</v>
      </c>
      <c r="I181" s="8" t="s">
        <v>63</v>
      </c>
      <c r="J181" s="8" t="s">
        <v>44</v>
      </c>
      <c r="K181" s="8" t="s">
        <v>41</v>
      </c>
      <c r="L181" s="8" t="s">
        <v>45</v>
      </c>
      <c r="M181" s="8" t="s">
        <v>46</v>
      </c>
      <c r="N181" s="8" t="s">
        <v>41</v>
      </c>
      <c r="O181" s="8" t="s">
        <v>41</v>
      </c>
      <c r="P181" s="8">
        <v>11</v>
      </c>
      <c r="Q181" s="8">
        <v>34</v>
      </c>
      <c r="R181" s="8">
        <v>18.75</v>
      </c>
      <c r="S181" s="49">
        <v>45738</v>
      </c>
      <c r="T181" s="49">
        <v>45731</v>
      </c>
      <c r="U181" s="8">
        <v>0</v>
      </c>
      <c r="V181" s="8">
        <v>1</v>
      </c>
      <c r="W181" s="8">
        <v>1</v>
      </c>
      <c r="X181" s="8">
        <v>0</v>
      </c>
      <c r="Y181" s="8" t="s">
        <v>47</v>
      </c>
      <c r="Z181" s="8">
        <v>0</v>
      </c>
      <c r="AA181" s="8">
        <f>VLOOKUP(I181,'DI Info'!A:E,5,0)</f>
        <v>1</v>
      </c>
      <c r="AB181" s="8">
        <f t="shared" si="2"/>
        <v>1</v>
      </c>
      <c r="AC181" s="8">
        <f>IFERROR(AB181*VLOOKUP(I181,'DI Info'!A:H,7,FALSE),"")</f>
        <v>9.5</v>
      </c>
      <c r="AD181" s="8">
        <f>IFERROR(ROUND(AB181*VLOOKUP(I181,'DI Info'!$1:$1048576,6,FALSE),2),"")</f>
        <v>0.1</v>
      </c>
      <c r="AE181" s="8">
        <f>IFERROR(AB181*VLOOKUP(I181,'DI Info'!A:H,8,FALSE),"")</f>
        <v>11.3</v>
      </c>
      <c r="AF181" s="35" t="str">
        <f>VLOOKUP(I181,'DI Info'!$1:$1048576,4,FALSE)</f>
        <v>苏克-NB</v>
      </c>
      <c r="AG181" s="15" t="s">
        <v>588</v>
      </c>
      <c r="AH181" s="87">
        <v>45737</v>
      </c>
      <c r="AI181" s="35" t="s">
        <v>589</v>
      </c>
      <c r="AJ181" s="88" t="s">
        <v>590</v>
      </c>
      <c r="AK181" s="8"/>
      <c r="AL181" s="89"/>
    </row>
    <row r="182" customFormat="1" ht="12.75" customHeight="1" spans="1:38">
      <c r="A182" s="8" t="s">
        <v>597</v>
      </c>
      <c r="B182" s="8" t="s">
        <v>38</v>
      </c>
      <c r="C182" s="8" t="s">
        <v>38</v>
      </c>
      <c r="D182" s="8" t="s">
        <v>39</v>
      </c>
      <c r="E182" s="8" t="s">
        <v>598</v>
      </c>
      <c r="F182" s="8" t="s">
        <v>41</v>
      </c>
      <c r="G182" s="8" t="s">
        <v>60</v>
      </c>
      <c r="H182" s="8" t="s">
        <v>598</v>
      </c>
      <c r="I182" s="8" t="s">
        <v>54</v>
      </c>
      <c r="J182" s="8" t="s">
        <v>44</v>
      </c>
      <c r="K182" s="8" t="s">
        <v>41</v>
      </c>
      <c r="L182" s="8" t="s">
        <v>45</v>
      </c>
      <c r="M182" s="8" t="s">
        <v>46</v>
      </c>
      <c r="N182" s="8" t="s">
        <v>41</v>
      </c>
      <c r="O182" s="8" t="s">
        <v>41</v>
      </c>
      <c r="P182" s="8">
        <v>8</v>
      </c>
      <c r="Q182" s="8">
        <v>34.25</v>
      </c>
      <c r="R182" s="8">
        <v>18</v>
      </c>
      <c r="S182" s="49">
        <v>45738</v>
      </c>
      <c r="T182" s="49">
        <v>45731</v>
      </c>
      <c r="U182" s="8">
        <v>0</v>
      </c>
      <c r="V182" s="8">
        <v>107</v>
      </c>
      <c r="W182" s="8">
        <v>107</v>
      </c>
      <c r="X182" s="8">
        <v>0</v>
      </c>
      <c r="Y182" s="8" t="s">
        <v>47</v>
      </c>
      <c r="Z182" s="8">
        <v>0</v>
      </c>
      <c r="AA182" s="8">
        <f>VLOOKUP(I182,'DI Info'!A:E,5,0)</f>
        <v>1</v>
      </c>
      <c r="AB182" s="8">
        <f t="shared" si="2"/>
        <v>107</v>
      </c>
      <c r="AC182" s="8">
        <f>IFERROR(AB182*VLOOKUP(I182,'DI Info'!A:H,7,FALSE),"")</f>
        <v>609.9</v>
      </c>
      <c r="AD182" s="8">
        <f>IFERROR(ROUND(AB182*VLOOKUP(I182,'DI Info'!$1:$1048576,6,FALSE),2),"")</f>
        <v>8.68</v>
      </c>
      <c r="AE182" s="8">
        <f>IFERROR(AB182*VLOOKUP(I182,'DI Info'!A:H,8,FALSE),"")</f>
        <v>781.1</v>
      </c>
      <c r="AF182" s="35" t="str">
        <f>VLOOKUP(I182,'DI Info'!$1:$1048576,4,FALSE)</f>
        <v>苏克-NB</v>
      </c>
      <c r="AG182" s="15" t="s">
        <v>588</v>
      </c>
      <c r="AH182" s="87">
        <v>45737</v>
      </c>
      <c r="AI182" s="35" t="s">
        <v>589</v>
      </c>
      <c r="AJ182" s="88" t="s">
        <v>590</v>
      </c>
      <c r="AK182" s="8"/>
      <c r="AL182" s="89"/>
    </row>
    <row r="183" customFormat="1" ht="12.75" customHeight="1" spans="1:38">
      <c r="A183" s="8" t="s">
        <v>599</v>
      </c>
      <c r="B183" s="8" t="s">
        <v>38</v>
      </c>
      <c r="C183" s="8" t="s">
        <v>38</v>
      </c>
      <c r="D183" s="8" t="s">
        <v>39</v>
      </c>
      <c r="E183" s="8" t="s">
        <v>600</v>
      </c>
      <c r="F183" s="8" t="s">
        <v>41</v>
      </c>
      <c r="G183" s="8" t="s">
        <v>60</v>
      </c>
      <c r="H183" s="8" t="s">
        <v>600</v>
      </c>
      <c r="I183" s="8" t="s">
        <v>43</v>
      </c>
      <c r="J183" s="8" t="s">
        <v>44</v>
      </c>
      <c r="K183" s="8" t="s">
        <v>41</v>
      </c>
      <c r="L183" s="8" t="s">
        <v>45</v>
      </c>
      <c r="M183" s="8" t="s">
        <v>46</v>
      </c>
      <c r="N183" s="8" t="s">
        <v>41</v>
      </c>
      <c r="O183" s="8" t="s">
        <v>41</v>
      </c>
      <c r="P183" s="8">
        <v>4</v>
      </c>
      <c r="Q183" s="8">
        <v>23</v>
      </c>
      <c r="R183" s="8">
        <v>22</v>
      </c>
      <c r="S183" s="49">
        <v>45737</v>
      </c>
      <c r="T183" s="49">
        <v>45729</v>
      </c>
      <c r="U183" s="8">
        <v>0</v>
      </c>
      <c r="V183" s="8">
        <v>2</v>
      </c>
      <c r="W183" s="8">
        <v>2</v>
      </c>
      <c r="X183" s="8">
        <v>0</v>
      </c>
      <c r="Y183" s="8" t="s">
        <v>47</v>
      </c>
      <c r="Z183" s="8">
        <v>0</v>
      </c>
      <c r="AA183" s="8">
        <f>VLOOKUP(I183,'DI Info'!A:E,5,0)</f>
        <v>1</v>
      </c>
      <c r="AB183" s="8">
        <f t="shared" si="2"/>
        <v>2</v>
      </c>
      <c r="AC183" s="8">
        <f>IFERROR(AB183*VLOOKUP(I183,'DI Info'!A:H,7,FALSE),"")</f>
        <v>8.2</v>
      </c>
      <c r="AD183" s="8">
        <f>IFERROR(ROUND(AB183*VLOOKUP(I183,'DI Info'!$1:$1048576,6,FALSE),2),"")</f>
        <v>0.07</v>
      </c>
      <c r="AE183" s="8">
        <f>IFERROR(AB183*VLOOKUP(I183,'DI Info'!A:H,8,FALSE),"")</f>
        <v>10.2</v>
      </c>
      <c r="AF183" s="35" t="str">
        <f>VLOOKUP(I183,'DI Info'!$1:$1048576,4,FALSE)</f>
        <v>苏克-NB</v>
      </c>
      <c r="AG183" s="15" t="s">
        <v>588</v>
      </c>
      <c r="AH183" s="87">
        <v>45737</v>
      </c>
      <c r="AI183" s="35" t="s">
        <v>589</v>
      </c>
      <c r="AJ183" s="88" t="s">
        <v>590</v>
      </c>
      <c r="AK183" s="8"/>
      <c r="AL183" s="89"/>
    </row>
    <row r="184" customFormat="1" ht="12.75" customHeight="1" spans="1:38">
      <c r="A184" s="8" t="str">
        <f>E184&amp;I184</f>
        <v>8Z238Z1IB0BCF9HG98</v>
      </c>
      <c r="B184" s="8" t="s">
        <v>38</v>
      </c>
      <c r="C184" s="8" t="s">
        <v>38</v>
      </c>
      <c r="D184" s="8" t="s">
        <v>39</v>
      </c>
      <c r="E184" s="8" t="s">
        <v>601</v>
      </c>
      <c r="F184" s="8" t="s">
        <v>41</v>
      </c>
      <c r="G184" s="8" t="s">
        <v>60</v>
      </c>
      <c r="H184" s="8" t="s">
        <v>601</v>
      </c>
      <c r="I184" s="8" t="s">
        <v>407</v>
      </c>
      <c r="J184" s="8" t="s">
        <v>44</v>
      </c>
      <c r="K184" s="8" t="s">
        <v>41</v>
      </c>
      <c r="L184" s="8" t="s">
        <v>45</v>
      </c>
      <c r="M184" s="8" t="s">
        <v>46</v>
      </c>
      <c r="N184" s="8" t="s">
        <v>41</v>
      </c>
      <c r="O184" s="8" t="s">
        <v>41</v>
      </c>
      <c r="P184" s="8">
        <v>5.2</v>
      </c>
      <c r="Q184" s="8">
        <v>43.7</v>
      </c>
      <c r="R184" s="8">
        <v>22.4</v>
      </c>
      <c r="S184" s="49">
        <v>45744</v>
      </c>
      <c r="T184" s="49">
        <v>45737</v>
      </c>
      <c r="U184" s="8">
        <v>0</v>
      </c>
      <c r="V184" s="8">
        <v>151</v>
      </c>
      <c r="W184" s="8">
        <v>151</v>
      </c>
      <c r="X184" s="8">
        <v>0</v>
      </c>
      <c r="Y184" s="8" t="s">
        <v>47</v>
      </c>
      <c r="Z184" s="8">
        <v>0</v>
      </c>
      <c r="AA184" s="8">
        <f>VLOOKUP(I184,'DI Info'!A:E,5,0)</f>
        <v>1</v>
      </c>
      <c r="AB184" s="8">
        <f t="shared" si="2"/>
        <v>151</v>
      </c>
      <c r="AC184" s="8">
        <f>IFERROR(AB184*VLOOKUP(I184,'DI Info'!A:H,7,FALSE),"")</f>
        <v>1102.3</v>
      </c>
      <c r="AD184" s="8">
        <f>IFERROR(ROUND(AB184*VLOOKUP(I184,'DI Info'!$1:$1048576,6,FALSE),2),"")</f>
        <v>13.14</v>
      </c>
      <c r="AE184" s="8">
        <f>IFERROR(AB184*VLOOKUP(I184,'DI Info'!A:H,8,FALSE),"")</f>
        <v>1404.3</v>
      </c>
      <c r="AF184" s="35" t="str">
        <f>VLOOKUP(I184,'DI Info'!$1:$1048576,4,FALSE)</f>
        <v>苏克-NB</v>
      </c>
      <c r="AG184" s="15" t="s">
        <v>588</v>
      </c>
      <c r="AH184" s="87">
        <v>45737</v>
      </c>
      <c r="AI184" s="35" t="s">
        <v>589</v>
      </c>
      <c r="AJ184" s="88" t="s">
        <v>590</v>
      </c>
      <c r="AK184" s="8"/>
      <c r="AL184" s="89"/>
    </row>
    <row r="185" customFormat="1" ht="12.75" customHeight="1" spans="1:38">
      <c r="A185" s="8" t="s">
        <v>602</v>
      </c>
      <c r="B185" s="8" t="s">
        <v>38</v>
      </c>
      <c r="C185" s="8" t="s">
        <v>38</v>
      </c>
      <c r="D185" s="8" t="s">
        <v>39</v>
      </c>
      <c r="E185" s="8" t="s">
        <v>603</v>
      </c>
      <c r="F185" s="8" t="s">
        <v>41</v>
      </c>
      <c r="G185" s="8" t="s">
        <v>121</v>
      </c>
      <c r="H185" s="8" t="s">
        <v>603</v>
      </c>
      <c r="I185" s="8" t="s">
        <v>43</v>
      </c>
      <c r="J185" s="8" t="s">
        <v>44</v>
      </c>
      <c r="K185" s="8" t="s">
        <v>41</v>
      </c>
      <c r="L185" s="8" t="s">
        <v>45</v>
      </c>
      <c r="M185" s="8" t="s">
        <v>46</v>
      </c>
      <c r="N185" s="8" t="s">
        <v>41</v>
      </c>
      <c r="O185" s="8" t="s">
        <v>41</v>
      </c>
      <c r="P185" s="8">
        <v>4</v>
      </c>
      <c r="Q185" s="8">
        <v>23</v>
      </c>
      <c r="R185" s="8">
        <v>22</v>
      </c>
      <c r="S185" s="49">
        <v>45737</v>
      </c>
      <c r="T185" s="49">
        <v>45729</v>
      </c>
      <c r="U185" s="8">
        <v>0</v>
      </c>
      <c r="V185" s="8">
        <v>2</v>
      </c>
      <c r="W185" s="8">
        <v>2</v>
      </c>
      <c r="X185" s="8">
        <v>0</v>
      </c>
      <c r="Y185" s="8" t="s">
        <v>47</v>
      </c>
      <c r="Z185" s="8">
        <v>0</v>
      </c>
      <c r="AA185" s="8">
        <f>VLOOKUP(I185,'DI Info'!A:E,5,0)</f>
        <v>1</v>
      </c>
      <c r="AB185" s="8">
        <f t="shared" si="2"/>
        <v>2</v>
      </c>
      <c r="AC185" s="8">
        <f>IFERROR(AB185*VLOOKUP(I185,'DI Info'!A:H,7,FALSE),"")</f>
        <v>8.2</v>
      </c>
      <c r="AD185" s="8">
        <f>IFERROR(ROUND(AB185*VLOOKUP(I185,'DI Info'!$1:$1048576,6,FALSE),2),"")</f>
        <v>0.07</v>
      </c>
      <c r="AE185" s="8">
        <f>IFERROR(AB185*VLOOKUP(I185,'DI Info'!A:H,8,FALSE),"")</f>
        <v>10.2</v>
      </c>
      <c r="AF185" s="35" t="str">
        <f>VLOOKUP(I185,'DI Info'!$1:$1048576,4,FALSE)</f>
        <v>苏克-NB</v>
      </c>
      <c r="AG185" s="15" t="s">
        <v>604</v>
      </c>
      <c r="AH185" s="87">
        <v>45737</v>
      </c>
      <c r="AI185" s="35" t="s">
        <v>605</v>
      </c>
      <c r="AJ185" s="88" t="s">
        <v>606</v>
      </c>
      <c r="AK185" s="8"/>
      <c r="AL185" s="89"/>
    </row>
    <row r="186" customFormat="1" ht="12.75" customHeight="1" spans="1:38">
      <c r="A186" s="8" t="s">
        <v>607</v>
      </c>
      <c r="B186" s="8" t="s">
        <v>38</v>
      </c>
      <c r="C186" s="8" t="s">
        <v>38</v>
      </c>
      <c r="D186" s="8" t="s">
        <v>39</v>
      </c>
      <c r="E186" s="8" t="s">
        <v>608</v>
      </c>
      <c r="F186" s="8" t="s">
        <v>41</v>
      </c>
      <c r="G186" s="8" t="s">
        <v>121</v>
      </c>
      <c r="H186" s="8" t="s">
        <v>608</v>
      </c>
      <c r="I186" s="8" t="s">
        <v>398</v>
      </c>
      <c r="J186" s="8" t="s">
        <v>44</v>
      </c>
      <c r="K186" s="8" t="s">
        <v>41</v>
      </c>
      <c r="L186" s="8" t="s">
        <v>45</v>
      </c>
      <c r="M186" s="8" t="s">
        <v>46</v>
      </c>
      <c r="N186" s="8" t="s">
        <v>41</v>
      </c>
      <c r="O186" s="8" t="s">
        <v>41</v>
      </c>
      <c r="P186" s="8">
        <v>4.024</v>
      </c>
      <c r="Q186" s="8">
        <v>23</v>
      </c>
      <c r="R186" s="8">
        <v>22.2</v>
      </c>
      <c r="S186" s="49">
        <v>45738</v>
      </c>
      <c r="T186" s="49">
        <v>45731</v>
      </c>
      <c r="U186" s="8">
        <v>0</v>
      </c>
      <c r="V186" s="8">
        <v>539</v>
      </c>
      <c r="W186" s="8">
        <v>539</v>
      </c>
      <c r="X186" s="8">
        <v>0</v>
      </c>
      <c r="Y186" s="8" t="s">
        <v>47</v>
      </c>
      <c r="Z186" s="8">
        <v>0</v>
      </c>
      <c r="AA186" s="8">
        <f>VLOOKUP(I186,'DI Info'!A:E,5,0)</f>
        <v>1</v>
      </c>
      <c r="AB186" s="8">
        <f t="shared" si="2"/>
        <v>539</v>
      </c>
      <c r="AC186" s="8">
        <f>IFERROR(AB186*VLOOKUP(I186,'DI Info'!A:H,7,FALSE),"")</f>
        <v>2209.9</v>
      </c>
      <c r="AD186" s="8">
        <f>IFERROR(ROUND(AB186*VLOOKUP(I186,'DI Info'!$1:$1048576,6,FALSE),2),"")</f>
        <v>18.87</v>
      </c>
      <c r="AE186" s="8">
        <f>IFERROR(AB186*VLOOKUP(I186,'DI Info'!A:H,8,FALSE),"")</f>
        <v>2748.9</v>
      </c>
      <c r="AF186" s="35" t="str">
        <f>VLOOKUP(I186,'DI Info'!$1:$1048576,4,FALSE)</f>
        <v>苏克-NB</v>
      </c>
      <c r="AG186" s="15" t="s">
        <v>604</v>
      </c>
      <c r="AH186" s="87">
        <v>45737</v>
      </c>
      <c r="AI186" s="35" t="s">
        <v>605</v>
      </c>
      <c r="AJ186" s="88" t="s">
        <v>606</v>
      </c>
      <c r="AK186" s="8"/>
      <c r="AL186" s="89"/>
    </row>
    <row r="187" customFormat="1" ht="12.75" customHeight="1" spans="1:38">
      <c r="A187" s="8" t="s">
        <v>609</v>
      </c>
      <c r="B187" s="8" t="s">
        <v>38</v>
      </c>
      <c r="C187" s="8" t="s">
        <v>38</v>
      </c>
      <c r="D187" s="8" t="s">
        <v>39</v>
      </c>
      <c r="E187" s="8" t="s">
        <v>610</v>
      </c>
      <c r="F187" s="8" t="s">
        <v>41</v>
      </c>
      <c r="G187" s="8" t="s">
        <v>121</v>
      </c>
      <c r="H187" s="8" t="s">
        <v>610</v>
      </c>
      <c r="I187" s="8" t="s">
        <v>407</v>
      </c>
      <c r="J187" s="8" t="s">
        <v>44</v>
      </c>
      <c r="K187" s="8" t="s">
        <v>41</v>
      </c>
      <c r="L187" s="8" t="s">
        <v>45</v>
      </c>
      <c r="M187" s="8" t="s">
        <v>46</v>
      </c>
      <c r="N187" s="8" t="s">
        <v>41</v>
      </c>
      <c r="O187" s="8" t="s">
        <v>41</v>
      </c>
      <c r="P187" s="8">
        <v>5.2</v>
      </c>
      <c r="Q187" s="8">
        <v>43.7</v>
      </c>
      <c r="R187" s="8">
        <v>22.4</v>
      </c>
      <c r="S187" s="49">
        <v>45738</v>
      </c>
      <c r="T187" s="49">
        <v>45731</v>
      </c>
      <c r="U187" s="8">
        <v>0</v>
      </c>
      <c r="V187" s="8">
        <v>276</v>
      </c>
      <c r="W187" s="8">
        <v>276</v>
      </c>
      <c r="X187" s="8">
        <v>0</v>
      </c>
      <c r="Y187" s="8" t="s">
        <v>47</v>
      </c>
      <c r="Z187" s="8">
        <v>0</v>
      </c>
      <c r="AA187" s="8">
        <f>VLOOKUP(I187,'DI Info'!A:E,5,0)</f>
        <v>1</v>
      </c>
      <c r="AB187" s="8">
        <f t="shared" si="2"/>
        <v>276</v>
      </c>
      <c r="AC187" s="8">
        <f>IFERROR(AB187*VLOOKUP(I187,'DI Info'!A:H,7,FALSE),"")</f>
        <v>2014.8</v>
      </c>
      <c r="AD187" s="8">
        <f>IFERROR(ROUND(AB187*VLOOKUP(I187,'DI Info'!$1:$1048576,6,FALSE),2),"")</f>
        <v>24.02</v>
      </c>
      <c r="AE187" s="8">
        <f>IFERROR(AB187*VLOOKUP(I187,'DI Info'!A:H,8,FALSE),"")</f>
        <v>2566.8</v>
      </c>
      <c r="AF187" s="35" t="str">
        <f>VLOOKUP(I187,'DI Info'!$1:$1048576,4,FALSE)</f>
        <v>苏克-NB</v>
      </c>
      <c r="AG187" s="15" t="s">
        <v>604</v>
      </c>
      <c r="AH187" s="87">
        <v>45737</v>
      </c>
      <c r="AI187" s="35" t="s">
        <v>605</v>
      </c>
      <c r="AJ187" s="88" t="s">
        <v>606</v>
      </c>
      <c r="AK187" s="8"/>
      <c r="AL187" s="89"/>
    </row>
    <row r="188" customFormat="1" ht="12.75" customHeight="1" spans="1:38">
      <c r="A188" s="8" t="s">
        <v>611</v>
      </c>
      <c r="B188" s="8" t="s">
        <v>38</v>
      </c>
      <c r="C188" s="8" t="s">
        <v>38</v>
      </c>
      <c r="D188" s="8" t="s">
        <v>39</v>
      </c>
      <c r="E188" s="8" t="s">
        <v>612</v>
      </c>
      <c r="F188" s="8" t="s">
        <v>41</v>
      </c>
      <c r="G188" s="8" t="s">
        <v>121</v>
      </c>
      <c r="H188" s="8" t="s">
        <v>612</v>
      </c>
      <c r="I188" s="8" t="s">
        <v>54</v>
      </c>
      <c r="J188" s="8" t="s">
        <v>44</v>
      </c>
      <c r="K188" s="8" t="s">
        <v>41</v>
      </c>
      <c r="L188" s="8" t="s">
        <v>45</v>
      </c>
      <c r="M188" s="8" t="s">
        <v>46</v>
      </c>
      <c r="N188" s="8" t="s">
        <v>41</v>
      </c>
      <c r="O188" s="8" t="s">
        <v>41</v>
      </c>
      <c r="P188" s="8">
        <v>8</v>
      </c>
      <c r="Q188" s="8">
        <v>34.25</v>
      </c>
      <c r="R188" s="8">
        <v>18</v>
      </c>
      <c r="S188" s="49">
        <v>45738</v>
      </c>
      <c r="T188" s="49">
        <v>45731</v>
      </c>
      <c r="U188" s="8">
        <v>0</v>
      </c>
      <c r="V188" s="8">
        <v>115</v>
      </c>
      <c r="W188" s="8">
        <v>115</v>
      </c>
      <c r="X188" s="8">
        <v>0</v>
      </c>
      <c r="Y188" s="8" t="s">
        <v>47</v>
      </c>
      <c r="Z188" s="8">
        <v>0</v>
      </c>
      <c r="AA188" s="8">
        <f>VLOOKUP(I188,'DI Info'!A:E,5,0)</f>
        <v>1</v>
      </c>
      <c r="AB188" s="8">
        <f t="shared" si="2"/>
        <v>115</v>
      </c>
      <c r="AC188" s="8">
        <f>IFERROR(AB188*VLOOKUP(I188,'DI Info'!A:H,7,FALSE),"")</f>
        <v>655.5</v>
      </c>
      <c r="AD188" s="8">
        <f>IFERROR(ROUND(AB188*VLOOKUP(I188,'DI Info'!$1:$1048576,6,FALSE),2),"")</f>
        <v>9.33</v>
      </c>
      <c r="AE188" s="8">
        <f>IFERROR(AB188*VLOOKUP(I188,'DI Info'!A:H,8,FALSE),"")</f>
        <v>839.5</v>
      </c>
      <c r="AF188" s="35" t="str">
        <f>VLOOKUP(I188,'DI Info'!$1:$1048576,4,FALSE)</f>
        <v>苏克-NB</v>
      </c>
      <c r="AG188" s="15" t="s">
        <v>604</v>
      </c>
      <c r="AH188" s="87">
        <v>45737</v>
      </c>
      <c r="AI188" s="35" t="s">
        <v>605</v>
      </c>
      <c r="AJ188" s="88" t="s">
        <v>606</v>
      </c>
      <c r="AK188" s="8"/>
      <c r="AL188" s="89"/>
    </row>
    <row r="189" customFormat="1" ht="12.75" customHeight="1" spans="1:38">
      <c r="A189" s="8" t="s">
        <v>613</v>
      </c>
      <c r="B189" s="8" t="s">
        <v>38</v>
      </c>
      <c r="C189" s="8" t="s">
        <v>38</v>
      </c>
      <c r="D189" s="8" t="s">
        <v>39</v>
      </c>
      <c r="E189" s="8" t="s">
        <v>614</v>
      </c>
      <c r="F189" s="8" t="s">
        <v>41</v>
      </c>
      <c r="G189" s="8" t="s">
        <v>121</v>
      </c>
      <c r="H189" s="8" t="s">
        <v>614</v>
      </c>
      <c r="I189" s="8" t="s">
        <v>376</v>
      </c>
      <c r="J189" s="8" t="s">
        <v>44</v>
      </c>
      <c r="K189" s="8" t="s">
        <v>41</v>
      </c>
      <c r="L189" s="8" t="s">
        <v>45</v>
      </c>
      <c r="M189" s="8" t="s">
        <v>46</v>
      </c>
      <c r="N189" s="8" t="s">
        <v>41</v>
      </c>
      <c r="O189" s="8" t="s">
        <v>41</v>
      </c>
      <c r="P189" s="8">
        <v>6</v>
      </c>
      <c r="Q189" s="8">
        <v>48</v>
      </c>
      <c r="R189" s="8">
        <v>23.8</v>
      </c>
      <c r="S189" s="49">
        <v>45738</v>
      </c>
      <c r="T189" s="49">
        <v>45731</v>
      </c>
      <c r="U189" s="8">
        <v>0</v>
      </c>
      <c r="V189" s="8">
        <v>56</v>
      </c>
      <c r="W189" s="8">
        <v>56</v>
      </c>
      <c r="X189" s="8">
        <v>0</v>
      </c>
      <c r="Y189" s="8" t="s">
        <v>47</v>
      </c>
      <c r="Z189" s="8">
        <v>0</v>
      </c>
      <c r="AA189" s="8">
        <f>VLOOKUP(I189,'DI Info'!A:E,5,0)</f>
        <v>1</v>
      </c>
      <c r="AB189" s="8">
        <f t="shared" si="2"/>
        <v>56</v>
      </c>
      <c r="AC189" s="8">
        <f>IFERROR(AB189*VLOOKUP(I189,'DI Info'!A:H,7,FALSE),"")</f>
        <v>616</v>
      </c>
      <c r="AD189" s="8">
        <f>IFERROR(ROUND(AB189*VLOOKUP(I189,'DI Info'!$1:$1048576,6,FALSE),2),"")</f>
        <v>5.99</v>
      </c>
      <c r="AE189" s="8">
        <f>IFERROR(AB189*VLOOKUP(I189,'DI Info'!A:H,8,FALSE),"")</f>
        <v>739.2</v>
      </c>
      <c r="AF189" s="35" t="str">
        <f>VLOOKUP(I189,'DI Info'!$1:$1048576,4,FALSE)</f>
        <v>苏克-NB</v>
      </c>
      <c r="AG189" s="15" t="s">
        <v>604</v>
      </c>
      <c r="AH189" s="87">
        <v>45737</v>
      </c>
      <c r="AI189" s="35" t="s">
        <v>605</v>
      </c>
      <c r="AJ189" s="88" t="s">
        <v>606</v>
      </c>
      <c r="AK189" s="8"/>
      <c r="AL189" s="89"/>
    </row>
    <row r="190" customFormat="1" ht="12.75" customHeight="1" spans="1:38">
      <c r="A190" s="8" t="s">
        <v>615</v>
      </c>
      <c r="B190" s="8" t="s">
        <v>38</v>
      </c>
      <c r="C190" s="8" t="s">
        <v>38</v>
      </c>
      <c r="D190" s="8" t="s">
        <v>39</v>
      </c>
      <c r="E190" s="8" t="s">
        <v>616</v>
      </c>
      <c r="F190" s="8" t="s">
        <v>41</v>
      </c>
      <c r="G190" s="8" t="s">
        <v>77</v>
      </c>
      <c r="H190" s="8" t="s">
        <v>616</v>
      </c>
      <c r="I190" s="8" t="s">
        <v>398</v>
      </c>
      <c r="J190" s="8" t="s">
        <v>44</v>
      </c>
      <c r="K190" s="8" t="s">
        <v>41</v>
      </c>
      <c r="L190" s="8" t="s">
        <v>45</v>
      </c>
      <c r="M190" s="8" t="s">
        <v>46</v>
      </c>
      <c r="N190" s="8" t="s">
        <v>41</v>
      </c>
      <c r="O190" s="8" t="s">
        <v>41</v>
      </c>
      <c r="P190" s="8">
        <v>4.024</v>
      </c>
      <c r="Q190" s="8">
        <v>23</v>
      </c>
      <c r="R190" s="8">
        <v>22.2</v>
      </c>
      <c r="S190" s="49">
        <v>45738</v>
      </c>
      <c r="T190" s="49">
        <v>45731</v>
      </c>
      <c r="U190" s="8">
        <v>0</v>
      </c>
      <c r="V190" s="8">
        <v>1066</v>
      </c>
      <c r="W190" s="8">
        <v>1066</v>
      </c>
      <c r="X190" s="8">
        <v>0</v>
      </c>
      <c r="Y190" s="8" t="s">
        <v>47</v>
      </c>
      <c r="Z190" s="8">
        <v>0</v>
      </c>
      <c r="AA190" s="8">
        <f>VLOOKUP(I190,'DI Info'!A:E,5,0)</f>
        <v>1</v>
      </c>
      <c r="AB190" s="8">
        <f t="shared" si="2"/>
        <v>1066</v>
      </c>
      <c r="AC190" s="8">
        <f>IFERROR(AB190*VLOOKUP(I190,'DI Info'!A:H,7,FALSE),"")</f>
        <v>4370.6</v>
      </c>
      <c r="AD190" s="8">
        <f>IFERROR(ROUND(AB190*VLOOKUP(I190,'DI Info'!$1:$1048576,6,FALSE),2),"")</f>
        <v>37.31</v>
      </c>
      <c r="AE190" s="8">
        <f>IFERROR(AB190*VLOOKUP(I190,'DI Info'!A:H,8,FALSE),"")</f>
        <v>5436.6</v>
      </c>
      <c r="AF190" s="35" t="str">
        <f>VLOOKUP(I190,'DI Info'!$1:$1048576,4,FALSE)</f>
        <v>苏克-NB</v>
      </c>
      <c r="AG190" s="15" t="s">
        <v>617</v>
      </c>
      <c r="AH190" s="87">
        <v>45737</v>
      </c>
      <c r="AI190" s="35" t="s">
        <v>618</v>
      </c>
      <c r="AJ190" s="88" t="s">
        <v>619</v>
      </c>
      <c r="AK190" s="8"/>
      <c r="AL190" s="89"/>
    </row>
    <row r="191" customFormat="1" ht="12.75" customHeight="1" spans="1:38">
      <c r="A191" s="8" t="s">
        <v>620</v>
      </c>
      <c r="B191" s="8" t="s">
        <v>38</v>
      </c>
      <c r="C191" s="8" t="s">
        <v>38</v>
      </c>
      <c r="D191" s="8" t="s">
        <v>39</v>
      </c>
      <c r="E191" s="8" t="s">
        <v>621</v>
      </c>
      <c r="F191" s="8" t="s">
        <v>41</v>
      </c>
      <c r="G191" s="8" t="s">
        <v>77</v>
      </c>
      <c r="H191" s="8" t="s">
        <v>621</v>
      </c>
      <c r="I191" s="8" t="s">
        <v>407</v>
      </c>
      <c r="J191" s="8" t="s">
        <v>44</v>
      </c>
      <c r="K191" s="8" t="s">
        <v>41</v>
      </c>
      <c r="L191" s="8" t="s">
        <v>45</v>
      </c>
      <c r="M191" s="8" t="s">
        <v>46</v>
      </c>
      <c r="N191" s="8" t="s">
        <v>41</v>
      </c>
      <c r="O191" s="8" t="s">
        <v>41</v>
      </c>
      <c r="P191" s="8">
        <v>5.2</v>
      </c>
      <c r="Q191" s="8">
        <v>43.7</v>
      </c>
      <c r="R191" s="8">
        <v>22.4</v>
      </c>
      <c r="S191" s="49">
        <v>45738</v>
      </c>
      <c r="T191" s="49">
        <v>45731</v>
      </c>
      <c r="U191" s="8">
        <v>0</v>
      </c>
      <c r="V191" s="8">
        <v>215</v>
      </c>
      <c r="W191" s="8">
        <v>215</v>
      </c>
      <c r="X191" s="8">
        <v>0</v>
      </c>
      <c r="Y191" s="8" t="s">
        <v>47</v>
      </c>
      <c r="Z191" s="8">
        <v>0</v>
      </c>
      <c r="AA191" s="8">
        <f>VLOOKUP(I191,'DI Info'!A:E,5,0)</f>
        <v>1</v>
      </c>
      <c r="AB191" s="8">
        <f t="shared" si="2"/>
        <v>215</v>
      </c>
      <c r="AC191" s="8">
        <f>IFERROR(AB191*VLOOKUP(I191,'DI Info'!A:H,7,FALSE),"")</f>
        <v>1569.5</v>
      </c>
      <c r="AD191" s="8">
        <f>IFERROR(ROUND(AB191*VLOOKUP(I191,'DI Info'!$1:$1048576,6,FALSE),2),"")</f>
        <v>18.71</v>
      </c>
      <c r="AE191" s="8">
        <f>IFERROR(AB191*VLOOKUP(I191,'DI Info'!A:H,8,FALSE),"")</f>
        <v>1999.5</v>
      </c>
      <c r="AF191" s="35" t="str">
        <f>VLOOKUP(I191,'DI Info'!$1:$1048576,4,FALSE)</f>
        <v>苏克-NB</v>
      </c>
      <c r="AG191" s="15" t="s">
        <v>617</v>
      </c>
      <c r="AH191" s="87">
        <v>45737</v>
      </c>
      <c r="AI191" s="35" t="s">
        <v>618</v>
      </c>
      <c r="AJ191" s="88" t="s">
        <v>619</v>
      </c>
      <c r="AK191" s="8"/>
      <c r="AL191" s="89"/>
    </row>
    <row r="192" customFormat="1" ht="12.75" customHeight="1" spans="1:38">
      <c r="A192" s="8" t="s">
        <v>622</v>
      </c>
      <c r="B192" s="8" t="s">
        <v>38</v>
      </c>
      <c r="C192" s="8" t="s">
        <v>38</v>
      </c>
      <c r="D192" s="8" t="s">
        <v>39</v>
      </c>
      <c r="E192" s="8" t="s">
        <v>623</v>
      </c>
      <c r="F192" s="8" t="s">
        <v>41</v>
      </c>
      <c r="G192" s="8" t="s">
        <v>77</v>
      </c>
      <c r="H192" s="8" t="s">
        <v>623</v>
      </c>
      <c r="I192" s="8" t="s">
        <v>63</v>
      </c>
      <c r="J192" s="8" t="s">
        <v>44</v>
      </c>
      <c r="K192" s="8" t="s">
        <v>41</v>
      </c>
      <c r="L192" s="8" t="s">
        <v>45</v>
      </c>
      <c r="M192" s="8" t="s">
        <v>46</v>
      </c>
      <c r="N192" s="8" t="s">
        <v>41</v>
      </c>
      <c r="O192" s="8" t="s">
        <v>41</v>
      </c>
      <c r="P192" s="8">
        <v>11</v>
      </c>
      <c r="Q192" s="8">
        <v>34</v>
      </c>
      <c r="R192" s="8">
        <v>18.75</v>
      </c>
      <c r="S192" s="49">
        <v>45738</v>
      </c>
      <c r="T192" s="49">
        <v>45731</v>
      </c>
      <c r="U192" s="8">
        <v>0</v>
      </c>
      <c r="V192" s="8">
        <v>199</v>
      </c>
      <c r="W192" s="8">
        <v>199</v>
      </c>
      <c r="X192" s="8">
        <v>0</v>
      </c>
      <c r="Y192" s="8" t="s">
        <v>47</v>
      </c>
      <c r="Z192" s="8">
        <v>0</v>
      </c>
      <c r="AA192" s="8">
        <f>VLOOKUP(I192,'DI Info'!A:E,5,0)</f>
        <v>1</v>
      </c>
      <c r="AB192" s="8">
        <f t="shared" si="2"/>
        <v>199</v>
      </c>
      <c r="AC192" s="8">
        <f>IFERROR(AB192*VLOOKUP(I192,'DI Info'!A:H,7,FALSE),"")</f>
        <v>1890.5</v>
      </c>
      <c r="AD192" s="8">
        <f>IFERROR(ROUND(AB192*VLOOKUP(I192,'DI Info'!$1:$1048576,6,FALSE),2),"")</f>
        <v>20.47</v>
      </c>
      <c r="AE192" s="8">
        <f>IFERROR(AB192*VLOOKUP(I192,'DI Info'!A:H,8,FALSE),"")</f>
        <v>2248.7</v>
      </c>
      <c r="AF192" s="35" t="str">
        <f>VLOOKUP(I192,'DI Info'!$1:$1048576,4,FALSE)</f>
        <v>苏克-NB</v>
      </c>
      <c r="AG192" s="15" t="s">
        <v>617</v>
      </c>
      <c r="AH192" s="87">
        <v>45737</v>
      </c>
      <c r="AI192" s="35" t="s">
        <v>618</v>
      </c>
      <c r="AJ192" s="88" t="s">
        <v>619</v>
      </c>
      <c r="AK192" s="8"/>
      <c r="AL192" s="89"/>
    </row>
    <row r="193" customFormat="1" ht="12.75" customHeight="1" spans="1:38">
      <c r="A193" s="8" t="s">
        <v>624</v>
      </c>
      <c r="B193" s="8" t="s">
        <v>38</v>
      </c>
      <c r="C193" s="8" t="s">
        <v>38</v>
      </c>
      <c r="D193" s="8" t="s">
        <v>39</v>
      </c>
      <c r="E193" s="8" t="s">
        <v>625</v>
      </c>
      <c r="F193" s="8" t="s">
        <v>41</v>
      </c>
      <c r="G193" s="8" t="s">
        <v>77</v>
      </c>
      <c r="H193" s="8" t="s">
        <v>625</v>
      </c>
      <c r="I193" s="8" t="s">
        <v>54</v>
      </c>
      <c r="J193" s="8" t="s">
        <v>44</v>
      </c>
      <c r="K193" s="8" t="s">
        <v>41</v>
      </c>
      <c r="L193" s="8" t="s">
        <v>45</v>
      </c>
      <c r="M193" s="8" t="s">
        <v>46</v>
      </c>
      <c r="N193" s="8" t="s">
        <v>41</v>
      </c>
      <c r="O193" s="8" t="s">
        <v>41</v>
      </c>
      <c r="P193" s="8">
        <v>8</v>
      </c>
      <c r="Q193" s="8">
        <v>34.25</v>
      </c>
      <c r="R193" s="8">
        <v>18</v>
      </c>
      <c r="S193" s="49">
        <v>45738</v>
      </c>
      <c r="T193" s="49">
        <v>45731</v>
      </c>
      <c r="U193" s="8">
        <v>0</v>
      </c>
      <c r="V193" s="8">
        <v>515</v>
      </c>
      <c r="W193" s="8">
        <v>515</v>
      </c>
      <c r="X193" s="8">
        <v>0</v>
      </c>
      <c r="Y193" s="8" t="s">
        <v>47</v>
      </c>
      <c r="Z193" s="8">
        <v>0</v>
      </c>
      <c r="AA193" s="8">
        <f>VLOOKUP(I193,'DI Info'!A:E,5,0)</f>
        <v>1</v>
      </c>
      <c r="AB193" s="8">
        <f t="shared" si="2"/>
        <v>515</v>
      </c>
      <c r="AC193" s="8">
        <f>IFERROR(AB193*VLOOKUP(I193,'DI Info'!A:H,7,FALSE),"")</f>
        <v>2935.5</v>
      </c>
      <c r="AD193" s="8">
        <f>IFERROR(ROUND(AB193*VLOOKUP(I193,'DI Info'!$1:$1048576,6,FALSE),2),"")</f>
        <v>41.77</v>
      </c>
      <c r="AE193" s="8">
        <f>IFERROR(AB193*VLOOKUP(I193,'DI Info'!A:H,8,FALSE),"")</f>
        <v>3759.5</v>
      </c>
      <c r="AF193" s="35" t="str">
        <f>VLOOKUP(I193,'DI Info'!$1:$1048576,4,FALSE)</f>
        <v>苏克-NB</v>
      </c>
      <c r="AG193" s="15" t="s">
        <v>617</v>
      </c>
      <c r="AH193" s="87">
        <v>45737</v>
      </c>
      <c r="AI193" s="35" t="s">
        <v>618</v>
      </c>
      <c r="AJ193" s="88" t="s">
        <v>619</v>
      </c>
      <c r="AK193" s="8"/>
      <c r="AL193" s="89"/>
    </row>
    <row r="194" customFormat="1" ht="12.75" customHeight="1" spans="1:38">
      <c r="A194" s="8" t="s">
        <v>626</v>
      </c>
      <c r="B194" s="8" t="s">
        <v>38</v>
      </c>
      <c r="C194" s="8" t="s">
        <v>38</v>
      </c>
      <c r="D194" s="8" t="s">
        <v>39</v>
      </c>
      <c r="E194" s="8" t="s">
        <v>627</v>
      </c>
      <c r="F194" s="8" t="s">
        <v>41</v>
      </c>
      <c r="G194" s="8" t="s">
        <v>77</v>
      </c>
      <c r="H194" s="8" t="s">
        <v>627</v>
      </c>
      <c r="I194" s="8" t="s">
        <v>376</v>
      </c>
      <c r="J194" s="8" t="s">
        <v>44</v>
      </c>
      <c r="K194" s="8" t="s">
        <v>41</v>
      </c>
      <c r="L194" s="8" t="s">
        <v>45</v>
      </c>
      <c r="M194" s="8" t="s">
        <v>46</v>
      </c>
      <c r="N194" s="8" t="s">
        <v>41</v>
      </c>
      <c r="O194" s="8" t="s">
        <v>41</v>
      </c>
      <c r="P194" s="8">
        <v>6</v>
      </c>
      <c r="Q194" s="8">
        <v>48</v>
      </c>
      <c r="R194" s="8">
        <v>23.8</v>
      </c>
      <c r="S194" s="49">
        <v>45738</v>
      </c>
      <c r="T194" s="49">
        <v>45731</v>
      </c>
      <c r="U194" s="8">
        <v>0</v>
      </c>
      <c r="V194" s="8">
        <v>30</v>
      </c>
      <c r="W194" s="8">
        <v>30</v>
      </c>
      <c r="X194" s="8">
        <v>0</v>
      </c>
      <c r="Y194" s="8" t="s">
        <v>47</v>
      </c>
      <c r="Z194" s="8">
        <v>0</v>
      </c>
      <c r="AA194" s="8">
        <f>VLOOKUP(I194,'DI Info'!A:E,5,0)</f>
        <v>1</v>
      </c>
      <c r="AB194" s="8">
        <f t="shared" ref="AB194:AB245" si="3">IFERROR(W194/AA194,"")</f>
        <v>30</v>
      </c>
      <c r="AC194" s="8">
        <f>IFERROR(AB194*VLOOKUP(I194,'DI Info'!A:H,7,FALSE),"")</f>
        <v>330</v>
      </c>
      <c r="AD194" s="8">
        <f>IFERROR(ROUND(AB194*VLOOKUP(I194,'DI Info'!$1:$1048576,6,FALSE),2),"")</f>
        <v>3.21</v>
      </c>
      <c r="AE194" s="8">
        <f>IFERROR(AB194*VLOOKUP(I194,'DI Info'!A:H,8,FALSE),"")</f>
        <v>396</v>
      </c>
      <c r="AF194" s="35" t="str">
        <f>VLOOKUP(I194,'DI Info'!$1:$1048576,4,FALSE)</f>
        <v>苏克-NB</v>
      </c>
      <c r="AG194" s="15" t="s">
        <v>617</v>
      </c>
      <c r="AH194" s="87">
        <v>45737</v>
      </c>
      <c r="AI194" s="35" t="s">
        <v>618</v>
      </c>
      <c r="AJ194" s="88" t="s">
        <v>619</v>
      </c>
      <c r="AK194" s="8"/>
      <c r="AL194" s="89"/>
    </row>
    <row r="195" customFormat="1" ht="12.75" customHeight="1" spans="1:38">
      <c r="A195" s="8" t="s">
        <v>628</v>
      </c>
      <c r="B195" s="8" t="s">
        <v>38</v>
      </c>
      <c r="C195" s="8" t="s">
        <v>38</v>
      </c>
      <c r="D195" s="8" t="s">
        <v>39</v>
      </c>
      <c r="E195" s="8" t="s">
        <v>629</v>
      </c>
      <c r="F195" s="8" t="s">
        <v>41</v>
      </c>
      <c r="G195" s="8" t="s">
        <v>53</v>
      </c>
      <c r="H195" s="8" t="s">
        <v>629</v>
      </c>
      <c r="I195" s="8" t="s">
        <v>43</v>
      </c>
      <c r="J195" s="8" t="s">
        <v>44</v>
      </c>
      <c r="K195" s="8" t="s">
        <v>41</v>
      </c>
      <c r="L195" s="8" t="s">
        <v>45</v>
      </c>
      <c r="M195" s="8" t="s">
        <v>46</v>
      </c>
      <c r="N195" s="8" t="s">
        <v>41</v>
      </c>
      <c r="O195" s="8" t="s">
        <v>41</v>
      </c>
      <c r="P195" s="8">
        <v>4</v>
      </c>
      <c r="Q195" s="8">
        <v>23</v>
      </c>
      <c r="R195" s="8">
        <v>22</v>
      </c>
      <c r="S195" s="49">
        <v>45737</v>
      </c>
      <c r="T195" s="49">
        <v>45729</v>
      </c>
      <c r="U195" s="8">
        <v>0</v>
      </c>
      <c r="V195" s="8">
        <v>1</v>
      </c>
      <c r="W195" s="8">
        <v>1</v>
      </c>
      <c r="X195" s="8">
        <v>0</v>
      </c>
      <c r="Y195" s="8" t="s">
        <v>47</v>
      </c>
      <c r="Z195" s="8">
        <v>0</v>
      </c>
      <c r="AA195" s="8">
        <f>VLOOKUP(I195,'DI Info'!A:E,5,0)</f>
        <v>1</v>
      </c>
      <c r="AB195" s="8">
        <f t="shared" si="3"/>
        <v>1</v>
      </c>
      <c r="AC195" s="8">
        <f>IFERROR(AB195*VLOOKUP(I195,'DI Info'!A:H,7,FALSE),"")</f>
        <v>4.1</v>
      </c>
      <c r="AD195" s="8">
        <f>IFERROR(ROUND(AB195*VLOOKUP(I195,'DI Info'!$1:$1048576,6,FALSE),2),"")</f>
        <v>0.04</v>
      </c>
      <c r="AE195" s="8">
        <f>IFERROR(AB195*VLOOKUP(I195,'DI Info'!A:H,8,FALSE),"")</f>
        <v>5.1</v>
      </c>
      <c r="AF195" s="35" t="str">
        <f>VLOOKUP(I195,'DI Info'!$1:$1048576,4,FALSE)</f>
        <v>苏克-NB</v>
      </c>
      <c r="AG195" s="15" t="s">
        <v>630</v>
      </c>
      <c r="AH195" s="87">
        <v>45737</v>
      </c>
      <c r="AI195" s="35" t="s">
        <v>631</v>
      </c>
      <c r="AJ195" s="88" t="s">
        <v>632</v>
      </c>
      <c r="AK195" s="8"/>
      <c r="AL195" s="89"/>
    </row>
    <row r="196" customFormat="1" ht="12.75" customHeight="1" spans="1:38">
      <c r="A196" s="8" t="s">
        <v>633</v>
      </c>
      <c r="B196" s="8" t="s">
        <v>38</v>
      </c>
      <c r="C196" s="8" t="s">
        <v>38</v>
      </c>
      <c r="D196" s="8" t="s">
        <v>39</v>
      </c>
      <c r="E196" s="8" t="s">
        <v>634</v>
      </c>
      <c r="F196" s="8" t="s">
        <v>41</v>
      </c>
      <c r="G196" s="8" t="s">
        <v>53</v>
      </c>
      <c r="H196" s="8" t="s">
        <v>634</v>
      </c>
      <c r="I196" s="8" t="s">
        <v>398</v>
      </c>
      <c r="J196" s="8" t="s">
        <v>44</v>
      </c>
      <c r="K196" s="8" t="s">
        <v>41</v>
      </c>
      <c r="L196" s="8" t="s">
        <v>45</v>
      </c>
      <c r="M196" s="8" t="s">
        <v>46</v>
      </c>
      <c r="N196" s="8" t="s">
        <v>41</v>
      </c>
      <c r="O196" s="8" t="s">
        <v>41</v>
      </c>
      <c r="P196" s="8">
        <v>4.024</v>
      </c>
      <c r="Q196" s="8">
        <v>23</v>
      </c>
      <c r="R196" s="8">
        <v>22.2</v>
      </c>
      <c r="S196" s="49">
        <v>45738</v>
      </c>
      <c r="T196" s="49">
        <v>45731</v>
      </c>
      <c r="U196" s="8">
        <v>0</v>
      </c>
      <c r="V196" s="8">
        <v>982</v>
      </c>
      <c r="W196" s="8">
        <v>982</v>
      </c>
      <c r="X196" s="8">
        <v>0</v>
      </c>
      <c r="Y196" s="8" t="s">
        <v>47</v>
      </c>
      <c r="Z196" s="8">
        <v>0</v>
      </c>
      <c r="AA196" s="8">
        <f>VLOOKUP(I196,'DI Info'!A:E,5,0)</f>
        <v>1</v>
      </c>
      <c r="AB196" s="8">
        <f t="shared" si="3"/>
        <v>982</v>
      </c>
      <c r="AC196" s="8">
        <f>IFERROR(AB196*VLOOKUP(I196,'DI Info'!A:H,7,FALSE),"")</f>
        <v>4026.2</v>
      </c>
      <c r="AD196" s="8">
        <f>IFERROR(ROUND(AB196*VLOOKUP(I196,'DI Info'!$1:$1048576,6,FALSE),2),"")</f>
        <v>34.37</v>
      </c>
      <c r="AE196" s="8">
        <f>IFERROR(AB196*VLOOKUP(I196,'DI Info'!A:H,8,FALSE),"")</f>
        <v>5008.2</v>
      </c>
      <c r="AF196" s="35" t="str">
        <f>VLOOKUP(I196,'DI Info'!$1:$1048576,4,FALSE)</f>
        <v>苏克-NB</v>
      </c>
      <c r="AG196" s="15" t="s">
        <v>630</v>
      </c>
      <c r="AH196" s="87">
        <v>45737</v>
      </c>
      <c r="AI196" s="35" t="s">
        <v>631</v>
      </c>
      <c r="AJ196" s="88" t="s">
        <v>632</v>
      </c>
      <c r="AK196" s="8"/>
      <c r="AL196" s="89"/>
    </row>
    <row r="197" customFormat="1" ht="12.75" customHeight="1" spans="1:38">
      <c r="A197" s="8" t="s">
        <v>635</v>
      </c>
      <c r="B197" s="8" t="s">
        <v>38</v>
      </c>
      <c r="C197" s="8" t="s">
        <v>38</v>
      </c>
      <c r="D197" s="8" t="s">
        <v>39</v>
      </c>
      <c r="E197" s="8" t="s">
        <v>636</v>
      </c>
      <c r="F197" s="8" t="s">
        <v>41</v>
      </c>
      <c r="G197" s="8" t="s">
        <v>53</v>
      </c>
      <c r="H197" s="8" t="s">
        <v>636</v>
      </c>
      <c r="I197" s="8" t="s">
        <v>407</v>
      </c>
      <c r="J197" s="8" t="s">
        <v>44</v>
      </c>
      <c r="K197" s="8" t="s">
        <v>41</v>
      </c>
      <c r="L197" s="8" t="s">
        <v>45</v>
      </c>
      <c r="M197" s="8" t="s">
        <v>46</v>
      </c>
      <c r="N197" s="8" t="s">
        <v>41</v>
      </c>
      <c r="O197" s="8" t="s">
        <v>41</v>
      </c>
      <c r="P197" s="8">
        <v>5.2</v>
      </c>
      <c r="Q197" s="8">
        <v>43.7</v>
      </c>
      <c r="R197" s="8">
        <v>22.4</v>
      </c>
      <c r="S197" s="49">
        <v>45738</v>
      </c>
      <c r="T197" s="49">
        <v>45731</v>
      </c>
      <c r="U197" s="8">
        <v>0</v>
      </c>
      <c r="V197" s="8">
        <v>156</v>
      </c>
      <c r="W197" s="8">
        <v>156</v>
      </c>
      <c r="X197" s="8">
        <v>0</v>
      </c>
      <c r="Y197" s="8" t="s">
        <v>47</v>
      </c>
      <c r="Z197" s="8">
        <v>0</v>
      </c>
      <c r="AA197" s="8">
        <f>VLOOKUP(I197,'DI Info'!A:E,5,0)</f>
        <v>1</v>
      </c>
      <c r="AB197" s="8">
        <f t="shared" si="3"/>
        <v>156</v>
      </c>
      <c r="AC197" s="8">
        <f>IFERROR(AB197*VLOOKUP(I197,'DI Info'!A:H,7,FALSE),"")</f>
        <v>1138.8</v>
      </c>
      <c r="AD197" s="8">
        <f>IFERROR(ROUND(AB197*VLOOKUP(I197,'DI Info'!$1:$1048576,6,FALSE),2),"")</f>
        <v>13.58</v>
      </c>
      <c r="AE197" s="8">
        <f>IFERROR(AB197*VLOOKUP(I197,'DI Info'!A:H,8,FALSE),"")</f>
        <v>1450.8</v>
      </c>
      <c r="AF197" s="35" t="str">
        <f>VLOOKUP(I197,'DI Info'!$1:$1048576,4,FALSE)</f>
        <v>苏克-NB</v>
      </c>
      <c r="AG197" s="15" t="s">
        <v>630</v>
      </c>
      <c r="AH197" s="87">
        <v>45737</v>
      </c>
      <c r="AI197" s="35" t="s">
        <v>631</v>
      </c>
      <c r="AJ197" s="88" t="s">
        <v>632</v>
      </c>
      <c r="AK197" s="8"/>
      <c r="AL197" s="89"/>
    </row>
    <row r="198" customFormat="1" ht="12.75" customHeight="1" spans="1:38">
      <c r="A198" s="8" t="s">
        <v>637</v>
      </c>
      <c r="B198" s="8" t="s">
        <v>38</v>
      </c>
      <c r="C198" s="8" t="s">
        <v>38</v>
      </c>
      <c r="D198" s="8" t="s">
        <v>39</v>
      </c>
      <c r="E198" s="8" t="s">
        <v>638</v>
      </c>
      <c r="F198" s="8" t="s">
        <v>41</v>
      </c>
      <c r="G198" s="8" t="s">
        <v>53</v>
      </c>
      <c r="H198" s="8" t="s">
        <v>638</v>
      </c>
      <c r="I198" s="8" t="s">
        <v>54</v>
      </c>
      <c r="J198" s="8" t="s">
        <v>44</v>
      </c>
      <c r="K198" s="8" t="s">
        <v>41</v>
      </c>
      <c r="L198" s="8" t="s">
        <v>45</v>
      </c>
      <c r="M198" s="8" t="s">
        <v>46</v>
      </c>
      <c r="N198" s="8" t="s">
        <v>41</v>
      </c>
      <c r="O198" s="8" t="s">
        <v>41</v>
      </c>
      <c r="P198" s="8">
        <v>8</v>
      </c>
      <c r="Q198" s="8">
        <v>34.25</v>
      </c>
      <c r="R198" s="8">
        <v>18</v>
      </c>
      <c r="S198" s="49">
        <v>45738</v>
      </c>
      <c r="T198" s="49">
        <v>45731</v>
      </c>
      <c r="U198" s="8">
        <v>0</v>
      </c>
      <c r="V198" s="8">
        <v>109</v>
      </c>
      <c r="W198" s="8">
        <v>109</v>
      </c>
      <c r="X198" s="8">
        <v>0</v>
      </c>
      <c r="Y198" s="8" t="s">
        <v>47</v>
      </c>
      <c r="Z198" s="8">
        <v>0</v>
      </c>
      <c r="AA198" s="8">
        <f>VLOOKUP(I198,'DI Info'!A:E,5,0)</f>
        <v>1</v>
      </c>
      <c r="AB198" s="8">
        <f t="shared" si="3"/>
        <v>109</v>
      </c>
      <c r="AC198" s="8">
        <f>IFERROR(AB198*VLOOKUP(I198,'DI Info'!A:H,7,FALSE),"")</f>
        <v>621.3</v>
      </c>
      <c r="AD198" s="8">
        <f>IFERROR(ROUND(AB198*VLOOKUP(I198,'DI Info'!$1:$1048576,6,FALSE),2),"")</f>
        <v>8.84</v>
      </c>
      <c r="AE198" s="8">
        <f>IFERROR(AB198*VLOOKUP(I198,'DI Info'!A:H,8,FALSE),"")</f>
        <v>795.7</v>
      </c>
      <c r="AF198" s="35" t="str">
        <f>VLOOKUP(I198,'DI Info'!$1:$1048576,4,FALSE)</f>
        <v>苏克-NB</v>
      </c>
      <c r="AG198" s="15" t="s">
        <v>630</v>
      </c>
      <c r="AH198" s="87">
        <v>45737</v>
      </c>
      <c r="AI198" s="35" t="s">
        <v>631</v>
      </c>
      <c r="AJ198" s="88" t="s">
        <v>632</v>
      </c>
      <c r="AK198" s="8"/>
      <c r="AL198" s="89"/>
    </row>
    <row r="199" customFormat="1" ht="12.75" customHeight="1" spans="1:38">
      <c r="A199" s="8" t="s">
        <v>639</v>
      </c>
      <c r="B199" s="8" t="s">
        <v>38</v>
      </c>
      <c r="C199" s="8" t="s">
        <v>38</v>
      </c>
      <c r="D199" s="8" t="s">
        <v>39</v>
      </c>
      <c r="E199" s="8" t="s">
        <v>640</v>
      </c>
      <c r="F199" s="8" t="s">
        <v>41</v>
      </c>
      <c r="G199" s="8" t="s">
        <v>53</v>
      </c>
      <c r="H199" s="8" t="s">
        <v>640</v>
      </c>
      <c r="I199" s="8" t="s">
        <v>376</v>
      </c>
      <c r="J199" s="8" t="s">
        <v>44</v>
      </c>
      <c r="K199" s="8" t="s">
        <v>41</v>
      </c>
      <c r="L199" s="8" t="s">
        <v>45</v>
      </c>
      <c r="M199" s="8" t="s">
        <v>46</v>
      </c>
      <c r="N199" s="8" t="s">
        <v>41</v>
      </c>
      <c r="O199" s="8" t="s">
        <v>41</v>
      </c>
      <c r="P199" s="8">
        <v>6</v>
      </c>
      <c r="Q199" s="8">
        <v>48</v>
      </c>
      <c r="R199" s="8">
        <v>23.8</v>
      </c>
      <c r="S199" s="49">
        <v>45738</v>
      </c>
      <c r="T199" s="49">
        <v>45731</v>
      </c>
      <c r="U199" s="8">
        <v>0</v>
      </c>
      <c r="V199" s="8">
        <v>6</v>
      </c>
      <c r="W199" s="8">
        <v>6</v>
      </c>
      <c r="X199" s="8">
        <v>0</v>
      </c>
      <c r="Y199" s="8" t="s">
        <v>47</v>
      </c>
      <c r="Z199" s="8">
        <v>0</v>
      </c>
      <c r="AA199" s="8">
        <f>VLOOKUP(I199,'DI Info'!A:E,5,0)</f>
        <v>1</v>
      </c>
      <c r="AB199" s="8">
        <f t="shared" si="3"/>
        <v>6</v>
      </c>
      <c r="AC199" s="8">
        <f>IFERROR(AB199*VLOOKUP(I199,'DI Info'!A:H,7,FALSE),"")</f>
        <v>66</v>
      </c>
      <c r="AD199" s="8">
        <f>IFERROR(ROUND(AB199*VLOOKUP(I199,'DI Info'!$1:$1048576,6,FALSE),2),"")</f>
        <v>0.64</v>
      </c>
      <c r="AE199" s="8">
        <f>IFERROR(AB199*VLOOKUP(I199,'DI Info'!A:H,8,FALSE),"")</f>
        <v>79.2</v>
      </c>
      <c r="AF199" s="35" t="str">
        <f>VLOOKUP(I199,'DI Info'!$1:$1048576,4,FALSE)</f>
        <v>苏克-NB</v>
      </c>
      <c r="AG199" s="15" t="s">
        <v>630</v>
      </c>
      <c r="AH199" s="87">
        <v>45737</v>
      </c>
      <c r="AI199" s="35" t="s">
        <v>631</v>
      </c>
      <c r="AJ199" s="88" t="s">
        <v>632</v>
      </c>
      <c r="AK199" s="8"/>
      <c r="AL199" s="89"/>
    </row>
    <row r="200" customFormat="1" ht="12.75" customHeight="1" spans="1:38">
      <c r="A200" s="8" t="s">
        <v>641</v>
      </c>
      <c r="B200" s="8" t="s">
        <v>38</v>
      </c>
      <c r="C200" s="8" t="s">
        <v>38</v>
      </c>
      <c r="D200" s="8" t="s">
        <v>84</v>
      </c>
      <c r="E200" s="8" t="s">
        <v>642</v>
      </c>
      <c r="F200" s="8" t="s">
        <v>41</v>
      </c>
      <c r="G200" s="8" t="s">
        <v>77</v>
      </c>
      <c r="H200" s="8" t="s">
        <v>642</v>
      </c>
      <c r="I200" s="8" t="s">
        <v>339</v>
      </c>
      <c r="J200" s="8" t="s">
        <v>44</v>
      </c>
      <c r="K200" s="8" t="s">
        <v>41</v>
      </c>
      <c r="L200" s="8" t="s">
        <v>45</v>
      </c>
      <c r="M200" s="8" t="s">
        <v>46</v>
      </c>
      <c r="N200" s="8" t="s">
        <v>41</v>
      </c>
      <c r="O200" s="8" t="s">
        <v>41</v>
      </c>
      <c r="P200" s="8">
        <v>3.39</v>
      </c>
      <c r="Q200" s="8">
        <v>17.6</v>
      </c>
      <c r="R200" s="8">
        <v>13.3</v>
      </c>
      <c r="S200" s="49">
        <v>45743</v>
      </c>
      <c r="T200" s="49">
        <v>45729</v>
      </c>
      <c r="U200" s="8">
        <v>0</v>
      </c>
      <c r="V200" s="8">
        <v>107</v>
      </c>
      <c r="W200" s="8">
        <v>107</v>
      </c>
      <c r="X200" s="8">
        <v>0</v>
      </c>
      <c r="Y200" s="8" t="s">
        <v>47</v>
      </c>
      <c r="Z200" s="8">
        <v>0</v>
      </c>
      <c r="AA200" s="8">
        <f>VLOOKUP(I200,'DI Info'!A:E,5,0)</f>
        <v>1</v>
      </c>
      <c r="AB200" s="8">
        <f t="shared" si="3"/>
        <v>107</v>
      </c>
      <c r="AC200" s="8">
        <f>IFERROR(AB200*VLOOKUP(I200,'DI Info'!A:H,7,FALSE),"")</f>
        <v>112.35</v>
      </c>
      <c r="AD200" s="8">
        <f>IFERROR(ROUND(AB200*VLOOKUP(I200,'DI Info'!$1:$1048576,6,FALSE),2),"")</f>
        <v>1.21</v>
      </c>
      <c r="AE200" s="8">
        <f>IFERROR(AB200*VLOOKUP(I200,'DI Info'!A:H,8,FALSE),"")</f>
        <v>149.8</v>
      </c>
      <c r="AF200" s="35" t="str">
        <f>VLOOKUP(I200,'DI Info'!$1:$1048576,4,FALSE)</f>
        <v>康思特-SH</v>
      </c>
      <c r="AG200" s="15" t="s">
        <v>643</v>
      </c>
      <c r="AH200" s="87">
        <v>45741</v>
      </c>
      <c r="AI200" s="35" t="s">
        <v>644</v>
      </c>
      <c r="AJ200" s="88" t="s">
        <v>645</v>
      </c>
      <c r="AK200" s="8"/>
      <c r="AL200" s="89"/>
    </row>
    <row r="201" customFormat="1" ht="12.75" customHeight="1" spans="1:38">
      <c r="A201" s="8" t="s">
        <v>646</v>
      </c>
      <c r="B201" s="8" t="s">
        <v>38</v>
      </c>
      <c r="C201" s="8" t="s">
        <v>38</v>
      </c>
      <c r="D201" s="8" t="s">
        <v>84</v>
      </c>
      <c r="E201" s="8" t="s">
        <v>647</v>
      </c>
      <c r="F201" s="8" t="s">
        <v>41</v>
      </c>
      <c r="G201" s="8" t="s">
        <v>60</v>
      </c>
      <c r="H201" s="8" t="s">
        <v>647</v>
      </c>
      <c r="I201" s="8" t="s">
        <v>339</v>
      </c>
      <c r="J201" s="8" t="s">
        <v>44</v>
      </c>
      <c r="K201" s="8" t="s">
        <v>41</v>
      </c>
      <c r="L201" s="8" t="s">
        <v>45</v>
      </c>
      <c r="M201" s="8" t="s">
        <v>46</v>
      </c>
      <c r="N201" s="8" t="s">
        <v>41</v>
      </c>
      <c r="O201" s="8" t="s">
        <v>41</v>
      </c>
      <c r="P201" s="8">
        <v>3.39</v>
      </c>
      <c r="Q201" s="8">
        <v>17.6</v>
      </c>
      <c r="R201" s="8">
        <v>13.3</v>
      </c>
      <c r="S201" s="49">
        <v>45743</v>
      </c>
      <c r="T201" s="49">
        <v>45729</v>
      </c>
      <c r="U201" s="8">
        <v>0</v>
      </c>
      <c r="V201" s="8">
        <v>231</v>
      </c>
      <c r="W201" s="8">
        <v>231</v>
      </c>
      <c r="X201" s="8">
        <v>0</v>
      </c>
      <c r="Y201" s="8" t="s">
        <v>47</v>
      </c>
      <c r="Z201" s="8">
        <v>0</v>
      </c>
      <c r="AA201" s="8">
        <f>VLOOKUP(I201,'DI Info'!A:E,5,0)</f>
        <v>1</v>
      </c>
      <c r="AB201" s="8">
        <f t="shared" si="3"/>
        <v>231</v>
      </c>
      <c r="AC201" s="8">
        <f>IFERROR(AB201*VLOOKUP(I201,'DI Info'!A:H,7,FALSE),"")</f>
        <v>242.55</v>
      </c>
      <c r="AD201" s="8">
        <f>IFERROR(ROUND(AB201*VLOOKUP(I201,'DI Info'!$1:$1048576,6,FALSE),2),"")</f>
        <v>2.62</v>
      </c>
      <c r="AE201" s="8">
        <f>IFERROR(AB201*VLOOKUP(I201,'DI Info'!A:H,8,FALSE),"")</f>
        <v>323.4</v>
      </c>
      <c r="AF201" s="35" t="str">
        <f>VLOOKUP(I201,'DI Info'!$1:$1048576,4,FALSE)</f>
        <v>康思特-SH</v>
      </c>
      <c r="AG201" s="15" t="s">
        <v>643</v>
      </c>
      <c r="AH201" s="87">
        <v>45741</v>
      </c>
      <c r="AI201" s="35" t="s">
        <v>644</v>
      </c>
      <c r="AJ201" s="88" t="s">
        <v>645</v>
      </c>
      <c r="AK201" s="8"/>
      <c r="AL201" s="89"/>
    </row>
    <row r="202" customFormat="1" ht="12.75" customHeight="1" spans="1:38">
      <c r="A202" s="8" t="s">
        <v>648</v>
      </c>
      <c r="B202" s="8" t="s">
        <v>38</v>
      </c>
      <c r="C202" s="8" t="s">
        <v>38</v>
      </c>
      <c r="D202" s="8" t="s">
        <v>84</v>
      </c>
      <c r="E202" s="8" t="s">
        <v>649</v>
      </c>
      <c r="F202" s="8" t="s">
        <v>41</v>
      </c>
      <c r="G202" s="8" t="s">
        <v>77</v>
      </c>
      <c r="H202" s="8" t="s">
        <v>649</v>
      </c>
      <c r="I202" s="8" t="s">
        <v>650</v>
      </c>
      <c r="J202" s="8" t="s">
        <v>44</v>
      </c>
      <c r="K202" s="8" t="s">
        <v>41</v>
      </c>
      <c r="L202" s="8" t="s">
        <v>45</v>
      </c>
      <c r="M202" s="8" t="s">
        <v>46</v>
      </c>
      <c r="N202" s="8" t="s">
        <v>41</v>
      </c>
      <c r="O202" s="8" t="s">
        <v>41</v>
      </c>
      <c r="P202" s="8">
        <v>4.25</v>
      </c>
      <c r="Q202" s="8">
        <v>32.75</v>
      </c>
      <c r="R202" s="8">
        <v>32.75</v>
      </c>
      <c r="S202" s="49">
        <v>45743</v>
      </c>
      <c r="T202" s="49">
        <v>45729</v>
      </c>
      <c r="U202" s="8">
        <v>0</v>
      </c>
      <c r="V202" s="8">
        <v>153</v>
      </c>
      <c r="W202" s="8">
        <v>153</v>
      </c>
      <c r="X202" s="8">
        <v>0</v>
      </c>
      <c r="Y202" s="8" t="s">
        <v>47</v>
      </c>
      <c r="Z202" s="8">
        <v>0</v>
      </c>
      <c r="AA202" s="8">
        <f>VLOOKUP(I202,'DI Info'!A:E,5,0)</f>
        <v>1</v>
      </c>
      <c r="AB202" s="8">
        <f t="shared" si="3"/>
        <v>153</v>
      </c>
      <c r="AC202" s="8">
        <f>IFERROR(AB202*VLOOKUP(I202,'DI Info'!A:H,7,FALSE),"")</f>
        <v>1836</v>
      </c>
      <c r="AD202" s="8">
        <f>IFERROR(ROUND(AB202*VLOOKUP(I202,'DI Info'!$1:$1048576,6,FALSE),2),"")</f>
        <v>11.05</v>
      </c>
      <c r="AE202" s="8">
        <f>IFERROR(AB202*VLOOKUP(I202,'DI Info'!A:H,8,FALSE),"")</f>
        <v>2065.5</v>
      </c>
      <c r="AF202" s="35" t="str">
        <f>VLOOKUP(I202,'DI Info'!$1:$1048576,4,FALSE)</f>
        <v>纳斯特-SH</v>
      </c>
      <c r="AG202" s="15" t="s">
        <v>643</v>
      </c>
      <c r="AH202" s="87">
        <v>45743</v>
      </c>
      <c r="AI202" s="35" t="s">
        <v>644</v>
      </c>
      <c r="AJ202" s="88" t="s">
        <v>645</v>
      </c>
      <c r="AK202" s="8"/>
      <c r="AL202" s="89"/>
    </row>
    <row r="203" customFormat="1" ht="12.75" customHeight="1" spans="1:38">
      <c r="A203" s="8" t="s">
        <v>651</v>
      </c>
      <c r="B203" s="8" t="s">
        <v>38</v>
      </c>
      <c r="C203" s="8" t="s">
        <v>38</v>
      </c>
      <c r="D203" s="8" t="s">
        <v>84</v>
      </c>
      <c r="E203" s="8" t="s">
        <v>652</v>
      </c>
      <c r="F203" s="8" t="s">
        <v>41</v>
      </c>
      <c r="G203" s="8" t="s">
        <v>60</v>
      </c>
      <c r="H203" s="8" t="s">
        <v>652</v>
      </c>
      <c r="I203" s="8" t="s">
        <v>650</v>
      </c>
      <c r="J203" s="8" t="s">
        <v>44</v>
      </c>
      <c r="K203" s="8" t="s">
        <v>41</v>
      </c>
      <c r="L203" s="8" t="s">
        <v>45</v>
      </c>
      <c r="M203" s="8" t="s">
        <v>46</v>
      </c>
      <c r="N203" s="8" t="s">
        <v>41</v>
      </c>
      <c r="O203" s="8" t="s">
        <v>41</v>
      </c>
      <c r="P203" s="8">
        <v>4.25</v>
      </c>
      <c r="Q203" s="8">
        <v>32.75</v>
      </c>
      <c r="R203" s="8">
        <v>32.75</v>
      </c>
      <c r="S203" s="49">
        <v>45743</v>
      </c>
      <c r="T203" s="49">
        <v>45729</v>
      </c>
      <c r="U203" s="8">
        <v>0</v>
      </c>
      <c r="V203" s="8">
        <v>201</v>
      </c>
      <c r="W203" s="8">
        <v>201</v>
      </c>
      <c r="X203" s="8">
        <v>0</v>
      </c>
      <c r="Y203" s="8" t="s">
        <v>47</v>
      </c>
      <c r="Z203" s="8">
        <v>0</v>
      </c>
      <c r="AA203" s="8">
        <f>VLOOKUP(I203,'DI Info'!A:E,5,0)</f>
        <v>1</v>
      </c>
      <c r="AB203" s="8">
        <f t="shared" si="3"/>
        <v>201</v>
      </c>
      <c r="AC203" s="8">
        <f>IFERROR(AB203*VLOOKUP(I203,'DI Info'!A:H,7,FALSE),"")</f>
        <v>2412</v>
      </c>
      <c r="AD203" s="8">
        <f>IFERROR(ROUND(AB203*VLOOKUP(I203,'DI Info'!$1:$1048576,6,FALSE),2),"")</f>
        <v>14.52</v>
      </c>
      <c r="AE203" s="8">
        <f>IFERROR(AB203*VLOOKUP(I203,'DI Info'!A:H,8,FALSE),"")</f>
        <v>2713.5</v>
      </c>
      <c r="AF203" s="35" t="str">
        <f>VLOOKUP(I203,'DI Info'!$1:$1048576,4,FALSE)</f>
        <v>纳斯特-SH</v>
      </c>
      <c r="AG203" s="15" t="s">
        <v>643</v>
      </c>
      <c r="AH203" s="87">
        <v>45743</v>
      </c>
      <c r="AI203" s="35" t="s">
        <v>644</v>
      </c>
      <c r="AJ203" s="88" t="s">
        <v>645</v>
      </c>
      <c r="AK203" s="8"/>
      <c r="AL203" s="89"/>
    </row>
    <row r="204" customFormat="1" ht="12.75" customHeight="1" spans="1:38">
      <c r="A204" s="8" t="s">
        <v>653</v>
      </c>
      <c r="B204" s="8" t="s">
        <v>38</v>
      </c>
      <c r="C204" s="8" t="s">
        <v>38</v>
      </c>
      <c r="D204" s="8" t="s">
        <v>39</v>
      </c>
      <c r="E204" s="8" t="s">
        <v>654</v>
      </c>
      <c r="F204" s="8" t="s">
        <v>41</v>
      </c>
      <c r="G204" s="8" t="s">
        <v>77</v>
      </c>
      <c r="H204" s="8" t="s">
        <v>654</v>
      </c>
      <c r="I204" s="8" t="s">
        <v>169</v>
      </c>
      <c r="J204" s="8" t="s">
        <v>44</v>
      </c>
      <c r="K204" s="8" t="s">
        <v>41</v>
      </c>
      <c r="L204" s="8" t="s">
        <v>45</v>
      </c>
      <c r="M204" s="8" t="s">
        <v>46</v>
      </c>
      <c r="N204" s="8" t="s">
        <v>41</v>
      </c>
      <c r="O204" s="8" t="s">
        <v>41</v>
      </c>
      <c r="P204" s="8">
        <v>18.25</v>
      </c>
      <c r="Q204" s="8">
        <v>35</v>
      </c>
      <c r="R204" s="8">
        <v>19.25</v>
      </c>
      <c r="S204" s="49">
        <v>45754</v>
      </c>
      <c r="T204" s="49">
        <v>45747</v>
      </c>
      <c r="U204" s="8">
        <v>0</v>
      </c>
      <c r="V204" s="8">
        <v>162</v>
      </c>
      <c r="W204" s="8">
        <v>162</v>
      </c>
      <c r="X204" s="8">
        <v>0</v>
      </c>
      <c r="Y204" s="8" t="s">
        <v>47</v>
      </c>
      <c r="Z204" s="8">
        <v>0</v>
      </c>
      <c r="AA204" s="8">
        <f>VLOOKUP(I204,'DI Info'!A:E,5,0)</f>
        <v>1</v>
      </c>
      <c r="AB204" s="8">
        <f t="shared" si="3"/>
        <v>162</v>
      </c>
      <c r="AC204" s="8">
        <f>IFERROR(AB204*VLOOKUP(I204,'DI Info'!A:H,7,FALSE),"")</f>
        <v>3645</v>
      </c>
      <c r="AD204" s="8">
        <f>IFERROR(ROUND(AB204*VLOOKUP(I204,'DI Info'!$1:$1048576,6,FALSE),2),"")</f>
        <v>33.37</v>
      </c>
      <c r="AE204" s="8">
        <f>IFERROR(AB204*VLOOKUP(I204,'DI Info'!A:H,8,FALSE),"")</f>
        <v>4050</v>
      </c>
      <c r="AF204" s="35" t="str">
        <f>VLOOKUP(I204,'DI Info'!$1:$1048576,4,FALSE)</f>
        <v>福得尔-NB</v>
      </c>
      <c r="AG204" s="15" t="s">
        <v>655</v>
      </c>
      <c r="AH204" s="87">
        <v>45747</v>
      </c>
      <c r="AI204" s="35" t="s">
        <v>656</v>
      </c>
      <c r="AJ204" s="88" t="s">
        <v>657</v>
      </c>
      <c r="AK204" s="8"/>
      <c r="AL204" s="89"/>
    </row>
    <row r="205" customFormat="1" ht="12.75" customHeight="1" spans="1:38">
      <c r="A205" s="8" t="s">
        <v>658</v>
      </c>
      <c r="B205" s="8" t="s">
        <v>38</v>
      </c>
      <c r="C205" s="8" t="s">
        <v>38</v>
      </c>
      <c r="D205" s="8" t="s">
        <v>39</v>
      </c>
      <c r="E205" s="8" t="s">
        <v>659</v>
      </c>
      <c r="F205" s="8" t="s">
        <v>41</v>
      </c>
      <c r="G205" s="8" t="s">
        <v>77</v>
      </c>
      <c r="H205" s="8" t="s">
        <v>659</v>
      </c>
      <c r="I205" s="8" t="s">
        <v>169</v>
      </c>
      <c r="J205" s="8" t="s">
        <v>44</v>
      </c>
      <c r="K205" s="8" t="s">
        <v>41</v>
      </c>
      <c r="L205" s="8" t="s">
        <v>45</v>
      </c>
      <c r="M205" s="8" t="s">
        <v>46</v>
      </c>
      <c r="N205" s="8" t="s">
        <v>41</v>
      </c>
      <c r="O205" s="8" t="s">
        <v>41</v>
      </c>
      <c r="P205" s="8">
        <v>18.25</v>
      </c>
      <c r="Q205" s="8">
        <v>35</v>
      </c>
      <c r="R205" s="8">
        <v>19.25</v>
      </c>
      <c r="S205" s="49">
        <v>45754</v>
      </c>
      <c r="T205" s="49">
        <v>45747</v>
      </c>
      <c r="U205" s="8">
        <v>0</v>
      </c>
      <c r="V205" s="8">
        <v>34</v>
      </c>
      <c r="W205" s="8">
        <v>34</v>
      </c>
      <c r="X205" s="8">
        <v>0</v>
      </c>
      <c r="Y205" s="8" t="s">
        <v>47</v>
      </c>
      <c r="Z205" s="8">
        <v>0</v>
      </c>
      <c r="AA205" s="8">
        <f>VLOOKUP(I205,'DI Info'!A:E,5,0)</f>
        <v>1</v>
      </c>
      <c r="AB205" s="8">
        <f t="shared" si="3"/>
        <v>34</v>
      </c>
      <c r="AC205" s="8">
        <f>IFERROR(AB205*VLOOKUP(I205,'DI Info'!A:H,7,FALSE),"")</f>
        <v>765</v>
      </c>
      <c r="AD205" s="8">
        <f>IFERROR(ROUND(AB205*VLOOKUP(I205,'DI Info'!$1:$1048576,6,FALSE),2),"")</f>
        <v>7</v>
      </c>
      <c r="AE205" s="8">
        <f>IFERROR(AB205*VLOOKUP(I205,'DI Info'!A:H,8,FALSE),"")</f>
        <v>850</v>
      </c>
      <c r="AF205" s="35" t="str">
        <f>VLOOKUP(I205,'DI Info'!$1:$1048576,4,FALSE)</f>
        <v>福得尔-NB</v>
      </c>
      <c r="AG205" s="15" t="s">
        <v>655</v>
      </c>
      <c r="AH205" s="87">
        <v>45747</v>
      </c>
      <c r="AI205" s="35" t="s">
        <v>656</v>
      </c>
      <c r="AJ205" s="88" t="s">
        <v>657</v>
      </c>
      <c r="AK205" s="8"/>
      <c r="AL205" s="89"/>
    </row>
    <row r="206" customFormat="1" ht="12.75" customHeight="1" spans="1:38">
      <c r="A206" s="8" t="s">
        <v>660</v>
      </c>
      <c r="B206" s="8" t="s">
        <v>38</v>
      </c>
      <c r="C206" s="8" t="s">
        <v>38</v>
      </c>
      <c r="D206" s="8" t="s">
        <v>39</v>
      </c>
      <c r="E206" s="8" t="s">
        <v>661</v>
      </c>
      <c r="F206" s="8" t="s">
        <v>41</v>
      </c>
      <c r="G206" s="8" t="s">
        <v>77</v>
      </c>
      <c r="H206" s="8" t="s">
        <v>661</v>
      </c>
      <c r="I206" s="8" t="s">
        <v>169</v>
      </c>
      <c r="J206" s="8" t="s">
        <v>44</v>
      </c>
      <c r="K206" s="8" t="s">
        <v>41</v>
      </c>
      <c r="L206" s="8" t="s">
        <v>45</v>
      </c>
      <c r="M206" s="8" t="s">
        <v>46</v>
      </c>
      <c r="N206" s="8" t="s">
        <v>41</v>
      </c>
      <c r="O206" s="8" t="s">
        <v>41</v>
      </c>
      <c r="P206" s="8">
        <v>18.25</v>
      </c>
      <c r="Q206" s="8">
        <v>35</v>
      </c>
      <c r="R206" s="8">
        <v>19.25</v>
      </c>
      <c r="S206" s="49">
        <v>45754</v>
      </c>
      <c r="T206" s="49">
        <v>45747</v>
      </c>
      <c r="U206" s="8">
        <v>0</v>
      </c>
      <c r="V206" s="8">
        <v>41</v>
      </c>
      <c r="W206" s="8">
        <v>41</v>
      </c>
      <c r="X206" s="8">
        <v>0</v>
      </c>
      <c r="Y206" s="8" t="s">
        <v>47</v>
      </c>
      <c r="Z206" s="8">
        <v>0</v>
      </c>
      <c r="AA206" s="8">
        <f>VLOOKUP(I206,'DI Info'!A:E,5,0)</f>
        <v>1</v>
      </c>
      <c r="AB206" s="8">
        <f t="shared" si="3"/>
        <v>41</v>
      </c>
      <c r="AC206" s="8">
        <f>IFERROR(AB206*VLOOKUP(I206,'DI Info'!A:H,7,FALSE),"")</f>
        <v>922.5</v>
      </c>
      <c r="AD206" s="8">
        <f>IFERROR(ROUND(AB206*VLOOKUP(I206,'DI Info'!$1:$1048576,6,FALSE),2),"")</f>
        <v>8.45</v>
      </c>
      <c r="AE206" s="8">
        <f>IFERROR(AB206*VLOOKUP(I206,'DI Info'!A:H,8,FALSE),"")</f>
        <v>1025</v>
      </c>
      <c r="AF206" s="35" t="str">
        <f>VLOOKUP(I206,'DI Info'!$1:$1048576,4,FALSE)</f>
        <v>福得尔-NB</v>
      </c>
      <c r="AG206" s="15" t="s">
        <v>655</v>
      </c>
      <c r="AH206" s="87">
        <v>45747</v>
      </c>
      <c r="AI206" s="35" t="s">
        <v>656</v>
      </c>
      <c r="AJ206" s="88" t="s">
        <v>657</v>
      </c>
      <c r="AK206" s="8"/>
      <c r="AL206" s="89"/>
    </row>
    <row r="207" customFormat="1" ht="12.75" customHeight="1" spans="1:38">
      <c r="A207" s="8" t="s">
        <v>662</v>
      </c>
      <c r="B207" s="8" t="s">
        <v>38</v>
      </c>
      <c r="C207" s="8" t="s">
        <v>38</v>
      </c>
      <c r="D207" s="8" t="s">
        <v>39</v>
      </c>
      <c r="E207" s="8" t="s">
        <v>663</v>
      </c>
      <c r="F207" s="8" t="s">
        <v>41</v>
      </c>
      <c r="G207" s="8" t="s">
        <v>77</v>
      </c>
      <c r="H207" s="8" t="s">
        <v>663</v>
      </c>
      <c r="I207" s="8" t="s">
        <v>169</v>
      </c>
      <c r="J207" s="8" t="s">
        <v>44</v>
      </c>
      <c r="K207" s="8" t="s">
        <v>41</v>
      </c>
      <c r="L207" s="8" t="s">
        <v>45</v>
      </c>
      <c r="M207" s="8" t="s">
        <v>46</v>
      </c>
      <c r="N207" s="8" t="s">
        <v>41</v>
      </c>
      <c r="O207" s="8" t="s">
        <v>41</v>
      </c>
      <c r="P207" s="8">
        <v>18.25</v>
      </c>
      <c r="Q207" s="8">
        <v>35</v>
      </c>
      <c r="R207" s="8">
        <v>19.25</v>
      </c>
      <c r="S207" s="49">
        <v>45754</v>
      </c>
      <c r="T207" s="49">
        <v>45747</v>
      </c>
      <c r="U207" s="8">
        <v>0</v>
      </c>
      <c r="V207" s="8">
        <v>63</v>
      </c>
      <c r="W207" s="8">
        <v>63</v>
      </c>
      <c r="X207" s="8">
        <v>0</v>
      </c>
      <c r="Y207" s="8" t="s">
        <v>47</v>
      </c>
      <c r="Z207" s="8">
        <v>0</v>
      </c>
      <c r="AA207" s="8">
        <f>VLOOKUP(I207,'DI Info'!A:E,5,0)</f>
        <v>1</v>
      </c>
      <c r="AB207" s="8">
        <f t="shared" si="3"/>
        <v>63</v>
      </c>
      <c r="AC207" s="8">
        <f>IFERROR(AB207*VLOOKUP(I207,'DI Info'!A:H,7,FALSE),"")</f>
        <v>1417.5</v>
      </c>
      <c r="AD207" s="8">
        <f>IFERROR(ROUND(AB207*VLOOKUP(I207,'DI Info'!$1:$1048576,6,FALSE),2),"")</f>
        <v>12.98</v>
      </c>
      <c r="AE207" s="8">
        <f>IFERROR(AB207*VLOOKUP(I207,'DI Info'!A:H,8,FALSE),"")</f>
        <v>1575</v>
      </c>
      <c r="AF207" s="35" t="str">
        <f>VLOOKUP(I207,'DI Info'!$1:$1048576,4,FALSE)</f>
        <v>福得尔-NB</v>
      </c>
      <c r="AG207" s="15" t="s">
        <v>655</v>
      </c>
      <c r="AH207" s="87">
        <v>45747</v>
      </c>
      <c r="AI207" s="35" t="s">
        <v>656</v>
      </c>
      <c r="AJ207" s="88" t="s">
        <v>657</v>
      </c>
      <c r="AK207" s="8"/>
      <c r="AL207" s="89"/>
    </row>
    <row r="208" customFormat="1" ht="12.75" customHeight="1" spans="1:38">
      <c r="A208" s="8" t="s">
        <v>664</v>
      </c>
      <c r="B208" s="8" t="s">
        <v>38</v>
      </c>
      <c r="C208" s="8" t="s">
        <v>38</v>
      </c>
      <c r="D208" s="8" t="s">
        <v>84</v>
      </c>
      <c r="E208" s="8" t="s">
        <v>665</v>
      </c>
      <c r="F208" s="8" t="s">
        <v>41</v>
      </c>
      <c r="G208" s="8" t="s">
        <v>71</v>
      </c>
      <c r="H208" s="8" t="s">
        <v>665</v>
      </c>
      <c r="I208" s="8" t="s">
        <v>666</v>
      </c>
      <c r="J208" s="8" t="s">
        <v>44</v>
      </c>
      <c r="K208" s="8" t="s">
        <v>41</v>
      </c>
      <c r="L208" s="8" t="s">
        <v>45</v>
      </c>
      <c r="M208" s="8" t="s">
        <v>46</v>
      </c>
      <c r="N208" s="8" t="s">
        <v>41</v>
      </c>
      <c r="O208" s="8" t="s">
        <v>41</v>
      </c>
      <c r="P208" s="8">
        <v>18.3</v>
      </c>
      <c r="Q208" s="8">
        <v>28.8</v>
      </c>
      <c r="R208" s="8">
        <v>18.58</v>
      </c>
      <c r="S208" s="49">
        <v>45755</v>
      </c>
      <c r="T208" s="49">
        <v>45748</v>
      </c>
      <c r="U208" s="8">
        <v>0</v>
      </c>
      <c r="V208" s="8">
        <v>397</v>
      </c>
      <c r="W208" s="8">
        <v>397</v>
      </c>
      <c r="X208" s="8">
        <v>0</v>
      </c>
      <c r="Y208" s="8" t="s">
        <v>47</v>
      </c>
      <c r="Z208" s="8">
        <v>0</v>
      </c>
      <c r="AA208" s="8">
        <f>VLOOKUP(I208,'DI Info'!A:E,5,0)</f>
        <v>1</v>
      </c>
      <c r="AB208" s="8">
        <f t="shared" si="3"/>
        <v>397</v>
      </c>
      <c r="AC208" s="8">
        <f>IFERROR(AB208*VLOOKUP(I208,'DI Info'!A:H,7,FALSE),"")</f>
        <v>5756.5</v>
      </c>
      <c r="AD208" s="8">
        <f>IFERROR(ROUND(AB208*VLOOKUP(I208,'DI Info'!$1:$1048576,6,FALSE),2),"")</f>
        <v>61.32</v>
      </c>
      <c r="AE208" s="8">
        <f>IFERROR(AB208*VLOOKUP(I208,'DI Info'!A:H,8,FALSE),"")</f>
        <v>7582.7</v>
      </c>
      <c r="AF208" s="35" t="str">
        <f>VLOOKUP(I208,'DI Info'!$1:$1048576,4,FALSE)</f>
        <v>洲益-NB</v>
      </c>
      <c r="AG208" s="15" t="s">
        <v>667</v>
      </c>
      <c r="AH208" s="87">
        <v>45748</v>
      </c>
      <c r="AI208" s="35" t="s">
        <v>668</v>
      </c>
      <c r="AJ208" s="88"/>
      <c r="AK208" s="8"/>
      <c r="AL208" s="89"/>
    </row>
    <row r="209" customFormat="1" ht="12.75" customHeight="1" spans="1:38">
      <c r="A209" s="8" t="s">
        <v>669</v>
      </c>
      <c r="B209" s="8" t="s">
        <v>38</v>
      </c>
      <c r="C209" s="8" t="s">
        <v>38</v>
      </c>
      <c r="D209" s="8" t="s">
        <v>84</v>
      </c>
      <c r="E209" s="8" t="s">
        <v>670</v>
      </c>
      <c r="F209" s="8" t="s">
        <v>41</v>
      </c>
      <c r="G209" s="8" t="s">
        <v>71</v>
      </c>
      <c r="H209" s="8" t="s">
        <v>670</v>
      </c>
      <c r="I209" s="8" t="s">
        <v>666</v>
      </c>
      <c r="J209" s="8" t="s">
        <v>44</v>
      </c>
      <c r="K209" s="8" t="s">
        <v>41</v>
      </c>
      <c r="L209" s="8" t="s">
        <v>45</v>
      </c>
      <c r="M209" s="8" t="s">
        <v>46</v>
      </c>
      <c r="N209" s="8" t="s">
        <v>41</v>
      </c>
      <c r="O209" s="8" t="s">
        <v>41</v>
      </c>
      <c r="P209" s="8">
        <v>18.3</v>
      </c>
      <c r="Q209" s="8">
        <v>28.8</v>
      </c>
      <c r="R209" s="8">
        <v>18.58</v>
      </c>
      <c r="S209" s="49">
        <v>45755</v>
      </c>
      <c r="T209" s="49">
        <v>45748</v>
      </c>
      <c r="U209" s="8">
        <v>0</v>
      </c>
      <c r="V209" s="8">
        <v>184</v>
      </c>
      <c r="W209" s="8">
        <v>184</v>
      </c>
      <c r="X209" s="8">
        <v>0</v>
      </c>
      <c r="Y209" s="8" t="s">
        <v>47</v>
      </c>
      <c r="Z209" s="8">
        <v>0</v>
      </c>
      <c r="AA209" s="8">
        <f>VLOOKUP(I209,'DI Info'!A:E,5,0)</f>
        <v>1</v>
      </c>
      <c r="AB209" s="8">
        <f t="shared" si="3"/>
        <v>184</v>
      </c>
      <c r="AC209" s="8">
        <f>IFERROR(AB209*VLOOKUP(I209,'DI Info'!A:H,7,FALSE),"")</f>
        <v>2668</v>
      </c>
      <c r="AD209" s="8">
        <f>IFERROR(ROUND(AB209*VLOOKUP(I209,'DI Info'!$1:$1048576,6,FALSE),2),"")</f>
        <v>28.42</v>
      </c>
      <c r="AE209" s="8">
        <f>IFERROR(AB209*VLOOKUP(I209,'DI Info'!A:H,8,FALSE),"")</f>
        <v>3514.4</v>
      </c>
      <c r="AF209" s="35" t="str">
        <f>VLOOKUP(I209,'DI Info'!$1:$1048576,4,FALSE)</f>
        <v>洲益-NB</v>
      </c>
      <c r="AG209" s="15" t="s">
        <v>667</v>
      </c>
      <c r="AH209" s="87">
        <v>45748</v>
      </c>
      <c r="AI209" s="35" t="s">
        <v>668</v>
      </c>
      <c r="AJ209" s="88"/>
      <c r="AK209" s="8"/>
      <c r="AL209" s="89"/>
    </row>
    <row r="210" customFormat="1" ht="12.75" customHeight="1" spans="1:38">
      <c r="A210" s="8" t="s">
        <v>671</v>
      </c>
      <c r="B210" s="8" t="s">
        <v>38</v>
      </c>
      <c r="C210" s="8" t="s">
        <v>38</v>
      </c>
      <c r="D210" s="8" t="s">
        <v>84</v>
      </c>
      <c r="E210" s="8" t="s">
        <v>672</v>
      </c>
      <c r="F210" s="8" t="s">
        <v>41</v>
      </c>
      <c r="G210" s="8" t="s">
        <v>71</v>
      </c>
      <c r="H210" s="8" t="s">
        <v>672</v>
      </c>
      <c r="I210" s="8" t="s">
        <v>666</v>
      </c>
      <c r="J210" s="8" t="s">
        <v>44</v>
      </c>
      <c r="K210" s="8" t="s">
        <v>41</v>
      </c>
      <c r="L210" s="8" t="s">
        <v>45</v>
      </c>
      <c r="M210" s="8" t="s">
        <v>46</v>
      </c>
      <c r="N210" s="8" t="s">
        <v>41</v>
      </c>
      <c r="O210" s="8" t="s">
        <v>41</v>
      </c>
      <c r="P210" s="8">
        <v>18.3</v>
      </c>
      <c r="Q210" s="8">
        <v>28.8</v>
      </c>
      <c r="R210" s="8">
        <v>18.58</v>
      </c>
      <c r="S210" s="49">
        <v>45755</v>
      </c>
      <c r="T210" s="49">
        <v>45748</v>
      </c>
      <c r="U210" s="8">
        <v>0</v>
      </c>
      <c r="V210" s="8">
        <v>123</v>
      </c>
      <c r="W210" s="8">
        <v>123</v>
      </c>
      <c r="X210" s="8">
        <v>0</v>
      </c>
      <c r="Y210" s="8" t="s">
        <v>47</v>
      </c>
      <c r="Z210" s="8">
        <v>0</v>
      </c>
      <c r="AA210" s="8">
        <f>VLOOKUP(I210,'DI Info'!A:E,5,0)</f>
        <v>1</v>
      </c>
      <c r="AB210" s="8">
        <f t="shared" si="3"/>
        <v>123</v>
      </c>
      <c r="AC210" s="8">
        <f>IFERROR(AB210*VLOOKUP(I210,'DI Info'!A:H,7,FALSE),"")</f>
        <v>1783.5</v>
      </c>
      <c r="AD210" s="8">
        <f>IFERROR(ROUND(AB210*VLOOKUP(I210,'DI Info'!$1:$1048576,6,FALSE),2),"")</f>
        <v>19</v>
      </c>
      <c r="AE210" s="8">
        <f>IFERROR(AB210*VLOOKUP(I210,'DI Info'!A:H,8,FALSE),"")</f>
        <v>2349.3</v>
      </c>
      <c r="AF210" s="35" t="str">
        <f>VLOOKUP(I210,'DI Info'!$1:$1048576,4,FALSE)</f>
        <v>洲益-NB</v>
      </c>
      <c r="AG210" s="15" t="s">
        <v>667</v>
      </c>
      <c r="AH210" s="87">
        <v>45748</v>
      </c>
      <c r="AI210" s="35" t="s">
        <v>668</v>
      </c>
      <c r="AJ210" s="88"/>
      <c r="AK210" s="8"/>
      <c r="AL210" s="89"/>
    </row>
    <row r="211" customFormat="1" ht="12.75" customHeight="1" spans="1:38">
      <c r="A211" s="8" t="s">
        <v>673</v>
      </c>
      <c r="B211" s="8" t="s">
        <v>38</v>
      </c>
      <c r="C211" s="8" t="s">
        <v>38</v>
      </c>
      <c r="D211" s="8" t="s">
        <v>39</v>
      </c>
      <c r="E211" s="8" t="s">
        <v>674</v>
      </c>
      <c r="F211" s="8" t="s">
        <v>41</v>
      </c>
      <c r="G211" s="8" t="s">
        <v>53</v>
      </c>
      <c r="H211" s="8" t="s">
        <v>674</v>
      </c>
      <c r="I211" s="8" t="s">
        <v>234</v>
      </c>
      <c r="J211" s="8" t="s">
        <v>44</v>
      </c>
      <c r="K211" s="8" t="s">
        <v>41</v>
      </c>
      <c r="L211" s="8" t="s">
        <v>45</v>
      </c>
      <c r="M211" s="8" t="s">
        <v>46</v>
      </c>
      <c r="N211" s="8" t="s">
        <v>41</v>
      </c>
      <c r="O211" s="8" t="s">
        <v>41</v>
      </c>
      <c r="P211" s="8">
        <v>18.5</v>
      </c>
      <c r="Q211" s="8">
        <v>35</v>
      </c>
      <c r="R211" s="8">
        <v>19</v>
      </c>
      <c r="S211" s="49">
        <v>45756</v>
      </c>
      <c r="T211" s="49">
        <v>45748</v>
      </c>
      <c r="U211" s="8">
        <v>0</v>
      </c>
      <c r="V211" s="95">
        <v>405</v>
      </c>
      <c r="W211" s="8">
        <v>215</v>
      </c>
      <c r="X211" s="8">
        <v>0</v>
      </c>
      <c r="Y211" s="8" t="s">
        <v>47</v>
      </c>
      <c r="Z211" s="8">
        <v>0</v>
      </c>
      <c r="AA211" s="8">
        <f>VLOOKUP(I211,'DI Info'!A:E,5,0)</f>
        <v>1</v>
      </c>
      <c r="AB211" s="8">
        <f t="shared" si="3"/>
        <v>215</v>
      </c>
      <c r="AC211" s="8">
        <f>IFERROR(AB211*VLOOKUP(I211,'DI Info'!A:H,7,FALSE),"")</f>
        <v>5574.95</v>
      </c>
      <c r="AD211" s="8">
        <f>IFERROR(ROUND(AB211*VLOOKUP(I211,'DI Info'!$1:$1048576,6,FALSE),2),"")</f>
        <v>44.19</v>
      </c>
      <c r="AE211" s="8">
        <f>IFERROR(AB211*VLOOKUP(I211,'DI Info'!A:H,8,FALSE),"")</f>
        <v>6800.45</v>
      </c>
      <c r="AF211" s="35" t="str">
        <f>VLOOKUP(I211,'DI Info'!$1:$1048576,4,FALSE)</f>
        <v>洲益-NB</v>
      </c>
      <c r="AG211" s="15" t="s">
        <v>675</v>
      </c>
      <c r="AH211" s="87">
        <v>45748</v>
      </c>
      <c r="AI211" s="35" t="s">
        <v>676</v>
      </c>
      <c r="AJ211" s="88" t="s">
        <v>677</v>
      </c>
      <c r="AK211" s="8"/>
      <c r="AL211" s="89"/>
    </row>
    <row r="212" customFormat="1" ht="12.75" customHeight="1" spans="1:38">
      <c r="A212" s="8" t="s">
        <v>678</v>
      </c>
      <c r="B212" s="8" t="s">
        <v>38</v>
      </c>
      <c r="C212" s="8" t="s">
        <v>38</v>
      </c>
      <c r="D212" s="8" t="s">
        <v>39</v>
      </c>
      <c r="E212" s="8" t="s">
        <v>679</v>
      </c>
      <c r="F212" s="8" t="s">
        <v>41</v>
      </c>
      <c r="G212" s="8" t="s">
        <v>42</v>
      </c>
      <c r="H212" s="8" t="s">
        <v>679</v>
      </c>
      <c r="I212" s="8" t="s">
        <v>234</v>
      </c>
      <c r="J212" s="8" t="s">
        <v>44</v>
      </c>
      <c r="K212" s="8" t="s">
        <v>41</v>
      </c>
      <c r="L212" s="8" t="s">
        <v>45</v>
      </c>
      <c r="M212" s="8" t="s">
        <v>46</v>
      </c>
      <c r="N212" s="8" t="s">
        <v>41</v>
      </c>
      <c r="O212" s="8" t="s">
        <v>41</v>
      </c>
      <c r="P212" s="8">
        <v>18.5</v>
      </c>
      <c r="Q212" s="8">
        <v>35</v>
      </c>
      <c r="R212" s="8">
        <v>19</v>
      </c>
      <c r="S212" s="49">
        <v>45756</v>
      </c>
      <c r="T212" s="49">
        <v>45748</v>
      </c>
      <c r="U212" s="8">
        <v>0</v>
      </c>
      <c r="V212" s="8">
        <v>124</v>
      </c>
      <c r="W212" s="8">
        <v>124</v>
      </c>
      <c r="X212" s="8">
        <v>0</v>
      </c>
      <c r="Y212" s="8" t="s">
        <v>47</v>
      </c>
      <c r="Z212" s="8">
        <v>0</v>
      </c>
      <c r="AA212" s="8">
        <f>VLOOKUP(I212,'DI Info'!A:E,5,0)</f>
        <v>1</v>
      </c>
      <c r="AB212" s="8">
        <f t="shared" si="3"/>
        <v>124</v>
      </c>
      <c r="AC212" s="8">
        <f>IFERROR(AB212*VLOOKUP(I212,'DI Info'!A:H,7,FALSE),"")</f>
        <v>3215.32</v>
      </c>
      <c r="AD212" s="8">
        <f>IFERROR(ROUND(AB212*VLOOKUP(I212,'DI Info'!$1:$1048576,6,FALSE),2),"")</f>
        <v>25.49</v>
      </c>
      <c r="AE212" s="8">
        <f>IFERROR(AB212*VLOOKUP(I212,'DI Info'!A:H,8,FALSE),"")</f>
        <v>3922.12</v>
      </c>
      <c r="AF212" s="35" t="str">
        <f>VLOOKUP(I212,'DI Info'!$1:$1048576,4,FALSE)</f>
        <v>洲益-NB</v>
      </c>
      <c r="AG212" s="15" t="s">
        <v>675</v>
      </c>
      <c r="AH212" s="87">
        <v>45748</v>
      </c>
      <c r="AI212" s="35" t="s">
        <v>676</v>
      </c>
      <c r="AJ212" s="88" t="s">
        <v>677</v>
      </c>
      <c r="AK212" s="8"/>
      <c r="AL212" s="89"/>
    </row>
    <row r="213" customFormat="1" ht="12.75" customHeight="1" spans="1:38">
      <c r="A213" s="8" t="s">
        <v>680</v>
      </c>
      <c r="B213" s="8" t="s">
        <v>38</v>
      </c>
      <c r="C213" s="8" t="s">
        <v>38</v>
      </c>
      <c r="D213" s="8" t="s">
        <v>39</v>
      </c>
      <c r="E213" s="8" t="s">
        <v>681</v>
      </c>
      <c r="F213" s="8" t="s">
        <v>41</v>
      </c>
      <c r="G213" s="8" t="s">
        <v>121</v>
      </c>
      <c r="H213" s="8" t="s">
        <v>681</v>
      </c>
      <c r="I213" s="8" t="s">
        <v>234</v>
      </c>
      <c r="J213" s="8" t="s">
        <v>44</v>
      </c>
      <c r="K213" s="8" t="s">
        <v>41</v>
      </c>
      <c r="L213" s="8" t="s">
        <v>45</v>
      </c>
      <c r="M213" s="8" t="s">
        <v>46</v>
      </c>
      <c r="N213" s="8" t="s">
        <v>41</v>
      </c>
      <c r="O213" s="8" t="s">
        <v>41</v>
      </c>
      <c r="P213" s="8">
        <v>18.5</v>
      </c>
      <c r="Q213" s="8">
        <v>35</v>
      </c>
      <c r="R213" s="8">
        <v>19</v>
      </c>
      <c r="S213" s="49">
        <v>45756</v>
      </c>
      <c r="T213" s="49">
        <v>45748</v>
      </c>
      <c r="U213" s="8">
        <v>0</v>
      </c>
      <c r="V213" s="95">
        <v>102</v>
      </c>
      <c r="W213" s="8">
        <v>92</v>
      </c>
      <c r="X213" s="8">
        <v>0</v>
      </c>
      <c r="Y213" s="8" t="s">
        <v>47</v>
      </c>
      <c r="Z213" s="8">
        <v>0</v>
      </c>
      <c r="AA213" s="8">
        <f>VLOOKUP(I213,'DI Info'!A:E,5,0)</f>
        <v>1</v>
      </c>
      <c r="AB213" s="8">
        <f t="shared" si="3"/>
        <v>92</v>
      </c>
      <c r="AC213" s="8">
        <f>IFERROR(AB213*VLOOKUP(I213,'DI Info'!A:H,7,FALSE),"")</f>
        <v>2385.56</v>
      </c>
      <c r="AD213" s="8">
        <f>IFERROR(ROUND(AB213*VLOOKUP(I213,'DI Info'!$1:$1048576,6,FALSE),2),"")</f>
        <v>18.91</v>
      </c>
      <c r="AE213" s="8">
        <f>IFERROR(AB213*VLOOKUP(I213,'DI Info'!A:H,8,FALSE),"")</f>
        <v>2909.96</v>
      </c>
      <c r="AF213" s="35" t="str">
        <f>VLOOKUP(I213,'DI Info'!$1:$1048576,4,FALSE)</f>
        <v>洲益-NB</v>
      </c>
      <c r="AG213" s="15" t="s">
        <v>682</v>
      </c>
      <c r="AH213" s="87">
        <v>45748</v>
      </c>
      <c r="AI213" s="35" t="s">
        <v>683</v>
      </c>
      <c r="AJ213" s="88" t="s">
        <v>684</v>
      </c>
      <c r="AK213" s="8"/>
      <c r="AL213" s="89"/>
    </row>
    <row r="214" customFormat="1" ht="12.75" customHeight="1" spans="1:38">
      <c r="A214" s="8" t="s">
        <v>685</v>
      </c>
      <c r="B214" s="8" t="s">
        <v>38</v>
      </c>
      <c r="C214" s="8" t="s">
        <v>38</v>
      </c>
      <c r="D214" s="8" t="s">
        <v>39</v>
      </c>
      <c r="E214" s="8" t="s">
        <v>686</v>
      </c>
      <c r="F214" s="8" t="s">
        <v>41</v>
      </c>
      <c r="G214" s="8" t="s">
        <v>77</v>
      </c>
      <c r="H214" s="8" t="s">
        <v>686</v>
      </c>
      <c r="I214" s="8" t="s">
        <v>234</v>
      </c>
      <c r="J214" s="8" t="s">
        <v>44</v>
      </c>
      <c r="K214" s="8" t="s">
        <v>41</v>
      </c>
      <c r="L214" s="8" t="s">
        <v>45</v>
      </c>
      <c r="M214" s="8" t="s">
        <v>46</v>
      </c>
      <c r="N214" s="8" t="s">
        <v>41</v>
      </c>
      <c r="O214" s="8" t="s">
        <v>41</v>
      </c>
      <c r="P214" s="8">
        <v>18.5</v>
      </c>
      <c r="Q214" s="8">
        <v>35</v>
      </c>
      <c r="R214" s="8">
        <v>19</v>
      </c>
      <c r="S214" s="49">
        <v>45756</v>
      </c>
      <c r="T214" s="49">
        <v>45748</v>
      </c>
      <c r="U214" s="8">
        <v>0</v>
      </c>
      <c r="V214" s="8">
        <v>243</v>
      </c>
      <c r="W214" s="8">
        <v>243</v>
      </c>
      <c r="X214" s="8">
        <v>0</v>
      </c>
      <c r="Y214" s="8" t="s">
        <v>47</v>
      </c>
      <c r="Z214" s="8">
        <v>0</v>
      </c>
      <c r="AA214" s="8">
        <f>VLOOKUP(I214,'DI Info'!A:E,5,0)</f>
        <v>1</v>
      </c>
      <c r="AB214" s="8">
        <f t="shared" si="3"/>
        <v>243</v>
      </c>
      <c r="AC214" s="8">
        <f>IFERROR(AB214*VLOOKUP(I214,'DI Info'!A:H,7,FALSE),"")</f>
        <v>6300.99</v>
      </c>
      <c r="AD214" s="8">
        <f>IFERROR(ROUND(AB214*VLOOKUP(I214,'DI Info'!$1:$1048576,6,FALSE),2),"")</f>
        <v>49.95</v>
      </c>
      <c r="AE214" s="8">
        <f>IFERROR(AB214*VLOOKUP(I214,'DI Info'!A:H,8,FALSE),"")</f>
        <v>7686.09</v>
      </c>
      <c r="AF214" s="35" t="str">
        <f>VLOOKUP(I214,'DI Info'!$1:$1048576,4,FALSE)</f>
        <v>洲益-NB</v>
      </c>
      <c r="AG214" s="15" t="s">
        <v>682</v>
      </c>
      <c r="AH214" s="87">
        <v>45748</v>
      </c>
      <c r="AI214" s="35" t="s">
        <v>683</v>
      </c>
      <c r="AJ214" s="88" t="s">
        <v>684</v>
      </c>
      <c r="AK214" s="8"/>
      <c r="AL214" s="89"/>
    </row>
    <row r="215" customFormat="1" ht="12.75" customHeight="1" spans="1:38">
      <c r="A215" s="8" t="s">
        <v>680</v>
      </c>
      <c r="B215" s="8" t="s">
        <v>38</v>
      </c>
      <c r="C215" s="8" t="s">
        <v>38</v>
      </c>
      <c r="D215" s="8" t="s">
        <v>39</v>
      </c>
      <c r="E215" s="8" t="s">
        <v>681</v>
      </c>
      <c r="F215" s="8" t="s">
        <v>41</v>
      </c>
      <c r="G215" s="8" t="s">
        <v>121</v>
      </c>
      <c r="H215" s="8" t="s">
        <v>681</v>
      </c>
      <c r="I215" s="8" t="s">
        <v>234</v>
      </c>
      <c r="J215" s="8" t="s">
        <v>44</v>
      </c>
      <c r="K215" s="8" t="s">
        <v>41</v>
      </c>
      <c r="L215" s="8" t="s">
        <v>45</v>
      </c>
      <c r="M215" s="8" t="s">
        <v>46</v>
      </c>
      <c r="N215" s="8" t="s">
        <v>41</v>
      </c>
      <c r="O215" s="8" t="s">
        <v>41</v>
      </c>
      <c r="P215" s="8">
        <v>18.5</v>
      </c>
      <c r="Q215" s="8">
        <v>35</v>
      </c>
      <c r="R215" s="8">
        <v>19</v>
      </c>
      <c r="S215" s="49">
        <v>45756</v>
      </c>
      <c r="T215" s="49">
        <v>45748</v>
      </c>
      <c r="U215" s="8">
        <v>0</v>
      </c>
      <c r="V215" s="95">
        <v>102</v>
      </c>
      <c r="W215" s="8">
        <v>10</v>
      </c>
      <c r="X215" s="8">
        <v>0</v>
      </c>
      <c r="Y215" s="8" t="s">
        <v>47</v>
      </c>
      <c r="Z215" s="8">
        <v>0</v>
      </c>
      <c r="AA215" s="8">
        <f>VLOOKUP(I215,'DI Info'!A:E,5,0)</f>
        <v>1</v>
      </c>
      <c r="AB215" s="8">
        <f t="shared" si="3"/>
        <v>10</v>
      </c>
      <c r="AC215" s="8">
        <f>IFERROR(AB215*VLOOKUP(I215,'DI Info'!A:H,7,FALSE),"")</f>
        <v>259.3</v>
      </c>
      <c r="AD215" s="8">
        <f>IFERROR(ROUND(AB215*VLOOKUP(I215,'DI Info'!$1:$1048576,6,FALSE),2),"")</f>
        <v>2.06</v>
      </c>
      <c r="AE215" s="8">
        <f>IFERROR(AB215*VLOOKUP(I215,'DI Info'!A:H,8,FALSE),"")</f>
        <v>316.3</v>
      </c>
      <c r="AF215" s="35" t="str">
        <f>VLOOKUP(I215,'DI Info'!$1:$1048576,4,FALSE)</f>
        <v>洲益-NB</v>
      </c>
      <c r="AG215" s="15" t="s">
        <v>687</v>
      </c>
      <c r="AH215" s="87">
        <v>45748</v>
      </c>
      <c r="AI215" s="35" t="s">
        <v>688</v>
      </c>
      <c r="AJ215" s="88" t="s">
        <v>689</v>
      </c>
      <c r="AK215" s="8"/>
      <c r="AL215" s="89"/>
    </row>
    <row r="216" customFormat="1" ht="12.75" customHeight="1" spans="1:38">
      <c r="A216" s="8" t="s">
        <v>673</v>
      </c>
      <c r="B216" s="8" t="s">
        <v>38</v>
      </c>
      <c r="C216" s="8" t="s">
        <v>38</v>
      </c>
      <c r="D216" s="8" t="s">
        <v>39</v>
      </c>
      <c r="E216" s="8" t="s">
        <v>674</v>
      </c>
      <c r="F216" s="8" t="s">
        <v>41</v>
      </c>
      <c r="G216" s="8" t="s">
        <v>53</v>
      </c>
      <c r="H216" s="8" t="s">
        <v>674</v>
      </c>
      <c r="I216" s="8" t="s">
        <v>234</v>
      </c>
      <c r="J216" s="8" t="s">
        <v>44</v>
      </c>
      <c r="K216" s="8" t="s">
        <v>41</v>
      </c>
      <c r="L216" s="8" t="s">
        <v>45</v>
      </c>
      <c r="M216" s="8" t="s">
        <v>46</v>
      </c>
      <c r="N216" s="8" t="s">
        <v>41</v>
      </c>
      <c r="O216" s="8" t="s">
        <v>41</v>
      </c>
      <c r="P216" s="8">
        <v>18.5</v>
      </c>
      <c r="Q216" s="8">
        <v>35</v>
      </c>
      <c r="R216" s="8">
        <v>19</v>
      </c>
      <c r="S216" s="49">
        <v>45756</v>
      </c>
      <c r="T216" s="49">
        <v>45748</v>
      </c>
      <c r="U216" s="8">
        <v>0</v>
      </c>
      <c r="V216" s="95">
        <v>405</v>
      </c>
      <c r="W216" s="8">
        <v>190</v>
      </c>
      <c r="X216" s="8">
        <v>0</v>
      </c>
      <c r="Y216" s="8" t="s">
        <v>47</v>
      </c>
      <c r="Z216" s="8">
        <v>0</v>
      </c>
      <c r="AA216" s="8">
        <f>VLOOKUP(I216,'DI Info'!A:E,5,0)</f>
        <v>1</v>
      </c>
      <c r="AB216" s="8">
        <f t="shared" si="3"/>
        <v>190</v>
      </c>
      <c r="AC216" s="8">
        <f>IFERROR(AB216*VLOOKUP(I216,'DI Info'!A:H,7,FALSE),"")</f>
        <v>4926.7</v>
      </c>
      <c r="AD216" s="8">
        <f>IFERROR(ROUND(AB216*VLOOKUP(I216,'DI Info'!$1:$1048576,6,FALSE),2),"")</f>
        <v>39.05</v>
      </c>
      <c r="AE216" s="8">
        <f>IFERROR(AB216*VLOOKUP(I216,'DI Info'!A:H,8,FALSE),"")</f>
        <v>6009.7</v>
      </c>
      <c r="AF216" s="35" t="str">
        <f>VLOOKUP(I216,'DI Info'!$1:$1048576,4,FALSE)</f>
        <v>洲益-NB</v>
      </c>
      <c r="AG216" s="15" t="s">
        <v>687</v>
      </c>
      <c r="AH216" s="87">
        <v>45748</v>
      </c>
      <c r="AI216" s="35" t="s">
        <v>688</v>
      </c>
      <c r="AJ216" s="88" t="s">
        <v>689</v>
      </c>
      <c r="AK216" s="8"/>
      <c r="AL216" s="89"/>
    </row>
    <row r="217" customFormat="1" ht="12.75" customHeight="1" spans="1:38">
      <c r="A217" s="8" t="s">
        <v>690</v>
      </c>
      <c r="B217" s="8" t="s">
        <v>38</v>
      </c>
      <c r="C217" s="8" t="s">
        <v>38</v>
      </c>
      <c r="D217" s="8" t="s">
        <v>39</v>
      </c>
      <c r="E217" s="8" t="s">
        <v>691</v>
      </c>
      <c r="F217" s="8" t="s">
        <v>41</v>
      </c>
      <c r="G217" s="8" t="s">
        <v>60</v>
      </c>
      <c r="H217" s="8" t="s">
        <v>691</v>
      </c>
      <c r="I217" s="8" t="s">
        <v>234</v>
      </c>
      <c r="J217" s="8" t="s">
        <v>44</v>
      </c>
      <c r="K217" s="8" t="s">
        <v>41</v>
      </c>
      <c r="L217" s="8" t="s">
        <v>45</v>
      </c>
      <c r="M217" s="8" t="s">
        <v>46</v>
      </c>
      <c r="N217" s="8" t="s">
        <v>41</v>
      </c>
      <c r="O217" s="8" t="s">
        <v>41</v>
      </c>
      <c r="P217" s="8">
        <v>18.5</v>
      </c>
      <c r="Q217" s="8">
        <v>35</v>
      </c>
      <c r="R217" s="8">
        <v>19</v>
      </c>
      <c r="S217" s="49">
        <v>45756</v>
      </c>
      <c r="T217" s="49">
        <v>45748</v>
      </c>
      <c r="U217" s="8">
        <v>0</v>
      </c>
      <c r="V217" s="8">
        <v>62</v>
      </c>
      <c r="W217" s="8">
        <v>62</v>
      </c>
      <c r="X217" s="8">
        <v>0</v>
      </c>
      <c r="Y217" s="8" t="s">
        <v>47</v>
      </c>
      <c r="Z217" s="8">
        <v>0</v>
      </c>
      <c r="AA217" s="8">
        <f>VLOOKUP(I217,'DI Info'!A:E,5,0)</f>
        <v>1</v>
      </c>
      <c r="AB217" s="8">
        <f t="shared" si="3"/>
        <v>62</v>
      </c>
      <c r="AC217" s="8">
        <f>IFERROR(AB217*VLOOKUP(I217,'DI Info'!A:H,7,FALSE),"")</f>
        <v>1607.66</v>
      </c>
      <c r="AD217" s="8">
        <f>IFERROR(ROUND(AB217*VLOOKUP(I217,'DI Info'!$1:$1048576,6,FALSE),2),"")</f>
        <v>12.74</v>
      </c>
      <c r="AE217" s="8">
        <f>IFERROR(AB217*VLOOKUP(I217,'DI Info'!A:H,8,FALSE),"")</f>
        <v>1961.06</v>
      </c>
      <c r="AF217" s="35" t="str">
        <f>VLOOKUP(I217,'DI Info'!$1:$1048576,4,FALSE)</f>
        <v>洲益-NB</v>
      </c>
      <c r="AG217" s="15" t="s">
        <v>687</v>
      </c>
      <c r="AH217" s="87">
        <v>45748</v>
      </c>
      <c r="AI217" s="35" t="s">
        <v>688</v>
      </c>
      <c r="AJ217" s="88" t="s">
        <v>689</v>
      </c>
      <c r="AK217" s="8"/>
      <c r="AL217" s="89"/>
    </row>
    <row r="218" customFormat="1" ht="12.75" customHeight="1" spans="1:38">
      <c r="A218" s="8" t="s">
        <v>692</v>
      </c>
      <c r="B218" s="8" t="s">
        <v>38</v>
      </c>
      <c r="C218" s="8" t="s">
        <v>38</v>
      </c>
      <c r="D218" s="8" t="s">
        <v>39</v>
      </c>
      <c r="E218" s="8" t="s">
        <v>693</v>
      </c>
      <c r="F218" s="8" t="s">
        <v>41</v>
      </c>
      <c r="G218" s="8" t="s">
        <v>71</v>
      </c>
      <c r="H218" s="8" t="s">
        <v>693</v>
      </c>
      <c r="I218" s="8" t="s">
        <v>234</v>
      </c>
      <c r="J218" s="8" t="s">
        <v>44</v>
      </c>
      <c r="K218" s="8" t="s">
        <v>41</v>
      </c>
      <c r="L218" s="8" t="s">
        <v>45</v>
      </c>
      <c r="M218" s="8" t="s">
        <v>46</v>
      </c>
      <c r="N218" s="8" t="s">
        <v>41</v>
      </c>
      <c r="O218" s="8" t="s">
        <v>41</v>
      </c>
      <c r="P218" s="8">
        <v>18.5</v>
      </c>
      <c r="Q218" s="8">
        <v>35</v>
      </c>
      <c r="R218" s="8">
        <v>19</v>
      </c>
      <c r="S218" s="49">
        <v>45756</v>
      </c>
      <c r="T218" s="49">
        <v>45748</v>
      </c>
      <c r="U218" s="8">
        <v>0</v>
      </c>
      <c r="V218" s="8">
        <v>72</v>
      </c>
      <c r="W218" s="8">
        <v>72</v>
      </c>
      <c r="X218" s="8">
        <v>0</v>
      </c>
      <c r="Y218" s="8" t="s">
        <v>47</v>
      </c>
      <c r="Z218" s="8">
        <v>0</v>
      </c>
      <c r="AA218" s="8">
        <f>VLOOKUP(I218,'DI Info'!A:E,5,0)</f>
        <v>1</v>
      </c>
      <c r="AB218" s="8">
        <f t="shared" si="3"/>
        <v>72</v>
      </c>
      <c r="AC218" s="8">
        <f>IFERROR(AB218*VLOOKUP(I218,'DI Info'!A:H,7,FALSE),"")</f>
        <v>1866.96</v>
      </c>
      <c r="AD218" s="8">
        <f>IFERROR(ROUND(AB218*VLOOKUP(I218,'DI Info'!$1:$1048576,6,FALSE),2),"")</f>
        <v>14.8</v>
      </c>
      <c r="AE218" s="8">
        <f>IFERROR(AB218*VLOOKUP(I218,'DI Info'!A:H,8,FALSE),"")</f>
        <v>2277.36</v>
      </c>
      <c r="AF218" s="35" t="str">
        <f>VLOOKUP(I218,'DI Info'!$1:$1048576,4,FALSE)</f>
        <v>洲益-NB</v>
      </c>
      <c r="AG218" s="15" t="s">
        <v>687</v>
      </c>
      <c r="AH218" s="87">
        <v>45748</v>
      </c>
      <c r="AI218" s="35" t="s">
        <v>688</v>
      </c>
      <c r="AJ218" s="88" t="s">
        <v>689</v>
      </c>
      <c r="AK218" s="8"/>
      <c r="AL218" s="8"/>
    </row>
    <row r="219" customFormat="1" ht="12.75" customHeight="1" spans="1:38">
      <c r="A219" s="8" t="s">
        <v>694</v>
      </c>
      <c r="B219" s="8" t="s">
        <v>38</v>
      </c>
      <c r="C219" s="8" t="s">
        <v>38</v>
      </c>
      <c r="D219" s="8" t="s">
        <v>39</v>
      </c>
      <c r="E219" s="8" t="s">
        <v>695</v>
      </c>
      <c r="F219" s="8" t="s">
        <v>41</v>
      </c>
      <c r="G219" s="8" t="s">
        <v>42</v>
      </c>
      <c r="H219" s="8" t="s">
        <v>695</v>
      </c>
      <c r="I219" s="8" t="s">
        <v>169</v>
      </c>
      <c r="J219" s="8" t="s">
        <v>44</v>
      </c>
      <c r="K219" s="8" t="s">
        <v>41</v>
      </c>
      <c r="L219" s="8" t="s">
        <v>45</v>
      </c>
      <c r="M219" s="8" t="s">
        <v>46</v>
      </c>
      <c r="N219" s="8" t="s">
        <v>41</v>
      </c>
      <c r="O219" s="8" t="s">
        <v>41</v>
      </c>
      <c r="P219" s="8">
        <v>18.25</v>
      </c>
      <c r="Q219" s="8">
        <v>35</v>
      </c>
      <c r="R219" s="8">
        <v>19.25</v>
      </c>
      <c r="S219" s="49">
        <v>45756</v>
      </c>
      <c r="T219" s="49">
        <v>45748</v>
      </c>
      <c r="U219" s="8">
        <v>0</v>
      </c>
      <c r="V219" s="8">
        <v>270</v>
      </c>
      <c r="W219" s="8">
        <v>270</v>
      </c>
      <c r="X219" s="8">
        <v>0</v>
      </c>
      <c r="Y219" s="8" t="s">
        <v>47</v>
      </c>
      <c r="Z219" s="8">
        <v>0</v>
      </c>
      <c r="AA219" s="8">
        <f>VLOOKUP(I219,'DI Info'!A:E,5,0)</f>
        <v>1</v>
      </c>
      <c r="AB219" s="8">
        <f t="shared" si="3"/>
        <v>270</v>
      </c>
      <c r="AC219" s="8">
        <f>IFERROR(AB219*VLOOKUP(I219,'DI Info'!A:H,7,FALSE),"")</f>
        <v>6075</v>
      </c>
      <c r="AD219" s="8">
        <f>IFERROR(ROUND(AB219*VLOOKUP(I219,'DI Info'!$1:$1048576,6,FALSE),2),"")</f>
        <v>55.62</v>
      </c>
      <c r="AE219" s="8">
        <f>IFERROR(AB219*VLOOKUP(I219,'DI Info'!A:H,8,FALSE),"")</f>
        <v>6750</v>
      </c>
      <c r="AF219" s="35" t="str">
        <f>VLOOKUP(I219,'DI Info'!$1:$1048576,4,FALSE)</f>
        <v>福得尔-NB</v>
      </c>
      <c r="AG219" s="15" t="s">
        <v>696</v>
      </c>
      <c r="AH219" s="87">
        <v>45750</v>
      </c>
      <c r="AI219" s="35" t="s">
        <v>697</v>
      </c>
      <c r="AJ219" s="88" t="s">
        <v>698</v>
      </c>
      <c r="AK219" s="8"/>
      <c r="AL219" s="8"/>
    </row>
    <row r="220" customFormat="1" ht="12.75" customHeight="1" spans="1:38">
      <c r="A220" s="8" t="s">
        <v>699</v>
      </c>
      <c r="B220" s="8" t="s">
        <v>38</v>
      </c>
      <c r="C220" s="8" t="s">
        <v>38</v>
      </c>
      <c r="D220" s="8" t="s">
        <v>39</v>
      </c>
      <c r="E220" s="8" t="s">
        <v>700</v>
      </c>
      <c r="F220" s="8" t="s">
        <v>41</v>
      </c>
      <c r="G220" s="8" t="s">
        <v>53</v>
      </c>
      <c r="H220" s="8" t="s">
        <v>700</v>
      </c>
      <c r="I220" s="8" t="s">
        <v>182</v>
      </c>
      <c r="J220" s="8" t="s">
        <v>44</v>
      </c>
      <c r="K220" s="8" t="s">
        <v>41</v>
      </c>
      <c r="L220" s="8" t="s">
        <v>45</v>
      </c>
      <c r="M220" s="8" t="s">
        <v>46</v>
      </c>
      <c r="N220" s="8" t="s">
        <v>41</v>
      </c>
      <c r="O220" s="8" t="s">
        <v>41</v>
      </c>
      <c r="P220" s="8">
        <v>18.5</v>
      </c>
      <c r="Q220" s="8">
        <v>35</v>
      </c>
      <c r="R220" s="8">
        <v>19</v>
      </c>
      <c r="S220" s="49">
        <v>45756</v>
      </c>
      <c r="T220" s="49">
        <v>45748</v>
      </c>
      <c r="U220" s="8">
        <v>0</v>
      </c>
      <c r="V220" s="95">
        <v>290</v>
      </c>
      <c r="W220" s="8">
        <v>270</v>
      </c>
      <c r="X220" s="8">
        <v>0</v>
      </c>
      <c r="Y220" s="8" t="s">
        <v>47</v>
      </c>
      <c r="Z220" s="8">
        <v>0</v>
      </c>
      <c r="AA220" s="8">
        <f>VLOOKUP(I220,'DI Info'!A:E,5,0)</f>
        <v>1</v>
      </c>
      <c r="AB220" s="8">
        <f t="shared" si="3"/>
        <v>270</v>
      </c>
      <c r="AC220" s="8">
        <f>IFERROR(AB220*VLOOKUP(I220,'DI Info'!A:H,7,FALSE),"")</f>
        <v>6480</v>
      </c>
      <c r="AD220" s="8">
        <f>IFERROR(ROUND(AB220*VLOOKUP(I220,'DI Info'!$1:$1048576,6,FALSE),2),"")</f>
        <v>55.62</v>
      </c>
      <c r="AE220" s="8">
        <f>IFERROR(AB220*VLOOKUP(I220,'DI Info'!A:H,8,FALSE),"")</f>
        <v>7020</v>
      </c>
      <c r="AF220" s="35" t="str">
        <f>VLOOKUP(I220,'DI Info'!$1:$1048576,4,FALSE)</f>
        <v>福得尔-NB</v>
      </c>
      <c r="AG220" s="15" t="s">
        <v>701</v>
      </c>
      <c r="AH220" s="87">
        <v>45750</v>
      </c>
      <c r="AI220" s="35" t="s">
        <v>702</v>
      </c>
      <c r="AJ220" s="88" t="s">
        <v>703</v>
      </c>
      <c r="AK220" s="8"/>
      <c r="AL220" s="8"/>
    </row>
    <row r="221" customFormat="1" ht="12.75" customHeight="1" spans="1:38">
      <c r="A221" s="8" t="s">
        <v>704</v>
      </c>
      <c r="B221" s="8" t="s">
        <v>38</v>
      </c>
      <c r="C221" s="8" t="s">
        <v>38</v>
      </c>
      <c r="D221" s="8" t="s">
        <v>39</v>
      </c>
      <c r="E221" s="8" t="s">
        <v>705</v>
      </c>
      <c r="F221" s="8" t="s">
        <v>41</v>
      </c>
      <c r="G221" s="8" t="s">
        <v>121</v>
      </c>
      <c r="H221" s="8" t="s">
        <v>705</v>
      </c>
      <c r="I221" s="8" t="s">
        <v>169</v>
      </c>
      <c r="J221" s="8" t="s">
        <v>44</v>
      </c>
      <c r="K221" s="8" t="s">
        <v>41</v>
      </c>
      <c r="L221" s="8" t="s">
        <v>45</v>
      </c>
      <c r="M221" s="8" t="s">
        <v>46</v>
      </c>
      <c r="N221" s="8" t="s">
        <v>41</v>
      </c>
      <c r="O221" s="8" t="s">
        <v>41</v>
      </c>
      <c r="P221" s="8">
        <v>18.25</v>
      </c>
      <c r="Q221" s="8">
        <v>35</v>
      </c>
      <c r="R221" s="8">
        <v>19.25</v>
      </c>
      <c r="S221" s="49">
        <v>45793</v>
      </c>
      <c r="T221" s="49">
        <v>45786</v>
      </c>
      <c r="U221" s="8">
        <v>0</v>
      </c>
      <c r="V221" s="8">
        <v>40</v>
      </c>
      <c r="W221" s="8">
        <v>40</v>
      </c>
      <c r="X221" s="8">
        <v>0</v>
      </c>
      <c r="Y221" s="8" t="s">
        <v>47</v>
      </c>
      <c r="Z221" s="8">
        <v>0</v>
      </c>
      <c r="AA221" s="8">
        <f>VLOOKUP(I221,'DI Info'!A:E,5,0)</f>
        <v>1</v>
      </c>
      <c r="AB221" s="8">
        <f t="shared" si="3"/>
        <v>40</v>
      </c>
      <c r="AC221" s="8">
        <f>IFERROR(AB221*VLOOKUP(I221,'DI Info'!A:H,7,FALSE),"")</f>
        <v>900</v>
      </c>
      <c r="AD221" s="8">
        <f>IFERROR(ROUND(AB221*VLOOKUP(I221,'DI Info'!$1:$1048576,6,FALSE),2),"")</f>
        <v>8.24</v>
      </c>
      <c r="AE221" s="8">
        <f>IFERROR(AB221*VLOOKUP(I221,'DI Info'!A:H,8,FALSE),"")</f>
        <v>1000</v>
      </c>
      <c r="AF221" s="35" t="str">
        <f>VLOOKUP(I221,'DI Info'!$1:$1048576,4,FALSE)</f>
        <v>福得尔-NB</v>
      </c>
      <c r="AG221" s="15" t="s">
        <v>706</v>
      </c>
      <c r="AH221" s="87">
        <v>45786</v>
      </c>
      <c r="AI221" s="35" t="s">
        <v>707</v>
      </c>
      <c r="AJ221" s="88" t="s">
        <v>708</v>
      </c>
      <c r="AK221" s="8"/>
      <c r="AL221" s="8"/>
    </row>
    <row r="222" customFormat="1" ht="12.75" customHeight="1" spans="1:38">
      <c r="A222" s="8" t="s">
        <v>709</v>
      </c>
      <c r="B222" s="8" t="s">
        <v>38</v>
      </c>
      <c r="C222" s="8" t="s">
        <v>38</v>
      </c>
      <c r="D222" s="8" t="s">
        <v>39</v>
      </c>
      <c r="E222" s="8" t="s">
        <v>710</v>
      </c>
      <c r="F222" s="8" t="s">
        <v>41</v>
      </c>
      <c r="G222" s="8" t="s">
        <v>77</v>
      </c>
      <c r="H222" s="8" t="s">
        <v>710</v>
      </c>
      <c r="I222" s="8" t="s">
        <v>169</v>
      </c>
      <c r="J222" s="8" t="s">
        <v>44</v>
      </c>
      <c r="K222" s="8" t="s">
        <v>41</v>
      </c>
      <c r="L222" s="8" t="s">
        <v>45</v>
      </c>
      <c r="M222" s="8" t="s">
        <v>46</v>
      </c>
      <c r="N222" s="8" t="s">
        <v>41</v>
      </c>
      <c r="O222" s="8" t="s">
        <v>41</v>
      </c>
      <c r="P222" s="8">
        <v>18.25</v>
      </c>
      <c r="Q222" s="8">
        <v>35</v>
      </c>
      <c r="R222" s="8">
        <v>19.25</v>
      </c>
      <c r="S222" s="49">
        <v>45793</v>
      </c>
      <c r="T222" s="49">
        <v>45786</v>
      </c>
      <c r="U222" s="8">
        <v>0</v>
      </c>
      <c r="V222" s="8">
        <v>27</v>
      </c>
      <c r="W222" s="8">
        <v>27</v>
      </c>
      <c r="X222" s="8">
        <v>0</v>
      </c>
      <c r="Y222" s="8" t="s">
        <v>47</v>
      </c>
      <c r="Z222" s="8">
        <v>0</v>
      </c>
      <c r="AA222" s="8">
        <f>VLOOKUP(I222,'DI Info'!A:E,5,0)</f>
        <v>1</v>
      </c>
      <c r="AB222" s="8">
        <f t="shared" si="3"/>
        <v>27</v>
      </c>
      <c r="AC222" s="8">
        <f>IFERROR(AB222*VLOOKUP(I222,'DI Info'!A:H,7,FALSE),"")</f>
        <v>607.5</v>
      </c>
      <c r="AD222" s="8">
        <f>IFERROR(ROUND(AB222*VLOOKUP(I222,'DI Info'!$1:$1048576,6,FALSE),2),"")</f>
        <v>5.56</v>
      </c>
      <c r="AE222" s="8">
        <f>IFERROR(AB222*VLOOKUP(I222,'DI Info'!A:H,8,FALSE),"")</f>
        <v>675</v>
      </c>
      <c r="AF222" s="35" t="str">
        <f>VLOOKUP(I222,'DI Info'!$1:$1048576,4,FALSE)</f>
        <v>福得尔-NB</v>
      </c>
      <c r="AG222" s="15" t="s">
        <v>706</v>
      </c>
      <c r="AH222" s="87">
        <v>45786</v>
      </c>
      <c r="AI222" s="35" t="s">
        <v>707</v>
      </c>
      <c r="AJ222" s="88" t="s">
        <v>708</v>
      </c>
      <c r="AK222" s="8"/>
      <c r="AL222" s="8"/>
    </row>
    <row r="223" customFormat="1" ht="12.75" customHeight="1" spans="1:38">
      <c r="A223" s="8" t="s">
        <v>711</v>
      </c>
      <c r="B223" s="8" t="s">
        <v>38</v>
      </c>
      <c r="C223" s="8" t="s">
        <v>38</v>
      </c>
      <c r="D223" s="8" t="s">
        <v>39</v>
      </c>
      <c r="E223" s="8" t="s">
        <v>712</v>
      </c>
      <c r="F223" s="8" t="s">
        <v>41</v>
      </c>
      <c r="G223" s="8" t="s">
        <v>53</v>
      </c>
      <c r="H223" s="8" t="s">
        <v>712</v>
      </c>
      <c r="I223" s="8" t="s">
        <v>169</v>
      </c>
      <c r="J223" s="8" t="s">
        <v>44</v>
      </c>
      <c r="K223" s="8" t="s">
        <v>41</v>
      </c>
      <c r="L223" s="8" t="s">
        <v>45</v>
      </c>
      <c r="M223" s="8" t="s">
        <v>46</v>
      </c>
      <c r="N223" s="8" t="s">
        <v>41</v>
      </c>
      <c r="O223" s="8" t="s">
        <v>41</v>
      </c>
      <c r="P223" s="8">
        <v>18.25</v>
      </c>
      <c r="Q223" s="8">
        <v>35</v>
      </c>
      <c r="R223" s="8">
        <v>19.25</v>
      </c>
      <c r="S223" s="49">
        <v>45793</v>
      </c>
      <c r="T223" s="49">
        <v>45786</v>
      </c>
      <c r="U223" s="8">
        <v>0</v>
      </c>
      <c r="V223" s="8">
        <v>64</v>
      </c>
      <c r="W223" s="8">
        <v>64</v>
      </c>
      <c r="X223" s="8">
        <v>0</v>
      </c>
      <c r="Y223" s="8" t="s">
        <v>47</v>
      </c>
      <c r="Z223" s="8">
        <v>0</v>
      </c>
      <c r="AA223" s="8">
        <f>VLOOKUP(I223,'DI Info'!A:E,5,0)</f>
        <v>1</v>
      </c>
      <c r="AB223" s="8">
        <f t="shared" si="3"/>
        <v>64</v>
      </c>
      <c r="AC223" s="8">
        <f>IFERROR(AB223*VLOOKUP(I223,'DI Info'!A:H,7,FALSE),"")</f>
        <v>1440</v>
      </c>
      <c r="AD223" s="8">
        <f>IFERROR(ROUND(AB223*VLOOKUP(I223,'DI Info'!$1:$1048576,6,FALSE),2),"")</f>
        <v>13.18</v>
      </c>
      <c r="AE223" s="8">
        <f>IFERROR(AB223*VLOOKUP(I223,'DI Info'!A:H,8,FALSE),"")</f>
        <v>1600</v>
      </c>
      <c r="AF223" s="35" t="str">
        <f>VLOOKUP(I223,'DI Info'!$1:$1048576,4,FALSE)</f>
        <v>福得尔-NB</v>
      </c>
      <c r="AG223" s="15" t="s">
        <v>706</v>
      </c>
      <c r="AH223" s="87">
        <v>45786</v>
      </c>
      <c r="AI223" s="35" t="s">
        <v>707</v>
      </c>
      <c r="AJ223" s="88" t="s">
        <v>708</v>
      </c>
      <c r="AK223" s="8"/>
      <c r="AL223" s="8"/>
    </row>
    <row r="224" customFormat="1" ht="12.75" customHeight="1" spans="1:38">
      <c r="A224" s="8" t="s">
        <v>713</v>
      </c>
      <c r="B224" s="8" t="s">
        <v>38</v>
      </c>
      <c r="C224" s="8" t="s">
        <v>38</v>
      </c>
      <c r="D224" s="8" t="s">
        <v>39</v>
      </c>
      <c r="E224" s="8" t="s">
        <v>714</v>
      </c>
      <c r="F224" s="8" t="s">
        <v>41</v>
      </c>
      <c r="G224" s="8" t="s">
        <v>60</v>
      </c>
      <c r="H224" s="8" t="s">
        <v>714</v>
      </c>
      <c r="I224" s="8" t="s">
        <v>169</v>
      </c>
      <c r="J224" s="8" t="s">
        <v>44</v>
      </c>
      <c r="K224" s="8" t="s">
        <v>41</v>
      </c>
      <c r="L224" s="8" t="s">
        <v>45</v>
      </c>
      <c r="M224" s="8" t="s">
        <v>46</v>
      </c>
      <c r="N224" s="8" t="s">
        <v>41</v>
      </c>
      <c r="O224" s="8" t="s">
        <v>41</v>
      </c>
      <c r="P224" s="8">
        <v>18.25</v>
      </c>
      <c r="Q224" s="8">
        <v>35</v>
      </c>
      <c r="R224" s="8">
        <v>19.25</v>
      </c>
      <c r="S224" s="49">
        <v>45793</v>
      </c>
      <c r="T224" s="49">
        <v>45786</v>
      </c>
      <c r="U224" s="8">
        <v>0</v>
      </c>
      <c r="V224" s="8">
        <v>101</v>
      </c>
      <c r="W224" s="8">
        <v>101</v>
      </c>
      <c r="X224" s="8">
        <v>0</v>
      </c>
      <c r="Y224" s="8" t="s">
        <v>47</v>
      </c>
      <c r="Z224" s="8">
        <v>0</v>
      </c>
      <c r="AA224" s="8">
        <f>VLOOKUP(I224,'DI Info'!A:E,5,0)</f>
        <v>1</v>
      </c>
      <c r="AB224" s="8">
        <f t="shared" si="3"/>
        <v>101</v>
      </c>
      <c r="AC224" s="8">
        <f>IFERROR(AB224*VLOOKUP(I224,'DI Info'!A:H,7,FALSE),"")</f>
        <v>2272.5</v>
      </c>
      <c r="AD224" s="8">
        <f>IFERROR(ROUND(AB224*VLOOKUP(I224,'DI Info'!$1:$1048576,6,FALSE),2),"")</f>
        <v>20.81</v>
      </c>
      <c r="AE224" s="8">
        <f>IFERROR(AB224*VLOOKUP(I224,'DI Info'!A:H,8,FALSE),"")</f>
        <v>2525</v>
      </c>
      <c r="AF224" s="35" t="str">
        <f>VLOOKUP(I224,'DI Info'!$1:$1048576,4,FALSE)</f>
        <v>福得尔-NB</v>
      </c>
      <c r="AG224" s="15" t="s">
        <v>706</v>
      </c>
      <c r="AH224" s="87">
        <v>45786</v>
      </c>
      <c r="AI224" s="35" t="s">
        <v>707</v>
      </c>
      <c r="AJ224" s="88" t="s">
        <v>708</v>
      </c>
      <c r="AK224" s="8"/>
      <c r="AL224" s="8"/>
    </row>
    <row r="225" customFormat="1" ht="12.75" customHeight="1" spans="1:38">
      <c r="A225" s="8" t="s">
        <v>715</v>
      </c>
      <c r="B225" s="8" t="s">
        <v>38</v>
      </c>
      <c r="C225" s="8" t="s">
        <v>38</v>
      </c>
      <c r="D225" s="8" t="s">
        <v>39</v>
      </c>
      <c r="E225" s="8" t="s">
        <v>716</v>
      </c>
      <c r="F225" s="8" t="s">
        <v>41</v>
      </c>
      <c r="G225" s="8" t="s">
        <v>71</v>
      </c>
      <c r="H225" s="8" t="s">
        <v>716</v>
      </c>
      <c r="I225" s="8" t="s">
        <v>169</v>
      </c>
      <c r="J225" s="8" t="s">
        <v>44</v>
      </c>
      <c r="K225" s="8" t="s">
        <v>41</v>
      </c>
      <c r="L225" s="8" t="s">
        <v>45</v>
      </c>
      <c r="M225" s="8" t="s">
        <v>46</v>
      </c>
      <c r="N225" s="8" t="s">
        <v>41</v>
      </c>
      <c r="O225" s="8" t="s">
        <v>41</v>
      </c>
      <c r="P225" s="8">
        <v>18.25</v>
      </c>
      <c r="Q225" s="8">
        <v>35</v>
      </c>
      <c r="R225" s="8">
        <v>19.25</v>
      </c>
      <c r="S225" s="49">
        <v>45793</v>
      </c>
      <c r="T225" s="49">
        <v>45786</v>
      </c>
      <c r="U225" s="8">
        <v>0</v>
      </c>
      <c r="V225" s="8">
        <v>18</v>
      </c>
      <c r="W225" s="8">
        <v>18</v>
      </c>
      <c r="X225" s="8">
        <v>0</v>
      </c>
      <c r="Y225" s="8" t="s">
        <v>47</v>
      </c>
      <c r="Z225" s="8">
        <v>0</v>
      </c>
      <c r="AA225" s="8">
        <f>VLOOKUP(I225,'DI Info'!A:E,5,0)</f>
        <v>1</v>
      </c>
      <c r="AB225" s="8">
        <f t="shared" si="3"/>
        <v>18</v>
      </c>
      <c r="AC225" s="8">
        <f>IFERROR(AB225*VLOOKUP(I225,'DI Info'!A:H,7,FALSE),"")</f>
        <v>405</v>
      </c>
      <c r="AD225" s="8">
        <f>IFERROR(ROUND(AB225*VLOOKUP(I225,'DI Info'!$1:$1048576,6,FALSE),2),"")</f>
        <v>3.71</v>
      </c>
      <c r="AE225" s="8">
        <f>IFERROR(AB225*VLOOKUP(I225,'DI Info'!A:H,8,FALSE),"")</f>
        <v>450</v>
      </c>
      <c r="AF225" s="35" t="str">
        <f>VLOOKUP(I225,'DI Info'!$1:$1048576,4,FALSE)</f>
        <v>福得尔-NB</v>
      </c>
      <c r="AG225" s="15" t="s">
        <v>706</v>
      </c>
      <c r="AH225" s="87">
        <v>45786</v>
      </c>
      <c r="AI225" s="35" t="s">
        <v>707</v>
      </c>
      <c r="AJ225" s="88" t="s">
        <v>708</v>
      </c>
      <c r="AK225" s="8"/>
      <c r="AL225" s="8"/>
    </row>
    <row r="226" customFormat="1" ht="12.75" customHeight="1" spans="1:38">
      <c r="A226" s="8" t="s">
        <v>717</v>
      </c>
      <c r="B226" s="8" t="s">
        <v>38</v>
      </c>
      <c r="C226" s="8" t="s">
        <v>38</v>
      </c>
      <c r="D226" s="8" t="s">
        <v>39</v>
      </c>
      <c r="E226" s="8" t="s">
        <v>718</v>
      </c>
      <c r="F226" s="8" t="s">
        <v>41</v>
      </c>
      <c r="G226" s="8" t="s">
        <v>42</v>
      </c>
      <c r="H226" s="8" t="s">
        <v>718</v>
      </c>
      <c r="I226" s="8" t="s">
        <v>169</v>
      </c>
      <c r="J226" s="8" t="s">
        <v>44</v>
      </c>
      <c r="K226" s="8" t="s">
        <v>41</v>
      </c>
      <c r="L226" s="8" t="s">
        <v>45</v>
      </c>
      <c r="M226" s="8" t="s">
        <v>46</v>
      </c>
      <c r="N226" s="8" t="s">
        <v>41</v>
      </c>
      <c r="O226" s="8" t="s">
        <v>41</v>
      </c>
      <c r="P226" s="8">
        <v>18.25</v>
      </c>
      <c r="Q226" s="8">
        <v>35</v>
      </c>
      <c r="R226" s="8">
        <v>19.25</v>
      </c>
      <c r="S226" s="49">
        <v>45793</v>
      </c>
      <c r="T226" s="49">
        <v>45786</v>
      </c>
      <c r="U226" s="8">
        <v>0</v>
      </c>
      <c r="V226" s="8">
        <v>50</v>
      </c>
      <c r="W226" s="8">
        <v>50</v>
      </c>
      <c r="X226" s="8">
        <v>0</v>
      </c>
      <c r="Y226" s="8" t="s">
        <v>47</v>
      </c>
      <c r="Z226" s="8">
        <v>0</v>
      </c>
      <c r="AA226" s="8">
        <f>VLOOKUP(I226,'DI Info'!A:E,5,0)</f>
        <v>1</v>
      </c>
      <c r="AB226" s="8">
        <f t="shared" si="3"/>
        <v>50</v>
      </c>
      <c r="AC226" s="8">
        <f>IFERROR(AB226*VLOOKUP(I226,'DI Info'!A:H,7,FALSE),"")</f>
        <v>1125</v>
      </c>
      <c r="AD226" s="8">
        <f>IFERROR(ROUND(AB226*VLOOKUP(I226,'DI Info'!$1:$1048576,6,FALSE),2),"")</f>
        <v>10.3</v>
      </c>
      <c r="AE226" s="8">
        <f>IFERROR(AB226*VLOOKUP(I226,'DI Info'!A:H,8,FALSE),"")</f>
        <v>1250</v>
      </c>
      <c r="AF226" s="35" t="str">
        <f>VLOOKUP(I226,'DI Info'!$1:$1048576,4,FALSE)</f>
        <v>福得尔-NB</v>
      </c>
      <c r="AG226" s="15" t="s">
        <v>706</v>
      </c>
      <c r="AH226" s="87">
        <v>45786</v>
      </c>
      <c r="AI226" s="35" t="s">
        <v>707</v>
      </c>
      <c r="AJ226" s="88" t="s">
        <v>708</v>
      </c>
      <c r="AK226" s="8"/>
      <c r="AL226" s="8"/>
    </row>
    <row r="227" customFormat="1" ht="12.75" customHeight="1" spans="1:38">
      <c r="A227" s="8" t="s">
        <v>719</v>
      </c>
      <c r="B227" s="8" t="s">
        <v>38</v>
      </c>
      <c r="C227" s="8" t="s">
        <v>38</v>
      </c>
      <c r="D227" s="8" t="s">
        <v>39</v>
      </c>
      <c r="E227" s="8" t="s">
        <v>720</v>
      </c>
      <c r="F227" s="8" t="s">
        <v>41</v>
      </c>
      <c r="G227" s="8" t="s">
        <v>121</v>
      </c>
      <c r="H227" s="8" t="s">
        <v>720</v>
      </c>
      <c r="I227" s="8" t="s">
        <v>190</v>
      </c>
      <c r="J227" s="8" t="s">
        <v>44</v>
      </c>
      <c r="K227" s="8" t="s">
        <v>41</v>
      </c>
      <c r="L227" s="8" t="s">
        <v>45</v>
      </c>
      <c r="M227" s="8" t="s">
        <v>46</v>
      </c>
      <c r="N227" s="8" t="s">
        <v>41</v>
      </c>
      <c r="O227" s="8" t="s">
        <v>41</v>
      </c>
      <c r="P227" s="8">
        <v>8.75</v>
      </c>
      <c r="Q227" s="8">
        <v>22.75</v>
      </c>
      <c r="R227" s="8">
        <v>22.5</v>
      </c>
      <c r="S227" s="49">
        <v>45793</v>
      </c>
      <c r="T227" s="49">
        <v>45786</v>
      </c>
      <c r="U227" s="8">
        <v>0</v>
      </c>
      <c r="V227" s="8">
        <v>117</v>
      </c>
      <c r="W227" s="8">
        <v>117</v>
      </c>
      <c r="X227" s="8">
        <v>0</v>
      </c>
      <c r="Y227" s="8" t="s">
        <v>47</v>
      </c>
      <c r="Z227" s="8">
        <v>0</v>
      </c>
      <c r="AA227" s="8">
        <f>VLOOKUP(I227,'DI Info'!A:E,5,0)</f>
        <v>1</v>
      </c>
      <c r="AB227" s="8">
        <f t="shared" si="3"/>
        <v>117</v>
      </c>
      <c r="AC227" s="8">
        <f>IFERROR(AB227*VLOOKUP(I227,'DI Info'!A:H,7,FALSE),"")</f>
        <v>1111.5</v>
      </c>
      <c r="AD227" s="8">
        <f>IFERROR(ROUND(AB227*VLOOKUP(I227,'DI Info'!$1:$1048576,6,FALSE),2),"")</f>
        <v>8.74</v>
      </c>
      <c r="AE227" s="8">
        <f>IFERROR(AB227*VLOOKUP(I227,'DI Info'!A:H,8,FALSE),"")</f>
        <v>1345.5</v>
      </c>
      <c r="AF227" s="35" t="str">
        <f>VLOOKUP(I227,'DI Info'!$1:$1048576,4,FALSE)</f>
        <v>鑫鼎-NB</v>
      </c>
      <c r="AG227" s="15" t="s">
        <v>721</v>
      </c>
      <c r="AH227" s="87">
        <v>45793</v>
      </c>
      <c r="AI227" s="35" t="s">
        <v>722</v>
      </c>
      <c r="AJ227" s="88" t="s">
        <v>723</v>
      </c>
      <c r="AK227" s="8"/>
      <c r="AL227" s="8"/>
    </row>
    <row r="228" customFormat="1" ht="12.75" customHeight="1" spans="1:38">
      <c r="A228" s="8" t="s">
        <v>724</v>
      </c>
      <c r="B228" s="8" t="s">
        <v>38</v>
      </c>
      <c r="C228" s="8" t="s">
        <v>38</v>
      </c>
      <c r="D228" s="8" t="s">
        <v>39</v>
      </c>
      <c r="E228" s="8" t="s">
        <v>725</v>
      </c>
      <c r="F228" s="8" t="s">
        <v>41</v>
      </c>
      <c r="G228" s="8" t="s">
        <v>77</v>
      </c>
      <c r="H228" s="8" t="s">
        <v>725</v>
      </c>
      <c r="I228" s="8" t="s">
        <v>190</v>
      </c>
      <c r="J228" s="8" t="s">
        <v>44</v>
      </c>
      <c r="K228" s="8" t="s">
        <v>41</v>
      </c>
      <c r="L228" s="8" t="s">
        <v>45</v>
      </c>
      <c r="M228" s="8" t="s">
        <v>46</v>
      </c>
      <c r="N228" s="8" t="s">
        <v>41</v>
      </c>
      <c r="O228" s="8" t="s">
        <v>41</v>
      </c>
      <c r="P228" s="8">
        <v>8.75</v>
      </c>
      <c r="Q228" s="8">
        <v>22.75</v>
      </c>
      <c r="R228" s="8">
        <v>22.5</v>
      </c>
      <c r="S228" s="49">
        <v>45793</v>
      </c>
      <c r="T228" s="49">
        <v>45786</v>
      </c>
      <c r="U228" s="8">
        <v>0</v>
      </c>
      <c r="V228" s="8">
        <v>132</v>
      </c>
      <c r="W228" s="8">
        <v>132</v>
      </c>
      <c r="X228" s="8">
        <v>0</v>
      </c>
      <c r="Y228" s="8" t="s">
        <v>47</v>
      </c>
      <c r="Z228" s="8">
        <v>0</v>
      </c>
      <c r="AA228" s="8">
        <f>VLOOKUP(I228,'DI Info'!A:E,5,0)</f>
        <v>1</v>
      </c>
      <c r="AB228" s="8">
        <f t="shared" si="3"/>
        <v>132</v>
      </c>
      <c r="AC228" s="8">
        <f>IFERROR(AB228*VLOOKUP(I228,'DI Info'!A:H,7,FALSE),"")</f>
        <v>1254</v>
      </c>
      <c r="AD228" s="8">
        <f>IFERROR(ROUND(AB228*VLOOKUP(I228,'DI Info'!$1:$1048576,6,FALSE),2),"")</f>
        <v>9.86</v>
      </c>
      <c r="AE228" s="8">
        <f>IFERROR(AB228*VLOOKUP(I228,'DI Info'!A:H,8,FALSE),"")</f>
        <v>1518</v>
      </c>
      <c r="AF228" s="35" t="str">
        <f>VLOOKUP(I228,'DI Info'!$1:$1048576,4,FALSE)</f>
        <v>鑫鼎-NB</v>
      </c>
      <c r="AG228" s="15" t="s">
        <v>721</v>
      </c>
      <c r="AH228" s="87">
        <v>45793</v>
      </c>
      <c r="AI228" s="35" t="s">
        <v>722</v>
      </c>
      <c r="AJ228" s="88" t="s">
        <v>723</v>
      </c>
      <c r="AK228" s="8"/>
      <c r="AL228" s="8"/>
    </row>
    <row r="229" customFormat="1" ht="12.75" customHeight="1" spans="1:38">
      <c r="A229" s="8" t="s">
        <v>726</v>
      </c>
      <c r="B229" s="8" t="s">
        <v>38</v>
      </c>
      <c r="C229" s="8" t="s">
        <v>38</v>
      </c>
      <c r="D229" s="8" t="s">
        <v>39</v>
      </c>
      <c r="E229" s="8" t="s">
        <v>727</v>
      </c>
      <c r="F229" s="8" t="s">
        <v>41</v>
      </c>
      <c r="G229" s="8" t="s">
        <v>53</v>
      </c>
      <c r="H229" s="8" t="s">
        <v>727</v>
      </c>
      <c r="I229" s="8" t="s">
        <v>190</v>
      </c>
      <c r="J229" s="8" t="s">
        <v>44</v>
      </c>
      <c r="K229" s="8" t="s">
        <v>41</v>
      </c>
      <c r="L229" s="8" t="s">
        <v>45</v>
      </c>
      <c r="M229" s="8" t="s">
        <v>46</v>
      </c>
      <c r="N229" s="8" t="s">
        <v>41</v>
      </c>
      <c r="O229" s="8" t="s">
        <v>41</v>
      </c>
      <c r="P229" s="8">
        <v>8.75</v>
      </c>
      <c r="Q229" s="8">
        <v>22.75</v>
      </c>
      <c r="R229" s="8">
        <v>22.5</v>
      </c>
      <c r="S229" s="49">
        <v>45793</v>
      </c>
      <c r="T229" s="49">
        <v>45786</v>
      </c>
      <c r="U229" s="8">
        <v>0</v>
      </c>
      <c r="V229" s="8">
        <v>606</v>
      </c>
      <c r="W229" s="8">
        <v>606</v>
      </c>
      <c r="X229" s="8">
        <v>0</v>
      </c>
      <c r="Y229" s="8" t="s">
        <v>47</v>
      </c>
      <c r="Z229" s="8">
        <v>0</v>
      </c>
      <c r="AA229" s="8">
        <f>VLOOKUP(I229,'DI Info'!A:E,5,0)</f>
        <v>1</v>
      </c>
      <c r="AB229" s="8">
        <f t="shared" si="3"/>
        <v>606</v>
      </c>
      <c r="AC229" s="8">
        <f>IFERROR(AB229*VLOOKUP(I229,'DI Info'!A:H,7,FALSE),"")</f>
        <v>5757</v>
      </c>
      <c r="AD229" s="8">
        <f>IFERROR(ROUND(AB229*VLOOKUP(I229,'DI Info'!$1:$1048576,6,FALSE),2),"")</f>
        <v>45.28</v>
      </c>
      <c r="AE229" s="8">
        <f>IFERROR(AB229*VLOOKUP(I229,'DI Info'!A:H,8,FALSE),"")</f>
        <v>6969</v>
      </c>
      <c r="AF229" s="35" t="str">
        <f>VLOOKUP(I229,'DI Info'!$1:$1048576,4,FALSE)</f>
        <v>鑫鼎-NB</v>
      </c>
      <c r="AG229" s="15" t="s">
        <v>721</v>
      </c>
      <c r="AH229" s="87">
        <v>45793</v>
      </c>
      <c r="AI229" s="35" t="s">
        <v>722</v>
      </c>
      <c r="AJ229" s="88" t="s">
        <v>723</v>
      </c>
      <c r="AK229" s="8"/>
      <c r="AL229" s="8"/>
    </row>
    <row r="230" customFormat="1" ht="12.75" customHeight="1" spans="1:38">
      <c r="A230" s="8" t="s">
        <v>728</v>
      </c>
      <c r="B230" s="8" t="s">
        <v>38</v>
      </c>
      <c r="C230" s="8" t="s">
        <v>38</v>
      </c>
      <c r="D230" s="8" t="s">
        <v>39</v>
      </c>
      <c r="E230" s="8" t="s">
        <v>729</v>
      </c>
      <c r="F230" s="8" t="s">
        <v>41</v>
      </c>
      <c r="G230" s="8" t="s">
        <v>60</v>
      </c>
      <c r="H230" s="8" t="s">
        <v>729</v>
      </c>
      <c r="I230" s="8" t="s">
        <v>190</v>
      </c>
      <c r="J230" s="8" t="s">
        <v>44</v>
      </c>
      <c r="K230" s="8" t="s">
        <v>41</v>
      </c>
      <c r="L230" s="8" t="s">
        <v>45</v>
      </c>
      <c r="M230" s="8" t="s">
        <v>46</v>
      </c>
      <c r="N230" s="8" t="s">
        <v>41</v>
      </c>
      <c r="O230" s="8" t="s">
        <v>41</v>
      </c>
      <c r="P230" s="8">
        <v>8.75</v>
      </c>
      <c r="Q230" s="8">
        <v>22.75</v>
      </c>
      <c r="R230" s="8">
        <v>22.5</v>
      </c>
      <c r="S230" s="49">
        <v>45793</v>
      </c>
      <c r="T230" s="49">
        <v>45786</v>
      </c>
      <c r="U230" s="8">
        <v>0</v>
      </c>
      <c r="V230" s="8">
        <v>261</v>
      </c>
      <c r="W230" s="8">
        <v>61</v>
      </c>
      <c r="X230" s="8">
        <v>0</v>
      </c>
      <c r="Y230" s="8" t="s">
        <v>47</v>
      </c>
      <c r="Z230" s="8">
        <v>0</v>
      </c>
      <c r="AA230" s="8">
        <f>VLOOKUP(I230,'DI Info'!A:E,5,0)</f>
        <v>1</v>
      </c>
      <c r="AB230" s="8">
        <f t="shared" si="3"/>
        <v>61</v>
      </c>
      <c r="AC230" s="8">
        <f>IFERROR(AB230*VLOOKUP(I230,'DI Info'!A:H,7,FALSE),"")</f>
        <v>579.5</v>
      </c>
      <c r="AD230" s="8">
        <f>IFERROR(ROUND(AB230*VLOOKUP(I230,'DI Info'!$1:$1048576,6,FALSE),2),"")</f>
        <v>4.56</v>
      </c>
      <c r="AE230" s="8">
        <f>IFERROR(AB230*VLOOKUP(I230,'DI Info'!A:H,8,FALSE),"")</f>
        <v>701.5</v>
      </c>
      <c r="AF230" s="35" t="str">
        <f>VLOOKUP(I230,'DI Info'!$1:$1048576,4,FALSE)</f>
        <v>鑫鼎-NB</v>
      </c>
      <c r="AG230" s="15" t="s">
        <v>721</v>
      </c>
      <c r="AH230" s="87">
        <v>45793</v>
      </c>
      <c r="AI230" s="35" t="s">
        <v>722</v>
      </c>
      <c r="AJ230" s="88" t="s">
        <v>723</v>
      </c>
      <c r="AK230" s="8"/>
      <c r="AL230" s="8"/>
    </row>
    <row r="231" customFormat="1" ht="12.75" customHeight="1" spans="1:38">
      <c r="A231" s="8" t="s">
        <v>728</v>
      </c>
      <c r="B231" s="8" t="s">
        <v>38</v>
      </c>
      <c r="C231" s="8" t="s">
        <v>38</v>
      </c>
      <c r="D231" s="8" t="s">
        <v>39</v>
      </c>
      <c r="E231" s="8" t="s">
        <v>729</v>
      </c>
      <c r="F231" s="8" t="s">
        <v>41</v>
      </c>
      <c r="G231" s="8" t="s">
        <v>60</v>
      </c>
      <c r="H231" s="8" t="s">
        <v>729</v>
      </c>
      <c r="I231" s="8" t="s">
        <v>190</v>
      </c>
      <c r="J231" s="8" t="s">
        <v>44</v>
      </c>
      <c r="K231" s="8" t="s">
        <v>41</v>
      </c>
      <c r="L231" s="8" t="s">
        <v>45</v>
      </c>
      <c r="M231" s="8" t="s">
        <v>46</v>
      </c>
      <c r="N231" s="8" t="s">
        <v>41</v>
      </c>
      <c r="O231" s="8" t="s">
        <v>41</v>
      </c>
      <c r="P231" s="8">
        <v>8.75</v>
      </c>
      <c r="Q231" s="8">
        <v>22.75</v>
      </c>
      <c r="R231" s="8">
        <v>22.5</v>
      </c>
      <c r="S231" s="49">
        <v>45793</v>
      </c>
      <c r="T231" s="49">
        <v>45786</v>
      </c>
      <c r="U231" s="8">
        <v>0</v>
      </c>
      <c r="V231" s="8">
        <v>261</v>
      </c>
      <c r="W231" s="8">
        <v>200</v>
      </c>
      <c r="X231" s="8">
        <v>0</v>
      </c>
      <c r="Y231" s="8" t="s">
        <v>47</v>
      </c>
      <c r="Z231" s="8">
        <v>0</v>
      </c>
      <c r="AA231" s="8">
        <f>VLOOKUP(I231,'DI Info'!A:E,5,0)</f>
        <v>1</v>
      </c>
      <c r="AB231" s="8">
        <f t="shared" si="3"/>
        <v>200</v>
      </c>
      <c r="AC231" s="8">
        <f>IFERROR(AB231*VLOOKUP(I231,'DI Info'!A:H,7,FALSE),"")</f>
        <v>1900</v>
      </c>
      <c r="AD231" s="8">
        <f>IFERROR(ROUND(AB231*VLOOKUP(I231,'DI Info'!$1:$1048576,6,FALSE),2),"")</f>
        <v>14.95</v>
      </c>
      <c r="AE231" s="8">
        <f>IFERROR(AB231*VLOOKUP(I231,'DI Info'!A:H,8,FALSE),"")</f>
        <v>2300</v>
      </c>
      <c r="AF231" s="35" t="str">
        <f>VLOOKUP(I231,'DI Info'!$1:$1048576,4,FALSE)</f>
        <v>鑫鼎-NB</v>
      </c>
      <c r="AG231" s="15" t="s">
        <v>730</v>
      </c>
      <c r="AH231" s="87">
        <v>45793</v>
      </c>
      <c r="AI231" s="35" t="s">
        <v>731</v>
      </c>
      <c r="AJ231" s="88" t="s">
        <v>732</v>
      </c>
      <c r="AK231" s="8"/>
      <c r="AL231" s="8"/>
    </row>
    <row r="232" customFormat="1" ht="12.75" customHeight="1" spans="1:38">
      <c r="A232" s="8" t="s">
        <v>733</v>
      </c>
      <c r="B232" s="8" t="s">
        <v>38</v>
      </c>
      <c r="C232" s="8" t="s">
        <v>38</v>
      </c>
      <c r="D232" s="8" t="s">
        <v>39</v>
      </c>
      <c r="E232" s="8" t="s">
        <v>734</v>
      </c>
      <c r="F232" s="8" t="s">
        <v>41</v>
      </c>
      <c r="G232" s="8" t="s">
        <v>71</v>
      </c>
      <c r="H232" s="8" t="s">
        <v>734</v>
      </c>
      <c r="I232" s="8" t="s">
        <v>190</v>
      </c>
      <c r="J232" s="8" t="s">
        <v>44</v>
      </c>
      <c r="K232" s="8" t="s">
        <v>41</v>
      </c>
      <c r="L232" s="8" t="s">
        <v>45</v>
      </c>
      <c r="M232" s="8" t="s">
        <v>46</v>
      </c>
      <c r="N232" s="8" t="s">
        <v>41</v>
      </c>
      <c r="O232" s="8" t="s">
        <v>41</v>
      </c>
      <c r="P232" s="8">
        <v>8.75</v>
      </c>
      <c r="Q232" s="8">
        <v>22.75</v>
      </c>
      <c r="R232" s="8">
        <v>22.5</v>
      </c>
      <c r="S232" s="49">
        <v>45793</v>
      </c>
      <c r="T232" s="49">
        <v>45786</v>
      </c>
      <c r="U232" s="8">
        <v>0</v>
      </c>
      <c r="V232" s="8">
        <v>156</v>
      </c>
      <c r="W232" s="8">
        <v>156</v>
      </c>
      <c r="X232" s="8">
        <v>0</v>
      </c>
      <c r="Y232" s="8" t="s">
        <v>47</v>
      </c>
      <c r="Z232" s="8">
        <v>0</v>
      </c>
      <c r="AA232" s="8">
        <f>VLOOKUP(I232,'DI Info'!A:E,5,0)</f>
        <v>1</v>
      </c>
      <c r="AB232" s="8">
        <f t="shared" si="3"/>
        <v>156</v>
      </c>
      <c r="AC232" s="8">
        <f>IFERROR(AB232*VLOOKUP(I232,'DI Info'!A:H,7,FALSE),"")</f>
        <v>1482</v>
      </c>
      <c r="AD232" s="8">
        <f>IFERROR(ROUND(AB232*VLOOKUP(I232,'DI Info'!$1:$1048576,6,FALSE),2),"")</f>
        <v>11.66</v>
      </c>
      <c r="AE232" s="8">
        <f>IFERROR(AB232*VLOOKUP(I232,'DI Info'!A:H,8,FALSE),"")</f>
        <v>1794</v>
      </c>
      <c r="AF232" s="35" t="str">
        <f>VLOOKUP(I232,'DI Info'!$1:$1048576,4,FALSE)</f>
        <v>鑫鼎-NB</v>
      </c>
      <c r="AG232" s="15" t="s">
        <v>730</v>
      </c>
      <c r="AH232" s="87">
        <v>45793</v>
      </c>
      <c r="AI232" s="35" t="s">
        <v>731</v>
      </c>
      <c r="AJ232" s="88" t="s">
        <v>732</v>
      </c>
      <c r="AK232" s="8"/>
      <c r="AL232" s="8"/>
    </row>
    <row r="233" customFormat="1" ht="12.75" customHeight="1" spans="1:38">
      <c r="A233" s="8" t="s">
        <v>735</v>
      </c>
      <c r="B233" s="8" t="s">
        <v>38</v>
      </c>
      <c r="C233" s="8" t="s">
        <v>38</v>
      </c>
      <c r="D233" s="8" t="s">
        <v>39</v>
      </c>
      <c r="E233" s="8" t="s">
        <v>736</v>
      </c>
      <c r="F233" s="8" t="s">
        <v>41</v>
      </c>
      <c r="G233" s="8" t="s">
        <v>77</v>
      </c>
      <c r="H233" s="8" t="s">
        <v>736</v>
      </c>
      <c r="I233" s="8" t="s">
        <v>234</v>
      </c>
      <c r="J233" s="8" t="s">
        <v>44</v>
      </c>
      <c r="K233" s="8" t="s">
        <v>41</v>
      </c>
      <c r="L233" s="8" t="s">
        <v>45</v>
      </c>
      <c r="M233" s="8" t="s">
        <v>46</v>
      </c>
      <c r="N233" s="8" t="s">
        <v>41</v>
      </c>
      <c r="O233" s="8" t="s">
        <v>41</v>
      </c>
      <c r="P233" s="8">
        <v>18.5</v>
      </c>
      <c r="Q233" s="8">
        <v>35</v>
      </c>
      <c r="R233" s="8">
        <v>19</v>
      </c>
      <c r="S233" s="49">
        <v>45793</v>
      </c>
      <c r="T233" s="49">
        <v>45786</v>
      </c>
      <c r="U233" s="8">
        <v>0</v>
      </c>
      <c r="V233" s="8">
        <v>29</v>
      </c>
      <c r="W233" s="8">
        <v>29</v>
      </c>
      <c r="X233" s="8">
        <v>0</v>
      </c>
      <c r="Y233" s="8" t="s">
        <v>47</v>
      </c>
      <c r="Z233" s="8">
        <v>0</v>
      </c>
      <c r="AA233" s="8">
        <f>VLOOKUP(I233,'DI Info'!A:E,5,0)</f>
        <v>1</v>
      </c>
      <c r="AB233" s="8">
        <f t="shared" si="3"/>
        <v>29</v>
      </c>
      <c r="AC233" s="8">
        <f>IFERROR(AB233*VLOOKUP(I233,'DI Info'!A:H,7,FALSE),"")</f>
        <v>751.97</v>
      </c>
      <c r="AD233" s="8">
        <f>IFERROR(ROUND(AB233*VLOOKUP(I233,'DI Info'!$1:$1048576,6,FALSE),2),"")</f>
        <v>5.96</v>
      </c>
      <c r="AE233" s="8">
        <f>IFERROR(AB233*VLOOKUP(I233,'DI Info'!A:H,8,FALSE),"")</f>
        <v>917.27</v>
      </c>
      <c r="AF233" s="35" t="str">
        <f>VLOOKUP(I233,'DI Info'!$1:$1048576,4,FALSE)</f>
        <v>洲益-NB</v>
      </c>
      <c r="AG233" s="15" t="s">
        <v>737</v>
      </c>
      <c r="AH233" s="87">
        <v>45789</v>
      </c>
      <c r="AI233" s="35" t="s">
        <v>738</v>
      </c>
      <c r="AJ233" s="88" t="s">
        <v>739</v>
      </c>
      <c r="AK233" s="8"/>
      <c r="AL233" s="8"/>
    </row>
    <row r="234" customFormat="1" ht="12.75" customHeight="1" spans="1:38">
      <c r="A234" s="8" t="s">
        <v>740</v>
      </c>
      <c r="B234" s="8" t="s">
        <v>38</v>
      </c>
      <c r="C234" s="8" t="s">
        <v>38</v>
      </c>
      <c r="D234" s="8" t="s">
        <v>39</v>
      </c>
      <c r="E234" s="8" t="s">
        <v>741</v>
      </c>
      <c r="F234" s="8" t="s">
        <v>41</v>
      </c>
      <c r="G234" s="8" t="s">
        <v>53</v>
      </c>
      <c r="H234" s="8" t="s">
        <v>741</v>
      </c>
      <c r="I234" s="8" t="s">
        <v>234</v>
      </c>
      <c r="J234" s="8" t="s">
        <v>44</v>
      </c>
      <c r="K234" s="8" t="s">
        <v>41</v>
      </c>
      <c r="L234" s="8" t="s">
        <v>45</v>
      </c>
      <c r="M234" s="8" t="s">
        <v>46</v>
      </c>
      <c r="N234" s="8" t="s">
        <v>41</v>
      </c>
      <c r="O234" s="8" t="s">
        <v>41</v>
      </c>
      <c r="P234" s="8">
        <v>18.5</v>
      </c>
      <c r="Q234" s="8">
        <v>35</v>
      </c>
      <c r="R234" s="8">
        <v>19</v>
      </c>
      <c r="S234" s="49">
        <v>45793</v>
      </c>
      <c r="T234" s="49">
        <v>45786</v>
      </c>
      <c r="U234" s="8">
        <v>0</v>
      </c>
      <c r="V234" s="8">
        <v>3</v>
      </c>
      <c r="W234" s="8">
        <v>3</v>
      </c>
      <c r="X234" s="8">
        <v>0</v>
      </c>
      <c r="Y234" s="8" t="s">
        <v>47</v>
      </c>
      <c r="Z234" s="8">
        <v>0</v>
      </c>
      <c r="AA234" s="8">
        <f>VLOOKUP(I234,'DI Info'!A:E,5,0)</f>
        <v>1</v>
      </c>
      <c r="AB234" s="8">
        <f t="shared" si="3"/>
        <v>3</v>
      </c>
      <c r="AC234" s="8">
        <f>IFERROR(AB234*VLOOKUP(I234,'DI Info'!A:H,7,FALSE),"")</f>
        <v>77.79</v>
      </c>
      <c r="AD234" s="8">
        <f>IFERROR(ROUND(AB234*VLOOKUP(I234,'DI Info'!$1:$1048576,6,FALSE),2),"")</f>
        <v>0.62</v>
      </c>
      <c r="AE234" s="8">
        <f>IFERROR(AB234*VLOOKUP(I234,'DI Info'!A:H,8,FALSE),"")</f>
        <v>94.89</v>
      </c>
      <c r="AF234" s="35" t="str">
        <f>VLOOKUP(I234,'DI Info'!$1:$1048576,4,FALSE)</f>
        <v>洲益-NB</v>
      </c>
      <c r="AG234" s="15" t="s">
        <v>737</v>
      </c>
      <c r="AH234" s="87">
        <v>45789</v>
      </c>
      <c r="AI234" s="35" t="s">
        <v>738</v>
      </c>
      <c r="AJ234" s="88" t="s">
        <v>739</v>
      </c>
      <c r="AK234" s="8"/>
      <c r="AL234" s="8"/>
    </row>
    <row r="235" customFormat="1" ht="12.75" customHeight="1" spans="1:38">
      <c r="A235" s="8" t="s">
        <v>742</v>
      </c>
      <c r="B235" s="8" t="s">
        <v>38</v>
      </c>
      <c r="C235" s="8" t="s">
        <v>38</v>
      </c>
      <c r="D235" s="8" t="s">
        <v>39</v>
      </c>
      <c r="E235" s="8" t="s">
        <v>743</v>
      </c>
      <c r="F235" s="8" t="s">
        <v>41</v>
      </c>
      <c r="G235" s="8" t="s">
        <v>60</v>
      </c>
      <c r="H235" s="8" t="s">
        <v>743</v>
      </c>
      <c r="I235" s="8" t="s">
        <v>234</v>
      </c>
      <c r="J235" s="8" t="s">
        <v>44</v>
      </c>
      <c r="K235" s="8" t="s">
        <v>41</v>
      </c>
      <c r="L235" s="8" t="s">
        <v>45</v>
      </c>
      <c r="M235" s="8" t="s">
        <v>46</v>
      </c>
      <c r="N235" s="8" t="s">
        <v>41</v>
      </c>
      <c r="O235" s="8" t="s">
        <v>41</v>
      </c>
      <c r="P235" s="8">
        <v>18.5</v>
      </c>
      <c r="Q235" s="8">
        <v>35</v>
      </c>
      <c r="R235" s="8">
        <v>19</v>
      </c>
      <c r="S235" s="49">
        <v>45793</v>
      </c>
      <c r="T235" s="49">
        <v>45786</v>
      </c>
      <c r="U235" s="8">
        <v>0</v>
      </c>
      <c r="V235" s="8">
        <v>52</v>
      </c>
      <c r="W235" s="8">
        <v>52</v>
      </c>
      <c r="X235" s="8">
        <v>0</v>
      </c>
      <c r="Y235" s="8" t="s">
        <v>47</v>
      </c>
      <c r="Z235" s="8">
        <v>0</v>
      </c>
      <c r="AA235" s="8">
        <f>VLOOKUP(I235,'DI Info'!A:E,5,0)</f>
        <v>1</v>
      </c>
      <c r="AB235" s="8">
        <f t="shared" si="3"/>
        <v>52</v>
      </c>
      <c r="AC235" s="8">
        <f>IFERROR(AB235*VLOOKUP(I235,'DI Info'!A:H,7,FALSE),"")</f>
        <v>1348.36</v>
      </c>
      <c r="AD235" s="8">
        <f>IFERROR(ROUND(AB235*VLOOKUP(I235,'DI Info'!$1:$1048576,6,FALSE),2),"")</f>
        <v>10.69</v>
      </c>
      <c r="AE235" s="8">
        <f>IFERROR(AB235*VLOOKUP(I235,'DI Info'!A:H,8,FALSE),"")</f>
        <v>1644.76</v>
      </c>
      <c r="AF235" s="35" t="str">
        <f>VLOOKUP(I235,'DI Info'!$1:$1048576,4,FALSE)</f>
        <v>洲益-NB</v>
      </c>
      <c r="AG235" s="15" t="s">
        <v>737</v>
      </c>
      <c r="AH235" s="87">
        <v>45789</v>
      </c>
      <c r="AI235" s="35" t="s">
        <v>738</v>
      </c>
      <c r="AJ235" s="88" t="s">
        <v>739</v>
      </c>
      <c r="AK235" s="8"/>
      <c r="AL235" s="8"/>
    </row>
    <row r="236" customFormat="1" ht="12.75" customHeight="1" spans="1:38">
      <c r="A236" s="8" t="s">
        <v>744</v>
      </c>
      <c r="B236" s="8" t="s">
        <v>38</v>
      </c>
      <c r="C236" s="8" t="s">
        <v>38</v>
      </c>
      <c r="D236" s="8" t="s">
        <v>39</v>
      </c>
      <c r="E236" s="8" t="s">
        <v>745</v>
      </c>
      <c r="F236" s="8" t="s">
        <v>41</v>
      </c>
      <c r="G236" s="8" t="s">
        <v>71</v>
      </c>
      <c r="H236" s="8" t="s">
        <v>745</v>
      </c>
      <c r="I236" s="8" t="s">
        <v>234</v>
      </c>
      <c r="J236" s="8" t="s">
        <v>44</v>
      </c>
      <c r="K236" s="8" t="s">
        <v>41</v>
      </c>
      <c r="L236" s="8" t="s">
        <v>45</v>
      </c>
      <c r="M236" s="8" t="s">
        <v>46</v>
      </c>
      <c r="N236" s="8" t="s">
        <v>41</v>
      </c>
      <c r="O236" s="8" t="s">
        <v>41</v>
      </c>
      <c r="P236" s="8">
        <v>18.5</v>
      </c>
      <c r="Q236" s="8">
        <v>35</v>
      </c>
      <c r="R236" s="8">
        <v>19</v>
      </c>
      <c r="S236" s="49">
        <v>45793</v>
      </c>
      <c r="T236" s="49">
        <v>45786</v>
      </c>
      <c r="U236" s="8">
        <v>0</v>
      </c>
      <c r="V236" s="8">
        <v>75</v>
      </c>
      <c r="W236" s="8">
        <v>75</v>
      </c>
      <c r="X236" s="8">
        <v>0</v>
      </c>
      <c r="Y236" s="8" t="s">
        <v>47</v>
      </c>
      <c r="Z236" s="8">
        <v>0</v>
      </c>
      <c r="AA236" s="8">
        <f>VLOOKUP(I236,'DI Info'!A:E,5,0)</f>
        <v>1</v>
      </c>
      <c r="AB236" s="8">
        <f t="shared" si="3"/>
        <v>75</v>
      </c>
      <c r="AC236" s="8">
        <f>IFERROR(AB236*VLOOKUP(I236,'DI Info'!A:H,7,FALSE),"")</f>
        <v>1944.75</v>
      </c>
      <c r="AD236" s="8">
        <f>IFERROR(ROUND(AB236*VLOOKUP(I236,'DI Info'!$1:$1048576,6,FALSE),2),"")</f>
        <v>15.42</v>
      </c>
      <c r="AE236" s="8">
        <f>IFERROR(AB236*VLOOKUP(I236,'DI Info'!A:H,8,FALSE),"")</f>
        <v>2372.25</v>
      </c>
      <c r="AF236" s="35" t="str">
        <f>VLOOKUP(I236,'DI Info'!$1:$1048576,4,FALSE)</f>
        <v>洲益-NB</v>
      </c>
      <c r="AG236" s="15" t="s">
        <v>737</v>
      </c>
      <c r="AH236" s="87">
        <v>45789</v>
      </c>
      <c r="AI236" s="35" t="s">
        <v>738</v>
      </c>
      <c r="AJ236" s="88" t="s">
        <v>739</v>
      </c>
      <c r="AK236" s="8"/>
      <c r="AL236" s="8"/>
    </row>
    <row r="237" customFormat="1" ht="12.75" customHeight="1" spans="1:38">
      <c r="A237" s="8" t="s">
        <v>746</v>
      </c>
      <c r="B237" s="8" t="s">
        <v>38</v>
      </c>
      <c r="C237" s="8" t="s">
        <v>38</v>
      </c>
      <c r="D237" s="8" t="s">
        <v>39</v>
      </c>
      <c r="E237" s="8" t="s">
        <v>747</v>
      </c>
      <c r="F237" s="8"/>
      <c r="G237" s="8" t="s">
        <v>53</v>
      </c>
      <c r="H237" s="8" t="s">
        <v>747</v>
      </c>
      <c r="I237" s="8" t="s">
        <v>543</v>
      </c>
      <c r="J237" s="8" t="s">
        <v>44</v>
      </c>
      <c r="K237" s="8"/>
      <c r="L237" s="8" t="s">
        <v>45</v>
      </c>
      <c r="M237" s="8" t="s">
        <v>46</v>
      </c>
      <c r="N237" s="8"/>
      <c r="O237" s="8"/>
      <c r="P237" s="8">
        <v>18.1</v>
      </c>
      <c r="Q237" s="8">
        <v>28.7</v>
      </c>
      <c r="R237" s="8">
        <v>18.25</v>
      </c>
      <c r="S237" s="49">
        <v>45766</v>
      </c>
      <c r="T237" s="49">
        <v>45759</v>
      </c>
      <c r="U237" s="8">
        <v>0</v>
      </c>
      <c r="V237" s="8">
        <v>44</v>
      </c>
      <c r="W237" s="8">
        <v>44</v>
      </c>
      <c r="X237" s="8">
        <v>0</v>
      </c>
      <c r="Y237" s="8" t="s">
        <v>47</v>
      </c>
      <c r="Z237" s="8">
        <v>0</v>
      </c>
      <c r="AA237" s="8">
        <f>VLOOKUP(I237,'DI Info'!A:E,5,0)</f>
        <v>1</v>
      </c>
      <c r="AB237" s="8">
        <v>44</v>
      </c>
      <c r="AC237" s="8">
        <f>IFERROR(AB237*VLOOKUP(I237,'DI Info'!A:H,7,FALSE),"")</f>
        <v>985.6</v>
      </c>
      <c r="AD237" s="8">
        <f>IFERROR(ROUND(AB237*VLOOKUP(I237,'DI Info'!$1:$1048576,6,FALSE),2),"")</f>
        <v>9.04</v>
      </c>
      <c r="AE237" s="8">
        <f>IFERROR(AB237*VLOOKUP(I237,'DI Info'!A:H,8,FALSE),"")</f>
        <v>1205.6</v>
      </c>
      <c r="AF237" s="35" t="str">
        <f>VLOOKUP(I237,'DI Info'!$1:$1048576,4,FALSE)</f>
        <v>洲益-NB</v>
      </c>
      <c r="AG237" s="15" t="s">
        <v>748</v>
      </c>
      <c r="AH237" s="87">
        <v>45787</v>
      </c>
      <c r="AI237" s="35" t="s">
        <v>749</v>
      </c>
      <c r="AJ237" s="88" t="s">
        <v>750</v>
      </c>
      <c r="AK237" s="8"/>
      <c r="AL237" s="8"/>
    </row>
    <row r="238" customFormat="1" ht="12.75" customHeight="1" spans="1:38">
      <c r="A238" s="8" t="s">
        <v>751</v>
      </c>
      <c r="B238" s="8" t="s">
        <v>38</v>
      </c>
      <c r="C238" s="8" t="s">
        <v>38</v>
      </c>
      <c r="D238" s="8" t="s">
        <v>39</v>
      </c>
      <c r="E238" s="8" t="s">
        <v>752</v>
      </c>
      <c r="F238" s="8"/>
      <c r="G238" s="8" t="s">
        <v>77</v>
      </c>
      <c r="H238" s="8" t="s">
        <v>752</v>
      </c>
      <c r="I238" s="8" t="s">
        <v>234</v>
      </c>
      <c r="J238" s="8" t="s">
        <v>44</v>
      </c>
      <c r="K238" s="8"/>
      <c r="L238" s="8" t="s">
        <v>45</v>
      </c>
      <c r="M238" s="8" t="s">
        <v>46</v>
      </c>
      <c r="N238" s="8"/>
      <c r="O238" s="8"/>
      <c r="P238" s="8">
        <v>18.1</v>
      </c>
      <c r="Q238" s="8">
        <v>28.7</v>
      </c>
      <c r="R238" s="8">
        <v>18.25</v>
      </c>
      <c r="S238" s="49">
        <v>45766</v>
      </c>
      <c r="T238" s="49">
        <v>45759</v>
      </c>
      <c r="U238" s="8">
        <v>0</v>
      </c>
      <c r="V238" s="8">
        <v>10</v>
      </c>
      <c r="W238" s="8">
        <v>10</v>
      </c>
      <c r="X238" s="8">
        <v>0</v>
      </c>
      <c r="Y238" s="8" t="s">
        <v>47</v>
      </c>
      <c r="Z238" s="8">
        <v>0</v>
      </c>
      <c r="AA238" s="8">
        <f>VLOOKUP(I238,'DI Info'!A:E,5,0)</f>
        <v>1</v>
      </c>
      <c r="AB238" s="8">
        <v>10</v>
      </c>
      <c r="AC238" s="8">
        <f>IFERROR(AB238*VLOOKUP(I238,'DI Info'!A:H,7,FALSE),"")</f>
        <v>259.3</v>
      </c>
      <c r="AD238" s="8">
        <f>IFERROR(ROUND(AB238*VLOOKUP(I238,'DI Info'!$1:$1048576,6,FALSE),2),"")</f>
        <v>2.06</v>
      </c>
      <c r="AE238" s="8">
        <f>IFERROR(AB238*VLOOKUP(I238,'DI Info'!A:H,8,FALSE),"")</f>
        <v>316.3</v>
      </c>
      <c r="AF238" s="35" t="str">
        <f>VLOOKUP(I238,'DI Info'!$1:$1048576,4,FALSE)</f>
        <v>洲益-NB</v>
      </c>
      <c r="AG238" s="15" t="s">
        <v>748</v>
      </c>
      <c r="AH238" s="87">
        <v>45787</v>
      </c>
      <c r="AI238" s="35" t="s">
        <v>749</v>
      </c>
      <c r="AJ238" s="88" t="s">
        <v>750</v>
      </c>
      <c r="AK238" s="8"/>
      <c r="AL238" s="8"/>
    </row>
    <row r="239" customFormat="1" ht="12.75" customHeight="1" spans="1:38">
      <c r="A239" s="8" t="s">
        <v>753</v>
      </c>
      <c r="B239" s="8" t="s">
        <v>38</v>
      </c>
      <c r="C239" s="8" t="s">
        <v>38</v>
      </c>
      <c r="D239" s="8" t="s">
        <v>39</v>
      </c>
      <c r="E239" s="8" t="s">
        <v>754</v>
      </c>
      <c r="F239" s="8"/>
      <c r="G239" s="8" t="s">
        <v>77</v>
      </c>
      <c r="H239" s="8" t="s">
        <v>754</v>
      </c>
      <c r="I239" s="8" t="s">
        <v>543</v>
      </c>
      <c r="J239" s="8" t="s">
        <v>44</v>
      </c>
      <c r="K239" s="8"/>
      <c r="L239" s="8" t="s">
        <v>45</v>
      </c>
      <c r="M239" s="8" t="s">
        <v>46</v>
      </c>
      <c r="N239" s="8"/>
      <c r="O239" s="8"/>
      <c r="P239" s="8">
        <v>18.1</v>
      </c>
      <c r="Q239" s="8">
        <v>28.7</v>
      </c>
      <c r="R239" s="8">
        <v>18.25</v>
      </c>
      <c r="S239" s="49">
        <v>45766</v>
      </c>
      <c r="T239" s="49">
        <v>45759</v>
      </c>
      <c r="U239" s="8">
        <v>0</v>
      </c>
      <c r="V239" s="8">
        <v>100</v>
      </c>
      <c r="W239" s="8">
        <v>100</v>
      </c>
      <c r="X239" s="8">
        <v>0</v>
      </c>
      <c r="Y239" s="8" t="s">
        <v>47</v>
      </c>
      <c r="Z239" s="8">
        <v>0</v>
      </c>
      <c r="AA239" s="8">
        <f>VLOOKUP(I239,'DI Info'!A:E,5,0)</f>
        <v>1</v>
      </c>
      <c r="AB239" s="8">
        <v>100</v>
      </c>
      <c r="AC239" s="8">
        <f>IFERROR(AB239*VLOOKUP(I239,'DI Info'!A:H,7,FALSE),"")</f>
        <v>2240</v>
      </c>
      <c r="AD239" s="8">
        <f>IFERROR(ROUND(AB239*VLOOKUP(I239,'DI Info'!$1:$1048576,6,FALSE),2),"")</f>
        <v>20.55</v>
      </c>
      <c r="AE239" s="8">
        <f>IFERROR(AB239*VLOOKUP(I239,'DI Info'!A:H,8,FALSE),"")</f>
        <v>2740</v>
      </c>
      <c r="AF239" s="35" t="str">
        <f>VLOOKUP(I239,'DI Info'!$1:$1048576,4,FALSE)</f>
        <v>洲益-NB</v>
      </c>
      <c r="AG239" s="15" t="s">
        <v>748</v>
      </c>
      <c r="AH239" s="87">
        <v>45787</v>
      </c>
      <c r="AI239" s="35" t="s">
        <v>749</v>
      </c>
      <c r="AJ239" s="88" t="s">
        <v>750</v>
      </c>
      <c r="AK239" s="8"/>
      <c r="AL239" s="8"/>
    </row>
    <row r="240" customFormat="1" ht="12.75" customHeight="1" spans="1:38">
      <c r="A240" s="8" t="s">
        <v>755</v>
      </c>
      <c r="B240" s="8" t="s">
        <v>38</v>
      </c>
      <c r="C240" s="8" t="s">
        <v>38</v>
      </c>
      <c r="D240" s="8" t="s">
        <v>39</v>
      </c>
      <c r="E240" s="8" t="s">
        <v>756</v>
      </c>
      <c r="F240" s="8"/>
      <c r="G240" s="8" t="s">
        <v>53</v>
      </c>
      <c r="H240" s="8" t="s">
        <v>756</v>
      </c>
      <c r="I240" s="8" t="s">
        <v>543</v>
      </c>
      <c r="J240" s="8" t="s">
        <v>44</v>
      </c>
      <c r="K240" s="8"/>
      <c r="L240" s="8" t="s">
        <v>45</v>
      </c>
      <c r="M240" s="8" t="s">
        <v>46</v>
      </c>
      <c r="N240" s="8"/>
      <c r="O240" s="8"/>
      <c r="P240" s="8">
        <v>18.1</v>
      </c>
      <c r="Q240" s="8">
        <v>28.7</v>
      </c>
      <c r="R240" s="8">
        <v>18.25</v>
      </c>
      <c r="S240" s="49">
        <v>45766</v>
      </c>
      <c r="T240" s="49">
        <v>45759</v>
      </c>
      <c r="U240" s="8">
        <v>0</v>
      </c>
      <c r="V240" s="8">
        <v>150</v>
      </c>
      <c r="W240" s="8">
        <v>150</v>
      </c>
      <c r="X240" s="8">
        <v>0</v>
      </c>
      <c r="Y240" s="8" t="s">
        <v>47</v>
      </c>
      <c r="Z240" s="8">
        <v>0</v>
      </c>
      <c r="AA240" s="8">
        <f>VLOOKUP(I240,'DI Info'!A:E,5,0)</f>
        <v>1</v>
      </c>
      <c r="AB240" s="8">
        <v>150</v>
      </c>
      <c r="AC240" s="8">
        <f>IFERROR(AB240*VLOOKUP(I240,'DI Info'!A:H,7,FALSE),"")</f>
        <v>3360</v>
      </c>
      <c r="AD240" s="8">
        <f>IFERROR(ROUND(AB240*VLOOKUP(I240,'DI Info'!$1:$1048576,6,FALSE),2),"")</f>
        <v>30.83</v>
      </c>
      <c r="AE240" s="8">
        <f>IFERROR(AB240*VLOOKUP(I240,'DI Info'!A:H,8,FALSE),"")</f>
        <v>4110</v>
      </c>
      <c r="AF240" s="35" t="str">
        <f>VLOOKUP(I240,'DI Info'!$1:$1048576,4,FALSE)</f>
        <v>洲益-NB</v>
      </c>
      <c r="AG240" s="15" t="s">
        <v>748</v>
      </c>
      <c r="AH240" s="87">
        <v>45787</v>
      </c>
      <c r="AI240" s="35" t="s">
        <v>749</v>
      </c>
      <c r="AJ240" s="88" t="s">
        <v>750</v>
      </c>
      <c r="AK240" s="8"/>
      <c r="AL240" s="8"/>
    </row>
    <row r="241" customFormat="1" ht="12.75" customHeight="1" spans="1:38">
      <c r="A241" s="8" t="s">
        <v>757</v>
      </c>
      <c r="B241" s="8" t="s">
        <v>38</v>
      </c>
      <c r="C241" s="8" t="s">
        <v>38</v>
      </c>
      <c r="D241" s="8" t="s">
        <v>84</v>
      </c>
      <c r="E241" s="8" t="s">
        <v>758</v>
      </c>
      <c r="F241" s="8" t="s">
        <v>41</v>
      </c>
      <c r="G241" s="8" t="s">
        <v>77</v>
      </c>
      <c r="H241" s="8" t="s">
        <v>758</v>
      </c>
      <c r="I241" s="8" t="s">
        <v>364</v>
      </c>
      <c r="J241" s="8" t="s">
        <v>44</v>
      </c>
      <c r="K241" s="8" t="s">
        <v>41</v>
      </c>
      <c r="L241" s="8" t="s">
        <v>45</v>
      </c>
      <c r="M241" s="8" t="s">
        <v>46</v>
      </c>
      <c r="N241" s="8" t="s">
        <v>41</v>
      </c>
      <c r="O241" s="8" t="s">
        <v>41</v>
      </c>
      <c r="P241" s="8">
        <v>18.25</v>
      </c>
      <c r="Q241" s="8">
        <v>28.25</v>
      </c>
      <c r="R241" s="8">
        <v>18.25</v>
      </c>
      <c r="S241" s="49">
        <v>45772</v>
      </c>
      <c r="T241" s="49">
        <v>45765</v>
      </c>
      <c r="U241" s="8">
        <v>0</v>
      </c>
      <c r="V241" s="8">
        <v>121</v>
      </c>
      <c r="W241" s="8">
        <v>121</v>
      </c>
      <c r="X241" s="8">
        <v>0</v>
      </c>
      <c r="Y241" s="8" t="s">
        <v>47</v>
      </c>
      <c r="Z241" s="8">
        <v>0</v>
      </c>
      <c r="AA241" s="8">
        <f>VLOOKUP(I241,'DI Info'!A:E,5,0)</f>
        <v>1</v>
      </c>
      <c r="AB241" s="8">
        <f t="shared" ref="AB241:AB271" si="4">IFERROR(W241/AA241,"")</f>
        <v>121</v>
      </c>
      <c r="AC241" s="8">
        <f>IFERROR(AB241*VLOOKUP(I241,'DI Info'!A:H,7,FALSE),"")</f>
        <v>1754.5</v>
      </c>
      <c r="AD241" s="8">
        <f>IFERROR(ROUND(AB241*VLOOKUP(I241,'DI Info'!$1:$1048576,6,FALSE),2),"")</f>
        <v>18.69</v>
      </c>
      <c r="AE241" s="8">
        <f>IFERROR(AB241*VLOOKUP(I241,'DI Info'!A:H,8,FALSE),"")</f>
        <v>2238.5</v>
      </c>
      <c r="AF241" s="35" t="str">
        <f>VLOOKUP(I241,'DI Info'!$1:$1048576,4,FALSE)</f>
        <v>康思特-SH</v>
      </c>
      <c r="AG241" s="15" t="s">
        <v>759</v>
      </c>
      <c r="AH241" s="87">
        <v>45793</v>
      </c>
      <c r="AI241" s="35" t="s">
        <v>760</v>
      </c>
      <c r="AJ241" s="88"/>
      <c r="AK241" s="8"/>
      <c r="AL241" s="8"/>
    </row>
    <row r="242" customFormat="1" ht="12.75" customHeight="1" spans="1:38">
      <c r="A242" s="8" t="s">
        <v>761</v>
      </c>
      <c r="B242" s="8" t="s">
        <v>38</v>
      </c>
      <c r="C242" s="8" t="s">
        <v>38</v>
      </c>
      <c r="D242" s="8" t="s">
        <v>84</v>
      </c>
      <c r="E242" s="8" t="s">
        <v>762</v>
      </c>
      <c r="F242" s="8" t="s">
        <v>41</v>
      </c>
      <c r="G242" s="8" t="s">
        <v>77</v>
      </c>
      <c r="H242" s="8" t="s">
        <v>762</v>
      </c>
      <c r="I242" s="8" t="s">
        <v>763</v>
      </c>
      <c r="J242" s="8" t="s">
        <v>44</v>
      </c>
      <c r="K242" s="8" t="s">
        <v>41</v>
      </c>
      <c r="L242" s="8" t="s">
        <v>45</v>
      </c>
      <c r="M242" s="8" t="s">
        <v>46</v>
      </c>
      <c r="N242" s="8" t="s">
        <v>41</v>
      </c>
      <c r="O242" s="8" t="s">
        <v>41</v>
      </c>
      <c r="P242" s="8">
        <v>18</v>
      </c>
      <c r="Q242" s="8">
        <v>29</v>
      </c>
      <c r="R242" s="8">
        <v>18</v>
      </c>
      <c r="S242" s="49">
        <v>45772</v>
      </c>
      <c r="T242" s="49">
        <v>45765</v>
      </c>
      <c r="U242" s="8">
        <v>0</v>
      </c>
      <c r="V242" s="8">
        <v>111</v>
      </c>
      <c r="W242" s="8">
        <v>111</v>
      </c>
      <c r="X242" s="8">
        <v>0</v>
      </c>
      <c r="Y242" s="8" t="s">
        <v>47</v>
      </c>
      <c r="Z242" s="8">
        <v>0</v>
      </c>
      <c r="AA242" s="8">
        <f>VLOOKUP(I242,'DI Info'!A:E,5,0)</f>
        <v>1</v>
      </c>
      <c r="AB242" s="8">
        <f t="shared" si="4"/>
        <v>111</v>
      </c>
      <c r="AC242" s="8">
        <f>IFERROR(AB242*VLOOKUP(I242,'DI Info'!A:H,7,FALSE),"")</f>
        <v>1820.4</v>
      </c>
      <c r="AD242" s="8">
        <f>IFERROR(ROUND(AB242*VLOOKUP(I242,'DI Info'!$1:$1048576,6,FALSE),2),"")</f>
        <v>17.15</v>
      </c>
      <c r="AE242" s="8">
        <f>IFERROR(AB242*VLOOKUP(I242,'DI Info'!A:H,8,FALSE),"")</f>
        <v>2264.4</v>
      </c>
      <c r="AF242" s="35" t="str">
        <f>VLOOKUP(I242,'DI Info'!$1:$1048576,4,FALSE)</f>
        <v>康思特-SH</v>
      </c>
      <c r="AG242" s="15" t="s">
        <v>759</v>
      </c>
      <c r="AH242" s="87">
        <v>45793</v>
      </c>
      <c r="AI242" s="35" t="s">
        <v>760</v>
      </c>
      <c r="AJ242" s="88"/>
      <c r="AK242" s="8"/>
      <c r="AL242" s="8"/>
    </row>
    <row r="243" customFormat="1" ht="12.75" customHeight="1" spans="1:38">
      <c r="A243" s="8" t="s">
        <v>764</v>
      </c>
      <c r="B243" s="8" t="s">
        <v>38</v>
      </c>
      <c r="C243" s="8" t="s">
        <v>38</v>
      </c>
      <c r="D243" s="8" t="s">
        <v>84</v>
      </c>
      <c r="E243" s="8" t="s">
        <v>765</v>
      </c>
      <c r="F243" s="8" t="s">
        <v>41</v>
      </c>
      <c r="G243" s="8" t="s">
        <v>60</v>
      </c>
      <c r="H243" s="8" t="s">
        <v>765</v>
      </c>
      <c r="I243" s="8" t="s">
        <v>763</v>
      </c>
      <c r="J243" s="8" t="s">
        <v>44</v>
      </c>
      <c r="K243" s="8" t="s">
        <v>41</v>
      </c>
      <c r="L243" s="8" t="s">
        <v>45</v>
      </c>
      <c r="M243" s="8" t="s">
        <v>46</v>
      </c>
      <c r="N243" s="8" t="s">
        <v>41</v>
      </c>
      <c r="O243" s="8" t="s">
        <v>41</v>
      </c>
      <c r="P243" s="8">
        <v>18</v>
      </c>
      <c r="Q243" s="8">
        <v>29</v>
      </c>
      <c r="R243" s="8">
        <v>18</v>
      </c>
      <c r="S243" s="49">
        <v>45772</v>
      </c>
      <c r="T243" s="49">
        <v>45765</v>
      </c>
      <c r="U243" s="8">
        <v>0</v>
      </c>
      <c r="V243" s="8">
        <v>114</v>
      </c>
      <c r="W243" s="8">
        <v>114</v>
      </c>
      <c r="X243" s="8">
        <v>0</v>
      </c>
      <c r="Y243" s="8" t="s">
        <v>47</v>
      </c>
      <c r="Z243" s="8">
        <v>0</v>
      </c>
      <c r="AA243" s="8">
        <f>VLOOKUP(I243,'DI Info'!A:E,5,0)</f>
        <v>1</v>
      </c>
      <c r="AB243" s="8">
        <f t="shared" si="4"/>
        <v>114</v>
      </c>
      <c r="AC243" s="8">
        <f>IFERROR(AB243*VLOOKUP(I243,'DI Info'!A:H,7,FALSE),"")</f>
        <v>1869.6</v>
      </c>
      <c r="AD243" s="8">
        <f>IFERROR(ROUND(AB243*VLOOKUP(I243,'DI Info'!$1:$1048576,6,FALSE),2),"")</f>
        <v>17.61</v>
      </c>
      <c r="AE243" s="8">
        <f>IFERROR(AB243*VLOOKUP(I243,'DI Info'!A:H,8,FALSE),"")</f>
        <v>2325.6</v>
      </c>
      <c r="AF243" s="35" t="str">
        <f>VLOOKUP(I243,'DI Info'!$1:$1048576,4,FALSE)</f>
        <v>康思特-SH</v>
      </c>
      <c r="AG243" s="15" t="s">
        <v>759</v>
      </c>
      <c r="AH243" s="87">
        <v>45793</v>
      </c>
      <c r="AI243" s="35" t="s">
        <v>760</v>
      </c>
      <c r="AJ243" s="88"/>
      <c r="AK243" s="8"/>
      <c r="AL243" s="8"/>
    </row>
    <row r="244" customFormat="1" ht="12.75" customHeight="1" spans="1:38">
      <c r="A244" s="8" t="s">
        <v>766</v>
      </c>
      <c r="B244" s="8" t="s">
        <v>38</v>
      </c>
      <c r="C244" s="8" t="s">
        <v>38</v>
      </c>
      <c r="D244" s="8" t="s">
        <v>84</v>
      </c>
      <c r="E244" s="8" t="s">
        <v>767</v>
      </c>
      <c r="F244" s="8" t="s">
        <v>41</v>
      </c>
      <c r="G244" s="8" t="s">
        <v>60</v>
      </c>
      <c r="H244" s="8" t="s">
        <v>767</v>
      </c>
      <c r="I244" s="8" t="s">
        <v>364</v>
      </c>
      <c r="J244" s="8" t="s">
        <v>44</v>
      </c>
      <c r="K244" s="8" t="s">
        <v>41</v>
      </c>
      <c r="L244" s="8" t="s">
        <v>45</v>
      </c>
      <c r="M244" s="8" t="s">
        <v>46</v>
      </c>
      <c r="N244" s="8" t="s">
        <v>41</v>
      </c>
      <c r="O244" s="8" t="s">
        <v>41</v>
      </c>
      <c r="P244" s="8">
        <v>18.25</v>
      </c>
      <c r="Q244" s="8">
        <v>28.25</v>
      </c>
      <c r="R244" s="8">
        <v>18.25</v>
      </c>
      <c r="S244" s="49">
        <v>45772</v>
      </c>
      <c r="T244" s="49">
        <v>45765</v>
      </c>
      <c r="U244" s="8">
        <v>0</v>
      </c>
      <c r="V244" s="8">
        <v>140</v>
      </c>
      <c r="W244" s="8">
        <v>140</v>
      </c>
      <c r="X244" s="8">
        <v>0</v>
      </c>
      <c r="Y244" s="8" t="s">
        <v>47</v>
      </c>
      <c r="Z244" s="8">
        <v>0</v>
      </c>
      <c r="AA244" s="8">
        <f>VLOOKUP(I244,'DI Info'!A:E,5,0)</f>
        <v>1</v>
      </c>
      <c r="AB244" s="8">
        <f t="shared" si="4"/>
        <v>140</v>
      </c>
      <c r="AC244" s="8">
        <f>IFERROR(AB244*VLOOKUP(I244,'DI Info'!A:H,7,FALSE),"")</f>
        <v>2030</v>
      </c>
      <c r="AD244" s="8">
        <f>IFERROR(ROUND(AB244*VLOOKUP(I244,'DI Info'!$1:$1048576,6,FALSE),2),"")</f>
        <v>21.63</v>
      </c>
      <c r="AE244" s="8">
        <f>IFERROR(AB244*VLOOKUP(I244,'DI Info'!A:H,8,FALSE),"")</f>
        <v>2590</v>
      </c>
      <c r="AF244" s="35" t="str">
        <f>VLOOKUP(I244,'DI Info'!$1:$1048576,4,FALSE)</f>
        <v>康思特-SH</v>
      </c>
      <c r="AG244" s="15" t="s">
        <v>768</v>
      </c>
      <c r="AH244" s="87">
        <v>45793</v>
      </c>
      <c r="AI244" s="35" t="s">
        <v>769</v>
      </c>
      <c r="AJ244" s="88"/>
      <c r="AK244" s="8"/>
      <c r="AL244" s="8"/>
    </row>
    <row r="245" customFormat="1" ht="12.75" customHeight="1" spans="1:38">
      <c r="A245" s="8" t="s">
        <v>770</v>
      </c>
      <c r="B245" s="8">
        <v>992</v>
      </c>
      <c r="C245" s="8">
        <v>992</v>
      </c>
      <c r="D245" s="8" t="s">
        <v>39</v>
      </c>
      <c r="E245" s="8" t="s">
        <v>771</v>
      </c>
      <c r="F245" s="8"/>
      <c r="G245" s="8" t="s">
        <v>53</v>
      </c>
      <c r="H245" s="8" t="s">
        <v>771</v>
      </c>
      <c r="I245" s="8" t="s">
        <v>407</v>
      </c>
      <c r="J245" s="8" t="s">
        <v>44</v>
      </c>
      <c r="K245" s="8"/>
      <c r="L245" s="8" t="s">
        <v>45</v>
      </c>
      <c r="M245" s="8" t="s">
        <v>46</v>
      </c>
      <c r="N245" s="8"/>
      <c r="O245" s="8"/>
      <c r="P245" s="8">
        <v>6</v>
      </c>
      <c r="Q245" s="8">
        <v>44</v>
      </c>
      <c r="R245" s="8">
        <v>22</v>
      </c>
      <c r="S245" s="49">
        <v>45766</v>
      </c>
      <c r="T245" s="49">
        <v>45759</v>
      </c>
      <c r="U245" s="8">
        <v>0</v>
      </c>
      <c r="V245" s="8">
        <v>339</v>
      </c>
      <c r="W245" s="8">
        <v>339</v>
      </c>
      <c r="X245" s="8">
        <v>0</v>
      </c>
      <c r="Y245" s="8" t="s">
        <v>47</v>
      </c>
      <c r="Z245" s="8">
        <v>0</v>
      </c>
      <c r="AA245" s="8">
        <f>VLOOKUP(I245,'DI Info'!A:E,5,0)</f>
        <v>1</v>
      </c>
      <c r="AB245" s="8">
        <f t="shared" si="4"/>
        <v>339</v>
      </c>
      <c r="AC245" s="8">
        <f>IFERROR(AB245*VLOOKUP(I245,'DI Info'!A:H,7,FALSE),"")</f>
        <v>2474.7</v>
      </c>
      <c r="AD245" s="8">
        <f>IFERROR(ROUND(AB245*VLOOKUP(I245,'DI Info'!$1:$1048576,6,FALSE),2),"")</f>
        <v>29.5</v>
      </c>
      <c r="AE245" s="8">
        <f>IFERROR(AB245*VLOOKUP(I245,'DI Info'!A:H,8,FALSE),"")</f>
        <v>3152.7</v>
      </c>
      <c r="AF245" s="35" t="str">
        <f>VLOOKUP(I245,'DI Info'!$1:$1048576,4,FALSE)</f>
        <v>苏克-NB</v>
      </c>
      <c r="AG245" s="15" t="s">
        <v>772</v>
      </c>
      <c r="AH245" s="87">
        <v>45778</v>
      </c>
      <c r="AI245" s="35" t="s">
        <v>773</v>
      </c>
      <c r="AJ245" s="88" t="s">
        <v>774</v>
      </c>
      <c r="AK245" s="8"/>
      <c r="AL245" s="8"/>
    </row>
    <row r="246" customFormat="1" ht="12.75" customHeight="1" spans="1:38">
      <c r="A246" s="8" t="s">
        <v>775</v>
      </c>
      <c r="B246" s="8">
        <v>992</v>
      </c>
      <c r="C246" s="8">
        <v>992</v>
      </c>
      <c r="D246" s="8" t="s">
        <v>39</v>
      </c>
      <c r="E246" s="8" t="s">
        <v>776</v>
      </c>
      <c r="F246" s="8"/>
      <c r="G246" s="8" t="s">
        <v>77</v>
      </c>
      <c r="H246" s="8" t="s">
        <v>776</v>
      </c>
      <c r="I246" s="8" t="s">
        <v>407</v>
      </c>
      <c r="J246" s="8" t="s">
        <v>44</v>
      </c>
      <c r="K246" s="8"/>
      <c r="L246" s="8" t="s">
        <v>45</v>
      </c>
      <c r="M246" s="8" t="s">
        <v>46</v>
      </c>
      <c r="N246" s="8"/>
      <c r="O246" s="8"/>
      <c r="P246" s="8">
        <v>6</v>
      </c>
      <c r="Q246" s="8">
        <v>44</v>
      </c>
      <c r="R246" s="8">
        <v>22</v>
      </c>
      <c r="S246" s="49">
        <v>45766</v>
      </c>
      <c r="T246" s="49">
        <v>45759</v>
      </c>
      <c r="U246" s="8">
        <v>0</v>
      </c>
      <c r="V246" s="8">
        <v>229</v>
      </c>
      <c r="W246" s="8">
        <v>229</v>
      </c>
      <c r="X246" s="8">
        <v>0</v>
      </c>
      <c r="Y246" s="8" t="s">
        <v>47</v>
      </c>
      <c r="Z246" s="8">
        <v>0</v>
      </c>
      <c r="AA246" s="8">
        <f>VLOOKUP(I246,'DI Info'!A:E,5,0)</f>
        <v>1</v>
      </c>
      <c r="AB246" s="8">
        <f t="shared" si="4"/>
        <v>229</v>
      </c>
      <c r="AC246" s="8">
        <f>IFERROR(AB246*VLOOKUP(I246,'DI Info'!A:H,7,FALSE),"")</f>
        <v>1671.7</v>
      </c>
      <c r="AD246" s="8">
        <f>IFERROR(ROUND(AB246*VLOOKUP(I246,'DI Info'!$1:$1048576,6,FALSE),2),"")</f>
        <v>19.93</v>
      </c>
      <c r="AE246" s="8">
        <f>IFERROR(AB246*VLOOKUP(I246,'DI Info'!A:H,8,FALSE),"")</f>
        <v>2129.7</v>
      </c>
      <c r="AF246" s="35" t="str">
        <f>VLOOKUP(I246,'DI Info'!$1:$1048576,4,FALSE)</f>
        <v>苏克-NB</v>
      </c>
      <c r="AG246" s="15" t="s">
        <v>772</v>
      </c>
      <c r="AH246" s="87">
        <v>45778</v>
      </c>
      <c r="AI246" s="35" t="s">
        <v>773</v>
      </c>
      <c r="AJ246" s="88" t="s">
        <v>774</v>
      </c>
      <c r="AK246" s="8"/>
      <c r="AL246" s="8"/>
    </row>
    <row r="247" customFormat="1" ht="12.75" customHeight="1" spans="1:38">
      <c r="A247" s="8" t="s">
        <v>777</v>
      </c>
      <c r="B247" s="8">
        <v>992</v>
      </c>
      <c r="C247" s="8">
        <v>992</v>
      </c>
      <c r="D247" s="8" t="s">
        <v>39</v>
      </c>
      <c r="E247" s="8" t="s">
        <v>778</v>
      </c>
      <c r="F247" s="8"/>
      <c r="G247" s="8" t="s">
        <v>53</v>
      </c>
      <c r="H247" s="8" t="s">
        <v>778</v>
      </c>
      <c r="I247" s="8" t="s">
        <v>407</v>
      </c>
      <c r="J247" s="8" t="s">
        <v>44</v>
      </c>
      <c r="K247" s="8"/>
      <c r="L247" s="8" t="s">
        <v>45</v>
      </c>
      <c r="M247" s="8" t="s">
        <v>46</v>
      </c>
      <c r="N247" s="8"/>
      <c r="O247" s="8"/>
      <c r="P247" s="8">
        <v>6</v>
      </c>
      <c r="Q247" s="8">
        <v>44</v>
      </c>
      <c r="R247" s="8">
        <v>22</v>
      </c>
      <c r="S247" s="49">
        <v>45766</v>
      </c>
      <c r="T247" s="49">
        <v>45759</v>
      </c>
      <c r="U247" s="8">
        <v>0</v>
      </c>
      <c r="V247" s="8">
        <v>126</v>
      </c>
      <c r="W247" s="8">
        <v>126</v>
      </c>
      <c r="X247" s="8">
        <v>0</v>
      </c>
      <c r="Y247" s="8" t="s">
        <v>47</v>
      </c>
      <c r="Z247" s="8">
        <v>0</v>
      </c>
      <c r="AA247" s="8">
        <f>VLOOKUP(I247,'DI Info'!A:E,5,0)</f>
        <v>1</v>
      </c>
      <c r="AB247" s="8">
        <f t="shared" si="4"/>
        <v>126</v>
      </c>
      <c r="AC247" s="8">
        <f>IFERROR(AB247*VLOOKUP(I247,'DI Info'!A:H,7,FALSE),"")</f>
        <v>919.8</v>
      </c>
      <c r="AD247" s="8">
        <f>IFERROR(ROUND(AB247*VLOOKUP(I247,'DI Info'!$1:$1048576,6,FALSE),2),"")</f>
        <v>10.97</v>
      </c>
      <c r="AE247" s="8">
        <f>IFERROR(AB247*VLOOKUP(I247,'DI Info'!A:H,8,FALSE),"")</f>
        <v>1171.8</v>
      </c>
      <c r="AF247" s="35" t="str">
        <f>VLOOKUP(I247,'DI Info'!$1:$1048576,4,FALSE)</f>
        <v>苏克-NB</v>
      </c>
      <c r="AG247" s="15" t="s">
        <v>772</v>
      </c>
      <c r="AH247" s="87">
        <v>45778</v>
      </c>
      <c r="AI247" s="35" t="s">
        <v>773</v>
      </c>
      <c r="AJ247" s="88" t="s">
        <v>774</v>
      </c>
      <c r="AK247" s="8"/>
      <c r="AL247" s="8"/>
    </row>
    <row r="248" customFormat="1" ht="12.75" customHeight="1" spans="1:38">
      <c r="A248" s="8" t="s">
        <v>779</v>
      </c>
      <c r="B248" s="8" t="s">
        <v>38</v>
      </c>
      <c r="C248" s="8" t="s">
        <v>38</v>
      </c>
      <c r="D248" s="8" t="s">
        <v>39</v>
      </c>
      <c r="E248" s="8" t="s">
        <v>780</v>
      </c>
      <c r="F248" s="8" t="s">
        <v>41</v>
      </c>
      <c r="G248" s="8" t="s">
        <v>121</v>
      </c>
      <c r="H248" s="8" t="s">
        <v>780</v>
      </c>
      <c r="I248" s="8" t="s">
        <v>398</v>
      </c>
      <c r="J248" s="8" t="s">
        <v>44</v>
      </c>
      <c r="K248" s="8" t="s">
        <v>41</v>
      </c>
      <c r="L248" s="8" t="s">
        <v>45</v>
      </c>
      <c r="M248" s="8" t="s">
        <v>46</v>
      </c>
      <c r="N248" s="8" t="s">
        <v>41</v>
      </c>
      <c r="O248" s="8" t="s">
        <v>41</v>
      </c>
      <c r="P248" s="8">
        <v>4.024</v>
      </c>
      <c r="Q248" s="8">
        <v>23</v>
      </c>
      <c r="R248" s="8">
        <v>22.2</v>
      </c>
      <c r="S248" s="49">
        <v>45760</v>
      </c>
      <c r="T248" s="49">
        <v>45752</v>
      </c>
      <c r="U248" s="8">
        <v>0</v>
      </c>
      <c r="V248" s="8">
        <v>146</v>
      </c>
      <c r="W248" s="8">
        <v>146</v>
      </c>
      <c r="X248" s="8">
        <v>0</v>
      </c>
      <c r="Y248" s="8" t="s">
        <v>47</v>
      </c>
      <c r="Z248" s="8">
        <v>0</v>
      </c>
      <c r="AA248" s="8">
        <f>VLOOKUP(I248,'DI Info'!A:E,5,0)</f>
        <v>1</v>
      </c>
      <c r="AB248" s="8">
        <f t="shared" si="4"/>
        <v>146</v>
      </c>
      <c r="AC248" s="8">
        <f>IFERROR(AB248*VLOOKUP(I248,'DI Info'!A:H,7,FALSE),"")</f>
        <v>598.6</v>
      </c>
      <c r="AD248" s="8">
        <f>IFERROR(ROUND(AB248*VLOOKUP(I248,'DI Info'!$1:$1048576,6,FALSE),2),"")</f>
        <v>5.11</v>
      </c>
      <c r="AE248" s="8">
        <f>IFERROR(AB248*VLOOKUP(I248,'DI Info'!A:H,8,FALSE),"")</f>
        <v>744.6</v>
      </c>
      <c r="AF248" s="35" t="str">
        <f>VLOOKUP(I248,'DI Info'!$1:$1048576,4,FALSE)</f>
        <v>苏克-NB</v>
      </c>
      <c r="AG248" s="15" t="s">
        <v>781</v>
      </c>
      <c r="AH248" s="87">
        <v>45786</v>
      </c>
      <c r="AI248" s="35" t="s">
        <v>782</v>
      </c>
      <c r="AJ248" s="88" t="s">
        <v>783</v>
      </c>
      <c r="AK248" s="8"/>
      <c r="AL248" s="8"/>
    </row>
    <row r="249" customFormat="1" ht="12.75" customHeight="1" spans="1:38">
      <c r="A249" s="8" t="s">
        <v>784</v>
      </c>
      <c r="B249" s="8" t="s">
        <v>38</v>
      </c>
      <c r="C249" s="8" t="s">
        <v>38</v>
      </c>
      <c r="D249" s="8" t="s">
        <v>39</v>
      </c>
      <c r="E249" s="8" t="s">
        <v>785</v>
      </c>
      <c r="F249" s="8" t="s">
        <v>41</v>
      </c>
      <c r="G249" s="8" t="s">
        <v>77</v>
      </c>
      <c r="H249" s="8" t="s">
        <v>785</v>
      </c>
      <c r="I249" s="8" t="s">
        <v>398</v>
      </c>
      <c r="J249" s="8" t="s">
        <v>44</v>
      </c>
      <c r="K249" s="8" t="s">
        <v>41</v>
      </c>
      <c r="L249" s="8" t="s">
        <v>45</v>
      </c>
      <c r="M249" s="8" t="s">
        <v>46</v>
      </c>
      <c r="N249" s="8" t="s">
        <v>41</v>
      </c>
      <c r="O249" s="8" t="s">
        <v>41</v>
      </c>
      <c r="P249" s="8">
        <v>4.024</v>
      </c>
      <c r="Q249" s="8">
        <v>23</v>
      </c>
      <c r="R249" s="8">
        <v>22.2</v>
      </c>
      <c r="S249" s="49">
        <v>45760</v>
      </c>
      <c r="T249" s="49">
        <v>45752</v>
      </c>
      <c r="U249" s="8">
        <v>0</v>
      </c>
      <c r="V249" s="8">
        <v>339</v>
      </c>
      <c r="W249" s="8">
        <v>339</v>
      </c>
      <c r="X249" s="8">
        <v>0</v>
      </c>
      <c r="Y249" s="8" t="s">
        <v>47</v>
      </c>
      <c r="Z249" s="8">
        <v>0</v>
      </c>
      <c r="AA249" s="8">
        <f>VLOOKUP(I249,'DI Info'!A:E,5,0)</f>
        <v>1</v>
      </c>
      <c r="AB249" s="8">
        <f t="shared" si="4"/>
        <v>339</v>
      </c>
      <c r="AC249" s="8">
        <f>IFERROR(AB249*VLOOKUP(I249,'DI Info'!A:H,7,FALSE),"")</f>
        <v>1389.9</v>
      </c>
      <c r="AD249" s="8">
        <f>IFERROR(ROUND(AB249*VLOOKUP(I249,'DI Info'!$1:$1048576,6,FALSE),2),"")</f>
        <v>11.87</v>
      </c>
      <c r="AE249" s="8">
        <f>IFERROR(AB249*VLOOKUP(I249,'DI Info'!A:H,8,FALSE),"")</f>
        <v>1728.9</v>
      </c>
      <c r="AF249" s="35" t="str">
        <f>VLOOKUP(I249,'DI Info'!$1:$1048576,4,FALSE)</f>
        <v>苏克-NB</v>
      </c>
      <c r="AG249" s="15" t="s">
        <v>781</v>
      </c>
      <c r="AH249" s="87">
        <v>45786</v>
      </c>
      <c r="AI249" s="35" t="s">
        <v>782</v>
      </c>
      <c r="AJ249" s="88" t="s">
        <v>783</v>
      </c>
      <c r="AK249" s="8"/>
      <c r="AL249" s="8"/>
    </row>
    <row r="250" customFormat="1" ht="12.75" customHeight="1" spans="1:38">
      <c r="A250" s="8" t="s">
        <v>786</v>
      </c>
      <c r="B250" s="8" t="s">
        <v>38</v>
      </c>
      <c r="C250" s="8" t="s">
        <v>38</v>
      </c>
      <c r="D250" s="8" t="s">
        <v>39</v>
      </c>
      <c r="E250" s="8" t="s">
        <v>787</v>
      </c>
      <c r="F250" s="8" t="s">
        <v>41</v>
      </c>
      <c r="G250" s="8" t="s">
        <v>53</v>
      </c>
      <c r="H250" s="8" t="s">
        <v>787</v>
      </c>
      <c r="I250" s="8" t="s">
        <v>398</v>
      </c>
      <c r="J250" s="8" t="s">
        <v>44</v>
      </c>
      <c r="K250" s="8" t="s">
        <v>41</v>
      </c>
      <c r="L250" s="8" t="s">
        <v>45</v>
      </c>
      <c r="M250" s="8" t="s">
        <v>46</v>
      </c>
      <c r="N250" s="8" t="s">
        <v>41</v>
      </c>
      <c r="O250" s="8" t="s">
        <v>41</v>
      </c>
      <c r="P250" s="8">
        <v>4.024</v>
      </c>
      <c r="Q250" s="8">
        <v>23</v>
      </c>
      <c r="R250" s="8">
        <v>22.2</v>
      </c>
      <c r="S250" s="49">
        <v>45779</v>
      </c>
      <c r="T250" s="49">
        <v>45772</v>
      </c>
      <c r="U250" s="8">
        <v>0</v>
      </c>
      <c r="V250" s="8">
        <v>741</v>
      </c>
      <c r="W250" s="8">
        <v>741</v>
      </c>
      <c r="X250" s="8">
        <v>0</v>
      </c>
      <c r="Y250" s="8" t="s">
        <v>47</v>
      </c>
      <c r="Z250" s="8">
        <v>0</v>
      </c>
      <c r="AA250" s="8">
        <f>VLOOKUP(I250,'DI Info'!A:E,5,0)</f>
        <v>1</v>
      </c>
      <c r="AB250" s="8">
        <f t="shared" si="4"/>
        <v>741</v>
      </c>
      <c r="AC250" s="8">
        <f>IFERROR(AB250*VLOOKUP(I250,'DI Info'!A:H,7,FALSE),"")</f>
        <v>3038.1</v>
      </c>
      <c r="AD250" s="8">
        <f>IFERROR(ROUND(AB250*VLOOKUP(I250,'DI Info'!$1:$1048576,6,FALSE),2),"")</f>
        <v>25.94</v>
      </c>
      <c r="AE250" s="8">
        <f>IFERROR(AB250*VLOOKUP(I250,'DI Info'!A:H,8,FALSE),"")</f>
        <v>3779.1</v>
      </c>
      <c r="AF250" s="35" t="str">
        <f>VLOOKUP(I250,'DI Info'!$1:$1048576,4,FALSE)</f>
        <v>苏克-NB</v>
      </c>
      <c r="AG250" s="15" t="s">
        <v>781</v>
      </c>
      <c r="AH250" s="87">
        <v>45790</v>
      </c>
      <c r="AI250" s="35" t="s">
        <v>782</v>
      </c>
      <c r="AJ250" s="88" t="s">
        <v>783</v>
      </c>
      <c r="AK250" s="8"/>
      <c r="AL250" s="8"/>
    </row>
    <row r="251" customFormat="1" ht="12.75" customHeight="1" spans="1:38">
      <c r="A251" s="8" t="s">
        <v>788</v>
      </c>
      <c r="B251" s="8" t="s">
        <v>38</v>
      </c>
      <c r="C251" s="8" t="s">
        <v>38</v>
      </c>
      <c r="D251" s="8" t="s">
        <v>39</v>
      </c>
      <c r="E251" s="8" t="s">
        <v>789</v>
      </c>
      <c r="F251" s="8" t="s">
        <v>41</v>
      </c>
      <c r="G251" s="8" t="s">
        <v>121</v>
      </c>
      <c r="H251" s="8" t="s">
        <v>789</v>
      </c>
      <c r="I251" s="8" t="s">
        <v>63</v>
      </c>
      <c r="J251" s="8" t="s">
        <v>44</v>
      </c>
      <c r="K251" s="8" t="s">
        <v>41</v>
      </c>
      <c r="L251" s="8" t="s">
        <v>45</v>
      </c>
      <c r="M251" s="8" t="s">
        <v>46</v>
      </c>
      <c r="N251" s="8" t="s">
        <v>41</v>
      </c>
      <c r="O251" s="8" t="s">
        <v>41</v>
      </c>
      <c r="P251" s="8">
        <v>11</v>
      </c>
      <c r="Q251" s="8">
        <v>34</v>
      </c>
      <c r="R251" s="8">
        <v>18.75</v>
      </c>
      <c r="S251" s="49">
        <v>45793</v>
      </c>
      <c r="T251" s="49">
        <v>45786</v>
      </c>
      <c r="U251" s="8">
        <v>0</v>
      </c>
      <c r="V251" s="8">
        <v>31</v>
      </c>
      <c r="W251" s="8">
        <v>31</v>
      </c>
      <c r="X251" s="8">
        <v>0</v>
      </c>
      <c r="Y251" s="8" t="s">
        <v>47</v>
      </c>
      <c r="Z251" s="8">
        <v>0</v>
      </c>
      <c r="AA251" s="8">
        <f>VLOOKUP(I251,'DI Info'!A:E,5,0)</f>
        <v>1</v>
      </c>
      <c r="AB251" s="8">
        <f t="shared" si="4"/>
        <v>31</v>
      </c>
      <c r="AC251" s="8">
        <f>IFERROR(AB251*VLOOKUP(I251,'DI Info'!A:H,7,FALSE),"")</f>
        <v>294.5</v>
      </c>
      <c r="AD251" s="8">
        <f>IFERROR(ROUND(AB251*VLOOKUP(I251,'DI Info'!$1:$1048576,6,FALSE),2),"")</f>
        <v>3.19</v>
      </c>
      <c r="AE251" s="8">
        <f>IFERROR(AB251*VLOOKUP(I251,'DI Info'!A:H,8,FALSE),"")</f>
        <v>350.3</v>
      </c>
      <c r="AF251" s="35" t="str">
        <f>VLOOKUP(I251,'DI Info'!$1:$1048576,4,FALSE)</f>
        <v>苏克-NB</v>
      </c>
      <c r="AG251" s="15" t="s">
        <v>781</v>
      </c>
      <c r="AH251" s="87">
        <v>45790</v>
      </c>
      <c r="AI251" s="35" t="s">
        <v>782</v>
      </c>
      <c r="AJ251" s="88" t="s">
        <v>783</v>
      </c>
      <c r="AK251" s="8"/>
      <c r="AL251" s="8"/>
    </row>
    <row r="252" customFormat="1" ht="12.75" customHeight="1" spans="1:38">
      <c r="A252" s="8" t="s">
        <v>790</v>
      </c>
      <c r="B252" s="8" t="s">
        <v>38</v>
      </c>
      <c r="C252" s="8" t="s">
        <v>38</v>
      </c>
      <c r="D252" s="8" t="s">
        <v>39</v>
      </c>
      <c r="E252" s="8" t="s">
        <v>791</v>
      </c>
      <c r="F252" s="8" t="s">
        <v>41</v>
      </c>
      <c r="G252" s="8" t="s">
        <v>121</v>
      </c>
      <c r="H252" s="8" t="s">
        <v>791</v>
      </c>
      <c r="I252" s="8" t="s">
        <v>376</v>
      </c>
      <c r="J252" s="8" t="s">
        <v>44</v>
      </c>
      <c r="K252" s="8" t="s">
        <v>41</v>
      </c>
      <c r="L252" s="8" t="s">
        <v>45</v>
      </c>
      <c r="M252" s="8" t="s">
        <v>46</v>
      </c>
      <c r="N252" s="8" t="s">
        <v>41</v>
      </c>
      <c r="O252" s="8" t="s">
        <v>41</v>
      </c>
      <c r="P252" s="8">
        <v>5.7</v>
      </c>
      <c r="Q252" s="8">
        <v>48.2</v>
      </c>
      <c r="R252" s="8">
        <v>23.5</v>
      </c>
      <c r="S252" s="49">
        <v>45793</v>
      </c>
      <c r="T252" s="49">
        <v>45786</v>
      </c>
      <c r="U252" s="8">
        <v>0</v>
      </c>
      <c r="V252" s="8">
        <v>4</v>
      </c>
      <c r="W252" s="8">
        <v>4</v>
      </c>
      <c r="X252" s="8">
        <v>0</v>
      </c>
      <c r="Y252" s="8" t="s">
        <v>47</v>
      </c>
      <c r="Z252" s="8">
        <v>0</v>
      </c>
      <c r="AA252" s="8">
        <f>VLOOKUP(I252,'DI Info'!A:E,5,0)</f>
        <v>1</v>
      </c>
      <c r="AB252" s="8">
        <f t="shared" si="4"/>
        <v>4</v>
      </c>
      <c r="AC252" s="8">
        <f>IFERROR(AB252*VLOOKUP(I252,'DI Info'!A:H,7,FALSE),"")</f>
        <v>44</v>
      </c>
      <c r="AD252" s="8">
        <f>IFERROR(ROUND(AB252*VLOOKUP(I252,'DI Info'!$1:$1048576,6,FALSE),2),"")</f>
        <v>0.43</v>
      </c>
      <c r="AE252" s="8">
        <f>IFERROR(AB252*VLOOKUP(I252,'DI Info'!A:H,8,FALSE),"")</f>
        <v>52.8</v>
      </c>
      <c r="AF252" s="35" t="str">
        <f>VLOOKUP(I252,'DI Info'!$1:$1048576,4,FALSE)</f>
        <v>苏克-NB</v>
      </c>
      <c r="AG252" s="15" t="s">
        <v>781</v>
      </c>
      <c r="AH252" s="87">
        <v>45790</v>
      </c>
      <c r="AI252" s="35" t="s">
        <v>782</v>
      </c>
      <c r="AJ252" s="88" t="s">
        <v>783</v>
      </c>
      <c r="AK252" s="8"/>
      <c r="AL252" s="8"/>
    </row>
    <row r="253" customFormat="1" ht="12.75" customHeight="1" spans="1:38">
      <c r="A253" s="8" t="s">
        <v>792</v>
      </c>
      <c r="B253" s="8" t="s">
        <v>38</v>
      </c>
      <c r="C253" s="8" t="s">
        <v>38</v>
      </c>
      <c r="D253" s="8" t="s">
        <v>39</v>
      </c>
      <c r="E253" s="8" t="s">
        <v>793</v>
      </c>
      <c r="F253" s="8" t="s">
        <v>41</v>
      </c>
      <c r="G253" s="8" t="s">
        <v>121</v>
      </c>
      <c r="H253" s="8" t="s">
        <v>793</v>
      </c>
      <c r="I253" s="8" t="s">
        <v>794</v>
      </c>
      <c r="J253" s="8" t="s">
        <v>44</v>
      </c>
      <c r="K253" s="8" t="s">
        <v>41</v>
      </c>
      <c r="L253" s="8" t="s">
        <v>45</v>
      </c>
      <c r="M253" s="8" t="s">
        <v>46</v>
      </c>
      <c r="N253" s="8" t="s">
        <v>41</v>
      </c>
      <c r="O253" s="8" t="s">
        <v>41</v>
      </c>
      <c r="P253" s="8">
        <v>7.6</v>
      </c>
      <c r="Q253" s="8">
        <v>33.8</v>
      </c>
      <c r="R253" s="8">
        <v>18.7</v>
      </c>
      <c r="S253" s="49">
        <v>45793</v>
      </c>
      <c r="T253" s="49">
        <v>45786</v>
      </c>
      <c r="U253" s="8">
        <v>0</v>
      </c>
      <c r="V253" s="8">
        <v>43</v>
      </c>
      <c r="W253" s="8">
        <v>43</v>
      </c>
      <c r="X253" s="8">
        <v>0</v>
      </c>
      <c r="Y253" s="8" t="s">
        <v>47</v>
      </c>
      <c r="Z253" s="8">
        <v>0</v>
      </c>
      <c r="AA253" s="8">
        <f>VLOOKUP(I253,'DI Info'!A:E,5,0)</f>
        <v>1</v>
      </c>
      <c r="AB253" s="8">
        <f t="shared" si="4"/>
        <v>43</v>
      </c>
      <c r="AC253" s="8">
        <f>IFERROR(AB253*VLOOKUP(I253,'DI Info'!A:H,7,FALSE),"")</f>
        <v>231.77</v>
      </c>
      <c r="AD253" s="8">
        <f>IFERROR(ROUND(AB253*VLOOKUP(I253,'DI Info'!$1:$1048576,6,FALSE),2),"")</f>
        <v>3.05</v>
      </c>
      <c r="AE253" s="8">
        <f>IFERROR(AB253*VLOOKUP(I253,'DI Info'!A:H,8,FALSE),"")</f>
        <v>304.44</v>
      </c>
      <c r="AF253" s="35" t="str">
        <f>VLOOKUP(I253,'DI Info'!$1:$1048576,4,FALSE)</f>
        <v>苏克-NB</v>
      </c>
      <c r="AG253" s="15" t="s">
        <v>781</v>
      </c>
      <c r="AH253" s="87">
        <v>45790</v>
      </c>
      <c r="AI253" s="35" t="s">
        <v>782</v>
      </c>
      <c r="AJ253" s="88" t="s">
        <v>783</v>
      </c>
      <c r="AK253" s="8"/>
      <c r="AL253" s="8"/>
    </row>
    <row r="254" customFormat="1" ht="12.75" customHeight="1" spans="1:38">
      <c r="A254" s="8" t="s">
        <v>795</v>
      </c>
      <c r="B254" s="8" t="s">
        <v>38</v>
      </c>
      <c r="C254" s="8" t="s">
        <v>38</v>
      </c>
      <c r="D254" s="8" t="s">
        <v>39</v>
      </c>
      <c r="E254" s="8" t="s">
        <v>796</v>
      </c>
      <c r="F254" s="8" t="s">
        <v>41</v>
      </c>
      <c r="G254" s="8" t="s">
        <v>77</v>
      </c>
      <c r="H254" s="8" t="s">
        <v>796</v>
      </c>
      <c r="I254" s="8" t="s">
        <v>63</v>
      </c>
      <c r="J254" s="8" t="s">
        <v>44</v>
      </c>
      <c r="K254" s="8" t="s">
        <v>41</v>
      </c>
      <c r="L254" s="8" t="s">
        <v>45</v>
      </c>
      <c r="M254" s="8" t="s">
        <v>46</v>
      </c>
      <c r="N254" s="8" t="s">
        <v>41</v>
      </c>
      <c r="O254" s="8" t="s">
        <v>41</v>
      </c>
      <c r="P254" s="8">
        <v>11</v>
      </c>
      <c r="Q254" s="8">
        <v>34</v>
      </c>
      <c r="R254" s="8">
        <v>18.75</v>
      </c>
      <c r="S254" s="49">
        <v>45793</v>
      </c>
      <c r="T254" s="49">
        <v>45786</v>
      </c>
      <c r="U254" s="8">
        <v>0</v>
      </c>
      <c r="V254" s="8">
        <v>1</v>
      </c>
      <c r="W254" s="8">
        <v>1</v>
      </c>
      <c r="X254" s="8">
        <v>0</v>
      </c>
      <c r="Y254" s="8" t="s">
        <v>47</v>
      </c>
      <c r="Z254" s="8">
        <v>0</v>
      </c>
      <c r="AA254" s="8">
        <f>VLOOKUP(I254,'DI Info'!A:E,5,0)</f>
        <v>1</v>
      </c>
      <c r="AB254" s="8">
        <f t="shared" si="4"/>
        <v>1</v>
      </c>
      <c r="AC254" s="8">
        <f>IFERROR(AB254*VLOOKUP(I254,'DI Info'!A:H,7,FALSE),"")</f>
        <v>9.5</v>
      </c>
      <c r="AD254" s="8">
        <f>IFERROR(ROUND(AB254*VLOOKUP(I254,'DI Info'!$1:$1048576,6,FALSE),2),"")</f>
        <v>0.1</v>
      </c>
      <c r="AE254" s="8">
        <f>IFERROR(AB254*VLOOKUP(I254,'DI Info'!A:H,8,FALSE),"")</f>
        <v>11.3</v>
      </c>
      <c r="AF254" s="35" t="str">
        <f>VLOOKUP(I254,'DI Info'!$1:$1048576,4,FALSE)</f>
        <v>苏克-NB</v>
      </c>
      <c r="AG254" s="15" t="s">
        <v>781</v>
      </c>
      <c r="AH254" s="87">
        <v>45790</v>
      </c>
      <c r="AI254" s="35" t="s">
        <v>782</v>
      </c>
      <c r="AJ254" s="88" t="s">
        <v>783</v>
      </c>
      <c r="AK254" s="8"/>
      <c r="AL254" s="8"/>
    </row>
    <row r="255" customFormat="1" ht="12.75" customHeight="1" spans="1:38">
      <c r="A255" s="8" t="s">
        <v>797</v>
      </c>
      <c r="B255" s="8" t="s">
        <v>38</v>
      </c>
      <c r="C255" s="8" t="s">
        <v>38</v>
      </c>
      <c r="D255" s="8" t="s">
        <v>39</v>
      </c>
      <c r="E255" s="8" t="s">
        <v>798</v>
      </c>
      <c r="F255" s="8" t="s">
        <v>41</v>
      </c>
      <c r="G255" s="8" t="s">
        <v>77</v>
      </c>
      <c r="H255" s="8" t="s">
        <v>798</v>
      </c>
      <c r="I255" s="8" t="s">
        <v>376</v>
      </c>
      <c r="J255" s="8" t="s">
        <v>44</v>
      </c>
      <c r="K255" s="8" t="s">
        <v>41</v>
      </c>
      <c r="L255" s="8" t="s">
        <v>45</v>
      </c>
      <c r="M255" s="8" t="s">
        <v>46</v>
      </c>
      <c r="N255" s="8" t="s">
        <v>41</v>
      </c>
      <c r="O255" s="8" t="s">
        <v>41</v>
      </c>
      <c r="P255" s="8">
        <v>5.7</v>
      </c>
      <c r="Q255" s="8">
        <v>48.2</v>
      </c>
      <c r="R255" s="8">
        <v>23.5</v>
      </c>
      <c r="S255" s="49">
        <v>45793</v>
      </c>
      <c r="T255" s="49">
        <v>45786</v>
      </c>
      <c r="U255" s="8">
        <v>0</v>
      </c>
      <c r="V255" s="8">
        <v>71</v>
      </c>
      <c r="W255" s="8">
        <v>71</v>
      </c>
      <c r="X255" s="8">
        <v>0</v>
      </c>
      <c r="Y255" s="8" t="s">
        <v>47</v>
      </c>
      <c r="Z255" s="8">
        <v>0</v>
      </c>
      <c r="AA255" s="8">
        <f>VLOOKUP(I255,'DI Info'!A:E,5,0)</f>
        <v>1</v>
      </c>
      <c r="AB255" s="8">
        <f t="shared" si="4"/>
        <v>71</v>
      </c>
      <c r="AC255" s="8">
        <f>IFERROR(AB255*VLOOKUP(I255,'DI Info'!A:H,7,FALSE),"")</f>
        <v>781</v>
      </c>
      <c r="AD255" s="8">
        <f>IFERROR(ROUND(AB255*VLOOKUP(I255,'DI Info'!$1:$1048576,6,FALSE),2),"")</f>
        <v>7.6</v>
      </c>
      <c r="AE255" s="8">
        <f>IFERROR(AB255*VLOOKUP(I255,'DI Info'!A:H,8,FALSE),"")</f>
        <v>937.2</v>
      </c>
      <c r="AF255" s="35" t="str">
        <f>VLOOKUP(I255,'DI Info'!$1:$1048576,4,FALSE)</f>
        <v>苏克-NB</v>
      </c>
      <c r="AG255" s="15" t="s">
        <v>781</v>
      </c>
      <c r="AH255" s="87">
        <v>45790</v>
      </c>
      <c r="AI255" s="35" t="s">
        <v>782</v>
      </c>
      <c r="AJ255" s="88" t="s">
        <v>783</v>
      </c>
      <c r="AK255" s="8"/>
      <c r="AL255" s="8"/>
    </row>
    <row r="256" customFormat="1" ht="12.75" customHeight="1" spans="1:38">
      <c r="A256" s="8" t="s">
        <v>799</v>
      </c>
      <c r="B256" s="8" t="s">
        <v>38</v>
      </c>
      <c r="C256" s="8" t="s">
        <v>38</v>
      </c>
      <c r="D256" s="8" t="s">
        <v>39</v>
      </c>
      <c r="E256" s="8" t="s">
        <v>800</v>
      </c>
      <c r="F256" s="8" t="s">
        <v>41</v>
      </c>
      <c r="G256" s="8" t="s">
        <v>77</v>
      </c>
      <c r="H256" s="8" t="s">
        <v>800</v>
      </c>
      <c r="I256" s="8" t="s">
        <v>794</v>
      </c>
      <c r="J256" s="8" t="s">
        <v>44</v>
      </c>
      <c r="K256" s="8" t="s">
        <v>41</v>
      </c>
      <c r="L256" s="8" t="s">
        <v>45</v>
      </c>
      <c r="M256" s="8" t="s">
        <v>46</v>
      </c>
      <c r="N256" s="8" t="s">
        <v>41</v>
      </c>
      <c r="O256" s="8" t="s">
        <v>41</v>
      </c>
      <c r="P256" s="8">
        <v>7.6</v>
      </c>
      <c r="Q256" s="8">
        <v>33.8</v>
      </c>
      <c r="R256" s="8">
        <v>18.7</v>
      </c>
      <c r="S256" s="49">
        <v>45793</v>
      </c>
      <c r="T256" s="49">
        <v>45786</v>
      </c>
      <c r="U256" s="8">
        <v>0</v>
      </c>
      <c r="V256" s="8">
        <v>139</v>
      </c>
      <c r="W256" s="8">
        <v>139</v>
      </c>
      <c r="X256" s="8">
        <v>0</v>
      </c>
      <c r="Y256" s="8" t="s">
        <v>47</v>
      </c>
      <c r="Z256" s="8">
        <v>0</v>
      </c>
      <c r="AA256" s="8">
        <f>VLOOKUP(I256,'DI Info'!A:E,5,0)</f>
        <v>1</v>
      </c>
      <c r="AB256" s="8">
        <f t="shared" si="4"/>
        <v>139</v>
      </c>
      <c r="AC256" s="8">
        <f>IFERROR(AB256*VLOOKUP(I256,'DI Info'!A:H,7,FALSE),"")</f>
        <v>749.21</v>
      </c>
      <c r="AD256" s="8">
        <f>IFERROR(ROUND(AB256*VLOOKUP(I256,'DI Info'!$1:$1048576,6,FALSE),2),"")</f>
        <v>9.87</v>
      </c>
      <c r="AE256" s="8">
        <f>IFERROR(AB256*VLOOKUP(I256,'DI Info'!A:H,8,FALSE),"")</f>
        <v>984.12</v>
      </c>
      <c r="AF256" s="35" t="str">
        <f>VLOOKUP(I256,'DI Info'!$1:$1048576,4,FALSE)</f>
        <v>苏克-NB</v>
      </c>
      <c r="AG256" s="15" t="s">
        <v>781</v>
      </c>
      <c r="AH256" s="87">
        <v>45790</v>
      </c>
      <c r="AI256" s="35" t="s">
        <v>782</v>
      </c>
      <c r="AJ256" s="88" t="s">
        <v>783</v>
      </c>
      <c r="AK256" s="8"/>
      <c r="AL256" s="8"/>
    </row>
    <row r="257" customFormat="1" ht="12.75" customHeight="1" spans="1:38">
      <c r="A257" s="8" t="s">
        <v>801</v>
      </c>
      <c r="B257" s="8" t="s">
        <v>38</v>
      </c>
      <c r="C257" s="8" t="s">
        <v>38</v>
      </c>
      <c r="D257" s="8" t="s">
        <v>39</v>
      </c>
      <c r="E257" s="8" t="s">
        <v>802</v>
      </c>
      <c r="F257" s="8" t="s">
        <v>41</v>
      </c>
      <c r="G257" s="8" t="s">
        <v>71</v>
      </c>
      <c r="H257" s="8" t="s">
        <v>802</v>
      </c>
      <c r="I257" s="8" t="s">
        <v>398</v>
      </c>
      <c r="J257" s="8" t="s">
        <v>44</v>
      </c>
      <c r="K257" s="8" t="s">
        <v>41</v>
      </c>
      <c r="L257" s="8" t="s">
        <v>45</v>
      </c>
      <c r="M257" s="8" t="s">
        <v>46</v>
      </c>
      <c r="N257" s="8" t="s">
        <v>41</v>
      </c>
      <c r="O257" s="8" t="s">
        <v>41</v>
      </c>
      <c r="P257" s="8">
        <v>4.024</v>
      </c>
      <c r="Q257" s="8">
        <v>23</v>
      </c>
      <c r="R257" s="8">
        <v>22.2</v>
      </c>
      <c r="S257" s="49">
        <v>45779</v>
      </c>
      <c r="T257" s="49">
        <v>45772</v>
      </c>
      <c r="U257" s="8">
        <v>0</v>
      </c>
      <c r="V257" s="8">
        <v>1909</v>
      </c>
      <c r="W257" s="8">
        <v>1909</v>
      </c>
      <c r="X257" s="8">
        <v>0</v>
      </c>
      <c r="Y257" s="8" t="s">
        <v>47</v>
      </c>
      <c r="Z257" s="8">
        <v>0</v>
      </c>
      <c r="AA257" s="8">
        <f>VLOOKUP(I257,'DI Info'!A:E,5,0)</f>
        <v>1</v>
      </c>
      <c r="AB257" s="8">
        <f t="shared" si="4"/>
        <v>1909</v>
      </c>
      <c r="AC257" s="8">
        <f>IFERROR(AB257*VLOOKUP(I257,'DI Info'!A:H,7,FALSE),"")</f>
        <v>7826.9</v>
      </c>
      <c r="AD257" s="8">
        <f>IFERROR(ROUND(AB257*VLOOKUP(I257,'DI Info'!$1:$1048576,6,FALSE),2),"")</f>
        <v>66.82</v>
      </c>
      <c r="AE257" s="8">
        <f>IFERROR(AB257*VLOOKUP(I257,'DI Info'!A:H,8,FALSE),"")</f>
        <v>9735.9</v>
      </c>
      <c r="AF257" s="35" t="str">
        <f>VLOOKUP(I257,'DI Info'!$1:$1048576,4,FALSE)</f>
        <v>苏克-NB</v>
      </c>
      <c r="AG257" s="15" t="s">
        <v>803</v>
      </c>
      <c r="AH257" s="87">
        <v>45789</v>
      </c>
      <c r="AI257" s="35" t="s">
        <v>804</v>
      </c>
      <c r="AJ257" s="88" t="s">
        <v>805</v>
      </c>
      <c r="AK257" s="8"/>
      <c r="AL257" s="8"/>
    </row>
    <row r="258" customFormat="1" ht="12.75" customHeight="1" spans="1:38">
      <c r="A258" s="8" t="s">
        <v>806</v>
      </c>
      <c r="B258" s="8" t="s">
        <v>38</v>
      </c>
      <c r="C258" s="8" t="s">
        <v>38</v>
      </c>
      <c r="D258" s="8" t="s">
        <v>39</v>
      </c>
      <c r="E258" s="8" t="s">
        <v>807</v>
      </c>
      <c r="F258" s="8" t="s">
        <v>41</v>
      </c>
      <c r="G258" s="8" t="s">
        <v>53</v>
      </c>
      <c r="H258" s="8" t="s">
        <v>807</v>
      </c>
      <c r="I258" s="8" t="s">
        <v>398</v>
      </c>
      <c r="J258" s="8" t="s">
        <v>44</v>
      </c>
      <c r="K258" s="8" t="s">
        <v>41</v>
      </c>
      <c r="L258" s="8" t="s">
        <v>45</v>
      </c>
      <c r="M258" s="8" t="s">
        <v>46</v>
      </c>
      <c r="N258" s="8" t="s">
        <v>41</v>
      </c>
      <c r="O258" s="8" t="s">
        <v>41</v>
      </c>
      <c r="P258" s="8">
        <v>4.024</v>
      </c>
      <c r="Q258" s="8">
        <v>23</v>
      </c>
      <c r="R258" s="8">
        <v>22.2</v>
      </c>
      <c r="S258" s="49">
        <v>45779</v>
      </c>
      <c r="T258" s="49">
        <v>45772</v>
      </c>
      <c r="U258" s="8">
        <v>0</v>
      </c>
      <c r="V258" s="8">
        <v>1142</v>
      </c>
      <c r="W258" s="8">
        <v>1142</v>
      </c>
      <c r="X258" s="8">
        <v>0</v>
      </c>
      <c r="Y258" s="8" t="s">
        <v>47</v>
      </c>
      <c r="Z258" s="8">
        <v>0</v>
      </c>
      <c r="AA258" s="8">
        <f>VLOOKUP(I258,'DI Info'!A:E,5,0)</f>
        <v>1</v>
      </c>
      <c r="AB258" s="8">
        <f t="shared" si="4"/>
        <v>1142</v>
      </c>
      <c r="AC258" s="8">
        <f>IFERROR(AB258*VLOOKUP(I258,'DI Info'!A:H,7,FALSE),"")</f>
        <v>4682.2</v>
      </c>
      <c r="AD258" s="8">
        <f>IFERROR(ROUND(AB258*VLOOKUP(I258,'DI Info'!$1:$1048576,6,FALSE),2),"")</f>
        <v>39.97</v>
      </c>
      <c r="AE258" s="8">
        <f>IFERROR(AB258*VLOOKUP(I258,'DI Info'!A:H,8,FALSE),"")</f>
        <v>5824.2</v>
      </c>
      <c r="AF258" s="35" t="str">
        <f>VLOOKUP(I258,'DI Info'!$1:$1048576,4,FALSE)</f>
        <v>苏克-NB</v>
      </c>
      <c r="AG258" s="15" t="s">
        <v>808</v>
      </c>
      <c r="AH258" s="87">
        <v>45790</v>
      </c>
      <c r="AI258" s="35" t="s">
        <v>809</v>
      </c>
      <c r="AJ258" s="88" t="s">
        <v>810</v>
      </c>
      <c r="AK258" s="8"/>
      <c r="AL258" s="8"/>
    </row>
    <row r="259" customFormat="1" ht="12.75" customHeight="1" spans="1:38">
      <c r="A259" s="8" t="s">
        <v>811</v>
      </c>
      <c r="B259" s="8" t="s">
        <v>38</v>
      </c>
      <c r="C259" s="8" t="s">
        <v>38</v>
      </c>
      <c r="D259" s="8" t="s">
        <v>39</v>
      </c>
      <c r="E259" s="8" t="s">
        <v>812</v>
      </c>
      <c r="F259" s="8" t="s">
        <v>41</v>
      </c>
      <c r="G259" s="8" t="s">
        <v>53</v>
      </c>
      <c r="H259" s="8" t="s">
        <v>812</v>
      </c>
      <c r="I259" s="8" t="s">
        <v>376</v>
      </c>
      <c r="J259" s="8" t="s">
        <v>44</v>
      </c>
      <c r="K259" s="8" t="s">
        <v>41</v>
      </c>
      <c r="L259" s="8" t="s">
        <v>45</v>
      </c>
      <c r="M259" s="8" t="s">
        <v>46</v>
      </c>
      <c r="N259" s="8" t="s">
        <v>41</v>
      </c>
      <c r="O259" s="8" t="s">
        <v>41</v>
      </c>
      <c r="P259" s="8">
        <v>5.7</v>
      </c>
      <c r="Q259" s="8">
        <v>48.2</v>
      </c>
      <c r="R259" s="8">
        <v>23.5</v>
      </c>
      <c r="S259" s="49">
        <v>45793</v>
      </c>
      <c r="T259" s="49">
        <v>45786</v>
      </c>
      <c r="U259" s="8">
        <v>0</v>
      </c>
      <c r="V259" s="8">
        <v>228</v>
      </c>
      <c r="W259" s="8">
        <v>228</v>
      </c>
      <c r="X259" s="8">
        <v>0</v>
      </c>
      <c r="Y259" s="8" t="s">
        <v>47</v>
      </c>
      <c r="Z259" s="8">
        <v>0</v>
      </c>
      <c r="AA259" s="8">
        <f>VLOOKUP(I259,'DI Info'!A:E,5,0)</f>
        <v>1</v>
      </c>
      <c r="AB259" s="8">
        <f t="shared" si="4"/>
        <v>228</v>
      </c>
      <c r="AC259" s="8">
        <f>IFERROR(AB259*VLOOKUP(I259,'DI Info'!A:H,7,FALSE),"")</f>
        <v>2508</v>
      </c>
      <c r="AD259" s="8">
        <f>IFERROR(ROUND(AB259*VLOOKUP(I259,'DI Info'!$1:$1048576,6,FALSE),2),"")</f>
        <v>24.4</v>
      </c>
      <c r="AE259" s="8">
        <f>IFERROR(AB259*VLOOKUP(I259,'DI Info'!A:H,8,FALSE),"")</f>
        <v>3009.6</v>
      </c>
      <c r="AF259" s="35" t="str">
        <f>VLOOKUP(I259,'DI Info'!$1:$1048576,4,FALSE)</f>
        <v>苏克-NB</v>
      </c>
      <c r="AG259" s="15" t="s">
        <v>808</v>
      </c>
      <c r="AH259" s="87">
        <v>45790</v>
      </c>
      <c r="AI259" s="35" t="s">
        <v>809</v>
      </c>
      <c r="AJ259" s="88" t="s">
        <v>810</v>
      </c>
      <c r="AK259" s="8"/>
      <c r="AL259" s="8"/>
    </row>
    <row r="260" customFormat="1" ht="12.75" customHeight="1" spans="1:38">
      <c r="A260" s="8" t="s">
        <v>813</v>
      </c>
      <c r="B260" s="8" t="s">
        <v>38</v>
      </c>
      <c r="C260" s="8" t="s">
        <v>38</v>
      </c>
      <c r="D260" s="8" t="s">
        <v>39</v>
      </c>
      <c r="E260" s="8" t="s">
        <v>814</v>
      </c>
      <c r="F260" s="8" t="s">
        <v>41</v>
      </c>
      <c r="G260" s="8" t="s">
        <v>53</v>
      </c>
      <c r="H260" s="8" t="s">
        <v>814</v>
      </c>
      <c r="I260" s="8" t="s">
        <v>376</v>
      </c>
      <c r="J260" s="8" t="s">
        <v>44</v>
      </c>
      <c r="K260" s="8" t="s">
        <v>41</v>
      </c>
      <c r="L260" s="8" t="s">
        <v>45</v>
      </c>
      <c r="M260" s="8" t="s">
        <v>46</v>
      </c>
      <c r="N260" s="8" t="s">
        <v>41</v>
      </c>
      <c r="O260" s="8" t="s">
        <v>41</v>
      </c>
      <c r="P260" s="8">
        <v>5.7</v>
      </c>
      <c r="Q260" s="8">
        <v>48.2</v>
      </c>
      <c r="R260" s="8">
        <v>23.5</v>
      </c>
      <c r="S260" s="49">
        <v>45793</v>
      </c>
      <c r="T260" s="49">
        <v>45786</v>
      </c>
      <c r="U260" s="8">
        <v>0</v>
      </c>
      <c r="V260" s="8">
        <v>105</v>
      </c>
      <c r="W260" s="8">
        <v>105</v>
      </c>
      <c r="X260" s="8">
        <v>0</v>
      </c>
      <c r="Y260" s="8" t="s">
        <v>47</v>
      </c>
      <c r="Z260" s="8">
        <v>0</v>
      </c>
      <c r="AA260" s="8">
        <f>VLOOKUP(I260,'DI Info'!A:E,5,0)</f>
        <v>1</v>
      </c>
      <c r="AB260" s="8">
        <f t="shared" si="4"/>
        <v>105</v>
      </c>
      <c r="AC260" s="8">
        <f>IFERROR(AB260*VLOOKUP(I260,'DI Info'!A:H,7,FALSE),"")</f>
        <v>1155</v>
      </c>
      <c r="AD260" s="8">
        <f>IFERROR(ROUND(AB260*VLOOKUP(I260,'DI Info'!$1:$1048576,6,FALSE),2),"")</f>
        <v>11.24</v>
      </c>
      <c r="AE260" s="8">
        <f>IFERROR(AB260*VLOOKUP(I260,'DI Info'!A:H,8,FALSE),"")</f>
        <v>1386</v>
      </c>
      <c r="AF260" s="35" t="str">
        <f>VLOOKUP(I260,'DI Info'!$1:$1048576,4,FALSE)</f>
        <v>苏克-NB</v>
      </c>
      <c r="AG260" s="15" t="s">
        <v>815</v>
      </c>
      <c r="AH260" s="87">
        <v>45790</v>
      </c>
      <c r="AI260" s="35" t="s">
        <v>816</v>
      </c>
      <c r="AJ260" s="88" t="s">
        <v>817</v>
      </c>
      <c r="AK260" s="8"/>
      <c r="AL260" s="8"/>
    </row>
    <row r="261" customFormat="1" ht="12.75" customHeight="1" spans="1:38">
      <c r="A261" s="8" t="s">
        <v>818</v>
      </c>
      <c r="B261" s="8" t="s">
        <v>38</v>
      </c>
      <c r="C261" s="8" t="s">
        <v>38</v>
      </c>
      <c r="D261" s="8" t="s">
        <v>39</v>
      </c>
      <c r="E261" s="8" t="s">
        <v>819</v>
      </c>
      <c r="F261" s="8" t="s">
        <v>41</v>
      </c>
      <c r="G261" s="8" t="s">
        <v>42</v>
      </c>
      <c r="H261" s="8" t="s">
        <v>819</v>
      </c>
      <c r="I261" s="8" t="s">
        <v>63</v>
      </c>
      <c r="J261" s="8" t="s">
        <v>44</v>
      </c>
      <c r="K261" s="8" t="s">
        <v>41</v>
      </c>
      <c r="L261" s="8" t="s">
        <v>45</v>
      </c>
      <c r="M261" s="8" t="s">
        <v>46</v>
      </c>
      <c r="N261" s="8" t="s">
        <v>41</v>
      </c>
      <c r="O261" s="8" t="s">
        <v>41</v>
      </c>
      <c r="P261" s="8">
        <v>11</v>
      </c>
      <c r="Q261" s="8">
        <v>34</v>
      </c>
      <c r="R261" s="8">
        <v>18.75</v>
      </c>
      <c r="S261" s="49">
        <v>45793</v>
      </c>
      <c r="T261" s="49">
        <v>45786</v>
      </c>
      <c r="U261" s="8">
        <v>0</v>
      </c>
      <c r="V261" s="8">
        <v>9</v>
      </c>
      <c r="W261" s="8">
        <v>9</v>
      </c>
      <c r="X261" s="8">
        <v>0</v>
      </c>
      <c r="Y261" s="8" t="s">
        <v>47</v>
      </c>
      <c r="Z261" s="8">
        <v>0</v>
      </c>
      <c r="AA261" s="8">
        <f>VLOOKUP(I261,'DI Info'!A:E,5,0)</f>
        <v>1</v>
      </c>
      <c r="AB261" s="8">
        <f t="shared" si="4"/>
        <v>9</v>
      </c>
      <c r="AC261" s="8">
        <f>IFERROR(AB261*VLOOKUP(I261,'DI Info'!A:H,7,FALSE),"")</f>
        <v>85.5</v>
      </c>
      <c r="AD261" s="8">
        <f>IFERROR(ROUND(AB261*VLOOKUP(I261,'DI Info'!$1:$1048576,6,FALSE),2),"")</f>
        <v>0.93</v>
      </c>
      <c r="AE261" s="8">
        <f>IFERROR(AB261*VLOOKUP(I261,'DI Info'!A:H,8,FALSE),"")</f>
        <v>101.7</v>
      </c>
      <c r="AF261" s="35" t="str">
        <f>VLOOKUP(I261,'DI Info'!$1:$1048576,4,FALSE)</f>
        <v>苏克-NB</v>
      </c>
      <c r="AG261" s="15" t="s">
        <v>815</v>
      </c>
      <c r="AH261" s="87">
        <v>45790</v>
      </c>
      <c r="AI261" s="35" t="s">
        <v>816</v>
      </c>
      <c r="AJ261" s="88" t="s">
        <v>817</v>
      </c>
      <c r="AK261" s="8"/>
      <c r="AL261" s="8"/>
    </row>
    <row r="262" customFormat="1" ht="12.75" customHeight="1" spans="1:38">
      <c r="A262" s="8" t="s">
        <v>820</v>
      </c>
      <c r="B262" s="8" t="s">
        <v>38</v>
      </c>
      <c r="C262" s="8" t="s">
        <v>38</v>
      </c>
      <c r="D262" s="8" t="s">
        <v>39</v>
      </c>
      <c r="E262" s="8" t="s">
        <v>821</v>
      </c>
      <c r="F262" s="8" t="s">
        <v>41</v>
      </c>
      <c r="G262" s="8" t="s">
        <v>42</v>
      </c>
      <c r="H262" s="8" t="s">
        <v>821</v>
      </c>
      <c r="I262" s="8" t="s">
        <v>376</v>
      </c>
      <c r="J262" s="8" t="s">
        <v>44</v>
      </c>
      <c r="K262" s="8" t="s">
        <v>41</v>
      </c>
      <c r="L262" s="8" t="s">
        <v>45</v>
      </c>
      <c r="M262" s="8" t="s">
        <v>46</v>
      </c>
      <c r="N262" s="8" t="s">
        <v>41</v>
      </c>
      <c r="O262" s="8" t="s">
        <v>41</v>
      </c>
      <c r="P262" s="8">
        <v>5.7</v>
      </c>
      <c r="Q262" s="8">
        <v>48.2</v>
      </c>
      <c r="R262" s="8">
        <v>23.5</v>
      </c>
      <c r="S262" s="49">
        <v>45793</v>
      </c>
      <c r="T262" s="49">
        <v>45786</v>
      </c>
      <c r="U262" s="8">
        <v>0</v>
      </c>
      <c r="V262" s="8">
        <v>43</v>
      </c>
      <c r="W262" s="8">
        <v>43</v>
      </c>
      <c r="X262" s="8">
        <v>0</v>
      </c>
      <c r="Y262" s="8" t="s">
        <v>47</v>
      </c>
      <c r="Z262" s="8">
        <v>0</v>
      </c>
      <c r="AA262" s="8">
        <f>VLOOKUP(I262,'DI Info'!A:E,5,0)</f>
        <v>1</v>
      </c>
      <c r="AB262" s="8">
        <f t="shared" si="4"/>
        <v>43</v>
      </c>
      <c r="AC262" s="8">
        <f>IFERROR(AB262*VLOOKUP(I262,'DI Info'!A:H,7,FALSE),"")</f>
        <v>473</v>
      </c>
      <c r="AD262" s="8">
        <f>IFERROR(ROUND(AB262*VLOOKUP(I262,'DI Info'!$1:$1048576,6,FALSE),2),"")</f>
        <v>4.6</v>
      </c>
      <c r="AE262" s="8">
        <f>IFERROR(AB262*VLOOKUP(I262,'DI Info'!A:H,8,FALSE),"")</f>
        <v>567.6</v>
      </c>
      <c r="AF262" s="35" t="str">
        <f>VLOOKUP(I262,'DI Info'!$1:$1048576,4,FALSE)</f>
        <v>苏克-NB</v>
      </c>
      <c r="AG262" s="15" t="s">
        <v>815</v>
      </c>
      <c r="AH262" s="87">
        <v>45790</v>
      </c>
      <c r="AI262" s="35" t="s">
        <v>816</v>
      </c>
      <c r="AJ262" s="88" t="s">
        <v>817</v>
      </c>
      <c r="AK262" s="8"/>
      <c r="AL262" s="8"/>
    </row>
    <row r="263" customFormat="1" ht="12.75" customHeight="1" spans="1:38">
      <c r="A263" s="8" t="s">
        <v>822</v>
      </c>
      <c r="B263" s="8" t="s">
        <v>38</v>
      </c>
      <c r="C263" s="8" t="s">
        <v>38</v>
      </c>
      <c r="D263" s="8" t="s">
        <v>39</v>
      </c>
      <c r="E263" s="8" t="s">
        <v>823</v>
      </c>
      <c r="F263" s="8" t="s">
        <v>41</v>
      </c>
      <c r="G263" s="8" t="s">
        <v>42</v>
      </c>
      <c r="H263" s="8" t="s">
        <v>823</v>
      </c>
      <c r="I263" s="8" t="s">
        <v>794</v>
      </c>
      <c r="J263" s="8" t="s">
        <v>44</v>
      </c>
      <c r="K263" s="8" t="s">
        <v>41</v>
      </c>
      <c r="L263" s="8" t="s">
        <v>45</v>
      </c>
      <c r="M263" s="8" t="s">
        <v>46</v>
      </c>
      <c r="N263" s="8" t="s">
        <v>41</v>
      </c>
      <c r="O263" s="8" t="s">
        <v>41</v>
      </c>
      <c r="P263" s="8">
        <v>7.6</v>
      </c>
      <c r="Q263" s="8">
        <v>33.8</v>
      </c>
      <c r="R263" s="8">
        <v>18.7</v>
      </c>
      <c r="S263" s="49">
        <v>45793</v>
      </c>
      <c r="T263" s="49">
        <v>45786</v>
      </c>
      <c r="U263" s="8">
        <v>0</v>
      </c>
      <c r="V263" s="8">
        <v>13</v>
      </c>
      <c r="W263" s="8">
        <v>13</v>
      </c>
      <c r="X263" s="8">
        <v>0</v>
      </c>
      <c r="Y263" s="8" t="s">
        <v>47</v>
      </c>
      <c r="Z263" s="8">
        <v>0</v>
      </c>
      <c r="AA263" s="8">
        <f>VLOOKUP(I263,'DI Info'!A:E,5,0)</f>
        <v>1</v>
      </c>
      <c r="AB263" s="8">
        <f t="shared" si="4"/>
        <v>13</v>
      </c>
      <c r="AC263" s="8">
        <f>IFERROR(AB263*VLOOKUP(I263,'DI Info'!A:H,7,FALSE),"")</f>
        <v>70.07</v>
      </c>
      <c r="AD263" s="8">
        <f>IFERROR(ROUND(AB263*VLOOKUP(I263,'DI Info'!$1:$1048576,6,FALSE),2),"")</f>
        <v>0.92</v>
      </c>
      <c r="AE263" s="8">
        <f>IFERROR(AB263*VLOOKUP(I263,'DI Info'!A:H,8,FALSE),"")</f>
        <v>92.04</v>
      </c>
      <c r="AF263" s="35" t="str">
        <f>VLOOKUP(I263,'DI Info'!$1:$1048576,4,FALSE)</f>
        <v>苏克-NB</v>
      </c>
      <c r="AG263" s="15" t="s">
        <v>815</v>
      </c>
      <c r="AH263" s="87">
        <v>45790</v>
      </c>
      <c r="AI263" s="35" t="s">
        <v>816</v>
      </c>
      <c r="AJ263" s="88" t="s">
        <v>817</v>
      </c>
      <c r="AK263" s="8"/>
      <c r="AL263" s="8"/>
    </row>
    <row r="264" customFormat="1" ht="12.75" customHeight="1" spans="1:38">
      <c r="A264" s="8" t="s">
        <v>824</v>
      </c>
      <c r="B264" s="8" t="s">
        <v>38</v>
      </c>
      <c r="C264" s="8" t="s">
        <v>38</v>
      </c>
      <c r="D264" s="8" t="s">
        <v>39</v>
      </c>
      <c r="E264" s="8" t="s">
        <v>825</v>
      </c>
      <c r="F264" s="8" t="s">
        <v>41</v>
      </c>
      <c r="G264" s="8" t="s">
        <v>53</v>
      </c>
      <c r="H264" s="8" t="s">
        <v>825</v>
      </c>
      <c r="I264" s="8" t="s">
        <v>794</v>
      </c>
      <c r="J264" s="8" t="s">
        <v>44</v>
      </c>
      <c r="K264" s="8" t="s">
        <v>41</v>
      </c>
      <c r="L264" s="8" t="s">
        <v>45</v>
      </c>
      <c r="M264" s="8" t="s">
        <v>46</v>
      </c>
      <c r="N264" s="8" t="s">
        <v>41</v>
      </c>
      <c r="O264" s="8" t="s">
        <v>41</v>
      </c>
      <c r="P264" s="8">
        <v>7.6</v>
      </c>
      <c r="Q264" s="8">
        <v>33.8</v>
      </c>
      <c r="R264" s="8">
        <v>18.7</v>
      </c>
      <c r="S264" s="49">
        <v>45793</v>
      </c>
      <c r="T264" s="49">
        <v>45786</v>
      </c>
      <c r="U264" s="8">
        <v>0</v>
      </c>
      <c r="V264" s="8">
        <v>430</v>
      </c>
      <c r="W264" s="8">
        <v>430</v>
      </c>
      <c r="X264" s="8">
        <v>0</v>
      </c>
      <c r="Y264" s="8" t="s">
        <v>47</v>
      </c>
      <c r="Z264" s="8">
        <v>0</v>
      </c>
      <c r="AA264" s="8">
        <f>VLOOKUP(I264,'DI Info'!A:E,5,0)</f>
        <v>1</v>
      </c>
      <c r="AB264" s="8">
        <f t="shared" si="4"/>
        <v>430</v>
      </c>
      <c r="AC264" s="8">
        <f>IFERROR(AB264*VLOOKUP(I264,'DI Info'!A:H,7,FALSE),"")</f>
        <v>2317.7</v>
      </c>
      <c r="AD264" s="8">
        <f>IFERROR(ROUND(AB264*VLOOKUP(I264,'DI Info'!$1:$1048576,6,FALSE),2),"")</f>
        <v>30.53</v>
      </c>
      <c r="AE264" s="8">
        <f>IFERROR(AB264*VLOOKUP(I264,'DI Info'!A:H,8,FALSE),"")</f>
        <v>3044.4</v>
      </c>
      <c r="AF264" s="35" t="str">
        <f>VLOOKUP(I264,'DI Info'!$1:$1048576,4,FALSE)</f>
        <v>苏克-NB</v>
      </c>
      <c r="AG264" s="15" t="s">
        <v>815</v>
      </c>
      <c r="AH264" s="87">
        <v>45790</v>
      </c>
      <c r="AI264" s="35" t="s">
        <v>816</v>
      </c>
      <c r="AJ264" s="88" t="s">
        <v>817</v>
      </c>
      <c r="AK264" s="8"/>
      <c r="AL264" s="8"/>
    </row>
    <row r="265" customFormat="1" ht="12.75" customHeight="1" spans="1:38">
      <c r="A265" s="8" t="s">
        <v>826</v>
      </c>
      <c r="B265" s="8" t="s">
        <v>38</v>
      </c>
      <c r="C265" s="8" t="s">
        <v>38</v>
      </c>
      <c r="D265" s="8" t="s">
        <v>39</v>
      </c>
      <c r="E265" s="8" t="s">
        <v>827</v>
      </c>
      <c r="F265" s="8" t="s">
        <v>41</v>
      </c>
      <c r="G265" s="8" t="s">
        <v>60</v>
      </c>
      <c r="H265" s="8" t="s">
        <v>827</v>
      </c>
      <c r="I265" s="8" t="s">
        <v>794</v>
      </c>
      <c r="J265" s="8" t="s">
        <v>44</v>
      </c>
      <c r="K265" s="8" t="s">
        <v>41</v>
      </c>
      <c r="L265" s="8" t="s">
        <v>45</v>
      </c>
      <c r="M265" s="8" t="s">
        <v>46</v>
      </c>
      <c r="N265" s="8" t="s">
        <v>41</v>
      </c>
      <c r="O265" s="8" t="s">
        <v>41</v>
      </c>
      <c r="P265" s="8">
        <v>7.6</v>
      </c>
      <c r="Q265" s="8">
        <v>33.8</v>
      </c>
      <c r="R265" s="8">
        <v>18.7</v>
      </c>
      <c r="S265" s="49">
        <v>45793</v>
      </c>
      <c r="T265" s="49">
        <v>45786</v>
      </c>
      <c r="U265" s="8">
        <v>0</v>
      </c>
      <c r="V265" s="8">
        <v>222</v>
      </c>
      <c r="W265" s="8">
        <v>222</v>
      </c>
      <c r="X265" s="8">
        <v>0</v>
      </c>
      <c r="Y265" s="8" t="s">
        <v>47</v>
      </c>
      <c r="Z265" s="8">
        <v>0</v>
      </c>
      <c r="AA265" s="8">
        <f>VLOOKUP(I265,'DI Info'!A:E,5,0)</f>
        <v>1</v>
      </c>
      <c r="AB265" s="8">
        <f t="shared" si="4"/>
        <v>222</v>
      </c>
      <c r="AC265" s="8">
        <f>IFERROR(AB265*VLOOKUP(I265,'DI Info'!A:H,7,FALSE),"")</f>
        <v>1196.58</v>
      </c>
      <c r="AD265" s="8">
        <f>IFERROR(ROUND(AB265*VLOOKUP(I265,'DI Info'!$1:$1048576,6,FALSE),2),"")</f>
        <v>15.76</v>
      </c>
      <c r="AE265" s="8">
        <f>IFERROR(AB265*VLOOKUP(I265,'DI Info'!A:H,8,FALSE),"")</f>
        <v>1571.76</v>
      </c>
      <c r="AF265" s="35" t="str">
        <f>VLOOKUP(I265,'DI Info'!$1:$1048576,4,FALSE)</f>
        <v>苏克-NB</v>
      </c>
      <c r="AG265" s="15" t="s">
        <v>815</v>
      </c>
      <c r="AH265" s="87">
        <v>45790</v>
      </c>
      <c r="AI265" s="35" t="s">
        <v>816</v>
      </c>
      <c r="AJ265" s="88" t="s">
        <v>817</v>
      </c>
      <c r="AK265" s="8"/>
      <c r="AL265" s="8"/>
    </row>
    <row r="266" customFormat="1" ht="12.75" customHeight="1" spans="1:38">
      <c r="A266" s="8" t="s">
        <v>828</v>
      </c>
      <c r="B266" s="8" t="s">
        <v>38</v>
      </c>
      <c r="C266" s="8" t="s">
        <v>38</v>
      </c>
      <c r="D266" s="8" t="s">
        <v>39</v>
      </c>
      <c r="E266" s="8" t="s">
        <v>829</v>
      </c>
      <c r="F266" s="8" t="s">
        <v>41</v>
      </c>
      <c r="G266" s="8" t="s">
        <v>71</v>
      </c>
      <c r="H266" s="8" t="s">
        <v>829</v>
      </c>
      <c r="I266" s="8" t="s">
        <v>376</v>
      </c>
      <c r="J266" s="8" t="s">
        <v>44</v>
      </c>
      <c r="K266" s="8" t="s">
        <v>41</v>
      </c>
      <c r="L266" s="8" t="s">
        <v>45</v>
      </c>
      <c r="M266" s="8" t="s">
        <v>46</v>
      </c>
      <c r="N266" s="8" t="s">
        <v>41</v>
      </c>
      <c r="O266" s="8" t="s">
        <v>41</v>
      </c>
      <c r="P266" s="8">
        <v>5.7</v>
      </c>
      <c r="Q266" s="8">
        <v>48.2</v>
      </c>
      <c r="R266" s="8">
        <v>23.5</v>
      </c>
      <c r="S266" s="49">
        <v>45793</v>
      </c>
      <c r="T266" s="49">
        <v>45786</v>
      </c>
      <c r="U266" s="8">
        <v>0</v>
      </c>
      <c r="V266" s="8">
        <v>29</v>
      </c>
      <c r="W266" s="8">
        <v>29</v>
      </c>
      <c r="X266" s="8">
        <v>0</v>
      </c>
      <c r="Y266" s="8" t="s">
        <v>47</v>
      </c>
      <c r="Z266" s="8">
        <v>0</v>
      </c>
      <c r="AA266" s="8">
        <f>VLOOKUP(I266,'DI Info'!A:E,5,0)</f>
        <v>1</v>
      </c>
      <c r="AB266" s="8">
        <f t="shared" si="4"/>
        <v>29</v>
      </c>
      <c r="AC266" s="8">
        <f>IFERROR(AB266*VLOOKUP(I266,'DI Info'!A:H,7,FALSE),"")</f>
        <v>319</v>
      </c>
      <c r="AD266" s="8">
        <f>IFERROR(ROUND(AB266*VLOOKUP(I266,'DI Info'!$1:$1048576,6,FALSE),2),"")</f>
        <v>3.1</v>
      </c>
      <c r="AE266" s="8">
        <f>IFERROR(AB266*VLOOKUP(I266,'DI Info'!A:H,8,FALSE),"")</f>
        <v>382.8</v>
      </c>
      <c r="AF266" s="35" t="str">
        <f>VLOOKUP(I266,'DI Info'!$1:$1048576,4,FALSE)</f>
        <v>苏克-NB</v>
      </c>
      <c r="AG266" s="15" t="s">
        <v>815</v>
      </c>
      <c r="AH266" s="87">
        <v>45790</v>
      </c>
      <c r="AI266" s="35" t="s">
        <v>816</v>
      </c>
      <c r="AJ266" s="88" t="s">
        <v>817</v>
      </c>
      <c r="AK266" s="8"/>
      <c r="AL266" s="8"/>
    </row>
    <row r="267" customFormat="1" ht="12.75" customHeight="1" spans="1:38">
      <c r="A267" s="8" t="s">
        <v>830</v>
      </c>
      <c r="B267" s="8" t="s">
        <v>38</v>
      </c>
      <c r="C267" s="8" t="s">
        <v>38</v>
      </c>
      <c r="D267" s="8" t="s">
        <v>39</v>
      </c>
      <c r="E267" s="8" t="s">
        <v>831</v>
      </c>
      <c r="F267" s="8" t="s">
        <v>41</v>
      </c>
      <c r="G267" s="8" t="s">
        <v>71</v>
      </c>
      <c r="H267" s="8" t="s">
        <v>831</v>
      </c>
      <c r="I267" s="8" t="s">
        <v>63</v>
      </c>
      <c r="J267" s="8" t="s">
        <v>44</v>
      </c>
      <c r="K267" s="8" t="s">
        <v>41</v>
      </c>
      <c r="L267" s="8" t="s">
        <v>45</v>
      </c>
      <c r="M267" s="8" t="s">
        <v>46</v>
      </c>
      <c r="N267" s="8" t="s">
        <v>41</v>
      </c>
      <c r="O267" s="8" t="s">
        <v>41</v>
      </c>
      <c r="P267" s="8">
        <v>11</v>
      </c>
      <c r="Q267" s="8">
        <v>34</v>
      </c>
      <c r="R267" s="8">
        <v>18.75</v>
      </c>
      <c r="S267" s="49">
        <v>45793</v>
      </c>
      <c r="T267" s="49">
        <v>45786</v>
      </c>
      <c r="U267" s="8">
        <v>0</v>
      </c>
      <c r="V267" s="8">
        <v>108</v>
      </c>
      <c r="W267" s="8">
        <v>108</v>
      </c>
      <c r="X267" s="8">
        <v>0</v>
      </c>
      <c r="Y267" s="8" t="s">
        <v>47</v>
      </c>
      <c r="Z267" s="8">
        <v>0</v>
      </c>
      <c r="AA267" s="8">
        <f>VLOOKUP(I267,'DI Info'!A:E,5,0)</f>
        <v>1</v>
      </c>
      <c r="AB267" s="8">
        <f t="shared" si="4"/>
        <v>108</v>
      </c>
      <c r="AC267" s="8">
        <f>IFERROR(AB267*VLOOKUP(I267,'DI Info'!A:H,7,FALSE),"")</f>
        <v>1026</v>
      </c>
      <c r="AD267" s="8">
        <f>IFERROR(ROUND(AB267*VLOOKUP(I267,'DI Info'!$1:$1048576,6,FALSE),2),"")</f>
        <v>11.11</v>
      </c>
      <c r="AE267" s="8">
        <f>IFERROR(AB267*VLOOKUP(I267,'DI Info'!A:H,8,FALSE),"")</f>
        <v>1220.4</v>
      </c>
      <c r="AF267" s="35" t="str">
        <f>VLOOKUP(I267,'DI Info'!$1:$1048576,4,FALSE)</f>
        <v>苏克-NB</v>
      </c>
      <c r="AG267" s="15" t="s">
        <v>832</v>
      </c>
      <c r="AH267" s="87">
        <v>45790</v>
      </c>
      <c r="AI267" s="35" t="s">
        <v>833</v>
      </c>
      <c r="AJ267" s="88" t="s">
        <v>834</v>
      </c>
      <c r="AK267" s="8"/>
      <c r="AL267" s="8"/>
    </row>
    <row r="268" customFormat="1" ht="12.75" customHeight="1" spans="1:38">
      <c r="A268" s="8" t="s">
        <v>835</v>
      </c>
      <c r="B268" s="8" t="s">
        <v>38</v>
      </c>
      <c r="C268" s="8" t="s">
        <v>38</v>
      </c>
      <c r="D268" s="8" t="s">
        <v>39</v>
      </c>
      <c r="E268" s="8" t="s">
        <v>836</v>
      </c>
      <c r="F268" s="8" t="s">
        <v>41</v>
      </c>
      <c r="G268" s="8" t="s">
        <v>71</v>
      </c>
      <c r="H268" s="8" t="s">
        <v>836</v>
      </c>
      <c r="I268" s="8" t="s">
        <v>794</v>
      </c>
      <c r="J268" s="8" t="s">
        <v>44</v>
      </c>
      <c r="K268" s="8" t="s">
        <v>41</v>
      </c>
      <c r="L268" s="8" t="s">
        <v>45</v>
      </c>
      <c r="M268" s="8" t="s">
        <v>46</v>
      </c>
      <c r="N268" s="8" t="s">
        <v>41</v>
      </c>
      <c r="O268" s="8" t="s">
        <v>41</v>
      </c>
      <c r="P268" s="8">
        <v>7.6</v>
      </c>
      <c r="Q268" s="8">
        <v>33.8</v>
      </c>
      <c r="R268" s="8">
        <v>18.7</v>
      </c>
      <c r="S268" s="49">
        <v>45793</v>
      </c>
      <c r="T268" s="49">
        <v>45786</v>
      </c>
      <c r="U268" s="8">
        <v>0</v>
      </c>
      <c r="V268" s="8">
        <v>113</v>
      </c>
      <c r="W268" s="8">
        <v>113</v>
      </c>
      <c r="X268" s="8">
        <v>0</v>
      </c>
      <c r="Y268" s="8" t="s">
        <v>47</v>
      </c>
      <c r="Z268" s="8">
        <v>0</v>
      </c>
      <c r="AA268" s="8">
        <f>VLOOKUP(I268,'DI Info'!A:E,5,0)</f>
        <v>1</v>
      </c>
      <c r="AB268" s="8">
        <f t="shared" si="4"/>
        <v>113</v>
      </c>
      <c r="AC268" s="8">
        <f>IFERROR(AB268*VLOOKUP(I268,'DI Info'!A:H,7,FALSE),"")</f>
        <v>609.07</v>
      </c>
      <c r="AD268" s="8">
        <f>IFERROR(ROUND(AB268*VLOOKUP(I268,'DI Info'!$1:$1048576,6,FALSE),2),"")</f>
        <v>8.02</v>
      </c>
      <c r="AE268" s="8">
        <f>IFERROR(AB268*VLOOKUP(I268,'DI Info'!A:H,8,FALSE),"")</f>
        <v>800.04</v>
      </c>
      <c r="AF268" s="35" t="str">
        <f>VLOOKUP(I268,'DI Info'!$1:$1048576,4,FALSE)</f>
        <v>苏克-NB</v>
      </c>
      <c r="AG268" s="15" t="s">
        <v>832</v>
      </c>
      <c r="AH268" s="87">
        <v>45790</v>
      </c>
      <c r="AI268" s="35" t="s">
        <v>833</v>
      </c>
      <c r="AJ268" s="88" t="s">
        <v>834</v>
      </c>
      <c r="AK268" s="8"/>
      <c r="AL268" s="8"/>
    </row>
    <row r="269" customFormat="1" ht="12.75" customHeight="1" spans="1:38">
      <c r="A269" s="8" t="s">
        <v>837</v>
      </c>
      <c r="B269" s="8" t="s">
        <v>38</v>
      </c>
      <c r="C269" s="8" t="s">
        <v>38</v>
      </c>
      <c r="D269" s="8" t="s">
        <v>39</v>
      </c>
      <c r="E269" s="8" t="s">
        <v>838</v>
      </c>
      <c r="F269" s="8" t="s">
        <v>41</v>
      </c>
      <c r="G269" s="8" t="s">
        <v>53</v>
      </c>
      <c r="H269" s="8" t="s">
        <v>838</v>
      </c>
      <c r="I269" s="8" t="s">
        <v>63</v>
      </c>
      <c r="J269" s="8" t="s">
        <v>44</v>
      </c>
      <c r="K269" s="8" t="s">
        <v>41</v>
      </c>
      <c r="L269" s="8" t="s">
        <v>45</v>
      </c>
      <c r="M269" s="8" t="s">
        <v>46</v>
      </c>
      <c r="N269" s="8" t="s">
        <v>41</v>
      </c>
      <c r="O269" s="8" t="s">
        <v>41</v>
      </c>
      <c r="P269" s="8">
        <v>11</v>
      </c>
      <c r="Q269" s="8">
        <v>34</v>
      </c>
      <c r="R269" s="8">
        <v>18.75</v>
      </c>
      <c r="S269" s="49">
        <v>45793</v>
      </c>
      <c r="T269" s="49">
        <v>45786</v>
      </c>
      <c r="U269" s="8">
        <v>0</v>
      </c>
      <c r="V269" s="8">
        <v>392</v>
      </c>
      <c r="W269" s="8">
        <v>392</v>
      </c>
      <c r="X269" s="8">
        <v>0</v>
      </c>
      <c r="Y269" s="8" t="s">
        <v>47</v>
      </c>
      <c r="Z269" s="8">
        <v>0</v>
      </c>
      <c r="AA269" s="8">
        <f>VLOOKUP(I269,'DI Info'!A:E,5,0)</f>
        <v>1</v>
      </c>
      <c r="AB269" s="8">
        <f t="shared" si="4"/>
        <v>392</v>
      </c>
      <c r="AC269" s="8">
        <f>IFERROR(AB269*VLOOKUP(I269,'DI Info'!A:H,7,FALSE),"")</f>
        <v>3724</v>
      </c>
      <c r="AD269" s="8">
        <f>IFERROR(ROUND(AB269*VLOOKUP(I269,'DI Info'!$1:$1048576,6,FALSE),2),"")</f>
        <v>40.32</v>
      </c>
      <c r="AE269" s="8">
        <f>IFERROR(AB269*VLOOKUP(I269,'DI Info'!A:H,8,FALSE),"")</f>
        <v>4429.6</v>
      </c>
      <c r="AF269" s="35" t="str">
        <f>VLOOKUP(I269,'DI Info'!$1:$1048576,4,FALSE)</f>
        <v>苏克-NB</v>
      </c>
      <c r="AG269" s="15" t="s">
        <v>832</v>
      </c>
      <c r="AH269" s="87">
        <v>45790</v>
      </c>
      <c r="AI269" s="35" t="s">
        <v>833</v>
      </c>
      <c r="AJ269" s="88" t="s">
        <v>834</v>
      </c>
      <c r="AK269" s="8"/>
      <c r="AL269" s="8"/>
    </row>
    <row r="270" customFormat="1" ht="12.75" customHeight="1" spans="1:38">
      <c r="A270" s="8" t="s">
        <v>839</v>
      </c>
      <c r="B270" s="8" t="s">
        <v>38</v>
      </c>
      <c r="C270" s="8" t="s">
        <v>38</v>
      </c>
      <c r="D270" s="8" t="s">
        <v>39</v>
      </c>
      <c r="E270" s="8" t="s">
        <v>840</v>
      </c>
      <c r="F270" s="8" t="s">
        <v>41</v>
      </c>
      <c r="G270" s="8" t="s">
        <v>77</v>
      </c>
      <c r="H270" s="8" t="s">
        <v>840</v>
      </c>
      <c r="I270" s="8" t="s">
        <v>407</v>
      </c>
      <c r="J270" s="8" t="s">
        <v>44</v>
      </c>
      <c r="K270" s="8" t="s">
        <v>41</v>
      </c>
      <c r="L270" s="8" t="s">
        <v>45</v>
      </c>
      <c r="M270" s="8" t="s">
        <v>46</v>
      </c>
      <c r="N270" s="8" t="s">
        <v>41</v>
      </c>
      <c r="O270" s="8" t="s">
        <v>41</v>
      </c>
      <c r="P270" s="8">
        <v>5.2</v>
      </c>
      <c r="Q270" s="8">
        <v>43.7</v>
      </c>
      <c r="R270" s="8">
        <v>22.4</v>
      </c>
      <c r="S270" s="49">
        <v>45760</v>
      </c>
      <c r="T270" s="49">
        <v>45752</v>
      </c>
      <c r="U270" s="8">
        <v>0</v>
      </c>
      <c r="V270" s="8">
        <v>61</v>
      </c>
      <c r="W270" s="8">
        <v>61</v>
      </c>
      <c r="X270" s="8">
        <v>0</v>
      </c>
      <c r="Y270" s="8" t="s">
        <v>47</v>
      </c>
      <c r="Z270" s="8">
        <v>0</v>
      </c>
      <c r="AA270" s="8">
        <f>VLOOKUP(I270,'DI Info'!A:E,5,0)</f>
        <v>1</v>
      </c>
      <c r="AB270" s="8">
        <f t="shared" si="4"/>
        <v>61</v>
      </c>
      <c r="AC270" s="8">
        <f>IFERROR(AB270*VLOOKUP(I270,'DI Info'!A:H,7,FALSE),"")</f>
        <v>445.3</v>
      </c>
      <c r="AD270" s="8">
        <f>IFERROR(ROUND(AB270*VLOOKUP(I270,'DI Info'!$1:$1048576,6,FALSE),2),"")</f>
        <v>5.31</v>
      </c>
      <c r="AE270" s="8">
        <f>IFERROR(AB270*VLOOKUP(I270,'DI Info'!A:H,8,FALSE),"")</f>
        <v>567.3</v>
      </c>
      <c r="AF270" s="35" t="str">
        <f>VLOOKUP(I270,'DI Info'!$1:$1048576,4,FALSE)</f>
        <v>苏克-NB</v>
      </c>
      <c r="AG270" s="15" t="s">
        <v>832</v>
      </c>
      <c r="AH270" s="87">
        <v>45792</v>
      </c>
      <c r="AI270" s="35" t="s">
        <v>833</v>
      </c>
      <c r="AJ270" s="88" t="s">
        <v>834</v>
      </c>
      <c r="AK270" s="8"/>
      <c r="AL270" s="8"/>
    </row>
    <row r="271" customFormat="1" ht="12.75" customHeight="1" spans="1:38">
      <c r="A271" s="8" t="s">
        <v>841</v>
      </c>
      <c r="B271" s="8" t="s">
        <v>38</v>
      </c>
      <c r="C271" s="8" t="s">
        <v>38</v>
      </c>
      <c r="D271" s="8" t="s">
        <v>39</v>
      </c>
      <c r="E271" s="8" t="s">
        <v>842</v>
      </c>
      <c r="F271" s="8" t="s">
        <v>41</v>
      </c>
      <c r="G271" s="8" t="s">
        <v>53</v>
      </c>
      <c r="H271" s="8" t="s">
        <v>842</v>
      </c>
      <c r="I271" s="8" t="s">
        <v>376</v>
      </c>
      <c r="J271" s="8" t="s">
        <v>44</v>
      </c>
      <c r="K271" s="8" t="s">
        <v>41</v>
      </c>
      <c r="L271" s="8" t="s">
        <v>45</v>
      </c>
      <c r="M271" s="8" t="s">
        <v>46</v>
      </c>
      <c r="N271" s="8" t="s">
        <v>41</v>
      </c>
      <c r="O271" s="8" t="s">
        <v>41</v>
      </c>
      <c r="P271" s="8">
        <v>5.7</v>
      </c>
      <c r="Q271" s="8">
        <v>48.2</v>
      </c>
      <c r="R271" s="8">
        <v>23.5</v>
      </c>
      <c r="S271" s="49">
        <v>45793</v>
      </c>
      <c r="T271" s="49">
        <v>45786</v>
      </c>
      <c r="U271" s="8">
        <v>0</v>
      </c>
      <c r="V271" s="8">
        <v>451</v>
      </c>
      <c r="W271" s="8">
        <v>451</v>
      </c>
      <c r="X271" s="8">
        <v>0</v>
      </c>
      <c r="Y271" s="8" t="s">
        <v>47</v>
      </c>
      <c r="Z271" s="8">
        <v>0</v>
      </c>
      <c r="AA271" s="8">
        <f>VLOOKUP(I271,'DI Info'!A:E,5,0)</f>
        <v>1</v>
      </c>
      <c r="AB271" s="8">
        <f t="shared" si="4"/>
        <v>451</v>
      </c>
      <c r="AC271" s="8">
        <f>IFERROR(AB271*VLOOKUP(I271,'DI Info'!A:H,7,FALSE),"")</f>
        <v>4961</v>
      </c>
      <c r="AD271" s="8">
        <f>IFERROR(ROUND(AB271*VLOOKUP(I271,'DI Info'!$1:$1048576,6,FALSE),2),"")</f>
        <v>48.26</v>
      </c>
      <c r="AE271" s="8">
        <f>IFERROR(AB271*VLOOKUP(I271,'DI Info'!A:H,8,FALSE),"")</f>
        <v>5953.2</v>
      </c>
      <c r="AF271" s="35" t="str">
        <f>VLOOKUP(I271,'DI Info'!$1:$1048576,4,FALSE)</f>
        <v>苏克-NB</v>
      </c>
      <c r="AG271" s="15" t="s">
        <v>843</v>
      </c>
      <c r="AH271" s="87">
        <v>45790</v>
      </c>
      <c r="AI271" s="35" t="s">
        <v>844</v>
      </c>
      <c r="AJ271" s="88" t="s">
        <v>845</v>
      </c>
      <c r="AK271" s="8"/>
      <c r="AL271" s="8"/>
    </row>
    <row r="272" customFormat="1" ht="12.75" customHeight="1" spans="1:38">
      <c r="A272" s="8" t="s">
        <v>846</v>
      </c>
      <c r="B272" s="8" t="s">
        <v>38</v>
      </c>
      <c r="C272" s="8" t="s">
        <v>38</v>
      </c>
      <c r="D272" s="8" t="s">
        <v>39</v>
      </c>
      <c r="E272" s="8" t="s">
        <v>847</v>
      </c>
      <c r="F272" s="8" t="s">
        <v>41</v>
      </c>
      <c r="G272" s="8" t="s">
        <v>60</v>
      </c>
      <c r="H272" s="8" t="s">
        <v>847</v>
      </c>
      <c r="I272" s="8" t="s">
        <v>63</v>
      </c>
      <c r="J272" s="8" t="s">
        <v>44</v>
      </c>
      <c r="K272" s="8" t="s">
        <v>41</v>
      </c>
      <c r="L272" s="8" t="s">
        <v>45</v>
      </c>
      <c r="M272" s="8" t="s">
        <v>46</v>
      </c>
      <c r="N272" s="8" t="s">
        <v>41</v>
      </c>
      <c r="O272" s="8" t="s">
        <v>41</v>
      </c>
      <c r="P272" s="8">
        <v>11</v>
      </c>
      <c r="Q272" s="8">
        <v>34</v>
      </c>
      <c r="R272" s="8">
        <v>18.75</v>
      </c>
      <c r="S272" s="49">
        <v>45793</v>
      </c>
      <c r="T272" s="49">
        <v>45786</v>
      </c>
      <c r="U272" s="8">
        <v>0</v>
      </c>
      <c r="V272" s="8">
        <v>159</v>
      </c>
      <c r="W272" s="8">
        <v>159</v>
      </c>
      <c r="X272" s="8">
        <v>0</v>
      </c>
      <c r="Y272" s="8" t="s">
        <v>47</v>
      </c>
      <c r="Z272" s="8">
        <v>0</v>
      </c>
      <c r="AA272" s="8">
        <f>VLOOKUP(I272,'DI Info'!A:E,5,0)</f>
        <v>1</v>
      </c>
      <c r="AB272" s="8">
        <f t="shared" ref="AB272:AB299" si="5">IFERROR(W272/AA272,"")</f>
        <v>159</v>
      </c>
      <c r="AC272" s="8">
        <f>IFERROR(AB272*VLOOKUP(I272,'DI Info'!A:H,7,FALSE),"")</f>
        <v>1510.5</v>
      </c>
      <c r="AD272" s="8">
        <f>IFERROR(ROUND(AB272*VLOOKUP(I272,'DI Info'!$1:$1048576,6,FALSE),2),"")</f>
        <v>16.35</v>
      </c>
      <c r="AE272" s="8">
        <f>IFERROR(AB272*VLOOKUP(I272,'DI Info'!A:H,8,FALSE),"")</f>
        <v>1796.7</v>
      </c>
      <c r="AF272" s="35" t="str">
        <f>VLOOKUP(I272,'DI Info'!$1:$1048576,4,FALSE)</f>
        <v>苏克-NB</v>
      </c>
      <c r="AG272" s="15" t="s">
        <v>843</v>
      </c>
      <c r="AH272" s="87">
        <v>45790</v>
      </c>
      <c r="AI272" s="35" t="s">
        <v>844</v>
      </c>
      <c r="AJ272" s="88" t="s">
        <v>845</v>
      </c>
      <c r="AK272" s="8"/>
      <c r="AL272" s="8"/>
    </row>
    <row r="273" customFormat="1" ht="12.75" customHeight="1" spans="1:38">
      <c r="A273" s="8" t="s">
        <v>848</v>
      </c>
      <c r="B273" s="8" t="s">
        <v>38</v>
      </c>
      <c r="C273" s="8" t="s">
        <v>38</v>
      </c>
      <c r="D273" s="8" t="s">
        <v>39</v>
      </c>
      <c r="E273" s="8" t="s">
        <v>849</v>
      </c>
      <c r="F273" s="8" t="s">
        <v>41</v>
      </c>
      <c r="G273" s="8" t="s">
        <v>60</v>
      </c>
      <c r="H273" s="8" t="s">
        <v>849</v>
      </c>
      <c r="I273" s="8" t="s">
        <v>376</v>
      </c>
      <c r="J273" s="8" t="s">
        <v>44</v>
      </c>
      <c r="K273" s="8" t="s">
        <v>41</v>
      </c>
      <c r="L273" s="8" t="s">
        <v>45</v>
      </c>
      <c r="M273" s="8" t="s">
        <v>46</v>
      </c>
      <c r="N273" s="8" t="s">
        <v>41</v>
      </c>
      <c r="O273" s="8" t="s">
        <v>41</v>
      </c>
      <c r="P273" s="8">
        <v>5.7</v>
      </c>
      <c r="Q273" s="8">
        <v>48.2</v>
      </c>
      <c r="R273" s="8">
        <v>23.5</v>
      </c>
      <c r="S273" s="49">
        <v>45793</v>
      </c>
      <c r="T273" s="49">
        <v>45786</v>
      </c>
      <c r="U273" s="8">
        <v>0</v>
      </c>
      <c r="V273" s="8">
        <v>206</v>
      </c>
      <c r="W273" s="8">
        <v>206</v>
      </c>
      <c r="X273" s="8">
        <v>0</v>
      </c>
      <c r="Y273" s="8" t="s">
        <v>47</v>
      </c>
      <c r="Z273" s="8">
        <v>0</v>
      </c>
      <c r="AA273" s="8">
        <f>VLOOKUP(I273,'DI Info'!A:E,5,0)</f>
        <v>1</v>
      </c>
      <c r="AB273" s="8">
        <f t="shared" si="5"/>
        <v>206</v>
      </c>
      <c r="AC273" s="8">
        <f>IFERROR(AB273*VLOOKUP(I273,'DI Info'!A:H,7,FALSE),"")</f>
        <v>2266</v>
      </c>
      <c r="AD273" s="8">
        <f>IFERROR(ROUND(AB273*VLOOKUP(I273,'DI Info'!$1:$1048576,6,FALSE),2),"")</f>
        <v>22.04</v>
      </c>
      <c r="AE273" s="8">
        <f>IFERROR(AB273*VLOOKUP(I273,'DI Info'!A:H,8,FALSE),"")</f>
        <v>2719.2</v>
      </c>
      <c r="AF273" s="35" t="str">
        <f>VLOOKUP(I273,'DI Info'!$1:$1048576,4,FALSE)</f>
        <v>苏克-NB</v>
      </c>
      <c r="AG273" s="15" t="s">
        <v>850</v>
      </c>
      <c r="AH273" s="87">
        <v>45790</v>
      </c>
      <c r="AI273" s="35" t="s">
        <v>851</v>
      </c>
      <c r="AJ273" s="88" t="s">
        <v>852</v>
      </c>
      <c r="AK273" s="8"/>
      <c r="AL273" s="8"/>
    </row>
    <row r="274" customFormat="1" ht="12.75" customHeight="1" spans="1:38">
      <c r="A274" s="8" t="s">
        <v>853</v>
      </c>
      <c r="B274" s="8" t="s">
        <v>38</v>
      </c>
      <c r="C274" s="8" t="s">
        <v>38</v>
      </c>
      <c r="D274" s="8" t="s">
        <v>39</v>
      </c>
      <c r="E274" s="8" t="s">
        <v>854</v>
      </c>
      <c r="F274" s="8" t="s">
        <v>41</v>
      </c>
      <c r="G274" s="8" t="s">
        <v>121</v>
      </c>
      <c r="H274" s="8" t="s">
        <v>854</v>
      </c>
      <c r="I274" s="8" t="s">
        <v>407</v>
      </c>
      <c r="J274" s="8" t="s">
        <v>44</v>
      </c>
      <c r="K274" s="8" t="s">
        <v>41</v>
      </c>
      <c r="L274" s="8" t="s">
        <v>45</v>
      </c>
      <c r="M274" s="8" t="s">
        <v>46</v>
      </c>
      <c r="N274" s="8" t="s">
        <v>41</v>
      </c>
      <c r="O274" s="8" t="s">
        <v>41</v>
      </c>
      <c r="P274" s="8">
        <v>5.2</v>
      </c>
      <c r="Q274" s="8">
        <v>43.7</v>
      </c>
      <c r="R274" s="8">
        <v>22.4</v>
      </c>
      <c r="S274" s="49">
        <v>45760</v>
      </c>
      <c r="T274" s="49">
        <v>45752</v>
      </c>
      <c r="U274" s="8">
        <v>0</v>
      </c>
      <c r="V274" s="8">
        <v>110</v>
      </c>
      <c r="W274" s="8">
        <v>110</v>
      </c>
      <c r="X274" s="8">
        <v>0</v>
      </c>
      <c r="Y274" s="8" t="s">
        <v>47</v>
      </c>
      <c r="Z274" s="8">
        <v>0</v>
      </c>
      <c r="AA274" s="8">
        <f>VLOOKUP(I274,'DI Info'!A:E,5,0)</f>
        <v>1</v>
      </c>
      <c r="AB274" s="8">
        <f t="shared" si="5"/>
        <v>110</v>
      </c>
      <c r="AC274" s="8">
        <f>IFERROR(AB274*VLOOKUP(I274,'DI Info'!A:H,7,FALSE),"")</f>
        <v>803</v>
      </c>
      <c r="AD274" s="8">
        <f>IFERROR(ROUND(AB274*VLOOKUP(I274,'DI Info'!$1:$1048576,6,FALSE),2),"")</f>
        <v>9.57</v>
      </c>
      <c r="AE274" s="8">
        <f>IFERROR(AB274*VLOOKUP(I274,'DI Info'!A:H,8,FALSE),"")</f>
        <v>1023</v>
      </c>
      <c r="AF274" s="35" t="str">
        <f>VLOOKUP(I274,'DI Info'!$1:$1048576,4,FALSE)</f>
        <v>苏克-NB</v>
      </c>
      <c r="AG274" s="15" t="s">
        <v>850</v>
      </c>
      <c r="AH274" s="87">
        <v>45792</v>
      </c>
      <c r="AI274" s="35" t="s">
        <v>851</v>
      </c>
      <c r="AJ274" s="88" t="s">
        <v>852</v>
      </c>
      <c r="AK274" s="8"/>
      <c r="AL274" s="8"/>
    </row>
    <row r="275" customFormat="1" ht="12.75" customHeight="1" spans="1:38">
      <c r="A275" s="8" t="s">
        <v>855</v>
      </c>
      <c r="B275" s="8" t="s">
        <v>38</v>
      </c>
      <c r="C275" s="8" t="s">
        <v>38</v>
      </c>
      <c r="D275" s="8" t="s">
        <v>39</v>
      </c>
      <c r="E275" s="8" t="s">
        <v>856</v>
      </c>
      <c r="F275" s="8" t="s">
        <v>41</v>
      </c>
      <c r="G275" s="8" t="s">
        <v>121</v>
      </c>
      <c r="H275" s="8" t="s">
        <v>856</v>
      </c>
      <c r="I275" s="8" t="s">
        <v>398</v>
      </c>
      <c r="J275" s="8" t="s">
        <v>44</v>
      </c>
      <c r="K275" s="8" t="s">
        <v>41</v>
      </c>
      <c r="L275" s="8" t="s">
        <v>45</v>
      </c>
      <c r="M275" s="8" t="s">
        <v>46</v>
      </c>
      <c r="N275" s="8" t="s">
        <v>41</v>
      </c>
      <c r="O275" s="8" t="s">
        <v>41</v>
      </c>
      <c r="P275" s="8">
        <v>4.024</v>
      </c>
      <c r="Q275" s="8">
        <v>23</v>
      </c>
      <c r="R275" s="8">
        <v>22.2</v>
      </c>
      <c r="S275" s="49">
        <v>45779</v>
      </c>
      <c r="T275" s="49">
        <v>45772</v>
      </c>
      <c r="U275" s="8">
        <v>0</v>
      </c>
      <c r="V275" s="8">
        <v>975</v>
      </c>
      <c r="W275" s="8">
        <v>975</v>
      </c>
      <c r="X275" s="8">
        <v>0</v>
      </c>
      <c r="Y275" s="8" t="s">
        <v>47</v>
      </c>
      <c r="Z275" s="8">
        <v>0</v>
      </c>
      <c r="AA275" s="8">
        <f>VLOOKUP(I275,'DI Info'!A:E,5,0)</f>
        <v>1</v>
      </c>
      <c r="AB275" s="8">
        <f t="shared" si="5"/>
        <v>975</v>
      </c>
      <c r="AC275" s="8">
        <f>IFERROR(AB275*VLOOKUP(I275,'DI Info'!A:H,7,FALSE),"")</f>
        <v>3997.5</v>
      </c>
      <c r="AD275" s="8">
        <f>IFERROR(ROUND(AB275*VLOOKUP(I275,'DI Info'!$1:$1048576,6,FALSE),2),"")</f>
        <v>34.13</v>
      </c>
      <c r="AE275" s="8">
        <f>IFERROR(AB275*VLOOKUP(I275,'DI Info'!A:H,8,FALSE),"")</f>
        <v>4972.5</v>
      </c>
      <c r="AF275" s="35" t="str">
        <f>VLOOKUP(I275,'DI Info'!$1:$1048576,4,FALSE)</f>
        <v>苏克-NB</v>
      </c>
      <c r="AG275" s="15" t="s">
        <v>850</v>
      </c>
      <c r="AH275" s="87">
        <v>45793</v>
      </c>
      <c r="AI275" s="35" t="s">
        <v>851</v>
      </c>
      <c r="AJ275" s="88" t="s">
        <v>852</v>
      </c>
      <c r="AK275" s="8"/>
      <c r="AL275" s="8"/>
    </row>
    <row r="276" customFormat="1" ht="12.75" customHeight="1" spans="1:38">
      <c r="A276" s="8" t="s">
        <v>857</v>
      </c>
      <c r="B276" s="8" t="s">
        <v>38</v>
      </c>
      <c r="C276" s="8" t="s">
        <v>38</v>
      </c>
      <c r="D276" s="8" t="s">
        <v>39</v>
      </c>
      <c r="E276" s="8" t="s">
        <v>858</v>
      </c>
      <c r="F276" s="8" t="s">
        <v>41</v>
      </c>
      <c r="G276" s="8" t="s">
        <v>53</v>
      </c>
      <c r="H276" s="8" t="s">
        <v>858</v>
      </c>
      <c r="I276" s="8" t="s">
        <v>398</v>
      </c>
      <c r="J276" s="8" t="s">
        <v>44</v>
      </c>
      <c r="K276" s="8" t="s">
        <v>41</v>
      </c>
      <c r="L276" s="8" t="s">
        <v>45</v>
      </c>
      <c r="M276" s="8" t="s">
        <v>46</v>
      </c>
      <c r="N276" s="8" t="s">
        <v>41</v>
      </c>
      <c r="O276" s="8" t="s">
        <v>41</v>
      </c>
      <c r="P276" s="8">
        <v>4.024</v>
      </c>
      <c r="Q276" s="8">
        <v>23</v>
      </c>
      <c r="R276" s="8">
        <v>22.2</v>
      </c>
      <c r="S276" s="49">
        <v>45779</v>
      </c>
      <c r="T276" s="49">
        <v>45772</v>
      </c>
      <c r="U276" s="8">
        <v>0</v>
      </c>
      <c r="V276" s="8">
        <v>2079</v>
      </c>
      <c r="W276" s="8">
        <v>1900</v>
      </c>
      <c r="X276" s="8">
        <v>0</v>
      </c>
      <c r="Y276" s="8" t="s">
        <v>47</v>
      </c>
      <c r="Z276" s="8">
        <v>0</v>
      </c>
      <c r="AA276" s="8">
        <f>VLOOKUP(I276,'DI Info'!A:E,5,0)</f>
        <v>1</v>
      </c>
      <c r="AB276" s="8">
        <f t="shared" si="5"/>
        <v>1900</v>
      </c>
      <c r="AC276" s="8">
        <f>IFERROR(AB276*VLOOKUP(I276,'DI Info'!A:H,7,FALSE),"")</f>
        <v>7790</v>
      </c>
      <c r="AD276" s="8">
        <f>IFERROR(ROUND(AB276*VLOOKUP(I276,'DI Info'!$1:$1048576,6,FALSE),2),"")</f>
        <v>66.5</v>
      </c>
      <c r="AE276" s="8">
        <f>IFERROR(AB276*VLOOKUP(I276,'DI Info'!A:H,8,FALSE),"")</f>
        <v>9690</v>
      </c>
      <c r="AF276" s="35" t="str">
        <f>VLOOKUP(I276,'DI Info'!$1:$1048576,4,FALSE)</f>
        <v>苏克-NB</v>
      </c>
      <c r="AG276" s="15" t="s">
        <v>859</v>
      </c>
      <c r="AH276" s="87">
        <v>45793</v>
      </c>
      <c r="AI276" s="35" t="s">
        <v>860</v>
      </c>
      <c r="AJ276" s="88" t="s">
        <v>861</v>
      </c>
      <c r="AK276" s="8"/>
      <c r="AL276" s="8"/>
    </row>
    <row r="277" customFormat="1" ht="12.75" customHeight="1" spans="1:38">
      <c r="A277" s="8" t="s">
        <v>862</v>
      </c>
      <c r="B277" s="8" t="s">
        <v>38</v>
      </c>
      <c r="C277" s="8" t="s">
        <v>38</v>
      </c>
      <c r="D277" s="8" t="s">
        <v>39</v>
      </c>
      <c r="E277" s="8" t="s">
        <v>863</v>
      </c>
      <c r="F277" s="8" t="s">
        <v>41</v>
      </c>
      <c r="G277" s="8" t="s">
        <v>77</v>
      </c>
      <c r="H277" s="8" t="s">
        <v>863</v>
      </c>
      <c r="I277" s="8" t="s">
        <v>398</v>
      </c>
      <c r="J277" s="8" t="s">
        <v>44</v>
      </c>
      <c r="K277" s="8" t="s">
        <v>41</v>
      </c>
      <c r="L277" s="8" t="s">
        <v>45</v>
      </c>
      <c r="M277" s="8" t="s">
        <v>46</v>
      </c>
      <c r="N277" s="8" t="s">
        <v>41</v>
      </c>
      <c r="O277" s="8" t="s">
        <v>41</v>
      </c>
      <c r="P277" s="8">
        <v>4.024</v>
      </c>
      <c r="Q277" s="8">
        <v>23</v>
      </c>
      <c r="R277" s="8">
        <v>22.2</v>
      </c>
      <c r="S277" s="49">
        <v>45779</v>
      </c>
      <c r="T277" s="49">
        <v>45772</v>
      </c>
      <c r="U277" s="8">
        <v>0</v>
      </c>
      <c r="V277" s="8">
        <v>575</v>
      </c>
      <c r="W277" s="8">
        <v>575</v>
      </c>
      <c r="X277" s="8">
        <v>0</v>
      </c>
      <c r="Y277" s="8" t="s">
        <v>47</v>
      </c>
      <c r="Z277" s="8">
        <v>0</v>
      </c>
      <c r="AA277" s="8">
        <f>VLOOKUP(I277,'DI Info'!A:E,5,0)</f>
        <v>1</v>
      </c>
      <c r="AB277" s="8">
        <f t="shared" si="5"/>
        <v>575</v>
      </c>
      <c r="AC277" s="8">
        <f>IFERROR(AB277*VLOOKUP(I277,'DI Info'!A:H,7,FALSE),"")</f>
        <v>2357.5</v>
      </c>
      <c r="AD277" s="8">
        <f>IFERROR(ROUND(AB277*VLOOKUP(I277,'DI Info'!$1:$1048576,6,FALSE),2),"")</f>
        <v>20.13</v>
      </c>
      <c r="AE277" s="8">
        <f>IFERROR(AB277*VLOOKUP(I277,'DI Info'!A:H,8,FALSE),"")</f>
        <v>2932.5</v>
      </c>
      <c r="AF277" s="35" t="str">
        <f>VLOOKUP(I277,'DI Info'!$1:$1048576,4,FALSE)</f>
        <v>苏克-NB</v>
      </c>
      <c r="AG277" s="15" t="s">
        <v>864</v>
      </c>
      <c r="AH277" s="87">
        <v>45793</v>
      </c>
      <c r="AI277" s="35" t="s">
        <v>865</v>
      </c>
      <c r="AJ277" s="88" t="s">
        <v>866</v>
      </c>
      <c r="AK277" s="8"/>
      <c r="AL277" s="8"/>
    </row>
    <row r="278" customFormat="1" ht="12.75" customHeight="1" spans="1:38">
      <c r="A278" s="8" t="s">
        <v>857</v>
      </c>
      <c r="B278" s="8" t="s">
        <v>38</v>
      </c>
      <c r="C278" s="8" t="s">
        <v>38</v>
      </c>
      <c r="D278" s="8" t="s">
        <v>39</v>
      </c>
      <c r="E278" s="8" t="s">
        <v>858</v>
      </c>
      <c r="F278" s="8"/>
      <c r="G278" s="8" t="s">
        <v>53</v>
      </c>
      <c r="H278" s="8" t="s">
        <v>858</v>
      </c>
      <c r="I278" s="8" t="s">
        <v>398</v>
      </c>
      <c r="J278" s="8" t="s">
        <v>44</v>
      </c>
      <c r="K278" s="8"/>
      <c r="L278" s="8" t="s">
        <v>45</v>
      </c>
      <c r="M278" s="8" t="s">
        <v>46</v>
      </c>
      <c r="N278" s="8"/>
      <c r="O278" s="8"/>
      <c r="P278" s="8">
        <v>4.024</v>
      </c>
      <c r="Q278" s="8">
        <v>23</v>
      </c>
      <c r="R278" s="8">
        <v>22.2</v>
      </c>
      <c r="S278" s="49">
        <v>45779</v>
      </c>
      <c r="T278" s="49">
        <v>45772</v>
      </c>
      <c r="U278" s="8">
        <v>0</v>
      </c>
      <c r="V278" s="8">
        <v>2079</v>
      </c>
      <c r="W278" s="8">
        <v>179</v>
      </c>
      <c r="X278" s="8">
        <v>0</v>
      </c>
      <c r="Y278" s="8" t="s">
        <v>47</v>
      </c>
      <c r="Z278" s="8">
        <v>0</v>
      </c>
      <c r="AA278" s="8">
        <f>VLOOKUP(I278,'DI Info'!A:E,5,0)</f>
        <v>1</v>
      </c>
      <c r="AB278" s="8">
        <f t="shared" si="5"/>
        <v>179</v>
      </c>
      <c r="AC278" s="8">
        <f>IFERROR(AB278*VLOOKUP(I278,'DI Info'!A:H,7,FALSE),"")</f>
        <v>733.9</v>
      </c>
      <c r="AD278" s="8">
        <f>IFERROR(ROUND(AB278*VLOOKUP(I278,'DI Info'!$1:$1048576,6,FALSE),2),"")</f>
        <v>6.27</v>
      </c>
      <c r="AE278" s="8">
        <f>IFERROR(AB278*VLOOKUP(I278,'DI Info'!A:H,8,FALSE),"")</f>
        <v>912.9</v>
      </c>
      <c r="AF278" s="35" t="str">
        <f>VLOOKUP(I278,'DI Info'!$1:$1048576,4,FALSE)</f>
        <v>苏克-NB</v>
      </c>
      <c r="AG278" s="15" t="s">
        <v>864</v>
      </c>
      <c r="AH278" s="87">
        <v>45793</v>
      </c>
      <c r="AI278" s="35" t="s">
        <v>865</v>
      </c>
      <c r="AJ278" s="88" t="s">
        <v>866</v>
      </c>
      <c r="AK278" s="8"/>
      <c r="AL278" s="8"/>
    </row>
    <row r="279" customFormat="1" ht="12.75" customHeight="1" spans="1:38">
      <c r="A279" s="8" t="s">
        <v>867</v>
      </c>
      <c r="B279" s="8" t="s">
        <v>38</v>
      </c>
      <c r="C279" s="8" t="s">
        <v>38</v>
      </c>
      <c r="D279" s="8" t="s">
        <v>39</v>
      </c>
      <c r="E279" s="8" t="s">
        <v>868</v>
      </c>
      <c r="F279" s="8" t="s">
        <v>41</v>
      </c>
      <c r="G279" s="8" t="s">
        <v>60</v>
      </c>
      <c r="H279" s="8" t="s">
        <v>868</v>
      </c>
      <c r="I279" s="8" t="s">
        <v>398</v>
      </c>
      <c r="J279" s="8" t="s">
        <v>44</v>
      </c>
      <c r="K279" s="8" t="s">
        <v>41</v>
      </c>
      <c r="L279" s="8" t="s">
        <v>45</v>
      </c>
      <c r="M279" s="8" t="s">
        <v>46</v>
      </c>
      <c r="N279" s="8" t="s">
        <v>41</v>
      </c>
      <c r="O279" s="8" t="s">
        <v>41</v>
      </c>
      <c r="P279" s="8">
        <v>4.024</v>
      </c>
      <c r="Q279" s="8">
        <v>23</v>
      </c>
      <c r="R279" s="8">
        <v>22.2</v>
      </c>
      <c r="S279" s="49">
        <v>45779</v>
      </c>
      <c r="T279" s="49">
        <v>45772</v>
      </c>
      <c r="U279" s="8">
        <v>0</v>
      </c>
      <c r="V279" s="8">
        <v>2079</v>
      </c>
      <c r="W279" s="8">
        <v>179</v>
      </c>
      <c r="X279" s="8">
        <v>0</v>
      </c>
      <c r="Y279" s="8" t="s">
        <v>47</v>
      </c>
      <c r="Z279" s="8">
        <v>0</v>
      </c>
      <c r="AA279" s="8">
        <f>VLOOKUP(I279,'DI Info'!A:E,5,0)</f>
        <v>1</v>
      </c>
      <c r="AB279" s="8">
        <f t="shared" si="5"/>
        <v>179</v>
      </c>
      <c r="AC279" s="8">
        <f>IFERROR(AB279*VLOOKUP(I279,'DI Info'!A:H,7,FALSE),"")</f>
        <v>733.9</v>
      </c>
      <c r="AD279" s="8">
        <f>IFERROR(ROUND(AB279*VLOOKUP(I279,'DI Info'!$1:$1048576,6,FALSE),2),"")</f>
        <v>6.27</v>
      </c>
      <c r="AE279" s="8">
        <f>IFERROR(AB279*VLOOKUP(I279,'DI Info'!A:H,8,FALSE),"")</f>
        <v>912.9</v>
      </c>
      <c r="AF279" s="35" t="str">
        <f>VLOOKUP(I279,'DI Info'!$1:$1048576,4,FALSE)</f>
        <v>苏克-NB</v>
      </c>
      <c r="AG279" s="15" t="s">
        <v>864</v>
      </c>
      <c r="AH279" s="87">
        <v>45793</v>
      </c>
      <c r="AI279" s="35" t="s">
        <v>865</v>
      </c>
      <c r="AJ279" s="88" t="s">
        <v>866</v>
      </c>
      <c r="AK279" s="8"/>
      <c r="AL279" s="8"/>
    </row>
    <row r="280" customFormat="1" ht="12.75" customHeight="1" spans="1:38">
      <c r="A280" s="8" t="s">
        <v>869</v>
      </c>
      <c r="B280" s="8" t="s">
        <v>38</v>
      </c>
      <c r="C280" s="8" t="s">
        <v>38</v>
      </c>
      <c r="D280" s="8" t="s">
        <v>39</v>
      </c>
      <c r="E280" s="8" t="s">
        <v>870</v>
      </c>
      <c r="F280" s="8" t="s">
        <v>41</v>
      </c>
      <c r="G280" s="8" t="s">
        <v>60</v>
      </c>
      <c r="H280" s="8" t="s">
        <v>870</v>
      </c>
      <c r="I280" s="8" t="s">
        <v>398</v>
      </c>
      <c r="J280" s="8" t="s">
        <v>44</v>
      </c>
      <c r="K280" s="8" t="s">
        <v>41</v>
      </c>
      <c r="L280" s="8" t="s">
        <v>45</v>
      </c>
      <c r="M280" s="8" t="s">
        <v>46</v>
      </c>
      <c r="N280" s="8" t="s">
        <v>41</v>
      </c>
      <c r="O280" s="8" t="s">
        <v>41</v>
      </c>
      <c r="P280" s="8">
        <v>4.024</v>
      </c>
      <c r="Q280" s="8">
        <v>23</v>
      </c>
      <c r="R280" s="8">
        <v>22.2</v>
      </c>
      <c r="S280" s="49">
        <v>45779</v>
      </c>
      <c r="T280" s="49">
        <v>45772</v>
      </c>
      <c r="U280" s="8">
        <v>0</v>
      </c>
      <c r="V280" s="8">
        <v>938</v>
      </c>
      <c r="W280" s="8">
        <v>938</v>
      </c>
      <c r="X280" s="8">
        <v>0</v>
      </c>
      <c r="Y280" s="8" t="s">
        <v>47</v>
      </c>
      <c r="Z280" s="8">
        <v>0</v>
      </c>
      <c r="AA280" s="8">
        <f>VLOOKUP(I280,'DI Info'!A:E,5,0)</f>
        <v>1</v>
      </c>
      <c r="AB280" s="8">
        <f t="shared" si="5"/>
        <v>938</v>
      </c>
      <c r="AC280" s="8">
        <f>IFERROR(AB280*VLOOKUP(I280,'DI Info'!A:H,7,FALSE),"")</f>
        <v>3845.8</v>
      </c>
      <c r="AD280" s="8">
        <f>IFERROR(ROUND(AB280*VLOOKUP(I280,'DI Info'!$1:$1048576,6,FALSE),2),"")</f>
        <v>32.83</v>
      </c>
      <c r="AE280" s="8">
        <f>IFERROR(AB280*VLOOKUP(I280,'DI Info'!A:H,8,FALSE),"")</f>
        <v>4783.8</v>
      </c>
      <c r="AF280" s="35" t="str">
        <f>VLOOKUP(I280,'DI Info'!$1:$1048576,4,FALSE)</f>
        <v>苏克-NB</v>
      </c>
      <c r="AG280" s="15" t="s">
        <v>864</v>
      </c>
      <c r="AH280" s="87">
        <v>45793</v>
      </c>
      <c r="AI280" s="35" t="s">
        <v>865</v>
      </c>
      <c r="AJ280" s="88" t="s">
        <v>866</v>
      </c>
      <c r="AK280" s="8"/>
      <c r="AL280" s="8"/>
    </row>
    <row r="281" customFormat="1" ht="12.75" customHeight="1" spans="1:38">
      <c r="A281" s="8" t="s">
        <v>867</v>
      </c>
      <c r="B281" s="8" t="s">
        <v>38</v>
      </c>
      <c r="C281" s="8" t="s">
        <v>38</v>
      </c>
      <c r="D281" s="8" t="s">
        <v>39</v>
      </c>
      <c r="E281" s="8" t="s">
        <v>868</v>
      </c>
      <c r="F281" s="8" t="s">
        <v>41</v>
      </c>
      <c r="G281" s="8" t="s">
        <v>60</v>
      </c>
      <c r="H281" s="8" t="s">
        <v>868</v>
      </c>
      <c r="I281" s="8" t="s">
        <v>398</v>
      </c>
      <c r="J281" s="8" t="s">
        <v>44</v>
      </c>
      <c r="K281" s="8" t="s">
        <v>41</v>
      </c>
      <c r="L281" s="8" t="s">
        <v>45</v>
      </c>
      <c r="M281" s="8" t="s">
        <v>46</v>
      </c>
      <c r="N281" s="8" t="s">
        <v>41</v>
      </c>
      <c r="O281" s="8" t="s">
        <v>41</v>
      </c>
      <c r="P281" s="8">
        <v>4.024</v>
      </c>
      <c r="Q281" s="8">
        <v>23</v>
      </c>
      <c r="R281" s="8">
        <v>22.2</v>
      </c>
      <c r="S281" s="49">
        <v>45779</v>
      </c>
      <c r="T281" s="49">
        <v>45772</v>
      </c>
      <c r="U281" s="8">
        <v>0</v>
      </c>
      <c r="V281" s="8">
        <v>2079</v>
      </c>
      <c r="W281" s="8">
        <v>1900</v>
      </c>
      <c r="X281" s="8">
        <v>0</v>
      </c>
      <c r="Y281" s="8" t="s">
        <v>47</v>
      </c>
      <c r="Z281" s="8">
        <v>0</v>
      </c>
      <c r="AA281" s="8">
        <f>VLOOKUP(I281,'DI Info'!A:E,5,0)</f>
        <v>1</v>
      </c>
      <c r="AB281" s="8">
        <f t="shared" si="5"/>
        <v>1900</v>
      </c>
      <c r="AC281" s="8">
        <f>IFERROR(AB281*VLOOKUP(I281,'DI Info'!A:H,7,FALSE),"")</f>
        <v>7790</v>
      </c>
      <c r="AD281" s="8">
        <f>IFERROR(ROUND(AB281*VLOOKUP(I281,'DI Info'!$1:$1048576,6,FALSE),2),"")</f>
        <v>66.5</v>
      </c>
      <c r="AE281" s="8">
        <f>IFERROR(AB281*VLOOKUP(I281,'DI Info'!A:H,8,FALSE),"")</f>
        <v>9690</v>
      </c>
      <c r="AF281" s="35" t="str">
        <f>VLOOKUP(I281,'DI Info'!$1:$1048576,4,FALSE)</f>
        <v>苏克-NB</v>
      </c>
      <c r="AG281" s="15" t="s">
        <v>871</v>
      </c>
      <c r="AH281" s="87">
        <v>45793</v>
      </c>
      <c r="AI281" s="35" t="s">
        <v>872</v>
      </c>
      <c r="AJ281" s="88" t="s">
        <v>873</v>
      </c>
      <c r="AK281" s="8"/>
      <c r="AL281" s="8"/>
    </row>
    <row r="282" customFormat="1" ht="12.75" customHeight="1" spans="1:38">
      <c r="A282" s="8" t="s">
        <v>874</v>
      </c>
      <c r="B282" s="8" t="s">
        <v>38</v>
      </c>
      <c r="C282" s="8" t="s">
        <v>38</v>
      </c>
      <c r="D282" s="8" t="s">
        <v>39</v>
      </c>
      <c r="E282" s="8" t="s">
        <v>875</v>
      </c>
      <c r="F282" s="8" t="s">
        <v>41</v>
      </c>
      <c r="G282" s="8" t="s">
        <v>77</v>
      </c>
      <c r="H282" s="8" t="s">
        <v>875</v>
      </c>
      <c r="I282" s="8" t="s">
        <v>376</v>
      </c>
      <c r="J282" s="8" t="s">
        <v>44</v>
      </c>
      <c r="K282" s="8" t="s">
        <v>41</v>
      </c>
      <c r="L282" s="8" t="s">
        <v>45</v>
      </c>
      <c r="M282" s="8" t="s">
        <v>46</v>
      </c>
      <c r="N282" s="8" t="s">
        <v>41</v>
      </c>
      <c r="O282" s="8" t="s">
        <v>41</v>
      </c>
      <c r="P282" s="8">
        <v>6</v>
      </c>
      <c r="Q282" s="8">
        <v>48</v>
      </c>
      <c r="R282" s="8">
        <v>23.8</v>
      </c>
      <c r="S282" s="49">
        <v>45760</v>
      </c>
      <c r="T282" s="49">
        <v>45752</v>
      </c>
      <c r="U282" s="8">
        <v>0</v>
      </c>
      <c r="V282" s="8">
        <v>4</v>
      </c>
      <c r="W282" s="8">
        <v>4</v>
      </c>
      <c r="X282" s="8">
        <v>0</v>
      </c>
      <c r="Y282" s="8" t="s">
        <v>47</v>
      </c>
      <c r="Z282" s="8">
        <v>0</v>
      </c>
      <c r="AA282" s="8">
        <f>VLOOKUP(I282,'DI Info'!A:E,5,0)</f>
        <v>1</v>
      </c>
      <c r="AB282" s="8">
        <f t="shared" si="5"/>
        <v>4</v>
      </c>
      <c r="AC282" s="8">
        <f>IFERROR(AB282*VLOOKUP(I282,'DI Info'!A:H,7,FALSE),"")</f>
        <v>44</v>
      </c>
      <c r="AD282" s="8">
        <f>IFERROR(ROUND(AB282*VLOOKUP(I282,'DI Info'!$1:$1048576,6,FALSE),2),"")</f>
        <v>0.43</v>
      </c>
      <c r="AE282" s="8">
        <f>IFERROR(AB282*VLOOKUP(I282,'DI Info'!A:H,8,FALSE),"")</f>
        <v>52.8</v>
      </c>
      <c r="AF282" s="35" t="str">
        <f>VLOOKUP(I282,'DI Info'!$1:$1048576,4,FALSE)</f>
        <v>苏克-NB</v>
      </c>
      <c r="AG282" s="15" t="s">
        <v>876</v>
      </c>
      <c r="AH282" s="87">
        <v>45792</v>
      </c>
      <c r="AI282" s="35" t="s">
        <v>877</v>
      </c>
      <c r="AJ282" s="88" t="s">
        <v>878</v>
      </c>
      <c r="AK282" s="8"/>
      <c r="AL282" s="8"/>
    </row>
    <row r="283" customFormat="1" ht="12.75" customHeight="1" spans="1:38">
      <c r="A283" s="8" t="s">
        <v>879</v>
      </c>
      <c r="B283" s="8" t="s">
        <v>38</v>
      </c>
      <c r="C283" s="8" t="s">
        <v>38</v>
      </c>
      <c r="D283" s="8" t="s">
        <v>39</v>
      </c>
      <c r="E283" s="8" t="s">
        <v>880</v>
      </c>
      <c r="F283" s="8" t="s">
        <v>41</v>
      </c>
      <c r="G283" s="8" t="s">
        <v>121</v>
      </c>
      <c r="H283" s="8" t="s">
        <v>880</v>
      </c>
      <c r="I283" s="8" t="s">
        <v>376</v>
      </c>
      <c r="J283" s="8" t="s">
        <v>44</v>
      </c>
      <c r="K283" s="8" t="s">
        <v>41</v>
      </c>
      <c r="L283" s="8" t="s">
        <v>45</v>
      </c>
      <c r="M283" s="8" t="s">
        <v>46</v>
      </c>
      <c r="N283" s="8" t="s">
        <v>41</v>
      </c>
      <c r="O283" s="8" t="s">
        <v>41</v>
      </c>
      <c r="P283" s="8">
        <v>6</v>
      </c>
      <c r="Q283" s="8">
        <v>48</v>
      </c>
      <c r="R283" s="8">
        <v>23.8</v>
      </c>
      <c r="S283" s="49">
        <v>45760</v>
      </c>
      <c r="T283" s="49">
        <v>45752</v>
      </c>
      <c r="U283" s="8">
        <v>0</v>
      </c>
      <c r="V283" s="8">
        <v>23</v>
      </c>
      <c r="W283" s="8">
        <v>23</v>
      </c>
      <c r="X283" s="8">
        <v>0</v>
      </c>
      <c r="Y283" s="8" t="s">
        <v>47</v>
      </c>
      <c r="Z283" s="8">
        <v>0</v>
      </c>
      <c r="AA283" s="8">
        <f>VLOOKUP(I283,'DI Info'!A:E,5,0)</f>
        <v>1</v>
      </c>
      <c r="AB283" s="8">
        <f t="shared" si="5"/>
        <v>23</v>
      </c>
      <c r="AC283" s="8">
        <f>IFERROR(AB283*VLOOKUP(I283,'DI Info'!A:H,7,FALSE),"")</f>
        <v>253</v>
      </c>
      <c r="AD283" s="8">
        <f>IFERROR(ROUND(AB283*VLOOKUP(I283,'DI Info'!$1:$1048576,6,FALSE),2),"")</f>
        <v>2.46</v>
      </c>
      <c r="AE283" s="8">
        <f>IFERROR(AB283*VLOOKUP(I283,'DI Info'!A:H,8,FALSE),"")</f>
        <v>303.6</v>
      </c>
      <c r="AF283" s="35" t="str">
        <f>VLOOKUP(I283,'DI Info'!$1:$1048576,4,FALSE)</f>
        <v>苏克-NB</v>
      </c>
      <c r="AG283" s="15" t="s">
        <v>876</v>
      </c>
      <c r="AH283" s="87">
        <v>45792</v>
      </c>
      <c r="AI283" s="35" t="s">
        <v>877</v>
      </c>
      <c r="AJ283" s="88" t="s">
        <v>878</v>
      </c>
      <c r="AK283" s="8"/>
      <c r="AL283" s="8"/>
    </row>
    <row r="284" customFormat="1" ht="12.75" customHeight="1" spans="1:38">
      <c r="A284" s="8" t="s">
        <v>881</v>
      </c>
      <c r="B284" s="8" t="s">
        <v>38</v>
      </c>
      <c r="C284" s="8" t="s">
        <v>38</v>
      </c>
      <c r="D284" s="8" t="s">
        <v>39</v>
      </c>
      <c r="E284" s="8" t="s">
        <v>882</v>
      </c>
      <c r="F284" s="8" t="s">
        <v>41</v>
      </c>
      <c r="G284" s="8" t="s">
        <v>71</v>
      </c>
      <c r="H284" s="8" t="s">
        <v>882</v>
      </c>
      <c r="I284" s="8" t="s">
        <v>398</v>
      </c>
      <c r="J284" s="8" t="s">
        <v>44</v>
      </c>
      <c r="K284" s="8" t="s">
        <v>41</v>
      </c>
      <c r="L284" s="8" t="s">
        <v>45</v>
      </c>
      <c r="M284" s="8" t="s">
        <v>46</v>
      </c>
      <c r="N284" s="8" t="s">
        <v>41</v>
      </c>
      <c r="O284" s="8" t="s">
        <v>41</v>
      </c>
      <c r="P284" s="8">
        <v>4.024</v>
      </c>
      <c r="Q284" s="8">
        <v>23</v>
      </c>
      <c r="R284" s="8">
        <v>22.2</v>
      </c>
      <c r="S284" s="49">
        <v>45779</v>
      </c>
      <c r="T284" s="49">
        <v>45772</v>
      </c>
      <c r="U284" s="8">
        <v>0</v>
      </c>
      <c r="V284" s="8">
        <v>216</v>
      </c>
      <c r="W284" s="8">
        <v>216</v>
      </c>
      <c r="X284" s="8">
        <v>0</v>
      </c>
      <c r="Y284" s="8" t="s">
        <v>47</v>
      </c>
      <c r="Z284" s="8">
        <v>0</v>
      </c>
      <c r="AA284" s="8">
        <f>VLOOKUP(I284,'DI Info'!A:E,5,0)</f>
        <v>1</v>
      </c>
      <c r="AB284" s="8">
        <f t="shared" si="5"/>
        <v>216</v>
      </c>
      <c r="AC284" s="8">
        <f>IFERROR(AB284*VLOOKUP(I284,'DI Info'!A:H,7,FALSE),"")</f>
        <v>885.6</v>
      </c>
      <c r="AD284" s="8">
        <f>IFERROR(ROUND(AB284*VLOOKUP(I284,'DI Info'!$1:$1048576,6,FALSE),2),"")</f>
        <v>7.56</v>
      </c>
      <c r="AE284" s="8">
        <f>IFERROR(AB284*VLOOKUP(I284,'DI Info'!A:H,8,FALSE),"")</f>
        <v>1101.6</v>
      </c>
      <c r="AF284" s="35" t="str">
        <f>VLOOKUP(I284,'DI Info'!$1:$1048576,4,FALSE)</f>
        <v>苏克-NB</v>
      </c>
      <c r="AG284" s="15" t="s">
        <v>876</v>
      </c>
      <c r="AH284" s="87">
        <v>45793</v>
      </c>
      <c r="AI284" s="35" t="s">
        <v>877</v>
      </c>
      <c r="AJ284" s="88" t="s">
        <v>878</v>
      </c>
      <c r="AK284" s="8"/>
      <c r="AL284" s="8"/>
    </row>
    <row r="285" customFormat="1" ht="12.75" customHeight="1" spans="1:38">
      <c r="A285" s="8" t="s">
        <v>883</v>
      </c>
      <c r="B285" s="8" t="s">
        <v>38</v>
      </c>
      <c r="C285" s="8" t="s">
        <v>38</v>
      </c>
      <c r="D285" s="8" t="s">
        <v>39</v>
      </c>
      <c r="E285" s="8" t="s">
        <v>884</v>
      </c>
      <c r="F285" s="8" t="s">
        <v>41</v>
      </c>
      <c r="G285" s="8" t="s">
        <v>121</v>
      </c>
      <c r="H285" s="8" t="s">
        <v>884</v>
      </c>
      <c r="I285" s="8" t="s">
        <v>43</v>
      </c>
      <c r="J285" s="8" t="s">
        <v>44</v>
      </c>
      <c r="K285" s="8" t="s">
        <v>41</v>
      </c>
      <c r="L285" s="8" t="s">
        <v>45</v>
      </c>
      <c r="M285" s="8" t="s">
        <v>46</v>
      </c>
      <c r="N285" s="8" t="s">
        <v>41</v>
      </c>
      <c r="O285" s="8" t="s">
        <v>41</v>
      </c>
      <c r="P285" s="8">
        <v>4.05</v>
      </c>
      <c r="Q285" s="8">
        <v>23.05</v>
      </c>
      <c r="R285" s="8">
        <v>22.05</v>
      </c>
      <c r="S285" s="49">
        <v>45779</v>
      </c>
      <c r="T285" s="49">
        <v>45772</v>
      </c>
      <c r="U285" s="8">
        <v>0</v>
      </c>
      <c r="V285" s="8">
        <v>1</v>
      </c>
      <c r="W285" s="8">
        <v>1</v>
      </c>
      <c r="X285" s="8">
        <v>0</v>
      </c>
      <c r="Y285" s="8" t="s">
        <v>47</v>
      </c>
      <c r="Z285" s="8">
        <v>0</v>
      </c>
      <c r="AA285" s="8">
        <f>VLOOKUP(I285,'DI Info'!A:E,5,0)</f>
        <v>1</v>
      </c>
      <c r="AB285" s="8">
        <f t="shared" si="5"/>
        <v>1</v>
      </c>
      <c r="AC285" s="8">
        <f>IFERROR(AB285*VLOOKUP(I285,'DI Info'!A:H,7,FALSE),"")</f>
        <v>4.1</v>
      </c>
      <c r="AD285" s="8">
        <f>IFERROR(ROUND(AB285*VLOOKUP(I285,'DI Info'!$1:$1048576,6,FALSE),2),"")</f>
        <v>0.04</v>
      </c>
      <c r="AE285" s="8">
        <f>IFERROR(AB285*VLOOKUP(I285,'DI Info'!A:H,8,FALSE),"")</f>
        <v>5.1</v>
      </c>
      <c r="AF285" s="35" t="str">
        <f>VLOOKUP(I285,'DI Info'!$1:$1048576,4,FALSE)</f>
        <v>苏克-NB</v>
      </c>
      <c r="AG285" s="15" t="s">
        <v>876</v>
      </c>
      <c r="AH285" s="87">
        <v>45795</v>
      </c>
      <c r="AI285" s="35" t="s">
        <v>877</v>
      </c>
      <c r="AJ285" s="88" t="s">
        <v>878</v>
      </c>
      <c r="AK285" s="8"/>
      <c r="AL285" s="8"/>
    </row>
    <row r="286" customFormat="1" ht="12.75" customHeight="1" spans="1:38">
      <c r="A286" s="8" t="s">
        <v>885</v>
      </c>
      <c r="B286" s="8" t="s">
        <v>38</v>
      </c>
      <c r="C286" s="8" t="s">
        <v>38</v>
      </c>
      <c r="D286" s="8" t="s">
        <v>39</v>
      </c>
      <c r="E286" s="8" t="s">
        <v>886</v>
      </c>
      <c r="F286" s="8" t="s">
        <v>41</v>
      </c>
      <c r="G286" s="8" t="s">
        <v>121</v>
      </c>
      <c r="H286" s="8" t="s">
        <v>886</v>
      </c>
      <c r="I286" s="8" t="s">
        <v>887</v>
      </c>
      <c r="J286" s="8" t="s">
        <v>44</v>
      </c>
      <c r="K286" s="8" t="s">
        <v>41</v>
      </c>
      <c r="L286" s="8" t="s">
        <v>45</v>
      </c>
      <c r="M286" s="8" t="s">
        <v>46</v>
      </c>
      <c r="N286" s="8" t="s">
        <v>41</v>
      </c>
      <c r="O286" s="8" t="s">
        <v>41</v>
      </c>
      <c r="P286" s="8">
        <v>4</v>
      </c>
      <c r="Q286" s="8">
        <v>23</v>
      </c>
      <c r="R286" s="8">
        <v>22</v>
      </c>
      <c r="S286" s="49">
        <v>45779</v>
      </c>
      <c r="T286" s="49">
        <v>45772</v>
      </c>
      <c r="U286" s="8">
        <v>0</v>
      </c>
      <c r="V286" s="8">
        <v>1</v>
      </c>
      <c r="W286" s="8">
        <v>1</v>
      </c>
      <c r="X286" s="8">
        <v>0</v>
      </c>
      <c r="Y286" s="8" t="s">
        <v>47</v>
      </c>
      <c r="Z286" s="8">
        <v>0</v>
      </c>
      <c r="AA286" s="8">
        <f>VLOOKUP(I286,'DI Info'!A:E,5,0)</f>
        <v>1</v>
      </c>
      <c r="AB286" s="8">
        <f t="shared" si="5"/>
        <v>1</v>
      </c>
      <c r="AC286" s="8">
        <f>IFERROR(AB286*VLOOKUP(I286,'DI Info'!A:H,7,FALSE),"")</f>
        <v>4.1</v>
      </c>
      <c r="AD286" s="8">
        <f>IFERROR(ROUND(AB286*VLOOKUP(I286,'DI Info'!$1:$1048576,6,FALSE),2),"")</f>
        <v>0.04</v>
      </c>
      <c r="AE286" s="8">
        <f>IFERROR(AB286*VLOOKUP(I286,'DI Info'!A:H,8,FALSE),"")</f>
        <v>5.1</v>
      </c>
      <c r="AF286" s="35" t="str">
        <f>VLOOKUP(I286,'DI Info'!$1:$1048576,4,FALSE)</f>
        <v>苏克-NB</v>
      </c>
      <c r="AG286" s="15" t="s">
        <v>876</v>
      </c>
      <c r="AH286" s="87">
        <v>45795</v>
      </c>
      <c r="AI286" s="35" t="s">
        <v>877</v>
      </c>
      <c r="AJ286" s="88" t="s">
        <v>878</v>
      </c>
      <c r="AK286" s="8"/>
      <c r="AL286" s="8"/>
    </row>
    <row r="287" customFormat="1" ht="12.75" customHeight="1" spans="1:38">
      <c r="A287" s="8" t="s">
        <v>888</v>
      </c>
      <c r="B287" s="8" t="s">
        <v>38</v>
      </c>
      <c r="C287" s="8" t="s">
        <v>38</v>
      </c>
      <c r="D287" s="8" t="s">
        <v>39</v>
      </c>
      <c r="E287" s="8" t="s">
        <v>889</v>
      </c>
      <c r="F287" s="8" t="s">
        <v>41</v>
      </c>
      <c r="G287" s="8" t="s">
        <v>77</v>
      </c>
      <c r="H287" s="8" t="s">
        <v>889</v>
      </c>
      <c r="I287" s="8" t="s">
        <v>43</v>
      </c>
      <c r="J287" s="8" t="s">
        <v>44</v>
      </c>
      <c r="K287" s="8" t="s">
        <v>41</v>
      </c>
      <c r="L287" s="8" t="s">
        <v>45</v>
      </c>
      <c r="M287" s="8" t="s">
        <v>46</v>
      </c>
      <c r="N287" s="8" t="s">
        <v>41</v>
      </c>
      <c r="O287" s="8" t="s">
        <v>41</v>
      </c>
      <c r="P287" s="8">
        <v>4.05</v>
      </c>
      <c r="Q287" s="8">
        <v>23.05</v>
      </c>
      <c r="R287" s="8">
        <v>22.05</v>
      </c>
      <c r="S287" s="49">
        <v>45779</v>
      </c>
      <c r="T287" s="49">
        <v>45772</v>
      </c>
      <c r="U287" s="8">
        <v>0</v>
      </c>
      <c r="V287" s="8">
        <v>40</v>
      </c>
      <c r="W287" s="8">
        <v>40</v>
      </c>
      <c r="X287" s="8">
        <v>0</v>
      </c>
      <c r="Y287" s="8" t="s">
        <v>47</v>
      </c>
      <c r="Z287" s="8">
        <v>0</v>
      </c>
      <c r="AA287" s="8">
        <f>VLOOKUP(I287,'DI Info'!A:E,5,0)</f>
        <v>1</v>
      </c>
      <c r="AB287" s="8">
        <f t="shared" si="5"/>
        <v>40</v>
      </c>
      <c r="AC287" s="8">
        <f>IFERROR(AB287*VLOOKUP(I287,'DI Info'!A:H,7,FALSE),"")</f>
        <v>164</v>
      </c>
      <c r="AD287" s="8">
        <f>IFERROR(ROUND(AB287*VLOOKUP(I287,'DI Info'!$1:$1048576,6,FALSE),2),"")</f>
        <v>1.4</v>
      </c>
      <c r="AE287" s="8">
        <f>IFERROR(AB287*VLOOKUP(I287,'DI Info'!A:H,8,FALSE),"")</f>
        <v>204</v>
      </c>
      <c r="AF287" s="35" t="str">
        <f>VLOOKUP(I287,'DI Info'!$1:$1048576,4,FALSE)</f>
        <v>苏克-NB</v>
      </c>
      <c r="AG287" s="15" t="s">
        <v>876</v>
      </c>
      <c r="AH287" s="87">
        <v>45795</v>
      </c>
      <c r="AI287" s="35" t="s">
        <v>877</v>
      </c>
      <c r="AJ287" s="88" t="s">
        <v>878</v>
      </c>
      <c r="AK287" s="8"/>
      <c r="AL287" s="8"/>
    </row>
    <row r="288" customFormat="1" ht="12.75" customHeight="1" spans="1:38">
      <c r="A288" s="8" t="s">
        <v>890</v>
      </c>
      <c r="B288" s="8" t="s">
        <v>38</v>
      </c>
      <c r="C288" s="8" t="s">
        <v>38</v>
      </c>
      <c r="D288" s="8" t="s">
        <v>39</v>
      </c>
      <c r="E288" s="8" t="s">
        <v>891</v>
      </c>
      <c r="F288" s="8" t="s">
        <v>41</v>
      </c>
      <c r="G288" s="8" t="s">
        <v>77</v>
      </c>
      <c r="H288" s="8" t="s">
        <v>891</v>
      </c>
      <c r="I288" s="8" t="s">
        <v>887</v>
      </c>
      <c r="J288" s="8" t="s">
        <v>44</v>
      </c>
      <c r="K288" s="8" t="s">
        <v>41</v>
      </c>
      <c r="L288" s="8" t="s">
        <v>45</v>
      </c>
      <c r="M288" s="8" t="s">
        <v>46</v>
      </c>
      <c r="N288" s="8" t="s">
        <v>41</v>
      </c>
      <c r="O288" s="8" t="s">
        <v>41</v>
      </c>
      <c r="P288" s="8">
        <v>4</v>
      </c>
      <c r="Q288" s="8">
        <v>23</v>
      </c>
      <c r="R288" s="8">
        <v>22</v>
      </c>
      <c r="S288" s="49">
        <v>45779</v>
      </c>
      <c r="T288" s="49">
        <v>45772</v>
      </c>
      <c r="U288" s="8">
        <v>0</v>
      </c>
      <c r="V288" s="8">
        <v>11</v>
      </c>
      <c r="W288" s="8">
        <v>11</v>
      </c>
      <c r="X288" s="8">
        <v>0</v>
      </c>
      <c r="Y288" s="8" t="s">
        <v>47</v>
      </c>
      <c r="Z288" s="8">
        <v>0</v>
      </c>
      <c r="AA288" s="8">
        <f>VLOOKUP(I288,'DI Info'!A:E,5,0)</f>
        <v>1</v>
      </c>
      <c r="AB288" s="8">
        <f t="shared" si="5"/>
        <v>11</v>
      </c>
      <c r="AC288" s="8">
        <f>IFERROR(AB288*VLOOKUP(I288,'DI Info'!A:H,7,FALSE),"")</f>
        <v>45.1</v>
      </c>
      <c r="AD288" s="8">
        <f>IFERROR(ROUND(AB288*VLOOKUP(I288,'DI Info'!$1:$1048576,6,FALSE),2),"")</f>
        <v>0.39</v>
      </c>
      <c r="AE288" s="8">
        <f>IFERROR(AB288*VLOOKUP(I288,'DI Info'!A:H,8,FALSE),"")</f>
        <v>56.1</v>
      </c>
      <c r="AF288" s="35" t="str">
        <f>VLOOKUP(I288,'DI Info'!$1:$1048576,4,FALSE)</f>
        <v>苏克-NB</v>
      </c>
      <c r="AG288" s="15" t="s">
        <v>876</v>
      </c>
      <c r="AH288" s="87">
        <v>45795</v>
      </c>
      <c r="AI288" s="35" t="s">
        <v>877</v>
      </c>
      <c r="AJ288" s="88" t="s">
        <v>878</v>
      </c>
      <c r="AK288" s="8"/>
      <c r="AL288" s="8"/>
    </row>
    <row r="289" customFormat="1" ht="12.75" customHeight="1" spans="1:38">
      <c r="A289" s="8" t="s">
        <v>892</v>
      </c>
      <c r="B289" s="8" t="s">
        <v>38</v>
      </c>
      <c r="C289" s="8" t="s">
        <v>38</v>
      </c>
      <c r="D289" s="8" t="s">
        <v>39</v>
      </c>
      <c r="E289" s="8" t="s">
        <v>893</v>
      </c>
      <c r="F289" s="8" t="s">
        <v>41</v>
      </c>
      <c r="G289" s="8" t="s">
        <v>60</v>
      </c>
      <c r="H289" s="8" t="s">
        <v>893</v>
      </c>
      <c r="I289" s="8" t="s">
        <v>43</v>
      </c>
      <c r="J289" s="8" t="s">
        <v>44</v>
      </c>
      <c r="K289" s="8" t="s">
        <v>41</v>
      </c>
      <c r="L289" s="8" t="s">
        <v>45</v>
      </c>
      <c r="M289" s="8" t="s">
        <v>46</v>
      </c>
      <c r="N289" s="8" t="s">
        <v>41</v>
      </c>
      <c r="O289" s="8" t="s">
        <v>41</v>
      </c>
      <c r="P289" s="8">
        <v>4.05</v>
      </c>
      <c r="Q289" s="8">
        <v>23.05</v>
      </c>
      <c r="R289" s="8">
        <v>22.05</v>
      </c>
      <c r="S289" s="49">
        <v>45779</v>
      </c>
      <c r="T289" s="49">
        <v>45772</v>
      </c>
      <c r="U289" s="8">
        <v>0</v>
      </c>
      <c r="V289" s="8">
        <v>41</v>
      </c>
      <c r="W289" s="8">
        <v>41</v>
      </c>
      <c r="X289" s="8">
        <v>0</v>
      </c>
      <c r="Y289" s="8" t="s">
        <v>47</v>
      </c>
      <c r="Z289" s="8">
        <v>0</v>
      </c>
      <c r="AA289" s="8">
        <f>VLOOKUP(I289,'DI Info'!A:E,5,0)</f>
        <v>1</v>
      </c>
      <c r="AB289" s="8">
        <f t="shared" si="5"/>
        <v>41</v>
      </c>
      <c r="AC289" s="8">
        <f>IFERROR(AB289*VLOOKUP(I289,'DI Info'!A:H,7,FALSE),"")</f>
        <v>168.1</v>
      </c>
      <c r="AD289" s="8">
        <f>IFERROR(ROUND(AB289*VLOOKUP(I289,'DI Info'!$1:$1048576,6,FALSE),2),"")</f>
        <v>1.44</v>
      </c>
      <c r="AE289" s="8">
        <f>IFERROR(AB289*VLOOKUP(I289,'DI Info'!A:H,8,FALSE),"")</f>
        <v>209.1</v>
      </c>
      <c r="AF289" s="35" t="str">
        <f>VLOOKUP(I289,'DI Info'!$1:$1048576,4,FALSE)</f>
        <v>苏克-NB</v>
      </c>
      <c r="AG289" s="15" t="s">
        <v>876</v>
      </c>
      <c r="AH289" s="87">
        <v>45795</v>
      </c>
      <c r="AI289" s="35" t="s">
        <v>877</v>
      </c>
      <c r="AJ289" s="88" t="s">
        <v>878</v>
      </c>
      <c r="AK289" s="8"/>
      <c r="AL289" s="8"/>
    </row>
    <row r="290" customFormat="1" ht="12.75" customHeight="1" spans="1:38">
      <c r="A290" s="8" t="s">
        <v>894</v>
      </c>
      <c r="B290" s="8" t="s">
        <v>38</v>
      </c>
      <c r="C290" s="8" t="s">
        <v>38</v>
      </c>
      <c r="D290" s="8" t="s">
        <v>39</v>
      </c>
      <c r="E290" s="8" t="s">
        <v>895</v>
      </c>
      <c r="F290" s="8" t="s">
        <v>41</v>
      </c>
      <c r="G290" s="8" t="s">
        <v>60</v>
      </c>
      <c r="H290" s="8" t="s">
        <v>895</v>
      </c>
      <c r="I290" s="8" t="s">
        <v>887</v>
      </c>
      <c r="J290" s="8" t="s">
        <v>44</v>
      </c>
      <c r="K290" s="8" t="s">
        <v>41</v>
      </c>
      <c r="L290" s="8" t="s">
        <v>45</v>
      </c>
      <c r="M290" s="8" t="s">
        <v>46</v>
      </c>
      <c r="N290" s="8" t="s">
        <v>41</v>
      </c>
      <c r="O290" s="8" t="s">
        <v>41</v>
      </c>
      <c r="P290" s="8">
        <v>4</v>
      </c>
      <c r="Q290" s="8">
        <v>23</v>
      </c>
      <c r="R290" s="8">
        <v>22</v>
      </c>
      <c r="S290" s="49">
        <v>45779</v>
      </c>
      <c r="T290" s="49">
        <v>45772</v>
      </c>
      <c r="U290" s="8">
        <v>0</v>
      </c>
      <c r="V290" s="8">
        <v>36</v>
      </c>
      <c r="W290" s="8">
        <v>36</v>
      </c>
      <c r="X290" s="8">
        <v>0</v>
      </c>
      <c r="Y290" s="8" t="s">
        <v>47</v>
      </c>
      <c r="Z290" s="8">
        <v>0</v>
      </c>
      <c r="AA290" s="8">
        <f>VLOOKUP(I290,'DI Info'!A:E,5,0)</f>
        <v>1</v>
      </c>
      <c r="AB290" s="8">
        <f t="shared" si="5"/>
        <v>36</v>
      </c>
      <c r="AC290" s="8">
        <f>IFERROR(AB290*VLOOKUP(I290,'DI Info'!A:H,7,FALSE),"")</f>
        <v>147.6</v>
      </c>
      <c r="AD290" s="8">
        <f>IFERROR(ROUND(AB290*VLOOKUP(I290,'DI Info'!$1:$1048576,6,FALSE),2),"")</f>
        <v>1.26</v>
      </c>
      <c r="AE290" s="8">
        <f>IFERROR(AB290*VLOOKUP(I290,'DI Info'!A:H,8,FALSE),"")</f>
        <v>183.6</v>
      </c>
      <c r="AF290" s="35" t="str">
        <f>VLOOKUP(I290,'DI Info'!$1:$1048576,4,FALSE)</f>
        <v>苏克-NB</v>
      </c>
      <c r="AG290" s="15" t="s">
        <v>876</v>
      </c>
      <c r="AH290" s="87">
        <v>45795</v>
      </c>
      <c r="AI290" s="35" t="s">
        <v>877</v>
      </c>
      <c r="AJ290" s="88" t="s">
        <v>878</v>
      </c>
      <c r="AK290" s="8"/>
      <c r="AL290" s="8"/>
    </row>
    <row r="291" customFormat="1" ht="12.75" customHeight="1" spans="1:38">
      <c r="A291" s="8" t="s">
        <v>896</v>
      </c>
      <c r="B291" s="8" t="s">
        <v>38</v>
      </c>
      <c r="C291" s="8" t="s">
        <v>38</v>
      </c>
      <c r="D291" s="8" t="s">
        <v>39</v>
      </c>
      <c r="E291" s="8" t="s">
        <v>897</v>
      </c>
      <c r="F291" s="8" t="s">
        <v>41</v>
      </c>
      <c r="G291" s="8" t="s">
        <v>53</v>
      </c>
      <c r="H291" s="8" t="s">
        <v>897</v>
      </c>
      <c r="I291" s="8" t="s">
        <v>43</v>
      </c>
      <c r="J291" s="8" t="s">
        <v>44</v>
      </c>
      <c r="K291" s="8" t="s">
        <v>41</v>
      </c>
      <c r="L291" s="8" t="s">
        <v>45</v>
      </c>
      <c r="M291" s="8" t="s">
        <v>46</v>
      </c>
      <c r="N291" s="8" t="s">
        <v>41</v>
      </c>
      <c r="O291" s="8" t="s">
        <v>41</v>
      </c>
      <c r="P291" s="8">
        <v>4.05</v>
      </c>
      <c r="Q291" s="8">
        <v>23.05</v>
      </c>
      <c r="R291" s="8">
        <v>22.05</v>
      </c>
      <c r="S291" s="49">
        <v>45779</v>
      </c>
      <c r="T291" s="49">
        <v>45772</v>
      </c>
      <c r="U291" s="8">
        <v>0</v>
      </c>
      <c r="V291" s="8">
        <v>9</v>
      </c>
      <c r="W291" s="8">
        <v>9</v>
      </c>
      <c r="X291" s="8">
        <v>0</v>
      </c>
      <c r="Y291" s="8" t="s">
        <v>47</v>
      </c>
      <c r="Z291" s="8">
        <v>0</v>
      </c>
      <c r="AA291" s="8">
        <f>VLOOKUP(I291,'DI Info'!A:E,5,0)</f>
        <v>1</v>
      </c>
      <c r="AB291" s="8">
        <f t="shared" si="5"/>
        <v>9</v>
      </c>
      <c r="AC291" s="8">
        <f>IFERROR(AB291*VLOOKUP(I291,'DI Info'!A:H,7,FALSE),"")</f>
        <v>36.9</v>
      </c>
      <c r="AD291" s="8">
        <f>IFERROR(ROUND(AB291*VLOOKUP(I291,'DI Info'!$1:$1048576,6,FALSE),2),"")</f>
        <v>0.32</v>
      </c>
      <c r="AE291" s="8">
        <f>IFERROR(AB291*VLOOKUP(I291,'DI Info'!A:H,8,FALSE),"")</f>
        <v>45.9</v>
      </c>
      <c r="AF291" s="35" t="str">
        <f>VLOOKUP(I291,'DI Info'!$1:$1048576,4,FALSE)</f>
        <v>苏克-NB</v>
      </c>
      <c r="AG291" s="15" t="s">
        <v>876</v>
      </c>
      <c r="AH291" s="87">
        <v>45795</v>
      </c>
      <c r="AI291" s="35" t="s">
        <v>877</v>
      </c>
      <c r="AJ291" s="88" t="s">
        <v>878</v>
      </c>
      <c r="AK291" s="8"/>
      <c r="AL291" s="8"/>
    </row>
    <row r="292" customFormat="1" ht="12.75" customHeight="1" spans="1:38">
      <c r="A292" s="8" t="s">
        <v>898</v>
      </c>
      <c r="B292" s="8" t="s">
        <v>38</v>
      </c>
      <c r="C292" s="8" t="s">
        <v>38</v>
      </c>
      <c r="D292" s="8" t="s">
        <v>39</v>
      </c>
      <c r="E292" s="8" t="s">
        <v>899</v>
      </c>
      <c r="F292" s="8" t="s">
        <v>41</v>
      </c>
      <c r="G292" s="8" t="s">
        <v>53</v>
      </c>
      <c r="H292" s="8" t="s">
        <v>899</v>
      </c>
      <c r="I292" s="8" t="s">
        <v>887</v>
      </c>
      <c r="J292" s="8" t="s">
        <v>44</v>
      </c>
      <c r="K292" s="8" t="s">
        <v>41</v>
      </c>
      <c r="L292" s="8" t="s">
        <v>45</v>
      </c>
      <c r="M292" s="8" t="s">
        <v>46</v>
      </c>
      <c r="N292" s="8" t="s">
        <v>41</v>
      </c>
      <c r="O292" s="8" t="s">
        <v>41</v>
      </c>
      <c r="P292" s="8">
        <v>4</v>
      </c>
      <c r="Q292" s="8">
        <v>23</v>
      </c>
      <c r="R292" s="8">
        <v>22</v>
      </c>
      <c r="S292" s="49">
        <v>45779</v>
      </c>
      <c r="T292" s="49">
        <v>45772</v>
      </c>
      <c r="U292" s="8">
        <v>0</v>
      </c>
      <c r="V292" s="8">
        <v>7</v>
      </c>
      <c r="W292" s="8">
        <v>7</v>
      </c>
      <c r="X292" s="8">
        <v>0</v>
      </c>
      <c r="Y292" s="8" t="s">
        <v>47</v>
      </c>
      <c r="Z292" s="8">
        <v>0</v>
      </c>
      <c r="AA292" s="8">
        <f>VLOOKUP(I292,'DI Info'!A:E,5,0)</f>
        <v>1</v>
      </c>
      <c r="AB292" s="8">
        <f t="shared" si="5"/>
        <v>7</v>
      </c>
      <c r="AC292" s="8">
        <f>IFERROR(AB292*VLOOKUP(I292,'DI Info'!A:H,7,FALSE),"")</f>
        <v>28.7</v>
      </c>
      <c r="AD292" s="8">
        <f>IFERROR(ROUND(AB292*VLOOKUP(I292,'DI Info'!$1:$1048576,6,FALSE),2),"")</f>
        <v>0.25</v>
      </c>
      <c r="AE292" s="8">
        <f>IFERROR(AB292*VLOOKUP(I292,'DI Info'!A:H,8,FALSE),"")</f>
        <v>35.7</v>
      </c>
      <c r="AF292" s="35" t="str">
        <f>VLOOKUP(I292,'DI Info'!$1:$1048576,4,FALSE)</f>
        <v>苏克-NB</v>
      </c>
      <c r="AG292" s="15" t="s">
        <v>876</v>
      </c>
      <c r="AH292" s="87">
        <v>45795</v>
      </c>
      <c r="AI292" s="35" t="s">
        <v>877</v>
      </c>
      <c r="AJ292" s="88" t="s">
        <v>878</v>
      </c>
      <c r="AK292" s="8"/>
      <c r="AL292" s="8"/>
    </row>
    <row r="293" customFormat="1" ht="12.75" customHeight="1" spans="1:38">
      <c r="A293" s="8" t="s">
        <v>900</v>
      </c>
      <c r="B293" s="8" t="s">
        <v>38</v>
      </c>
      <c r="C293" s="8" t="s">
        <v>38</v>
      </c>
      <c r="D293" s="8" t="s">
        <v>39</v>
      </c>
      <c r="E293" s="8" t="s">
        <v>901</v>
      </c>
      <c r="F293" s="8" t="s">
        <v>41</v>
      </c>
      <c r="G293" s="8" t="s">
        <v>53</v>
      </c>
      <c r="H293" s="8" t="s">
        <v>901</v>
      </c>
      <c r="I293" s="8" t="s">
        <v>407</v>
      </c>
      <c r="J293" s="8" t="s">
        <v>44</v>
      </c>
      <c r="K293" s="8" t="s">
        <v>41</v>
      </c>
      <c r="L293" s="8" t="s">
        <v>45</v>
      </c>
      <c r="M293" s="8" t="s">
        <v>46</v>
      </c>
      <c r="N293" s="8" t="s">
        <v>41</v>
      </c>
      <c r="O293" s="8" t="s">
        <v>41</v>
      </c>
      <c r="P293" s="8">
        <v>5.2</v>
      </c>
      <c r="Q293" s="8">
        <v>43.7</v>
      </c>
      <c r="R293" s="8">
        <v>22.4</v>
      </c>
      <c r="S293" s="49">
        <v>45779</v>
      </c>
      <c r="T293" s="49">
        <v>45772</v>
      </c>
      <c r="U293" s="8">
        <v>0</v>
      </c>
      <c r="V293" s="8">
        <v>550</v>
      </c>
      <c r="W293" s="8">
        <v>550</v>
      </c>
      <c r="X293" s="8">
        <v>100</v>
      </c>
      <c r="Y293" s="8" t="s">
        <v>47</v>
      </c>
      <c r="Z293" s="8">
        <v>0</v>
      </c>
      <c r="AA293" s="8">
        <f>VLOOKUP(I293,'DI Info'!A:E,5,0)</f>
        <v>1</v>
      </c>
      <c r="AB293" s="8">
        <f t="shared" si="5"/>
        <v>550</v>
      </c>
      <c r="AC293" s="8">
        <f>IFERROR(AB293*VLOOKUP(I293,'DI Info'!A:H,7,FALSE),"")</f>
        <v>4015</v>
      </c>
      <c r="AD293" s="8">
        <f>IFERROR(ROUND(AB293*VLOOKUP(I293,'DI Info'!$1:$1048576,6,FALSE),2),"")</f>
        <v>47.86</v>
      </c>
      <c r="AE293" s="8">
        <f>IFERROR(AB293*VLOOKUP(I293,'DI Info'!A:H,8,FALSE),"")</f>
        <v>5115</v>
      </c>
      <c r="AF293" s="35" t="str">
        <f>VLOOKUP(I293,'DI Info'!$1:$1048576,4,FALSE)</f>
        <v>苏克-NB</v>
      </c>
      <c r="AG293" s="15" t="s">
        <v>876</v>
      </c>
      <c r="AH293" s="87">
        <v>45795</v>
      </c>
      <c r="AI293" s="35" t="s">
        <v>877</v>
      </c>
      <c r="AJ293" s="88" t="s">
        <v>878</v>
      </c>
      <c r="AK293" s="8"/>
      <c r="AL293" s="8"/>
    </row>
    <row r="294" customFormat="1" ht="12.75" customHeight="1" spans="1:38">
      <c r="A294" s="8" t="s">
        <v>902</v>
      </c>
      <c r="B294" s="8" t="s">
        <v>38</v>
      </c>
      <c r="C294" s="8" t="s">
        <v>38</v>
      </c>
      <c r="D294" s="8" t="s">
        <v>39</v>
      </c>
      <c r="E294" s="8" t="s">
        <v>903</v>
      </c>
      <c r="F294" s="8" t="s">
        <v>41</v>
      </c>
      <c r="G294" s="8" t="s">
        <v>53</v>
      </c>
      <c r="H294" s="8" t="s">
        <v>903</v>
      </c>
      <c r="I294" s="8" t="s">
        <v>407</v>
      </c>
      <c r="J294" s="8" t="s">
        <v>44</v>
      </c>
      <c r="K294" s="8" t="s">
        <v>41</v>
      </c>
      <c r="L294" s="8" t="s">
        <v>45</v>
      </c>
      <c r="M294" s="8" t="s">
        <v>46</v>
      </c>
      <c r="N294" s="8" t="s">
        <v>41</v>
      </c>
      <c r="O294" s="8" t="s">
        <v>41</v>
      </c>
      <c r="P294" s="8">
        <v>5.2</v>
      </c>
      <c r="Q294" s="8">
        <v>43.7</v>
      </c>
      <c r="R294" s="8">
        <v>22.4</v>
      </c>
      <c r="S294" s="49">
        <v>45779</v>
      </c>
      <c r="T294" s="49">
        <v>45772</v>
      </c>
      <c r="U294" s="8">
        <v>0</v>
      </c>
      <c r="V294" s="8">
        <v>706</v>
      </c>
      <c r="W294" s="8">
        <v>706</v>
      </c>
      <c r="X294" s="8">
        <v>0</v>
      </c>
      <c r="Y294" s="8" t="s">
        <v>47</v>
      </c>
      <c r="Z294" s="8">
        <v>0</v>
      </c>
      <c r="AA294" s="8">
        <f>VLOOKUP(I294,'DI Info'!A:E,5,0)</f>
        <v>1</v>
      </c>
      <c r="AB294" s="8">
        <f t="shared" si="5"/>
        <v>706</v>
      </c>
      <c r="AC294" s="8">
        <f>IFERROR(AB294*VLOOKUP(I294,'DI Info'!A:H,7,FALSE),"")</f>
        <v>5153.8</v>
      </c>
      <c r="AD294" s="8">
        <f>IFERROR(ROUND(AB294*VLOOKUP(I294,'DI Info'!$1:$1048576,6,FALSE),2),"")</f>
        <v>61.44</v>
      </c>
      <c r="AE294" s="8">
        <f>IFERROR(AB294*VLOOKUP(I294,'DI Info'!A:H,8,FALSE),"")</f>
        <v>6565.8</v>
      </c>
      <c r="AF294" s="35" t="str">
        <f>VLOOKUP(I294,'DI Info'!$1:$1048576,4,FALSE)</f>
        <v>苏克-NB</v>
      </c>
      <c r="AG294" s="15" t="s">
        <v>904</v>
      </c>
      <c r="AH294" s="87">
        <v>45795</v>
      </c>
      <c r="AI294" s="35" t="s">
        <v>905</v>
      </c>
      <c r="AJ294" s="88" t="s">
        <v>906</v>
      </c>
      <c r="AK294" s="8"/>
      <c r="AL294" s="8"/>
    </row>
    <row r="295" customFormat="1" ht="12.75" customHeight="1" spans="1:38">
      <c r="A295" s="8" t="s">
        <v>907</v>
      </c>
      <c r="B295" s="8" t="s">
        <v>38</v>
      </c>
      <c r="C295" s="8" t="s">
        <v>38</v>
      </c>
      <c r="D295" s="8" t="s">
        <v>39</v>
      </c>
      <c r="E295" s="8" t="s">
        <v>908</v>
      </c>
      <c r="F295" s="8" t="s">
        <v>41</v>
      </c>
      <c r="G295" s="8" t="s">
        <v>71</v>
      </c>
      <c r="H295" s="8" t="s">
        <v>908</v>
      </c>
      <c r="I295" s="8" t="s">
        <v>407</v>
      </c>
      <c r="J295" s="8" t="s">
        <v>44</v>
      </c>
      <c r="K295" s="8" t="s">
        <v>41</v>
      </c>
      <c r="L295" s="8" t="s">
        <v>45</v>
      </c>
      <c r="M295" s="8" t="s">
        <v>46</v>
      </c>
      <c r="N295" s="8" t="s">
        <v>41</v>
      </c>
      <c r="O295" s="8" t="s">
        <v>41</v>
      </c>
      <c r="P295" s="8">
        <v>5.2</v>
      </c>
      <c r="Q295" s="8">
        <v>43.7</v>
      </c>
      <c r="R295" s="8">
        <v>22.4</v>
      </c>
      <c r="S295" s="49">
        <v>45779</v>
      </c>
      <c r="T295" s="49">
        <v>45772</v>
      </c>
      <c r="U295" s="8">
        <v>0</v>
      </c>
      <c r="V295" s="8">
        <v>214</v>
      </c>
      <c r="W295" s="8">
        <v>214</v>
      </c>
      <c r="X295" s="8">
        <v>0</v>
      </c>
      <c r="Y295" s="8" t="s">
        <v>47</v>
      </c>
      <c r="Z295" s="8">
        <v>0</v>
      </c>
      <c r="AA295" s="8">
        <f>VLOOKUP(I295,'DI Info'!A:E,5,0)</f>
        <v>1</v>
      </c>
      <c r="AB295" s="8">
        <f t="shared" si="5"/>
        <v>214</v>
      </c>
      <c r="AC295" s="8">
        <f>IFERROR(AB295*VLOOKUP(I295,'DI Info'!A:H,7,FALSE),"")</f>
        <v>1562.2</v>
      </c>
      <c r="AD295" s="8">
        <f>IFERROR(ROUND(AB295*VLOOKUP(I295,'DI Info'!$1:$1048576,6,FALSE),2),"")</f>
        <v>18.62</v>
      </c>
      <c r="AE295" s="8">
        <f>IFERROR(AB295*VLOOKUP(I295,'DI Info'!A:H,8,FALSE),"")</f>
        <v>1990.2</v>
      </c>
      <c r="AF295" s="35" t="str">
        <f>VLOOKUP(I295,'DI Info'!$1:$1048576,4,FALSE)</f>
        <v>苏克-NB</v>
      </c>
      <c r="AG295" s="15" t="s">
        <v>909</v>
      </c>
      <c r="AH295" s="87">
        <v>45795</v>
      </c>
      <c r="AI295" s="35" t="s">
        <v>910</v>
      </c>
      <c r="AJ295" s="88" t="s">
        <v>911</v>
      </c>
      <c r="AK295" s="8"/>
      <c r="AL295" s="8"/>
    </row>
    <row r="296" customFormat="1" ht="12.75" customHeight="1" spans="1:38">
      <c r="A296" s="8" t="s">
        <v>912</v>
      </c>
      <c r="B296" s="8" t="s">
        <v>38</v>
      </c>
      <c r="C296" s="8" t="s">
        <v>38</v>
      </c>
      <c r="D296" s="8" t="s">
        <v>39</v>
      </c>
      <c r="E296" s="8" t="s">
        <v>913</v>
      </c>
      <c r="F296" s="8" t="s">
        <v>41</v>
      </c>
      <c r="G296" s="8" t="s">
        <v>60</v>
      </c>
      <c r="H296" s="8" t="s">
        <v>913</v>
      </c>
      <c r="I296" s="8" t="s">
        <v>407</v>
      </c>
      <c r="J296" s="8" t="s">
        <v>44</v>
      </c>
      <c r="K296" s="8" t="s">
        <v>41</v>
      </c>
      <c r="L296" s="8" t="s">
        <v>45</v>
      </c>
      <c r="M296" s="8" t="s">
        <v>46</v>
      </c>
      <c r="N296" s="8" t="s">
        <v>41</v>
      </c>
      <c r="O296" s="8" t="s">
        <v>41</v>
      </c>
      <c r="P296" s="8">
        <v>5.2</v>
      </c>
      <c r="Q296" s="8">
        <v>43.7</v>
      </c>
      <c r="R296" s="8">
        <v>22.4</v>
      </c>
      <c r="S296" s="49">
        <v>45779</v>
      </c>
      <c r="T296" s="49">
        <v>45772</v>
      </c>
      <c r="U296" s="8">
        <v>0</v>
      </c>
      <c r="V296" s="8">
        <v>478</v>
      </c>
      <c r="W296" s="8">
        <v>478</v>
      </c>
      <c r="X296" s="8">
        <v>0</v>
      </c>
      <c r="Y296" s="8" t="s">
        <v>47</v>
      </c>
      <c r="Z296" s="8">
        <v>0</v>
      </c>
      <c r="AA296" s="8">
        <f>VLOOKUP(I296,'DI Info'!A:E,5,0)</f>
        <v>1</v>
      </c>
      <c r="AB296" s="8">
        <f t="shared" si="5"/>
        <v>478</v>
      </c>
      <c r="AC296" s="8">
        <f>IFERROR(AB296*VLOOKUP(I296,'DI Info'!A:H,7,FALSE),"")</f>
        <v>3489.4</v>
      </c>
      <c r="AD296" s="8">
        <f>IFERROR(ROUND(AB296*VLOOKUP(I296,'DI Info'!$1:$1048576,6,FALSE),2),"")</f>
        <v>41.6</v>
      </c>
      <c r="AE296" s="8">
        <f>IFERROR(AB296*VLOOKUP(I296,'DI Info'!A:H,8,FALSE),"")</f>
        <v>4445.4</v>
      </c>
      <c r="AF296" s="35" t="str">
        <f>VLOOKUP(I296,'DI Info'!$1:$1048576,4,FALSE)</f>
        <v>苏克-NB</v>
      </c>
      <c r="AG296" s="15" t="s">
        <v>909</v>
      </c>
      <c r="AH296" s="87">
        <v>45795</v>
      </c>
      <c r="AI296" s="35" t="s">
        <v>910</v>
      </c>
      <c r="AJ296" s="88" t="s">
        <v>911</v>
      </c>
      <c r="AK296" s="8"/>
      <c r="AL296" s="8"/>
    </row>
    <row r="297" customFormat="1" ht="12.75" customHeight="1" spans="1:38">
      <c r="A297" s="8" t="s">
        <v>914</v>
      </c>
      <c r="B297" s="8" t="s">
        <v>38</v>
      </c>
      <c r="C297" s="8" t="s">
        <v>38</v>
      </c>
      <c r="D297" s="8" t="s">
        <v>39</v>
      </c>
      <c r="E297" s="8" t="s">
        <v>915</v>
      </c>
      <c r="F297" s="8" t="s">
        <v>41</v>
      </c>
      <c r="G297" s="8" t="s">
        <v>71</v>
      </c>
      <c r="H297" s="8" t="s">
        <v>915</v>
      </c>
      <c r="I297" s="8" t="s">
        <v>43</v>
      </c>
      <c r="J297" s="8" t="s">
        <v>44</v>
      </c>
      <c r="K297" s="8" t="s">
        <v>41</v>
      </c>
      <c r="L297" s="8" t="s">
        <v>45</v>
      </c>
      <c r="M297" s="8" t="s">
        <v>46</v>
      </c>
      <c r="N297" s="8" t="s">
        <v>41</v>
      </c>
      <c r="O297" s="8" t="s">
        <v>41</v>
      </c>
      <c r="P297" s="8">
        <v>4.05</v>
      </c>
      <c r="Q297" s="8">
        <v>23.05</v>
      </c>
      <c r="R297" s="8">
        <v>22.05</v>
      </c>
      <c r="S297" s="49">
        <v>45779</v>
      </c>
      <c r="T297" s="49">
        <v>45772</v>
      </c>
      <c r="U297" s="8">
        <v>0</v>
      </c>
      <c r="V297" s="8">
        <v>22</v>
      </c>
      <c r="W297" s="8">
        <v>22</v>
      </c>
      <c r="X297" s="8">
        <v>0</v>
      </c>
      <c r="Y297" s="8" t="s">
        <v>47</v>
      </c>
      <c r="Z297" s="8">
        <v>0</v>
      </c>
      <c r="AA297" s="8">
        <f>VLOOKUP(I297,'DI Info'!A:E,5,0)</f>
        <v>1</v>
      </c>
      <c r="AB297" s="8">
        <f t="shared" si="5"/>
        <v>22</v>
      </c>
      <c r="AC297" s="8">
        <f>IFERROR(AB297*VLOOKUP(I297,'DI Info'!A:H,7,FALSE),"")</f>
        <v>90.2</v>
      </c>
      <c r="AD297" s="8">
        <f>IFERROR(ROUND(AB297*VLOOKUP(I297,'DI Info'!$1:$1048576,6,FALSE),2),"")</f>
        <v>0.77</v>
      </c>
      <c r="AE297" s="8">
        <f>IFERROR(AB297*VLOOKUP(I297,'DI Info'!A:H,8,FALSE),"")</f>
        <v>112.2</v>
      </c>
      <c r="AF297" s="35" t="str">
        <f>VLOOKUP(I297,'DI Info'!$1:$1048576,4,FALSE)</f>
        <v>苏克-NB</v>
      </c>
      <c r="AG297" s="15" t="s">
        <v>909</v>
      </c>
      <c r="AH297" s="87">
        <v>45795</v>
      </c>
      <c r="AI297" s="35" t="s">
        <v>910</v>
      </c>
      <c r="AJ297" s="88" t="s">
        <v>911</v>
      </c>
      <c r="AK297" s="8"/>
      <c r="AL297" s="8"/>
    </row>
    <row r="298" customFormat="1" ht="12.75" customHeight="1" spans="1:38">
      <c r="A298" s="8" t="s">
        <v>916</v>
      </c>
      <c r="B298" s="8" t="s">
        <v>38</v>
      </c>
      <c r="C298" s="8" t="s">
        <v>38</v>
      </c>
      <c r="D298" s="8" t="s">
        <v>39</v>
      </c>
      <c r="E298" s="8" t="s">
        <v>917</v>
      </c>
      <c r="F298" s="8" t="s">
        <v>41</v>
      </c>
      <c r="G298" s="8" t="s">
        <v>71</v>
      </c>
      <c r="H298" s="8" t="s">
        <v>917</v>
      </c>
      <c r="I298" s="8" t="s">
        <v>887</v>
      </c>
      <c r="J298" s="8" t="s">
        <v>44</v>
      </c>
      <c r="K298" s="8" t="s">
        <v>41</v>
      </c>
      <c r="L298" s="8" t="s">
        <v>45</v>
      </c>
      <c r="M298" s="8" t="s">
        <v>46</v>
      </c>
      <c r="N298" s="8" t="s">
        <v>41</v>
      </c>
      <c r="O298" s="8" t="s">
        <v>41</v>
      </c>
      <c r="P298" s="8">
        <v>4</v>
      </c>
      <c r="Q298" s="8">
        <v>23</v>
      </c>
      <c r="R298" s="8">
        <v>22</v>
      </c>
      <c r="S298" s="49">
        <v>45779</v>
      </c>
      <c r="T298" s="49">
        <v>45772</v>
      </c>
      <c r="U298" s="8">
        <v>0</v>
      </c>
      <c r="V298" s="8">
        <v>35</v>
      </c>
      <c r="W298" s="8">
        <v>35</v>
      </c>
      <c r="X298" s="8">
        <v>0</v>
      </c>
      <c r="Y298" s="8" t="s">
        <v>47</v>
      </c>
      <c r="Z298" s="8">
        <v>0</v>
      </c>
      <c r="AA298" s="8">
        <f>VLOOKUP(I298,'DI Info'!A:E,5,0)</f>
        <v>1</v>
      </c>
      <c r="AB298" s="8">
        <f t="shared" si="5"/>
        <v>35</v>
      </c>
      <c r="AC298" s="8">
        <f>IFERROR(AB298*VLOOKUP(I298,'DI Info'!A:H,7,FALSE),"")</f>
        <v>143.5</v>
      </c>
      <c r="AD298" s="8">
        <f>IFERROR(ROUND(AB298*VLOOKUP(I298,'DI Info'!$1:$1048576,6,FALSE),2),"")</f>
        <v>1.23</v>
      </c>
      <c r="AE298" s="8">
        <f>IFERROR(AB298*VLOOKUP(I298,'DI Info'!A:H,8,FALSE),"")</f>
        <v>178.5</v>
      </c>
      <c r="AF298" s="35" t="str">
        <f>VLOOKUP(I298,'DI Info'!$1:$1048576,4,FALSE)</f>
        <v>苏克-NB</v>
      </c>
      <c r="AG298" s="15" t="s">
        <v>909</v>
      </c>
      <c r="AH298" s="87">
        <v>45795</v>
      </c>
      <c r="AI298" s="35" t="s">
        <v>910</v>
      </c>
      <c r="AJ298" s="88" t="s">
        <v>911</v>
      </c>
      <c r="AK298" s="8"/>
      <c r="AL298" s="8"/>
    </row>
    <row r="299" customFormat="1" ht="12.75" customHeight="1" spans="1:38">
      <c r="A299" s="8" t="s">
        <v>918</v>
      </c>
      <c r="B299" s="8" t="s">
        <v>38</v>
      </c>
      <c r="C299" s="8" t="s">
        <v>38</v>
      </c>
      <c r="D299" s="8" t="s">
        <v>39</v>
      </c>
      <c r="E299" s="8" t="s">
        <v>919</v>
      </c>
      <c r="F299" s="8" t="s">
        <v>41</v>
      </c>
      <c r="G299" s="8" t="s">
        <v>42</v>
      </c>
      <c r="H299" s="8" t="s">
        <v>919</v>
      </c>
      <c r="I299" s="8" t="s">
        <v>43</v>
      </c>
      <c r="J299" s="8" t="s">
        <v>44</v>
      </c>
      <c r="K299" s="8" t="s">
        <v>41</v>
      </c>
      <c r="L299" s="8" t="s">
        <v>45</v>
      </c>
      <c r="M299" s="8" t="s">
        <v>46</v>
      </c>
      <c r="N299" s="8" t="s">
        <v>41</v>
      </c>
      <c r="O299" s="8" t="s">
        <v>41</v>
      </c>
      <c r="P299" s="8">
        <v>4.05</v>
      </c>
      <c r="Q299" s="8">
        <v>23.05</v>
      </c>
      <c r="R299" s="8">
        <v>22.05</v>
      </c>
      <c r="S299" s="49">
        <v>45779</v>
      </c>
      <c r="T299" s="49">
        <v>45772</v>
      </c>
      <c r="U299" s="8">
        <v>0</v>
      </c>
      <c r="V299" s="8">
        <v>5</v>
      </c>
      <c r="W299" s="8">
        <v>5</v>
      </c>
      <c r="X299" s="8">
        <v>0</v>
      </c>
      <c r="Y299" s="8" t="s">
        <v>47</v>
      </c>
      <c r="Z299" s="8">
        <v>0</v>
      </c>
      <c r="AA299" s="8">
        <f>VLOOKUP(I299,'DI Info'!A:E,5,0)</f>
        <v>1</v>
      </c>
      <c r="AB299" s="8">
        <f t="shared" si="5"/>
        <v>5</v>
      </c>
      <c r="AC299" s="8">
        <f>IFERROR(AB299*VLOOKUP(I299,'DI Info'!A:H,7,FALSE),"")</f>
        <v>20.5</v>
      </c>
      <c r="AD299" s="8">
        <f>IFERROR(ROUND(AB299*VLOOKUP(I299,'DI Info'!$1:$1048576,6,FALSE),2),"")</f>
        <v>0.18</v>
      </c>
      <c r="AE299" s="8">
        <f>IFERROR(AB299*VLOOKUP(I299,'DI Info'!A:H,8,FALSE),"")</f>
        <v>25.5</v>
      </c>
      <c r="AF299" s="35" t="str">
        <f>VLOOKUP(I299,'DI Info'!$1:$1048576,4,FALSE)</f>
        <v>苏克-NB</v>
      </c>
      <c r="AG299" s="15" t="s">
        <v>909</v>
      </c>
      <c r="AH299" s="87">
        <v>45795</v>
      </c>
      <c r="AI299" s="35" t="s">
        <v>910</v>
      </c>
      <c r="AJ299" s="88" t="s">
        <v>911</v>
      </c>
      <c r="AK299" s="8"/>
      <c r="AL299" s="8"/>
    </row>
    <row r="300" customFormat="1" ht="12.75" customHeight="1" spans="1:38">
      <c r="A300" s="8" t="s">
        <v>920</v>
      </c>
      <c r="B300" s="8" t="s">
        <v>38</v>
      </c>
      <c r="C300" s="8" t="s">
        <v>38</v>
      </c>
      <c r="D300" s="8" t="s">
        <v>39</v>
      </c>
      <c r="E300" s="8" t="s">
        <v>921</v>
      </c>
      <c r="F300" s="8"/>
      <c r="G300" s="8" t="s">
        <v>77</v>
      </c>
      <c r="H300" s="8" t="s">
        <v>921</v>
      </c>
      <c r="I300" s="8" t="s">
        <v>543</v>
      </c>
      <c r="J300" s="8" t="s">
        <v>44</v>
      </c>
      <c r="K300" s="8"/>
      <c r="L300" s="8" t="s">
        <v>45</v>
      </c>
      <c r="M300" s="8" t="s">
        <v>46</v>
      </c>
      <c r="N300" s="8"/>
      <c r="O300" s="8"/>
      <c r="P300" s="8">
        <v>18.1</v>
      </c>
      <c r="Q300" s="8">
        <v>28.7</v>
      </c>
      <c r="R300" s="8">
        <v>18.25</v>
      </c>
      <c r="S300" s="49">
        <v>45766</v>
      </c>
      <c r="T300" s="49">
        <v>45759</v>
      </c>
      <c r="U300" s="8">
        <v>0</v>
      </c>
      <c r="V300" s="8">
        <v>90</v>
      </c>
      <c r="W300" s="8">
        <v>90</v>
      </c>
      <c r="X300" s="8">
        <v>0</v>
      </c>
      <c r="Y300" s="8" t="s">
        <v>47</v>
      </c>
      <c r="Z300" s="8">
        <v>0</v>
      </c>
      <c r="AA300" s="8">
        <f>VLOOKUP(I300,'DI Info'!A:E,5,0)</f>
        <v>1</v>
      </c>
      <c r="AB300" s="8">
        <v>90</v>
      </c>
      <c r="AC300" s="8">
        <f>IFERROR(AB300*VLOOKUP(I300,'DI Info'!A:H,7,FALSE),"")</f>
        <v>2016</v>
      </c>
      <c r="AD300" s="8">
        <f>IFERROR(ROUND(AB300*VLOOKUP(I300,'DI Info'!$1:$1048576,6,FALSE),2),"")</f>
        <v>18.5</v>
      </c>
      <c r="AE300" s="8">
        <f>IFERROR(AB300*VLOOKUP(I300,'DI Info'!A:H,8,FALSE),"")</f>
        <v>2466</v>
      </c>
      <c r="AF300" s="35" t="str">
        <f>VLOOKUP(I300,'DI Info'!$1:$1048576,4,FALSE)</f>
        <v>洲益-NB</v>
      </c>
      <c r="AG300" s="15" t="s">
        <v>922</v>
      </c>
      <c r="AH300" s="87">
        <v>45787</v>
      </c>
      <c r="AI300" s="35" t="s">
        <v>923</v>
      </c>
      <c r="AJ300" s="88" t="s">
        <v>924</v>
      </c>
      <c r="AK300" s="8"/>
      <c r="AL300" s="8"/>
    </row>
    <row r="301" customFormat="1" ht="12.75" customHeight="1" spans="1:38">
      <c r="A301" s="8" t="s">
        <v>925</v>
      </c>
      <c r="B301" s="8"/>
      <c r="C301" s="8"/>
      <c r="D301" s="8" t="s">
        <v>84</v>
      </c>
      <c r="E301" s="8" t="s">
        <v>926</v>
      </c>
      <c r="F301" s="8"/>
      <c r="G301" s="8" t="s">
        <v>60</v>
      </c>
      <c r="H301" s="8"/>
      <c r="I301" s="8" t="s">
        <v>220</v>
      </c>
      <c r="J301" s="8" t="s">
        <v>44</v>
      </c>
      <c r="K301" s="8"/>
      <c r="L301" s="8" t="s">
        <v>45</v>
      </c>
      <c r="M301" s="8" t="s">
        <v>46</v>
      </c>
      <c r="N301" s="8"/>
      <c r="O301" s="8"/>
      <c r="P301" s="8"/>
      <c r="Q301" s="8"/>
      <c r="R301" s="8"/>
      <c r="S301" s="49">
        <v>45807</v>
      </c>
      <c r="T301" s="49">
        <v>45803</v>
      </c>
      <c r="U301" s="8"/>
      <c r="V301" s="8">
        <v>464</v>
      </c>
      <c r="W301" s="8">
        <v>464</v>
      </c>
      <c r="X301" s="8"/>
      <c r="Y301" s="8"/>
      <c r="Z301" s="8"/>
      <c r="AA301" s="8">
        <f>VLOOKUP(I301,'DI Info'!A:E,5,0)</f>
        <v>1</v>
      </c>
      <c r="AB301" s="8">
        <f>IFERROR(W301/AA301,"")</f>
        <v>464</v>
      </c>
      <c r="AC301" s="8">
        <f>IFERROR(AB301*VLOOKUP(I301,'DI Info'!A:H,7,FALSE),"")</f>
        <v>3712</v>
      </c>
      <c r="AD301" s="8">
        <f>IFERROR(ROUND(AB301*VLOOKUP(I301,'DI Info'!$1:$1048576,6,FALSE),2),"")</f>
        <v>32.1</v>
      </c>
      <c r="AE301" s="8">
        <f>IFERROR(AB301*VLOOKUP(I301,'DI Info'!A:H,8,FALSE),"")</f>
        <v>3897.6</v>
      </c>
      <c r="AF301" s="35" t="str">
        <f>VLOOKUP(I301,'DI Info'!$1:$1048576,4,FALSE)</f>
        <v>鑫鼎-NB</v>
      </c>
      <c r="AG301" s="15" t="s">
        <v>927</v>
      </c>
      <c r="AH301" s="87" t="e">
        <f>VLOOKUP(E:E,'[4]Grid-US'!$E:$AH,30,0)</f>
        <v>#N/A</v>
      </c>
      <c r="AI301" s="35" t="s">
        <v>928</v>
      </c>
      <c r="AJ301" s="88" t="s">
        <v>929</v>
      </c>
      <c r="AK301" s="8"/>
      <c r="AL301" s="8"/>
    </row>
    <row r="302" customFormat="1" ht="12.75" customHeight="1" spans="1:38">
      <c r="A302" s="8" t="s">
        <v>930</v>
      </c>
      <c r="B302" s="8"/>
      <c r="C302" s="8"/>
      <c r="D302" s="8" t="s">
        <v>75</v>
      </c>
      <c r="E302" s="8" t="s">
        <v>931</v>
      </c>
      <c r="F302" s="8"/>
      <c r="G302" s="8" t="s">
        <v>77</v>
      </c>
      <c r="H302" s="8"/>
      <c r="I302" s="8" t="s">
        <v>932</v>
      </c>
      <c r="J302" s="8" t="s">
        <v>44</v>
      </c>
      <c r="K302" s="8"/>
      <c r="L302" s="8" t="s">
        <v>45</v>
      </c>
      <c r="M302" s="8" t="s">
        <v>46</v>
      </c>
      <c r="N302" s="8"/>
      <c r="O302" s="8"/>
      <c r="P302" s="8"/>
      <c r="Q302" s="8"/>
      <c r="R302" s="8"/>
      <c r="S302" s="49">
        <v>45814</v>
      </c>
      <c r="T302" s="49">
        <v>45810</v>
      </c>
      <c r="U302" s="8"/>
      <c r="V302" s="8">
        <v>782</v>
      </c>
      <c r="W302" s="8">
        <v>782</v>
      </c>
      <c r="X302" s="8"/>
      <c r="Y302" s="8"/>
      <c r="Z302" s="8"/>
      <c r="AA302" s="8">
        <f>VLOOKUP(I302,'DI Info'!A:E,5,0)</f>
        <v>1</v>
      </c>
      <c r="AB302" s="8">
        <f t="shared" ref="AB302:AB365" si="6">IFERROR(W302/AA302,"")</f>
        <v>782</v>
      </c>
      <c r="AC302" s="8">
        <f>IFERROR(AB302*VLOOKUP(I302,'DI Info'!A:H,7,FALSE),"")</f>
        <v>3581.56</v>
      </c>
      <c r="AD302" s="8">
        <f>IFERROR(ROUND(AB302*VLOOKUP(I302,'DI Info'!$1:$1048576,6,FALSE),2),"")</f>
        <v>25.44</v>
      </c>
      <c r="AE302" s="8">
        <f>IFERROR(AB302*VLOOKUP(I302,'DI Info'!A:H,8,FALSE),"")</f>
        <v>4692</v>
      </c>
      <c r="AF302" s="35" t="str">
        <f>VLOOKUP(I302,'DI Info'!$1:$1048576,4,FALSE)</f>
        <v>立义-YT</v>
      </c>
      <c r="AG302" s="15" t="s">
        <v>933</v>
      </c>
      <c r="AH302" s="87">
        <f>VLOOKUP(E:E,'[4]Grid-US'!$E:$AH,30,0)</f>
        <v>45811</v>
      </c>
      <c r="AI302" s="35" t="s">
        <v>934</v>
      </c>
      <c r="AJ302" s="102" t="s">
        <v>935</v>
      </c>
      <c r="AK302" s="8"/>
      <c r="AL302" s="89"/>
    </row>
    <row r="303" customFormat="1" ht="12.75" customHeight="1" spans="1:38">
      <c r="A303" s="8" t="s">
        <v>936</v>
      </c>
      <c r="B303" s="8"/>
      <c r="C303" s="8"/>
      <c r="D303" s="8" t="s">
        <v>39</v>
      </c>
      <c r="E303" s="8" t="s">
        <v>937</v>
      </c>
      <c r="F303" s="8"/>
      <c r="G303" s="8" t="s">
        <v>77</v>
      </c>
      <c r="H303" s="8"/>
      <c r="I303" s="8" t="s">
        <v>398</v>
      </c>
      <c r="J303" s="8" t="s">
        <v>44</v>
      </c>
      <c r="K303" s="8"/>
      <c r="L303" s="8" t="s">
        <v>45</v>
      </c>
      <c r="M303" s="8" t="s">
        <v>46</v>
      </c>
      <c r="N303" s="8"/>
      <c r="O303" s="8"/>
      <c r="P303" s="8"/>
      <c r="Q303" s="8"/>
      <c r="R303" s="8"/>
      <c r="S303" s="49">
        <v>45814</v>
      </c>
      <c r="T303" s="49">
        <v>45810</v>
      </c>
      <c r="U303" s="8"/>
      <c r="V303" s="8">
        <v>1106</v>
      </c>
      <c r="W303" s="8">
        <v>1106</v>
      </c>
      <c r="X303" s="8"/>
      <c r="Y303" s="8"/>
      <c r="Z303" s="8"/>
      <c r="AA303" s="8">
        <f>VLOOKUP(I303,'DI Info'!A:E,5,0)</f>
        <v>1</v>
      </c>
      <c r="AB303" s="8">
        <f t="shared" si="6"/>
        <v>1106</v>
      </c>
      <c r="AC303" s="8">
        <f>IFERROR(AB303*VLOOKUP(I303,'DI Info'!A:H,7,FALSE),"")</f>
        <v>4534.6</v>
      </c>
      <c r="AD303" s="8">
        <f>IFERROR(ROUND(AB303*VLOOKUP(I303,'DI Info'!$1:$1048576,6,FALSE),2),"")</f>
        <v>38.71</v>
      </c>
      <c r="AE303" s="8">
        <f>IFERROR(AB303*VLOOKUP(I303,'DI Info'!A:H,8,FALSE),"")</f>
        <v>5640.6</v>
      </c>
      <c r="AF303" s="35" t="str">
        <f>VLOOKUP(I303,'DI Info'!$1:$1048576,4,FALSE)</f>
        <v>苏克-NB</v>
      </c>
      <c r="AG303" s="15" t="s">
        <v>938</v>
      </c>
      <c r="AH303" s="87">
        <f>VLOOKUP(E:E,'[4]Grid-US'!$E:$AH,30,0)</f>
        <v>45814</v>
      </c>
      <c r="AI303" s="35" t="s">
        <v>939</v>
      </c>
      <c r="AJ303" s="102" t="s">
        <v>940</v>
      </c>
      <c r="AK303" s="8"/>
      <c r="AL303" s="89"/>
    </row>
    <row r="304" customFormat="1" ht="12.75" customHeight="1" spans="1:38">
      <c r="A304" s="8" t="s">
        <v>941</v>
      </c>
      <c r="B304" s="8"/>
      <c r="C304" s="8"/>
      <c r="D304" s="8" t="s">
        <v>39</v>
      </c>
      <c r="E304" s="8" t="s">
        <v>942</v>
      </c>
      <c r="F304" s="8"/>
      <c r="G304" s="8" t="s">
        <v>77</v>
      </c>
      <c r="H304" s="8"/>
      <c r="I304" s="8" t="s">
        <v>407</v>
      </c>
      <c r="J304" s="8" t="s">
        <v>44</v>
      </c>
      <c r="K304" s="8"/>
      <c r="L304" s="8" t="s">
        <v>45</v>
      </c>
      <c r="M304" s="8" t="s">
        <v>46</v>
      </c>
      <c r="N304" s="8"/>
      <c r="O304" s="8"/>
      <c r="P304" s="8"/>
      <c r="Q304" s="8"/>
      <c r="R304" s="8"/>
      <c r="S304" s="49">
        <v>45814</v>
      </c>
      <c r="T304" s="49">
        <v>45810</v>
      </c>
      <c r="U304" s="8"/>
      <c r="V304" s="8">
        <v>294</v>
      </c>
      <c r="W304" s="8">
        <v>294</v>
      </c>
      <c r="X304" s="8"/>
      <c r="Y304" s="8"/>
      <c r="Z304" s="8"/>
      <c r="AA304" s="8">
        <f>VLOOKUP(I304,'DI Info'!A:E,5,0)</f>
        <v>1</v>
      </c>
      <c r="AB304" s="8">
        <f t="shared" si="6"/>
        <v>294</v>
      </c>
      <c r="AC304" s="8">
        <f>IFERROR(AB304*VLOOKUP(I304,'DI Info'!A:H,7,FALSE),"")</f>
        <v>2146.2</v>
      </c>
      <c r="AD304" s="8">
        <f>IFERROR(ROUND(AB304*VLOOKUP(I304,'DI Info'!$1:$1048576,6,FALSE),2),"")</f>
        <v>25.59</v>
      </c>
      <c r="AE304" s="8">
        <f>IFERROR(AB304*VLOOKUP(I304,'DI Info'!A:H,8,FALSE),"")</f>
        <v>2734.2</v>
      </c>
      <c r="AF304" s="35" t="str">
        <f>VLOOKUP(I304,'DI Info'!$1:$1048576,4,FALSE)</f>
        <v>苏克-NB</v>
      </c>
      <c r="AG304" s="15" t="s">
        <v>938</v>
      </c>
      <c r="AH304" s="87">
        <f>VLOOKUP(E:E,'[4]Grid-US'!$E:$AH,30,0)</f>
        <v>45814</v>
      </c>
      <c r="AI304" s="35" t="s">
        <v>939</v>
      </c>
      <c r="AJ304" s="102" t="s">
        <v>940</v>
      </c>
      <c r="AK304" s="8"/>
      <c r="AL304" s="89"/>
    </row>
    <row r="305" customFormat="1" ht="12.75" customHeight="1" spans="1:38">
      <c r="A305" s="8" t="s">
        <v>943</v>
      </c>
      <c r="B305" s="8"/>
      <c r="C305" s="8"/>
      <c r="D305" s="8" t="s">
        <v>39</v>
      </c>
      <c r="E305" s="8" t="s">
        <v>944</v>
      </c>
      <c r="F305" s="8"/>
      <c r="G305" s="8" t="s">
        <v>42</v>
      </c>
      <c r="H305" s="8"/>
      <c r="I305" s="8" t="s">
        <v>376</v>
      </c>
      <c r="J305" s="8" t="s">
        <v>44</v>
      </c>
      <c r="K305" s="8"/>
      <c r="L305" s="8" t="s">
        <v>45</v>
      </c>
      <c r="M305" s="8" t="s">
        <v>46</v>
      </c>
      <c r="N305" s="8"/>
      <c r="O305" s="8"/>
      <c r="P305" s="8"/>
      <c r="Q305" s="8"/>
      <c r="R305" s="8"/>
      <c r="S305" s="49">
        <v>45814</v>
      </c>
      <c r="T305" s="49">
        <v>45810</v>
      </c>
      <c r="U305" s="8"/>
      <c r="V305" s="8">
        <v>57</v>
      </c>
      <c r="W305" s="8">
        <v>57</v>
      </c>
      <c r="X305" s="8"/>
      <c r="Y305" s="8"/>
      <c r="Z305" s="8"/>
      <c r="AA305" s="8">
        <f>VLOOKUP(I305,'DI Info'!A:E,5,0)</f>
        <v>1</v>
      </c>
      <c r="AB305" s="8">
        <f t="shared" si="6"/>
        <v>57</v>
      </c>
      <c r="AC305" s="8">
        <f>IFERROR(AB305*VLOOKUP(I305,'DI Info'!A:H,7,FALSE),"")</f>
        <v>627</v>
      </c>
      <c r="AD305" s="8">
        <f>IFERROR(ROUND(AB305*VLOOKUP(I305,'DI Info'!$1:$1048576,6,FALSE),2),"")</f>
        <v>6.1</v>
      </c>
      <c r="AE305" s="8">
        <f>IFERROR(AB305*VLOOKUP(I305,'DI Info'!A:H,8,FALSE),"")</f>
        <v>752.4</v>
      </c>
      <c r="AF305" s="35" t="str">
        <f>VLOOKUP(I305,'DI Info'!$1:$1048576,4,FALSE)</f>
        <v>苏克-NB</v>
      </c>
      <c r="AG305" s="15" t="s">
        <v>945</v>
      </c>
      <c r="AH305" s="87">
        <f>VLOOKUP(E:E,'[4]Grid-US'!$E:$AH,30,0)</f>
        <v>45814</v>
      </c>
      <c r="AI305" s="35" t="s">
        <v>946</v>
      </c>
      <c r="AJ305" s="102" t="s">
        <v>947</v>
      </c>
      <c r="AK305" s="8"/>
      <c r="AL305" s="89"/>
    </row>
    <row r="306" customFormat="1" ht="12.75" customHeight="1" spans="1:38">
      <c r="A306" s="8" t="s">
        <v>948</v>
      </c>
      <c r="B306" s="8"/>
      <c r="C306" s="8"/>
      <c r="D306" s="8" t="s">
        <v>39</v>
      </c>
      <c r="E306" s="8" t="s">
        <v>949</v>
      </c>
      <c r="F306" s="8"/>
      <c r="G306" s="8" t="s">
        <v>77</v>
      </c>
      <c r="H306" s="8"/>
      <c r="I306" s="8" t="s">
        <v>950</v>
      </c>
      <c r="J306" s="8" t="s">
        <v>44</v>
      </c>
      <c r="K306" s="8"/>
      <c r="L306" s="8" t="s">
        <v>45</v>
      </c>
      <c r="M306" s="8" t="s">
        <v>46</v>
      </c>
      <c r="N306" s="8"/>
      <c r="O306" s="8"/>
      <c r="P306" s="8"/>
      <c r="Q306" s="8"/>
      <c r="R306" s="8"/>
      <c r="S306" s="49">
        <v>45814</v>
      </c>
      <c r="T306" s="49">
        <v>45810</v>
      </c>
      <c r="U306" s="8"/>
      <c r="V306" s="8">
        <v>114</v>
      </c>
      <c r="W306" s="8">
        <v>114</v>
      </c>
      <c r="X306" s="8"/>
      <c r="Y306" s="8"/>
      <c r="Z306" s="8"/>
      <c r="AA306" s="8">
        <f>VLOOKUP(I306,'DI Info'!A:E,5,0)</f>
        <v>1</v>
      </c>
      <c r="AB306" s="8">
        <f t="shared" si="6"/>
        <v>114</v>
      </c>
      <c r="AC306" s="8">
        <f>IFERROR(AB306*VLOOKUP(I306,'DI Info'!A:H,7,FALSE),"")</f>
        <v>1778.4</v>
      </c>
      <c r="AD306" s="8">
        <f>IFERROR(ROUND(AB306*VLOOKUP(I306,'DI Info'!$1:$1048576,6,FALSE),2),"")</f>
        <v>19.17</v>
      </c>
      <c r="AE306" s="8">
        <f>IFERROR(AB306*VLOOKUP(I306,'DI Info'!A:H,8,FALSE),"")</f>
        <v>2200.2</v>
      </c>
      <c r="AF306" s="35" t="str">
        <f>VLOOKUP(I306,'DI Info'!$1:$1048576,4,FALSE)</f>
        <v>苏克-NB</v>
      </c>
      <c r="AG306" s="15" t="s">
        <v>945</v>
      </c>
      <c r="AH306" s="87">
        <f>VLOOKUP(E:E,'[4]Grid-US'!$E:$AH,30,0)</f>
        <v>45814</v>
      </c>
      <c r="AI306" s="35" t="s">
        <v>946</v>
      </c>
      <c r="AJ306" s="102" t="s">
        <v>947</v>
      </c>
      <c r="AK306" s="8"/>
      <c r="AL306" s="89"/>
    </row>
    <row r="307" customFormat="1" ht="12.75" customHeight="1" spans="1:38">
      <c r="A307" s="8" t="s">
        <v>951</v>
      </c>
      <c r="B307" s="8"/>
      <c r="C307" s="8"/>
      <c r="D307" s="8" t="s">
        <v>39</v>
      </c>
      <c r="E307" s="8" t="s">
        <v>952</v>
      </c>
      <c r="F307" s="8"/>
      <c r="G307" s="8" t="s">
        <v>71</v>
      </c>
      <c r="H307" s="8"/>
      <c r="I307" s="8" t="s">
        <v>407</v>
      </c>
      <c r="J307" s="8" t="s">
        <v>44</v>
      </c>
      <c r="K307" s="8"/>
      <c r="L307" s="8" t="s">
        <v>45</v>
      </c>
      <c r="M307" s="8" t="s">
        <v>46</v>
      </c>
      <c r="N307" s="8"/>
      <c r="O307" s="8"/>
      <c r="P307" s="8"/>
      <c r="Q307" s="8"/>
      <c r="R307" s="8"/>
      <c r="S307" s="49">
        <v>45814</v>
      </c>
      <c r="T307" s="49">
        <v>45810</v>
      </c>
      <c r="U307" s="8"/>
      <c r="V307" s="8">
        <v>165</v>
      </c>
      <c r="W307" s="8">
        <v>165</v>
      </c>
      <c r="X307" s="8"/>
      <c r="Y307" s="8"/>
      <c r="Z307" s="8"/>
      <c r="AA307" s="8">
        <f>VLOOKUP(I307,'DI Info'!A:E,5,0)</f>
        <v>1</v>
      </c>
      <c r="AB307" s="8">
        <f t="shared" si="6"/>
        <v>165</v>
      </c>
      <c r="AC307" s="8">
        <f>IFERROR(AB307*VLOOKUP(I307,'DI Info'!A:H,7,FALSE),"")</f>
        <v>1204.5</v>
      </c>
      <c r="AD307" s="8">
        <f>IFERROR(ROUND(AB307*VLOOKUP(I307,'DI Info'!$1:$1048576,6,FALSE),2),"")</f>
        <v>14.36</v>
      </c>
      <c r="AE307" s="8">
        <f>IFERROR(AB307*VLOOKUP(I307,'DI Info'!A:H,8,FALSE),"")</f>
        <v>1534.5</v>
      </c>
      <c r="AF307" s="35" t="str">
        <f>VLOOKUP(I307,'DI Info'!$1:$1048576,4,FALSE)</f>
        <v>苏克-NB</v>
      </c>
      <c r="AG307" s="15" t="s">
        <v>945</v>
      </c>
      <c r="AH307" s="87">
        <f>VLOOKUP(E:E,'[4]Grid-US'!$E:$AH,30,0)</f>
        <v>45814</v>
      </c>
      <c r="AI307" s="35" t="s">
        <v>946</v>
      </c>
      <c r="AJ307" s="102" t="s">
        <v>947</v>
      </c>
      <c r="AK307" s="8"/>
      <c r="AL307" s="89"/>
    </row>
    <row r="308" customFormat="1" ht="12.75" customHeight="1" spans="1:38">
      <c r="A308" s="8" t="s">
        <v>953</v>
      </c>
      <c r="B308" s="8"/>
      <c r="C308" s="8"/>
      <c r="D308" s="8" t="s">
        <v>39</v>
      </c>
      <c r="E308" s="8" t="s">
        <v>954</v>
      </c>
      <c r="F308" s="8"/>
      <c r="G308" s="8" t="s">
        <v>77</v>
      </c>
      <c r="H308" s="8"/>
      <c r="I308" s="101" t="s">
        <v>955</v>
      </c>
      <c r="J308" s="8" t="s">
        <v>44</v>
      </c>
      <c r="K308" s="8"/>
      <c r="L308" s="8" t="s">
        <v>45</v>
      </c>
      <c r="M308" s="8" t="s">
        <v>46</v>
      </c>
      <c r="N308" s="8"/>
      <c r="O308" s="8"/>
      <c r="P308" s="8"/>
      <c r="Q308" s="8"/>
      <c r="R308" s="8"/>
      <c r="S308" s="49">
        <v>45814</v>
      </c>
      <c r="T308" s="49">
        <v>45810</v>
      </c>
      <c r="U308" s="8"/>
      <c r="V308" s="8">
        <v>58</v>
      </c>
      <c r="W308" s="8">
        <v>58</v>
      </c>
      <c r="X308" s="8"/>
      <c r="Y308" s="8"/>
      <c r="Z308" s="8"/>
      <c r="AA308" s="8">
        <f>VLOOKUP(I308,'[4]DI Info'!A:E,5,0)</f>
        <v>1</v>
      </c>
      <c r="AB308" s="8">
        <f t="shared" si="6"/>
        <v>58</v>
      </c>
      <c r="AC308" s="8">
        <f>IFERROR(AB308*VLOOKUP(I308,'[4]DI Info'!A:H,7,FALSE),"")</f>
        <v>249.4</v>
      </c>
      <c r="AD308" s="8">
        <f>IFERROR(ROUND(AB308*VLOOKUP(I308,'[4]DI Info'!$1:$1048576,6,FALSE),2),"")</f>
        <v>2.63</v>
      </c>
      <c r="AE308" s="8">
        <f>IFERROR(AB308*VLOOKUP(I308,'[4]DI Info'!A:H,8,FALSE),"")</f>
        <v>284.2</v>
      </c>
      <c r="AF308" s="35" t="str">
        <f>VLOOKUP(I308,'[4]DI Info'!$1:$1048576,4,FALSE)</f>
        <v>大自然-NB</v>
      </c>
      <c r="AG308" s="15" t="s">
        <v>945</v>
      </c>
      <c r="AH308" s="87">
        <f>VLOOKUP(E:E,'[4]Grid-US'!$E:$AH,30,0)</f>
        <v>45814</v>
      </c>
      <c r="AI308" s="35" t="s">
        <v>946</v>
      </c>
      <c r="AJ308" s="102" t="s">
        <v>947</v>
      </c>
      <c r="AK308" s="8"/>
      <c r="AL308" s="89"/>
    </row>
    <row r="309" customFormat="1" ht="12.75" customHeight="1" spans="1:38">
      <c r="A309" s="8" t="s">
        <v>956</v>
      </c>
      <c r="B309" s="8"/>
      <c r="C309" s="8"/>
      <c r="D309" s="8" t="s">
        <v>39</v>
      </c>
      <c r="E309" s="8" t="s">
        <v>957</v>
      </c>
      <c r="F309" s="8"/>
      <c r="G309" s="8" t="s">
        <v>53</v>
      </c>
      <c r="H309" s="8"/>
      <c r="I309" s="8" t="s">
        <v>958</v>
      </c>
      <c r="J309" s="8" t="s">
        <v>44</v>
      </c>
      <c r="K309" s="8"/>
      <c r="L309" s="8" t="s">
        <v>45</v>
      </c>
      <c r="M309" s="8" t="s">
        <v>46</v>
      </c>
      <c r="N309" s="8"/>
      <c r="O309" s="8"/>
      <c r="P309" s="8"/>
      <c r="Q309" s="8"/>
      <c r="R309" s="8"/>
      <c r="S309" s="49">
        <v>45807</v>
      </c>
      <c r="T309" s="49">
        <v>45803</v>
      </c>
      <c r="U309" s="8"/>
      <c r="V309" s="8">
        <v>38</v>
      </c>
      <c r="W309" s="8">
        <v>38</v>
      </c>
      <c r="X309" s="8"/>
      <c r="Y309" s="8"/>
      <c r="Z309" s="8"/>
      <c r="AA309" s="8">
        <f>VLOOKUP(I309,'[4]DI Info'!A:E,5,0)</f>
        <v>1</v>
      </c>
      <c r="AB309" s="8">
        <f t="shared" si="6"/>
        <v>38</v>
      </c>
      <c r="AC309" s="8">
        <f>IFERROR(AB309*VLOOKUP(I309,'[4]DI Info'!A:H,7,FALSE),"")</f>
        <v>186.2</v>
      </c>
      <c r="AD309" s="8">
        <f>IFERROR(ROUND(AB309*VLOOKUP(I309,'[4]DI Info'!$1:$1048576,6,FALSE),2),"")</f>
        <v>1.81</v>
      </c>
      <c r="AE309" s="8">
        <f>IFERROR(AB309*VLOOKUP(I309,'[4]DI Info'!A:H,8,FALSE),"")</f>
        <v>212.8</v>
      </c>
      <c r="AF309" s="35" t="str">
        <f>VLOOKUP(I309,'[4]DI Info'!$1:$1048576,4,FALSE)</f>
        <v>大自然-NB</v>
      </c>
      <c r="AG309" s="15" t="s">
        <v>945</v>
      </c>
      <c r="AH309" s="87">
        <f>VLOOKUP(E:E,'[4]Grid-US'!$E:$AH,30,0)</f>
        <v>45807</v>
      </c>
      <c r="AI309" s="35" t="s">
        <v>946</v>
      </c>
      <c r="AJ309" s="102" t="s">
        <v>947</v>
      </c>
      <c r="AK309" s="8"/>
      <c r="AL309" s="89"/>
    </row>
    <row r="310" customFormat="1" ht="12.75" customHeight="1" spans="1:38">
      <c r="A310" s="8" t="s">
        <v>959</v>
      </c>
      <c r="B310" s="8"/>
      <c r="C310" s="8"/>
      <c r="D310" s="8" t="s">
        <v>39</v>
      </c>
      <c r="E310" s="8" t="s">
        <v>960</v>
      </c>
      <c r="F310" s="8"/>
      <c r="G310" s="8" t="s">
        <v>71</v>
      </c>
      <c r="H310" s="8"/>
      <c r="I310" s="8" t="s">
        <v>961</v>
      </c>
      <c r="J310" s="8" t="s">
        <v>44</v>
      </c>
      <c r="K310" s="8"/>
      <c r="L310" s="8" t="s">
        <v>45</v>
      </c>
      <c r="M310" s="8" t="s">
        <v>46</v>
      </c>
      <c r="N310" s="8"/>
      <c r="O310" s="8"/>
      <c r="P310" s="8"/>
      <c r="Q310" s="8"/>
      <c r="R310" s="8"/>
      <c r="S310" s="49">
        <v>45814</v>
      </c>
      <c r="T310" s="49">
        <v>45810</v>
      </c>
      <c r="U310" s="8"/>
      <c r="V310" s="8">
        <v>16</v>
      </c>
      <c r="W310" s="8">
        <v>16</v>
      </c>
      <c r="X310" s="8"/>
      <c r="Y310" s="8"/>
      <c r="Z310" s="8"/>
      <c r="AA310" s="8">
        <f>VLOOKUP(I310,'DI Info'!A:E,5,0)</f>
        <v>1</v>
      </c>
      <c r="AB310" s="8">
        <f t="shared" si="6"/>
        <v>16</v>
      </c>
      <c r="AC310" s="8">
        <f>IFERROR(AB310*VLOOKUP(I310,'DI Info'!A:H,7,FALSE),"")</f>
        <v>44.8</v>
      </c>
      <c r="AD310" s="8">
        <f>IFERROR(ROUND(AB310*VLOOKUP(I310,'DI Info'!$1:$1048576,6,FALSE),2),"")</f>
        <v>0.37</v>
      </c>
      <c r="AE310" s="8">
        <f>IFERROR(AB310*VLOOKUP(I310,'DI Info'!A:H,8,FALSE),"")</f>
        <v>51.2</v>
      </c>
      <c r="AF310" s="35" t="str">
        <f>VLOOKUP(I310,'DI Info'!$1:$1048576,4,FALSE)</f>
        <v>大自然-NB</v>
      </c>
      <c r="AG310" s="15" t="s">
        <v>945</v>
      </c>
      <c r="AH310" s="87">
        <f>VLOOKUP(E:E,'[4]Grid-US'!$E:$AH,30,0)</f>
        <v>45814</v>
      </c>
      <c r="AI310" s="35" t="s">
        <v>946</v>
      </c>
      <c r="AJ310" s="102" t="s">
        <v>947</v>
      </c>
      <c r="AK310" s="8"/>
      <c r="AL310" s="89"/>
    </row>
    <row r="311" ht="12.75" customHeight="1" spans="1:38">
      <c r="A311" s="8" t="s">
        <v>962</v>
      </c>
      <c r="B311" s="8"/>
      <c r="C311" s="8"/>
      <c r="D311" s="8" t="s">
        <v>39</v>
      </c>
      <c r="E311" s="8" t="s">
        <v>963</v>
      </c>
      <c r="F311" s="8"/>
      <c r="G311" s="8" t="s">
        <v>53</v>
      </c>
      <c r="H311" s="8"/>
      <c r="I311" s="8" t="s">
        <v>955</v>
      </c>
      <c r="J311" s="8" t="s">
        <v>44</v>
      </c>
      <c r="K311" s="8"/>
      <c r="L311" s="8" t="s">
        <v>45</v>
      </c>
      <c r="M311" s="8" t="s">
        <v>46</v>
      </c>
      <c r="N311" s="8"/>
      <c r="O311" s="8"/>
      <c r="P311" s="8"/>
      <c r="Q311" s="8"/>
      <c r="R311" s="8"/>
      <c r="S311" s="49">
        <v>45807</v>
      </c>
      <c r="T311" s="49">
        <v>45803</v>
      </c>
      <c r="U311" s="8"/>
      <c r="V311" s="8">
        <v>2</v>
      </c>
      <c r="W311" s="8">
        <v>2</v>
      </c>
      <c r="X311" s="8"/>
      <c r="Y311" s="8"/>
      <c r="Z311" s="8"/>
      <c r="AA311" s="8">
        <f>VLOOKUP(I311,'[4]DI Info'!A:E,5,0)</f>
        <v>1</v>
      </c>
      <c r="AB311" s="8">
        <f t="shared" si="6"/>
        <v>2</v>
      </c>
      <c r="AC311" s="8">
        <f>IFERROR(AB311*VLOOKUP(I311,'[4]DI Info'!A:H,7,FALSE),"")</f>
        <v>8.6</v>
      </c>
      <c r="AD311" s="8">
        <f>IFERROR(ROUND(AB311*VLOOKUP(I311,'[4]DI Info'!$1:$1048576,6,FALSE),2),"")</f>
        <v>0.09</v>
      </c>
      <c r="AE311" s="8">
        <f>IFERROR(AB311*VLOOKUP(I311,'[4]DI Info'!A:H,8,FALSE),"")</f>
        <v>9.8</v>
      </c>
      <c r="AF311" s="35" t="str">
        <f>VLOOKUP(I311,'[4]DI Info'!$1:$1048576,4,FALSE)</f>
        <v>大自然-NB</v>
      </c>
      <c r="AG311" s="15" t="s">
        <v>945</v>
      </c>
      <c r="AH311" s="87">
        <f>VLOOKUP(E:E,'[4]Grid-US'!$E:$AH,30,0)</f>
        <v>45807</v>
      </c>
      <c r="AI311" s="35" t="s">
        <v>946</v>
      </c>
      <c r="AJ311" s="102" t="s">
        <v>947</v>
      </c>
      <c r="AK311" s="8"/>
      <c r="AL311" s="89"/>
    </row>
    <row r="312" ht="12.75" customHeight="1" spans="1:38">
      <c r="A312" s="8" t="s">
        <v>964</v>
      </c>
      <c r="B312" s="8"/>
      <c r="C312" s="8"/>
      <c r="D312" s="8" t="s">
        <v>39</v>
      </c>
      <c r="E312" s="8" t="s">
        <v>965</v>
      </c>
      <c r="F312" s="8"/>
      <c r="G312" s="8" t="s">
        <v>71</v>
      </c>
      <c r="H312" s="8"/>
      <c r="I312" s="8" t="s">
        <v>955</v>
      </c>
      <c r="J312" s="8" t="s">
        <v>44</v>
      </c>
      <c r="K312" s="8"/>
      <c r="L312" s="8" t="s">
        <v>45</v>
      </c>
      <c r="M312" s="8" t="s">
        <v>46</v>
      </c>
      <c r="N312" s="8"/>
      <c r="O312" s="8"/>
      <c r="P312" s="8"/>
      <c r="Q312" s="8"/>
      <c r="R312" s="8"/>
      <c r="S312" s="49">
        <v>45814</v>
      </c>
      <c r="T312" s="49">
        <v>45810</v>
      </c>
      <c r="U312" s="8"/>
      <c r="V312" s="8">
        <v>30</v>
      </c>
      <c r="W312" s="8">
        <v>30</v>
      </c>
      <c r="X312" s="8"/>
      <c r="Y312" s="8"/>
      <c r="Z312" s="8"/>
      <c r="AA312" s="8">
        <f>VLOOKUP(I312,'[4]DI Info'!A:E,5,0)</f>
        <v>1</v>
      </c>
      <c r="AB312" s="8">
        <f t="shared" si="6"/>
        <v>30</v>
      </c>
      <c r="AC312" s="8">
        <f>IFERROR(AB312*VLOOKUP(I312,'[4]DI Info'!A:H,7,FALSE),"")</f>
        <v>129</v>
      </c>
      <c r="AD312" s="8">
        <f>IFERROR(ROUND(AB312*VLOOKUP(I312,'[4]DI Info'!$1:$1048576,6,FALSE),2),"")</f>
        <v>1.36</v>
      </c>
      <c r="AE312" s="8">
        <f>IFERROR(AB312*VLOOKUP(I312,'[4]DI Info'!A:H,8,FALSE),"")</f>
        <v>147</v>
      </c>
      <c r="AF312" s="35" t="str">
        <f>VLOOKUP(I312,'[4]DI Info'!$1:$1048576,4,FALSE)</f>
        <v>大自然-NB</v>
      </c>
      <c r="AG312" s="15" t="s">
        <v>945</v>
      </c>
      <c r="AH312" s="87">
        <f>VLOOKUP(E:E,'[4]Grid-US'!$E:$AH,30,0)</f>
        <v>45814</v>
      </c>
      <c r="AI312" s="35" t="s">
        <v>946</v>
      </c>
      <c r="AJ312" s="102" t="s">
        <v>947</v>
      </c>
      <c r="AK312" s="8"/>
      <c r="AL312" s="89"/>
    </row>
    <row r="313" ht="12.75" customHeight="1" spans="1:38">
      <c r="A313" s="8" t="s">
        <v>966</v>
      </c>
      <c r="B313" s="8"/>
      <c r="C313" s="8"/>
      <c r="D313" s="8" t="s">
        <v>39</v>
      </c>
      <c r="E313" s="8" t="s">
        <v>967</v>
      </c>
      <c r="F313" s="8"/>
      <c r="G313" s="8" t="s">
        <v>77</v>
      </c>
      <c r="H313" s="8"/>
      <c r="I313" s="8" t="s">
        <v>955</v>
      </c>
      <c r="J313" s="8" t="s">
        <v>44</v>
      </c>
      <c r="K313" s="8"/>
      <c r="L313" s="8" t="s">
        <v>45</v>
      </c>
      <c r="M313" s="8" t="s">
        <v>46</v>
      </c>
      <c r="N313" s="8"/>
      <c r="O313" s="8"/>
      <c r="P313" s="8"/>
      <c r="Q313" s="8"/>
      <c r="R313" s="8"/>
      <c r="S313" s="49">
        <v>45814</v>
      </c>
      <c r="T313" s="49">
        <v>45810</v>
      </c>
      <c r="U313" s="8"/>
      <c r="V313" s="8">
        <v>1</v>
      </c>
      <c r="W313" s="8">
        <v>1</v>
      </c>
      <c r="X313" s="8"/>
      <c r="Y313" s="8"/>
      <c r="Z313" s="8"/>
      <c r="AA313" s="8">
        <f>VLOOKUP(I313,'[4]DI Info'!A:E,5,0)</f>
        <v>1</v>
      </c>
      <c r="AB313" s="8">
        <f t="shared" si="6"/>
        <v>1</v>
      </c>
      <c r="AC313" s="8">
        <f>IFERROR(AB313*VLOOKUP(I313,'[4]DI Info'!A:H,7,FALSE),"")</f>
        <v>4.3</v>
      </c>
      <c r="AD313" s="8">
        <f>IFERROR(ROUND(AB313*VLOOKUP(I313,'[4]DI Info'!$1:$1048576,6,FALSE),2),"")</f>
        <v>0.05</v>
      </c>
      <c r="AE313" s="8">
        <f>IFERROR(AB313*VLOOKUP(I313,'[4]DI Info'!A:H,8,FALSE),"")</f>
        <v>4.9</v>
      </c>
      <c r="AF313" s="35" t="str">
        <f>VLOOKUP(I313,'[4]DI Info'!$1:$1048576,4,FALSE)</f>
        <v>大自然-NB</v>
      </c>
      <c r="AG313" s="15" t="s">
        <v>945</v>
      </c>
      <c r="AH313" s="87">
        <f>VLOOKUP(E:E,'[4]Grid-US'!$E:$AH,30,0)</f>
        <v>45814</v>
      </c>
      <c r="AI313" s="35" t="s">
        <v>946</v>
      </c>
      <c r="AJ313" s="102" t="s">
        <v>947</v>
      </c>
      <c r="AK313" s="8"/>
      <c r="AL313" s="89"/>
    </row>
    <row r="314" ht="12.75" customHeight="1" spans="1:38">
      <c r="A314" s="8" t="s">
        <v>968</v>
      </c>
      <c r="B314" s="8"/>
      <c r="C314" s="8"/>
      <c r="D314" s="8" t="s">
        <v>39</v>
      </c>
      <c r="E314" s="8" t="s">
        <v>969</v>
      </c>
      <c r="F314" s="8"/>
      <c r="G314" s="8" t="s">
        <v>77</v>
      </c>
      <c r="H314" s="8"/>
      <c r="I314" s="8" t="s">
        <v>970</v>
      </c>
      <c r="J314" s="8" t="s">
        <v>44</v>
      </c>
      <c r="K314" s="8"/>
      <c r="L314" s="8" t="s">
        <v>45</v>
      </c>
      <c r="M314" s="8" t="s">
        <v>46</v>
      </c>
      <c r="N314" s="8"/>
      <c r="O314" s="8"/>
      <c r="P314" s="8"/>
      <c r="Q314" s="8"/>
      <c r="R314" s="8"/>
      <c r="S314" s="49">
        <v>45814</v>
      </c>
      <c r="T314" s="49">
        <v>45810</v>
      </c>
      <c r="U314" s="8"/>
      <c r="V314" s="8">
        <v>21</v>
      </c>
      <c r="W314" s="8">
        <v>21</v>
      </c>
      <c r="X314" s="8"/>
      <c r="Y314" s="8"/>
      <c r="Z314" s="8"/>
      <c r="AA314" s="8">
        <f>VLOOKUP(I314,'[4]DI Info'!A:E,5,0)</f>
        <v>1</v>
      </c>
      <c r="AB314" s="8">
        <f t="shared" si="6"/>
        <v>21</v>
      </c>
      <c r="AC314" s="8">
        <f>IFERROR(AB314*VLOOKUP(I314,'[4]DI Info'!A:H,7,FALSE),"")</f>
        <v>50.4</v>
      </c>
      <c r="AD314" s="8">
        <f>IFERROR(ROUND(AB314*VLOOKUP(I314,'[4]DI Info'!$1:$1048576,6,FALSE),2),"")</f>
        <v>0.48</v>
      </c>
      <c r="AE314" s="8">
        <f>IFERROR(AB314*VLOOKUP(I314,'[4]DI Info'!A:H,8,FALSE),"")</f>
        <v>58.8</v>
      </c>
      <c r="AF314" s="35" t="str">
        <f>VLOOKUP(I314,'[4]DI Info'!$1:$1048576,4,FALSE)</f>
        <v>大自然-NB</v>
      </c>
      <c r="AG314" s="15" t="s">
        <v>945</v>
      </c>
      <c r="AH314" s="87">
        <f>VLOOKUP(E:E,'[4]Grid-US'!$E:$AH,30,0)</f>
        <v>45814</v>
      </c>
      <c r="AI314" s="35" t="s">
        <v>946</v>
      </c>
      <c r="AJ314" s="102" t="s">
        <v>947</v>
      </c>
      <c r="AK314" s="8"/>
      <c r="AL314" s="89"/>
    </row>
    <row r="315" ht="12.75" customHeight="1" spans="1:38">
      <c r="A315" s="8" t="s">
        <v>971</v>
      </c>
      <c r="B315" s="8"/>
      <c r="C315" s="8"/>
      <c r="D315" s="8" t="s">
        <v>39</v>
      </c>
      <c r="E315" s="8" t="s">
        <v>972</v>
      </c>
      <c r="F315" s="8"/>
      <c r="G315" s="8" t="s">
        <v>77</v>
      </c>
      <c r="H315" s="8"/>
      <c r="I315" s="8" t="s">
        <v>961</v>
      </c>
      <c r="J315" s="8" t="s">
        <v>44</v>
      </c>
      <c r="K315" s="8"/>
      <c r="L315" s="8" t="s">
        <v>45</v>
      </c>
      <c r="M315" s="8" t="s">
        <v>46</v>
      </c>
      <c r="N315" s="8"/>
      <c r="O315" s="8"/>
      <c r="P315" s="8"/>
      <c r="Q315" s="8"/>
      <c r="R315" s="8"/>
      <c r="S315" s="49">
        <v>45814</v>
      </c>
      <c r="T315" s="49">
        <v>45810</v>
      </c>
      <c r="U315" s="8"/>
      <c r="V315" s="8">
        <v>53</v>
      </c>
      <c r="W315" s="8">
        <v>53</v>
      </c>
      <c r="X315" s="8"/>
      <c r="Y315" s="8"/>
      <c r="Z315" s="8"/>
      <c r="AA315" s="8">
        <f>VLOOKUP(I315,'DI Info'!A:E,5,0)</f>
        <v>1</v>
      </c>
      <c r="AB315" s="8">
        <f t="shared" si="6"/>
        <v>53</v>
      </c>
      <c r="AC315" s="8">
        <f>IFERROR(AB315*VLOOKUP(I315,'DI Info'!A:H,7,FALSE),"")</f>
        <v>148.4</v>
      </c>
      <c r="AD315" s="8">
        <f>IFERROR(ROUND(AB315*VLOOKUP(I315,'DI Info'!$1:$1048576,6,FALSE),2),"")</f>
        <v>1.22</v>
      </c>
      <c r="AE315" s="8">
        <f>IFERROR(AB315*VLOOKUP(I315,'DI Info'!A:H,8,FALSE),"")</f>
        <v>169.6</v>
      </c>
      <c r="AF315" s="35" t="str">
        <f>VLOOKUP(I315,'DI Info'!$1:$1048576,4,FALSE)</f>
        <v>大自然-NB</v>
      </c>
      <c r="AG315" s="15" t="s">
        <v>945</v>
      </c>
      <c r="AH315" s="87">
        <f>VLOOKUP(E:E,'[4]Grid-US'!$E:$AH,30,0)</f>
        <v>45814</v>
      </c>
      <c r="AI315" s="35" t="s">
        <v>946</v>
      </c>
      <c r="AJ315" s="102" t="s">
        <v>947</v>
      </c>
      <c r="AK315" s="8"/>
      <c r="AL315" s="89"/>
    </row>
    <row r="316" ht="12.75" customHeight="1" spans="1:38">
      <c r="A316" s="8" t="s">
        <v>973</v>
      </c>
      <c r="B316" s="8"/>
      <c r="C316" s="8"/>
      <c r="D316" s="8" t="s">
        <v>39</v>
      </c>
      <c r="E316" s="8" t="s">
        <v>974</v>
      </c>
      <c r="F316" s="8"/>
      <c r="G316" s="8" t="s">
        <v>77</v>
      </c>
      <c r="H316" s="8"/>
      <c r="I316" s="8" t="s">
        <v>955</v>
      </c>
      <c r="J316" s="8" t="s">
        <v>44</v>
      </c>
      <c r="K316" s="8"/>
      <c r="L316" s="8" t="s">
        <v>45</v>
      </c>
      <c r="M316" s="8" t="s">
        <v>46</v>
      </c>
      <c r="N316" s="8"/>
      <c r="O316" s="8"/>
      <c r="P316" s="8"/>
      <c r="Q316" s="8"/>
      <c r="R316" s="8"/>
      <c r="S316" s="49">
        <v>45814</v>
      </c>
      <c r="T316" s="49">
        <v>45810</v>
      </c>
      <c r="U316" s="8"/>
      <c r="V316" s="8">
        <v>3</v>
      </c>
      <c r="W316" s="8">
        <v>3</v>
      </c>
      <c r="X316" s="8"/>
      <c r="Y316" s="8"/>
      <c r="Z316" s="8"/>
      <c r="AA316" s="8">
        <f>VLOOKUP(I316,'[4]DI Info'!A:E,5,0)</f>
        <v>1</v>
      </c>
      <c r="AB316" s="8">
        <f t="shared" si="6"/>
        <v>3</v>
      </c>
      <c r="AC316" s="8">
        <f>IFERROR(AB316*VLOOKUP(I316,'[4]DI Info'!A:H,7,FALSE),"")</f>
        <v>12.9</v>
      </c>
      <c r="AD316" s="8">
        <f>IFERROR(ROUND(AB316*VLOOKUP(I316,'[4]DI Info'!$1:$1048576,6,FALSE),2),"")</f>
        <v>0.14</v>
      </c>
      <c r="AE316" s="8">
        <f>IFERROR(AB316*VLOOKUP(I316,'[4]DI Info'!A:H,8,FALSE),"")</f>
        <v>14.7</v>
      </c>
      <c r="AF316" s="35" t="str">
        <f>VLOOKUP(I316,'[4]DI Info'!$1:$1048576,4,FALSE)</f>
        <v>大自然-NB</v>
      </c>
      <c r="AG316" s="15" t="s">
        <v>945</v>
      </c>
      <c r="AH316" s="87">
        <f>VLOOKUP(E:E,'[4]Grid-US'!$E:$AH,30,0)</f>
        <v>45814</v>
      </c>
      <c r="AI316" s="35" t="s">
        <v>946</v>
      </c>
      <c r="AJ316" s="102" t="s">
        <v>947</v>
      </c>
      <c r="AK316" s="8"/>
      <c r="AL316" s="89"/>
    </row>
    <row r="317" ht="12.75" customHeight="1" spans="1:38">
      <c r="A317" s="8" t="s">
        <v>975</v>
      </c>
      <c r="B317" s="8"/>
      <c r="C317" s="8"/>
      <c r="D317" s="8" t="s">
        <v>39</v>
      </c>
      <c r="E317" s="8" t="s">
        <v>976</v>
      </c>
      <c r="F317" s="8"/>
      <c r="G317" s="8" t="s">
        <v>53</v>
      </c>
      <c r="H317" s="8"/>
      <c r="I317" s="8" t="s">
        <v>961</v>
      </c>
      <c r="J317" s="8" t="s">
        <v>44</v>
      </c>
      <c r="K317" s="8"/>
      <c r="L317" s="8" t="s">
        <v>45</v>
      </c>
      <c r="M317" s="8" t="s">
        <v>46</v>
      </c>
      <c r="N317" s="8"/>
      <c r="O317" s="8"/>
      <c r="P317" s="8"/>
      <c r="Q317" s="8"/>
      <c r="R317" s="8"/>
      <c r="S317" s="49">
        <v>45807</v>
      </c>
      <c r="T317" s="49">
        <v>45803</v>
      </c>
      <c r="U317" s="8"/>
      <c r="V317" s="8">
        <v>1</v>
      </c>
      <c r="W317" s="8">
        <v>1</v>
      </c>
      <c r="X317" s="8"/>
      <c r="Y317" s="8"/>
      <c r="Z317" s="8"/>
      <c r="AA317" s="8">
        <f>VLOOKUP(I317,'DI Info'!A:E,5,0)</f>
        <v>1</v>
      </c>
      <c r="AB317" s="8">
        <f t="shared" si="6"/>
        <v>1</v>
      </c>
      <c r="AC317" s="8">
        <f>IFERROR(AB317*VLOOKUP(I317,'DI Info'!A:H,7,FALSE),"")</f>
        <v>2.8</v>
      </c>
      <c r="AD317" s="8">
        <f>IFERROR(ROUND(AB317*VLOOKUP(I317,'DI Info'!$1:$1048576,6,FALSE),2),"")</f>
        <v>0.02</v>
      </c>
      <c r="AE317" s="8">
        <f>IFERROR(AB317*VLOOKUP(I317,'DI Info'!A:H,8,FALSE),"")</f>
        <v>3.2</v>
      </c>
      <c r="AF317" s="35" t="str">
        <f>VLOOKUP(I317,'DI Info'!$1:$1048576,4,FALSE)</f>
        <v>大自然-NB</v>
      </c>
      <c r="AG317" s="15" t="s">
        <v>945</v>
      </c>
      <c r="AH317" s="87">
        <f>VLOOKUP(E:E,'[4]Grid-US'!$E:$AH,30,0)</f>
        <v>45807</v>
      </c>
      <c r="AI317" s="35" t="s">
        <v>946</v>
      </c>
      <c r="AJ317" s="102" t="s">
        <v>947</v>
      </c>
      <c r="AK317" s="8"/>
      <c r="AL317" s="89"/>
    </row>
    <row r="318" ht="12.75" customHeight="1" spans="1:38">
      <c r="A318" s="8" t="s">
        <v>977</v>
      </c>
      <c r="B318" s="8"/>
      <c r="C318" s="8"/>
      <c r="D318" s="8" t="s">
        <v>39</v>
      </c>
      <c r="E318" s="8" t="s">
        <v>978</v>
      </c>
      <c r="F318" s="8"/>
      <c r="G318" s="8" t="s">
        <v>77</v>
      </c>
      <c r="H318" s="8"/>
      <c r="I318" s="8" t="s">
        <v>970</v>
      </c>
      <c r="J318" s="8" t="s">
        <v>44</v>
      </c>
      <c r="K318" s="8"/>
      <c r="L318" s="8" t="s">
        <v>45</v>
      </c>
      <c r="M318" s="8" t="s">
        <v>46</v>
      </c>
      <c r="N318" s="8"/>
      <c r="O318" s="8"/>
      <c r="P318" s="8"/>
      <c r="Q318" s="8"/>
      <c r="R318" s="8"/>
      <c r="S318" s="49">
        <v>45814</v>
      </c>
      <c r="T318" s="49">
        <v>45810</v>
      </c>
      <c r="U318" s="8"/>
      <c r="V318" s="8">
        <v>76</v>
      </c>
      <c r="W318" s="8">
        <v>76</v>
      </c>
      <c r="X318" s="8"/>
      <c r="Y318" s="8"/>
      <c r="Z318" s="8"/>
      <c r="AA318" s="8">
        <f>VLOOKUP(I318,'[4]DI Info'!A:E,5,0)</f>
        <v>1</v>
      </c>
      <c r="AB318" s="8">
        <f t="shared" si="6"/>
        <v>76</v>
      </c>
      <c r="AC318" s="8">
        <f>IFERROR(AB318*VLOOKUP(I318,'[4]DI Info'!A:H,7,FALSE),"")</f>
        <v>182.4</v>
      </c>
      <c r="AD318" s="8">
        <f>IFERROR(ROUND(AB318*VLOOKUP(I318,'[4]DI Info'!$1:$1048576,6,FALSE),2),"")</f>
        <v>1.72</v>
      </c>
      <c r="AE318" s="8">
        <f>IFERROR(AB318*VLOOKUP(I318,'[4]DI Info'!A:H,8,FALSE),"")</f>
        <v>212.8</v>
      </c>
      <c r="AF318" s="35" t="str">
        <f>VLOOKUP(I318,'[4]DI Info'!$1:$1048576,4,FALSE)</f>
        <v>大自然-NB</v>
      </c>
      <c r="AG318" s="15" t="s">
        <v>945</v>
      </c>
      <c r="AH318" s="87">
        <f>VLOOKUP(E:E,'[4]Grid-US'!$E:$AH,30,0)</f>
        <v>45814</v>
      </c>
      <c r="AI318" s="35" t="s">
        <v>946</v>
      </c>
      <c r="AJ318" s="102" t="s">
        <v>947</v>
      </c>
      <c r="AK318" s="8"/>
      <c r="AL318" s="89"/>
    </row>
    <row r="319" ht="12.75" customHeight="1" spans="1:38">
      <c r="A319" s="8" t="s">
        <v>979</v>
      </c>
      <c r="B319" s="8"/>
      <c r="C319" s="8"/>
      <c r="D319" s="8" t="s">
        <v>39</v>
      </c>
      <c r="E319" s="8" t="s">
        <v>980</v>
      </c>
      <c r="F319" s="8"/>
      <c r="G319" s="8" t="s">
        <v>77</v>
      </c>
      <c r="H319" s="8"/>
      <c r="I319" s="8" t="s">
        <v>958</v>
      </c>
      <c r="J319" s="8" t="s">
        <v>44</v>
      </c>
      <c r="K319" s="8"/>
      <c r="L319" s="8" t="s">
        <v>45</v>
      </c>
      <c r="M319" s="8" t="s">
        <v>46</v>
      </c>
      <c r="N319" s="8"/>
      <c r="O319" s="8"/>
      <c r="P319" s="8"/>
      <c r="Q319" s="8"/>
      <c r="R319" s="8"/>
      <c r="S319" s="49">
        <v>45814</v>
      </c>
      <c r="T319" s="49">
        <v>45810</v>
      </c>
      <c r="U319" s="8"/>
      <c r="V319" s="8">
        <v>60</v>
      </c>
      <c r="W319" s="8">
        <v>60</v>
      </c>
      <c r="X319" s="8"/>
      <c r="Y319" s="8"/>
      <c r="Z319" s="8"/>
      <c r="AA319" s="8">
        <f>VLOOKUP(I319,'[4]DI Info'!A:E,5,0)</f>
        <v>1</v>
      </c>
      <c r="AB319" s="8">
        <f t="shared" si="6"/>
        <v>60</v>
      </c>
      <c r="AC319" s="8">
        <f>IFERROR(AB319*VLOOKUP(I319,'[4]DI Info'!A:H,7,FALSE),"")</f>
        <v>294</v>
      </c>
      <c r="AD319" s="8">
        <f>IFERROR(ROUND(AB319*VLOOKUP(I319,'[4]DI Info'!$1:$1048576,6,FALSE),2),"")</f>
        <v>2.85</v>
      </c>
      <c r="AE319" s="8">
        <f>IFERROR(AB319*VLOOKUP(I319,'[4]DI Info'!A:H,8,FALSE),"")</f>
        <v>336</v>
      </c>
      <c r="AF319" s="35" t="str">
        <f>VLOOKUP(I319,'[4]DI Info'!$1:$1048576,4,FALSE)</f>
        <v>大自然-NB</v>
      </c>
      <c r="AG319" s="15" t="s">
        <v>945</v>
      </c>
      <c r="AH319" s="87">
        <f>VLOOKUP(E:E,'[4]Grid-US'!$E:$AH,30,0)</f>
        <v>45814</v>
      </c>
      <c r="AI319" s="35" t="s">
        <v>946</v>
      </c>
      <c r="AJ319" s="102" t="s">
        <v>947</v>
      </c>
      <c r="AK319" s="8"/>
      <c r="AL319" s="89"/>
    </row>
    <row r="320" ht="12.75" customHeight="1" spans="1:38">
      <c r="A320" s="8" t="s">
        <v>981</v>
      </c>
      <c r="B320" s="8"/>
      <c r="C320" s="8"/>
      <c r="D320" s="8" t="s">
        <v>39</v>
      </c>
      <c r="E320" s="8" t="s">
        <v>982</v>
      </c>
      <c r="F320" s="8"/>
      <c r="G320" s="8" t="s">
        <v>77</v>
      </c>
      <c r="H320" s="8"/>
      <c r="I320" s="8" t="s">
        <v>961</v>
      </c>
      <c r="J320" s="8" t="s">
        <v>44</v>
      </c>
      <c r="K320" s="8"/>
      <c r="L320" s="8" t="s">
        <v>45</v>
      </c>
      <c r="M320" s="8" t="s">
        <v>46</v>
      </c>
      <c r="N320" s="8"/>
      <c r="O320" s="8"/>
      <c r="P320" s="8"/>
      <c r="Q320" s="8"/>
      <c r="R320" s="8"/>
      <c r="S320" s="49">
        <v>45814</v>
      </c>
      <c r="T320" s="49">
        <v>45810</v>
      </c>
      <c r="U320" s="8"/>
      <c r="V320" s="8">
        <v>2</v>
      </c>
      <c r="W320" s="8">
        <v>2</v>
      </c>
      <c r="X320" s="8"/>
      <c r="Y320" s="8"/>
      <c r="Z320" s="8"/>
      <c r="AA320" s="8">
        <f>VLOOKUP(I320,'DI Info'!A:E,5,0)</f>
        <v>1</v>
      </c>
      <c r="AB320" s="8">
        <f t="shared" si="6"/>
        <v>2</v>
      </c>
      <c r="AC320" s="8">
        <f>IFERROR(AB320*VLOOKUP(I320,'DI Info'!A:H,7,FALSE),"")</f>
        <v>5.6</v>
      </c>
      <c r="AD320" s="8">
        <f>IFERROR(ROUND(AB320*VLOOKUP(I320,'DI Info'!$1:$1048576,6,FALSE),2),"")</f>
        <v>0.05</v>
      </c>
      <c r="AE320" s="8">
        <f>IFERROR(AB320*VLOOKUP(I320,'DI Info'!A:H,8,FALSE),"")</f>
        <v>6.4</v>
      </c>
      <c r="AF320" s="35" t="str">
        <f>VLOOKUP(I320,'DI Info'!$1:$1048576,4,FALSE)</f>
        <v>大自然-NB</v>
      </c>
      <c r="AG320" s="15" t="s">
        <v>945</v>
      </c>
      <c r="AH320" s="87">
        <f>VLOOKUP(E:E,'[4]Grid-US'!$E:$AH,30,0)</f>
        <v>45814</v>
      </c>
      <c r="AI320" s="35" t="s">
        <v>946</v>
      </c>
      <c r="AJ320" s="102" t="s">
        <v>947</v>
      </c>
      <c r="AK320" s="8"/>
      <c r="AL320" s="89"/>
    </row>
    <row r="321" ht="12.75" customHeight="1" spans="1:38">
      <c r="A321" s="8" t="s">
        <v>983</v>
      </c>
      <c r="B321" s="8"/>
      <c r="C321" s="8"/>
      <c r="D321" s="8" t="s">
        <v>39</v>
      </c>
      <c r="E321" s="8" t="s">
        <v>984</v>
      </c>
      <c r="F321" s="8"/>
      <c r="G321" s="8" t="s">
        <v>77</v>
      </c>
      <c r="H321" s="8"/>
      <c r="I321" s="8" t="s">
        <v>955</v>
      </c>
      <c r="J321" s="8" t="s">
        <v>44</v>
      </c>
      <c r="K321" s="8"/>
      <c r="L321" s="8" t="s">
        <v>45</v>
      </c>
      <c r="M321" s="8" t="s">
        <v>46</v>
      </c>
      <c r="N321" s="8"/>
      <c r="O321" s="8"/>
      <c r="P321" s="8"/>
      <c r="Q321" s="8"/>
      <c r="R321" s="8"/>
      <c r="S321" s="49">
        <v>45814</v>
      </c>
      <c r="T321" s="49">
        <v>45810</v>
      </c>
      <c r="U321" s="8"/>
      <c r="V321" s="8">
        <v>32</v>
      </c>
      <c r="W321" s="8">
        <v>32</v>
      </c>
      <c r="X321" s="8"/>
      <c r="Y321" s="8"/>
      <c r="Z321" s="8"/>
      <c r="AA321" s="8">
        <f>VLOOKUP(I321,'[4]DI Info'!A:E,5,0)</f>
        <v>1</v>
      </c>
      <c r="AB321" s="8">
        <f t="shared" si="6"/>
        <v>32</v>
      </c>
      <c r="AC321" s="8">
        <f>IFERROR(AB321*VLOOKUP(I321,'[4]DI Info'!A:H,7,FALSE),"")</f>
        <v>137.6</v>
      </c>
      <c r="AD321" s="8">
        <f>IFERROR(ROUND(AB321*VLOOKUP(I321,'[4]DI Info'!$1:$1048576,6,FALSE),2),"")</f>
        <v>1.45</v>
      </c>
      <c r="AE321" s="8">
        <f>IFERROR(AB321*VLOOKUP(I321,'[4]DI Info'!A:H,8,FALSE),"")</f>
        <v>156.8</v>
      </c>
      <c r="AF321" s="35" t="str">
        <f>VLOOKUP(I321,'[4]DI Info'!$1:$1048576,4,FALSE)</f>
        <v>大自然-NB</v>
      </c>
      <c r="AG321" s="15" t="s">
        <v>945</v>
      </c>
      <c r="AH321" s="87">
        <f>VLOOKUP(E:E,'[4]Grid-US'!$E:$AH,30,0)</f>
        <v>45814</v>
      </c>
      <c r="AI321" s="35" t="s">
        <v>946</v>
      </c>
      <c r="AJ321" s="102" t="s">
        <v>947</v>
      </c>
      <c r="AK321" s="8"/>
      <c r="AL321" s="89"/>
    </row>
    <row r="322" customFormat="1" ht="12.75" customHeight="1" spans="1:38">
      <c r="A322" s="8" t="s">
        <v>985</v>
      </c>
      <c r="B322" s="8"/>
      <c r="C322" s="8"/>
      <c r="D322" s="8" t="s">
        <v>39</v>
      </c>
      <c r="E322" s="8" t="s">
        <v>986</v>
      </c>
      <c r="F322" s="8"/>
      <c r="G322" s="8" t="s">
        <v>77</v>
      </c>
      <c r="H322" s="8"/>
      <c r="I322" s="8" t="s">
        <v>398</v>
      </c>
      <c r="J322" s="8" t="s">
        <v>44</v>
      </c>
      <c r="K322" s="8"/>
      <c r="L322" s="8" t="s">
        <v>45</v>
      </c>
      <c r="M322" s="8" t="s">
        <v>46</v>
      </c>
      <c r="N322" s="8"/>
      <c r="O322" s="8"/>
      <c r="P322" s="8"/>
      <c r="Q322" s="8"/>
      <c r="R322" s="8"/>
      <c r="S322" s="49">
        <v>45814</v>
      </c>
      <c r="T322" s="49">
        <v>45810</v>
      </c>
      <c r="U322" s="8"/>
      <c r="V322" s="8">
        <v>1402</v>
      </c>
      <c r="W322" s="8">
        <v>1402</v>
      </c>
      <c r="X322" s="8"/>
      <c r="Y322" s="8"/>
      <c r="Z322" s="8"/>
      <c r="AA322" s="8">
        <f>VLOOKUP(I322,'DI Info'!A:E,5,0)</f>
        <v>1</v>
      </c>
      <c r="AB322" s="8">
        <f t="shared" si="6"/>
        <v>1402</v>
      </c>
      <c r="AC322" s="8">
        <f>IFERROR(AB322*VLOOKUP(I322,'DI Info'!A:H,7,FALSE),"")</f>
        <v>5748.2</v>
      </c>
      <c r="AD322" s="8">
        <f>IFERROR(ROUND(AB322*VLOOKUP(I322,'DI Info'!$1:$1048576,6,FALSE),2),"")</f>
        <v>49.07</v>
      </c>
      <c r="AE322" s="8">
        <f>IFERROR(AB322*VLOOKUP(I322,'DI Info'!A:H,8,FALSE),"")</f>
        <v>7150.2</v>
      </c>
      <c r="AF322" s="35" t="str">
        <f>VLOOKUP(I322,'DI Info'!$1:$1048576,4,FALSE)</f>
        <v>苏克-NB</v>
      </c>
      <c r="AG322" s="15" t="s">
        <v>987</v>
      </c>
      <c r="AH322" s="87">
        <f>VLOOKUP(E:E,'[4]Grid-US'!$E:$AH,30,0)</f>
        <v>45814</v>
      </c>
      <c r="AI322" s="35" t="s">
        <v>988</v>
      </c>
      <c r="AJ322" s="102" t="s">
        <v>989</v>
      </c>
      <c r="AK322" s="8"/>
      <c r="AL322" s="89"/>
    </row>
    <row r="323" customFormat="1" ht="12.75" customHeight="1" spans="1:38">
      <c r="A323" s="8" t="s">
        <v>990</v>
      </c>
      <c r="B323" s="8"/>
      <c r="C323" s="8"/>
      <c r="D323" s="8" t="s">
        <v>39</v>
      </c>
      <c r="E323" s="8" t="s">
        <v>991</v>
      </c>
      <c r="F323" s="8"/>
      <c r="G323" s="8" t="s">
        <v>77</v>
      </c>
      <c r="H323" s="8"/>
      <c r="I323" s="8" t="s">
        <v>407</v>
      </c>
      <c r="J323" s="8" t="s">
        <v>44</v>
      </c>
      <c r="K323" s="8"/>
      <c r="L323" s="8" t="s">
        <v>45</v>
      </c>
      <c r="M323" s="8" t="s">
        <v>46</v>
      </c>
      <c r="N323" s="8"/>
      <c r="O323" s="8"/>
      <c r="P323" s="8"/>
      <c r="Q323" s="8"/>
      <c r="R323" s="8"/>
      <c r="S323" s="49">
        <v>45814</v>
      </c>
      <c r="T323" s="49">
        <v>45810</v>
      </c>
      <c r="U323" s="8"/>
      <c r="V323" s="8">
        <v>2</v>
      </c>
      <c r="W323" s="8">
        <v>2</v>
      </c>
      <c r="X323" s="8"/>
      <c r="Y323" s="8"/>
      <c r="Z323" s="8"/>
      <c r="AA323" s="8">
        <f>VLOOKUP(I323,'DI Info'!A:E,5,0)</f>
        <v>1</v>
      </c>
      <c r="AB323" s="8">
        <f t="shared" si="6"/>
        <v>2</v>
      </c>
      <c r="AC323" s="8">
        <f>IFERROR(AB323*VLOOKUP(I323,'DI Info'!A:H,7,FALSE),"")</f>
        <v>14.6</v>
      </c>
      <c r="AD323" s="8">
        <f>IFERROR(ROUND(AB323*VLOOKUP(I323,'DI Info'!$1:$1048576,6,FALSE),2),"")</f>
        <v>0.17</v>
      </c>
      <c r="AE323" s="8">
        <f>IFERROR(AB323*VLOOKUP(I323,'DI Info'!A:H,8,FALSE),"")</f>
        <v>18.6</v>
      </c>
      <c r="AF323" s="35" t="str">
        <f>VLOOKUP(I323,'DI Info'!$1:$1048576,4,FALSE)</f>
        <v>苏克-NB</v>
      </c>
      <c r="AG323" s="15" t="s">
        <v>987</v>
      </c>
      <c r="AH323" s="87">
        <f>VLOOKUP(E:E,'[4]Grid-US'!$E:$AH,30,0)</f>
        <v>45814</v>
      </c>
      <c r="AI323" s="35" t="s">
        <v>988</v>
      </c>
      <c r="AJ323" s="102" t="s">
        <v>989</v>
      </c>
      <c r="AK323" s="8"/>
      <c r="AL323" s="89"/>
    </row>
    <row r="324" customFormat="1" ht="12.75" customHeight="1" spans="1:38">
      <c r="A324" s="8" t="s">
        <v>992</v>
      </c>
      <c r="B324" s="8"/>
      <c r="C324" s="8"/>
      <c r="D324" s="8" t="s">
        <v>39</v>
      </c>
      <c r="E324" s="8" t="s">
        <v>993</v>
      </c>
      <c r="F324" s="8"/>
      <c r="G324" s="8" t="s">
        <v>42</v>
      </c>
      <c r="H324" s="8"/>
      <c r="I324" s="8" t="s">
        <v>398</v>
      </c>
      <c r="J324" s="8" t="s">
        <v>44</v>
      </c>
      <c r="K324" s="8"/>
      <c r="L324" s="8" t="s">
        <v>45</v>
      </c>
      <c r="M324" s="8" t="s">
        <v>46</v>
      </c>
      <c r="N324" s="8"/>
      <c r="O324" s="8"/>
      <c r="P324" s="8"/>
      <c r="Q324" s="8"/>
      <c r="R324" s="8"/>
      <c r="S324" s="49">
        <v>45821</v>
      </c>
      <c r="T324" s="49">
        <v>45817</v>
      </c>
      <c r="U324" s="8"/>
      <c r="V324" s="8">
        <v>254</v>
      </c>
      <c r="W324" s="8">
        <v>254</v>
      </c>
      <c r="X324" s="8"/>
      <c r="Y324" s="8"/>
      <c r="Z324" s="8"/>
      <c r="AA324" s="8">
        <f>VLOOKUP(I324,'DI Info'!A:E,5,0)</f>
        <v>1</v>
      </c>
      <c r="AB324" s="8">
        <f t="shared" si="6"/>
        <v>254</v>
      </c>
      <c r="AC324" s="8">
        <f>IFERROR(AB324*VLOOKUP(I324,'DI Info'!A:H,7,FALSE),"")</f>
        <v>1041.4</v>
      </c>
      <c r="AD324" s="8">
        <f>IFERROR(ROUND(AB324*VLOOKUP(I324,'DI Info'!$1:$1048576,6,FALSE),2),"")</f>
        <v>8.89</v>
      </c>
      <c r="AE324" s="8">
        <f>IFERROR(AB324*VLOOKUP(I324,'DI Info'!A:H,8,FALSE),"")</f>
        <v>1295.4</v>
      </c>
      <c r="AF324" s="35" t="str">
        <f>VLOOKUP(I324,'DI Info'!$1:$1048576,4,FALSE)</f>
        <v>苏克-NB</v>
      </c>
      <c r="AG324" s="15" t="s">
        <v>987</v>
      </c>
      <c r="AH324" s="87">
        <f>VLOOKUP(E:E,'[4]Grid-US'!$E:$AH,30,0)</f>
        <v>45817</v>
      </c>
      <c r="AI324" s="35" t="s">
        <v>988</v>
      </c>
      <c r="AJ324" s="102" t="s">
        <v>989</v>
      </c>
      <c r="AK324" s="8"/>
      <c r="AL324" s="89"/>
    </row>
    <row r="325" customFormat="1" ht="12.75" customHeight="1" spans="1:38">
      <c r="A325" s="8" t="s">
        <v>994</v>
      </c>
      <c r="B325" s="8"/>
      <c r="C325" s="8"/>
      <c r="D325" s="8" t="s">
        <v>39</v>
      </c>
      <c r="E325" s="8" t="s">
        <v>995</v>
      </c>
      <c r="F325" s="8"/>
      <c r="G325" s="8" t="s">
        <v>42</v>
      </c>
      <c r="H325" s="8"/>
      <c r="I325" s="8" t="s">
        <v>407</v>
      </c>
      <c r="J325" s="8" t="s">
        <v>44</v>
      </c>
      <c r="K325" s="8"/>
      <c r="L325" s="8" t="s">
        <v>45</v>
      </c>
      <c r="M325" s="8" t="s">
        <v>46</v>
      </c>
      <c r="N325" s="8"/>
      <c r="O325" s="8"/>
      <c r="P325" s="8"/>
      <c r="Q325" s="8"/>
      <c r="R325" s="8"/>
      <c r="S325" s="49">
        <v>45814</v>
      </c>
      <c r="T325" s="49">
        <v>45810</v>
      </c>
      <c r="U325" s="8"/>
      <c r="V325" s="8">
        <v>64</v>
      </c>
      <c r="W325" s="8">
        <v>64</v>
      </c>
      <c r="X325" s="8"/>
      <c r="Y325" s="8"/>
      <c r="Z325" s="8"/>
      <c r="AA325" s="8">
        <f>VLOOKUP(I325,'DI Info'!A:E,5,0)</f>
        <v>1</v>
      </c>
      <c r="AB325" s="8">
        <f t="shared" si="6"/>
        <v>64</v>
      </c>
      <c r="AC325" s="8">
        <f>IFERROR(AB325*VLOOKUP(I325,'DI Info'!A:H,7,FALSE),"")</f>
        <v>467.2</v>
      </c>
      <c r="AD325" s="8">
        <f>IFERROR(ROUND(AB325*VLOOKUP(I325,'DI Info'!$1:$1048576,6,FALSE),2),"")</f>
        <v>5.57</v>
      </c>
      <c r="AE325" s="8">
        <f>IFERROR(AB325*VLOOKUP(I325,'DI Info'!A:H,8,FALSE),"")</f>
        <v>595.2</v>
      </c>
      <c r="AF325" s="35" t="str">
        <f>VLOOKUP(I325,'DI Info'!$1:$1048576,4,FALSE)</f>
        <v>苏克-NB</v>
      </c>
      <c r="AG325" s="15" t="s">
        <v>987</v>
      </c>
      <c r="AH325" s="87">
        <f>VLOOKUP(E:E,'[4]Grid-US'!$E:$AH,30,0)</f>
        <v>45814</v>
      </c>
      <c r="AI325" s="35" t="s">
        <v>988</v>
      </c>
      <c r="AJ325" s="102" t="s">
        <v>989</v>
      </c>
      <c r="AK325" s="8"/>
      <c r="AL325" s="89"/>
    </row>
    <row r="326" customFormat="1" ht="12.75" customHeight="1" spans="1:38">
      <c r="A326" s="8" t="s">
        <v>996</v>
      </c>
      <c r="B326" s="8"/>
      <c r="C326" s="8"/>
      <c r="D326" s="8" t="s">
        <v>39</v>
      </c>
      <c r="E326" s="8" t="s">
        <v>997</v>
      </c>
      <c r="F326" s="8"/>
      <c r="G326" s="8" t="s">
        <v>77</v>
      </c>
      <c r="H326" s="8"/>
      <c r="I326" s="8" t="s">
        <v>950</v>
      </c>
      <c r="J326" s="8" t="s">
        <v>44</v>
      </c>
      <c r="K326" s="8"/>
      <c r="L326" s="8" t="s">
        <v>45</v>
      </c>
      <c r="M326" s="8" t="s">
        <v>46</v>
      </c>
      <c r="N326" s="8"/>
      <c r="O326" s="8"/>
      <c r="P326" s="8"/>
      <c r="Q326" s="8"/>
      <c r="R326" s="8"/>
      <c r="S326" s="49">
        <v>45814</v>
      </c>
      <c r="T326" s="49">
        <v>45810</v>
      </c>
      <c r="U326" s="8"/>
      <c r="V326" s="8">
        <v>2</v>
      </c>
      <c r="W326" s="8">
        <v>2</v>
      </c>
      <c r="X326" s="8"/>
      <c r="Y326" s="8"/>
      <c r="Z326" s="8"/>
      <c r="AA326" s="8">
        <f>VLOOKUP(I326,'DI Info'!A:E,5,0)</f>
        <v>1</v>
      </c>
      <c r="AB326" s="8">
        <f t="shared" si="6"/>
        <v>2</v>
      </c>
      <c r="AC326" s="8">
        <f>IFERROR(AB326*VLOOKUP(I326,'DI Info'!A:H,7,FALSE),"")</f>
        <v>31.2</v>
      </c>
      <c r="AD326" s="8">
        <f>IFERROR(ROUND(AB326*VLOOKUP(I326,'DI Info'!$1:$1048576,6,FALSE),2),"")</f>
        <v>0.34</v>
      </c>
      <c r="AE326" s="8">
        <f>IFERROR(AB326*VLOOKUP(I326,'DI Info'!A:H,8,FALSE),"")</f>
        <v>38.6</v>
      </c>
      <c r="AF326" s="35" t="str">
        <f>VLOOKUP(I326,'DI Info'!$1:$1048576,4,FALSE)</f>
        <v>苏克-NB</v>
      </c>
      <c r="AG326" s="15" t="s">
        <v>998</v>
      </c>
      <c r="AH326" s="87">
        <f>VLOOKUP(E:E,'[4]Grid-US'!$E:$AH,30,0)</f>
        <v>45814</v>
      </c>
      <c r="AI326" s="35" t="s">
        <v>999</v>
      </c>
      <c r="AJ326" s="102" t="s">
        <v>1000</v>
      </c>
      <c r="AK326" s="8"/>
      <c r="AL326" s="89"/>
    </row>
    <row r="327" customFormat="1" ht="12.75" customHeight="1" spans="1:38">
      <c r="A327" s="8" t="s">
        <v>1001</v>
      </c>
      <c r="B327" s="8"/>
      <c r="C327" s="8"/>
      <c r="D327" s="8" t="s">
        <v>39</v>
      </c>
      <c r="E327" s="8" t="s">
        <v>1002</v>
      </c>
      <c r="F327" s="8"/>
      <c r="G327" s="8" t="s">
        <v>77</v>
      </c>
      <c r="H327" s="8"/>
      <c r="I327" s="8" t="s">
        <v>950</v>
      </c>
      <c r="J327" s="8" t="s">
        <v>44</v>
      </c>
      <c r="K327" s="8"/>
      <c r="L327" s="8" t="s">
        <v>45</v>
      </c>
      <c r="M327" s="8" t="s">
        <v>46</v>
      </c>
      <c r="N327" s="8"/>
      <c r="O327" s="8"/>
      <c r="P327" s="8"/>
      <c r="Q327" s="8"/>
      <c r="R327" s="8"/>
      <c r="S327" s="49">
        <v>45814</v>
      </c>
      <c r="T327" s="49">
        <v>45810</v>
      </c>
      <c r="U327" s="8"/>
      <c r="V327" s="8">
        <v>100</v>
      </c>
      <c r="W327" s="8">
        <v>100</v>
      </c>
      <c r="X327" s="8"/>
      <c r="Y327" s="8"/>
      <c r="Z327" s="8"/>
      <c r="AA327" s="8">
        <f>VLOOKUP(I327,'DI Info'!A:E,5,0)</f>
        <v>1</v>
      </c>
      <c r="AB327" s="8">
        <f t="shared" si="6"/>
        <v>100</v>
      </c>
      <c r="AC327" s="8">
        <f>IFERROR(AB327*VLOOKUP(I327,'DI Info'!A:H,7,FALSE),"")</f>
        <v>1560</v>
      </c>
      <c r="AD327" s="8">
        <f>IFERROR(ROUND(AB327*VLOOKUP(I327,'DI Info'!$1:$1048576,6,FALSE),2),"")</f>
        <v>16.82</v>
      </c>
      <c r="AE327" s="8">
        <f>IFERROR(AB327*VLOOKUP(I327,'DI Info'!A:H,8,FALSE),"")</f>
        <v>1930</v>
      </c>
      <c r="AF327" s="35" t="str">
        <f>VLOOKUP(I327,'DI Info'!$1:$1048576,4,FALSE)</f>
        <v>苏克-NB</v>
      </c>
      <c r="AG327" s="15" t="s">
        <v>998</v>
      </c>
      <c r="AH327" s="87">
        <f>VLOOKUP(E:E,'[4]Grid-US'!$E:$AH,30,0)</f>
        <v>45814</v>
      </c>
      <c r="AI327" s="35" t="s">
        <v>999</v>
      </c>
      <c r="AJ327" s="102" t="s">
        <v>1000</v>
      </c>
      <c r="AK327" s="8"/>
      <c r="AL327" s="89"/>
    </row>
    <row r="328" customFormat="1" ht="12.75" customHeight="1" spans="1:38">
      <c r="A328" s="8" t="s">
        <v>1003</v>
      </c>
      <c r="B328" s="8"/>
      <c r="C328" s="8"/>
      <c r="D328" s="8" t="s">
        <v>39</v>
      </c>
      <c r="E328" s="8" t="s">
        <v>1004</v>
      </c>
      <c r="F328" s="8"/>
      <c r="G328" s="8" t="s">
        <v>53</v>
      </c>
      <c r="H328" s="8"/>
      <c r="I328" s="8" t="s">
        <v>950</v>
      </c>
      <c r="J328" s="8" t="s">
        <v>44</v>
      </c>
      <c r="K328" s="8"/>
      <c r="L328" s="8" t="s">
        <v>45</v>
      </c>
      <c r="M328" s="8" t="s">
        <v>46</v>
      </c>
      <c r="N328" s="8"/>
      <c r="O328" s="8"/>
      <c r="P328" s="8"/>
      <c r="Q328" s="8"/>
      <c r="R328" s="8"/>
      <c r="S328" s="49">
        <v>45807</v>
      </c>
      <c r="T328" s="49">
        <v>45803</v>
      </c>
      <c r="U328" s="8"/>
      <c r="V328" s="8">
        <v>239</v>
      </c>
      <c r="W328" s="8">
        <v>239</v>
      </c>
      <c r="X328" s="8"/>
      <c r="Y328" s="8"/>
      <c r="Z328" s="8"/>
      <c r="AA328" s="8">
        <f>VLOOKUP(I328,'DI Info'!A:E,5,0)</f>
        <v>1</v>
      </c>
      <c r="AB328" s="8">
        <f t="shared" si="6"/>
        <v>239</v>
      </c>
      <c r="AC328" s="8">
        <f>IFERROR(AB328*VLOOKUP(I328,'DI Info'!A:H,7,FALSE),"")</f>
        <v>3728.4</v>
      </c>
      <c r="AD328" s="8">
        <f>IFERROR(ROUND(AB328*VLOOKUP(I328,'DI Info'!$1:$1048576,6,FALSE),2),"")</f>
        <v>40.2</v>
      </c>
      <c r="AE328" s="8">
        <f>IFERROR(AB328*VLOOKUP(I328,'DI Info'!A:H,8,FALSE),"")</f>
        <v>4612.7</v>
      </c>
      <c r="AF328" s="35" t="str">
        <f>VLOOKUP(I328,'DI Info'!$1:$1048576,4,FALSE)</f>
        <v>苏克-NB</v>
      </c>
      <c r="AG328" s="15" t="s">
        <v>998</v>
      </c>
      <c r="AH328" s="87">
        <f>VLOOKUP(E:E,'[4]Grid-US'!$E:$AH,30,0)</f>
        <v>45807</v>
      </c>
      <c r="AI328" s="35" t="s">
        <v>999</v>
      </c>
      <c r="AJ328" s="102" t="s">
        <v>1000</v>
      </c>
      <c r="AK328" s="8"/>
      <c r="AL328" s="89"/>
    </row>
    <row r="329" customFormat="1" ht="12.75" customHeight="1" spans="1:38">
      <c r="A329" s="8" t="s">
        <v>1005</v>
      </c>
      <c r="B329" s="8"/>
      <c r="C329" s="8"/>
      <c r="D329" s="8" t="s">
        <v>39</v>
      </c>
      <c r="E329" s="8" t="s">
        <v>1006</v>
      </c>
      <c r="F329" s="8"/>
      <c r="G329" s="8" t="s">
        <v>77</v>
      </c>
      <c r="H329" s="8"/>
      <c r="I329" s="8" t="s">
        <v>950</v>
      </c>
      <c r="J329" s="8" t="s">
        <v>44</v>
      </c>
      <c r="K329" s="8"/>
      <c r="L329" s="8" t="s">
        <v>45</v>
      </c>
      <c r="M329" s="8" t="s">
        <v>46</v>
      </c>
      <c r="N329" s="8"/>
      <c r="O329" s="8"/>
      <c r="P329" s="8"/>
      <c r="Q329" s="8"/>
      <c r="R329" s="8"/>
      <c r="S329" s="49">
        <v>45814</v>
      </c>
      <c r="T329" s="49">
        <v>45810</v>
      </c>
      <c r="U329" s="8"/>
      <c r="V329" s="8">
        <v>1</v>
      </c>
      <c r="W329" s="8">
        <v>1</v>
      </c>
      <c r="X329" s="8"/>
      <c r="Y329" s="8"/>
      <c r="Z329" s="8"/>
      <c r="AA329" s="8">
        <f>VLOOKUP(I329,'DI Info'!A:E,5,0)</f>
        <v>1</v>
      </c>
      <c r="AB329" s="8">
        <f t="shared" si="6"/>
        <v>1</v>
      </c>
      <c r="AC329" s="8">
        <f>IFERROR(AB329*VLOOKUP(I329,'DI Info'!A:H,7,FALSE),"")</f>
        <v>15.6</v>
      </c>
      <c r="AD329" s="8">
        <f>IFERROR(ROUND(AB329*VLOOKUP(I329,'DI Info'!$1:$1048576,6,FALSE),2),"")</f>
        <v>0.17</v>
      </c>
      <c r="AE329" s="8">
        <f>IFERROR(AB329*VLOOKUP(I329,'DI Info'!A:H,8,FALSE),"")</f>
        <v>19.3</v>
      </c>
      <c r="AF329" s="35" t="str">
        <f>VLOOKUP(I329,'DI Info'!$1:$1048576,4,FALSE)</f>
        <v>苏克-NB</v>
      </c>
      <c r="AG329" s="15" t="s">
        <v>998</v>
      </c>
      <c r="AH329" s="87">
        <f>VLOOKUP(E:E,'[4]Grid-US'!$E:$AH,30,0)</f>
        <v>45814</v>
      </c>
      <c r="AI329" s="35" t="s">
        <v>999</v>
      </c>
      <c r="AJ329" s="102" t="s">
        <v>1000</v>
      </c>
      <c r="AK329" s="8"/>
      <c r="AL329" s="89"/>
    </row>
    <row r="330" customFormat="1" ht="12.75" customHeight="1" spans="1:38">
      <c r="A330" s="8" t="s">
        <v>1007</v>
      </c>
      <c r="B330" s="8"/>
      <c r="C330" s="8"/>
      <c r="D330" s="8" t="s">
        <v>39</v>
      </c>
      <c r="E330" s="8" t="s">
        <v>1008</v>
      </c>
      <c r="F330" s="8"/>
      <c r="G330" s="8" t="s">
        <v>77</v>
      </c>
      <c r="H330" s="8"/>
      <c r="I330" s="8" t="s">
        <v>398</v>
      </c>
      <c r="J330" s="8"/>
      <c r="K330" s="8"/>
      <c r="L330" s="8"/>
      <c r="M330" s="8"/>
      <c r="N330" s="8"/>
      <c r="O330" s="8"/>
      <c r="P330" s="8"/>
      <c r="Q330" s="8"/>
      <c r="R330" s="8"/>
      <c r="S330" s="49">
        <v>45814</v>
      </c>
      <c r="T330" s="49">
        <v>45810</v>
      </c>
      <c r="U330" s="8"/>
      <c r="V330" s="8">
        <v>2067</v>
      </c>
      <c r="W330" s="8">
        <v>167</v>
      </c>
      <c r="X330" s="8"/>
      <c r="Y330" s="8"/>
      <c r="Z330" s="8"/>
      <c r="AA330" s="8">
        <f>VLOOKUP(I330,'DI Info'!A:E,5,0)</f>
        <v>1</v>
      </c>
      <c r="AB330" s="8">
        <f t="shared" si="6"/>
        <v>167</v>
      </c>
      <c r="AC330" s="8">
        <f>IFERROR(AB330*VLOOKUP(I330,'DI Info'!A:H,7,FALSE),"")</f>
        <v>684.7</v>
      </c>
      <c r="AD330" s="8">
        <f>IFERROR(ROUND(AB330*VLOOKUP(I330,'DI Info'!$1:$1048576,6,FALSE),2),"")</f>
        <v>5.85</v>
      </c>
      <c r="AE330" s="8">
        <f>IFERROR(AB330*VLOOKUP(I330,'DI Info'!A:H,8,FALSE),"")</f>
        <v>851.7</v>
      </c>
      <c r="AF330" s="35" t="str">
        <f>VLOOKUP(I330,'DI Info'!$1:$1048576,4,FALSE)</f>
        <v>苏克-NB</v>
      </c>
      <c r="AG330" s="15" t="s">
        <v>998</v>
      </c>
      <c r="AH330" s="87">
        <f>VLOOKUP(E:E,'[4]Grid-US'!$E:$AH,30,0)</f>
        <v>45814</v>
      </c>
      <c r="AI330" s="35" t="s">
        <v>999</v>
      </c>
      <c r="AJ330" s="102" t="s">
        <v>1000</v>
      </c>
      <c r="AK330" s="8"/>
      <c r="AL330" s="89"/>
    </row>
    <row r="331" customFormat="1" ht="12.75" customHeight="1" spans="1:38">
      <c r="A331" s="8" t="s">
        <v>1007</v>
      </c>
      <c r="B331" s="8"/>
      <c r="C331" s="8"/>
      <c r="D331" s="8" t="s">
        <v>39</v>
      </c>
      <c r="E331" s="8" t="s">
        <v>1008</v>
      </c>
      <c r="F331" s="8"/>
      <c r="G331" s="8" t="s">
        <v>77</v>
      </c>
      <c r="H331" s="8"/>
      <c r="I331" s="8" t="s">
        <v>398</v>
      </c>
      <c r="J331" s="8" t="s">
        <v>44</v>
      </c>
      <c r="K331" s="8"/>
      <c r="L331" s="8" t="s">
        <v>45</v>
      </c>
      <c r="M331" s="8" t="s">
        <v>46</v>
      </c>
      <c r="N331" s="8"/>
      <c r="O331" s="8"/>
      <c r="P331" s="8"/>
      <c r="Q331" s="8"/>
      <c r="R331" s="8"/>
      <c r="S331" s="49">
        <v>45814</v>
      </c>
      <c r="T331" s="49">
        <v>45810</v>
      </c>
      <c r="U331" s="8"/>
      <c r="V331" s="8">
        <v>2067</v>
      </c>
      <c r="W331" s="8">
        <v>1900</v>
      </c>
      <c r="X331" s="8"/>
      <c r="Y331" s="8"/>
      <c r="Z331" s="8"/>
      <c r="AA331" s="8">
        <f>VLOOKUP(I331,'DI Info'!A:E,5,0)</f>
        <v>1</v>
      </c>
      <c r="AB331" s="8">
        <f t="shared" si="6"/>
        <v>1900</v>
      </c>
      <c r="AC331" s="8">
        <f>IFERROR(AB331*VLOOKUP(I331,'DI Info'!A:H,7,FALSE),"")</f>
        <v>7790</v>
      </c>
      <c r="AD331" s="8">
        <f>IFERROR(ROUND(AB331*VLOOKUP(I331,'DI Info'!$1:$1048576,6,FALSE),2),"")</f>
        <v>66.5</v>
      </c>
      <c r="AE331" s="8">
        <f>IFERROR(AB331*VLOOKUP(I331,'DI Info'!A:H,8,FALSE),"")</f>
        <v>9690</v>
      </c>
      <c r="AF331" s="35" t="str">
        <f>VLOOKUP(I331,'DI Info'!$1:$1048576,4,FALSE)</f>
        <v>苏克-NB</v>
      </c>
      <c r="AG331" s="15" t="s">
        <v>1009</v>
      </c>
      <c r="AH331" s="87">
        <f>VLOOKUP(E:E,'[4]Grid-US'!$E:$AH,30,0)</f>
        <v>45814</v>
      </c>
      <c r="AI331" s="35" t="s">
        <v>1010</v>
      </c>
      <c r="AJ331" s="102" t="s">
        <v>1011</v>
      </c>
      <c r="AK331" s="8"/>
      <c r="AL331" s="89"/>
    </row>
    <row r="332" customFormat="1" ht="12.75" customHeight="1" spans="1:38">
      <c r="A332" s="8" t="s">
        <v>1012</v>
      </c>
      <c r="B332" s="8"/>
      <c r="C332" s="8"/>
      <c r="D332" s="8" t="s">
        <v>39</v>
      </c>
      <c r="E332" s="8" t="s">
        <v>1013</v>
      </c>
      <c r="F332" s="8"/>
      <c r="G332" s="8" t="s">
        <v>42</v>
      </c>
      <c r="H332" s="8"/>
      <c r="I332" s="8" t="s">
        <v>169</v>
      </c>
      <c r="J332" s="8" t="s">
        <v>44</v>
      </c>
      <c r="K332" s="8"/>
      <c r="L332" s="8" t="s">
        <v>45</v>
      </c>
      <c r="M332" s="8" t="s">
        <v>46</v>
      </c>
      <c r="N332" s="8"/>
      <c r="O332" s="8"/>
      <c r="P332" s="8"/>
      <c r="Q332" s="8"/>
      <c r="R332" s="8"/>
      <c r="S332" s="49">
        <v>45814</v>
      </c>
      <c r="T332" s="49">
        <v>45810</v>
      </c>
      <c r="U332" s="8"/>
      <c r="V332" s="8">
        <v>253</v>
      </c>
      <c r="W332" s="8">
        <v>253</v>
      </c>
      <c r="X332" s="8"/>
      <c r="Y332" s="8"/>
      <c r="Z332" s="8"/>
      <c r="AA332" s="8">
        <f>VLOOKUP(I332,'DI Info'!A:E,5,0)</f>
        <v>1</v>
      </c>
      <c r="AB332" s="8">
        <f t="shared" si="6"/>
        <v>253</v>
      </c>
      <c r="AC332" s="8">
        <f>IFERROR(AB332*VLOOKUP(I332,'DI Info'!A:H,7,FALSE),"")</f>
        <v>5692.5</v>
      </c>
      <c r="AD332" s="8">
        <f>IFERROR(ROUND(AB332*VLOOKUP(I332,'DI Info'!$1:$1048576,6,FALSE),2),"")</f>
        <v>52.12</v>
      </c>
      <c r="AE332" s="8">
        <f>IFERROR(AB332*VLOOKUP(I332,'DI Info'!A:H,8,FALSE),"")</f>
        <v>6325</v>
      </c>
      <c r="AF332" s="35" t="str">
        <f>VLOOKUP(I332,'DI Info'!$1:$1048576,4,FALSE)</f>
        <v>福得尔-NB</v>
      </c>
      <c r="AG332" s="15" t="s">
        <v>1014</v>
      </c>
      <c r="AH332" s="87">
        <f>VLOOKUP(E:E,'[4]Grid-US'!$E:$AH,30,0)</f>
        <v>45814</v>
      </c>
      <c r="AI332" s="35" t="s">
        <v>1015</v>
      </c>
      <c r="AJ332" s="102" t="s">
        <v>1016</v>
      </c>
      <c r="AK332" s="8"/>
      <c r="AL332" s="89"/>
    </row>
    <row r="333" customFormat="1" ht="12.75" customHeight="1" spans="1:38">
      <c r="A333" s="8" t="s">
        <v>1017</v>
      </c>
      <c r="B333" s="8"/>
      <c r="C333" s="8"/>
      <c r="D333" s="8" t="s">
        <v>39</v>
      </c>
      <c r="E333" s="8" t="s">
        <v>1018</v>
      </c>
      <c r="F333" s="8"/>
      <c r="G333" s="8" t="s">
        <v>42</v>
      </c>
      <c r="H333" s="8"/>
      <c r="I333" s="8" t="s">
        <v>169</v>
      </c>
      <c r="J333" s="8" t="s">
        <v>44</v>
      </c>
      <c r="K333" s="8"/>
      <c r="L333" s="8" t="s">
        <v>45</v>
      </c>
      <c r="M333" s="8" t="s">
        <v>46</v>
      </c>
      <c r="N333" s="8"/>
      <c r="O333" s="8"/>
      <c r="P333" s="8"/>
      <c r="Q333" s="8"/>
      <c r="R333" s="8"/>
      <c r="S333" s="49">
        <v>45821</v>
      </c>
      <c r="T333" s="49">
        <v>45817</v>
      </c>
      <c r="U333" s="8"/>
      <c r="V333" s="8">
        <v>303</v>
      </c>
      <c r="W333" s="8">
        <v>303</v>
      </c>
      <c r="X333" s="8"/>
      <c r="Y333" s="8"/>
      <c r="Z333" s="8"/>
      <c r="AA333" s="8">
        <f>VLOOKUP(I333,'DI Info'!A:E,5,0)</f>
        <v>1</v>
      </c>
      <c r="AB333" s="8">
        <f t="shared" si="6"/>
        <v>303</v>
      </c>
      <c r="AC333" s="8">
        <f>IFERROR(AB333*VLOOKUP(I333,'DI Info'!A:H,7,FALSE),"")</f>
        <v>6817.5</v>
      </c>
      <c r="AD333" s="8">
        <f>IFERROR(ROUND(AB333*VLOOKUP(I333,'DI Info'!$1:$1048576,6,FALSE),2),"")</f>
        <v>62.42</v>
      </c>
      <c r="AE333" s="8">
        <f>IFERROR(AB333*VLOOKUP(I333,'DI Info'!A:H,8,FALSE),"")</f>
        <v>7575</v>
      </c>
      <c r="AF333" s="35" t="str">
        <f>VLOOKUP(I333,'DI Info'!$1:$1048576,4,FALSE)</f>
        <v>福得尔-NB</v>
      </c>
      <c r="AG333" s="15" t="s">
        <v>1019</v>
      </c>
      <c r="AH333" s="87">
        <f>VLOOKUP(E:E,'[4]Grid-US'!$E:$AH,30,0)</f>
        <v>45821</v>
      </c>
      <c r="AI333" s="35" t="s">
        <v>1020</v>
      </c>
      <c r="AJ333" s="102" t="s">
        <v>1021</v>
      </c>
      <c r="AK333" s="8"/>
      <c r="AL333" s="89"/>
    </row>
    <row r="334" customFormat="1" ht="12.75" customHeight="1" spans="1:38">
      <c r="A334" s="95" t="s">
        <v>1022</v>
      </c>
      <c r="B334" s="95"/>
      <c r="C334" s="95"/>
      <c r="D334" s="95" t="s">
        <v>39</v>
      </c>
      <c r="E334" s="95" t="s">
        <v>1023</v>
      </c>
      <c r="F334" s="95"/>
      <c r="G334" s="95" t="s">
        <v>71</v>
      </c>
      <c r="H334" s="95"/>
      <c r="I334" s="95" t="s">
        <v>398</v>
      </c>
      <c r="J334" s="95"/>
      <c r="K334" s="95"/>
      <c r="L334" s="95"/>
      <c r="M334" s="95"/>
      <c r="N334" s="95"/>
      <c r="O334" s="95"/>
      <c r="P334" s="95"/>
      <c r="Q334" s="95"/>
      <c r="R334" s="95"/>
      <c r="S334" s="103">
        <v>45895</v>
      </c>
      <c r="T334" s="103">
        <v>45712</v>
      </c>
      <c r="U334" s="95"/>
      <c r="V334" s="95">
        <v>271</v>
      </c>
      <c r="W334" s="95">
        <v>271</v>
      </c>
      <c r="X334" s="95"/>
      <c r="Y334" s="95"/>
      <c r="Z334" s="95"/>
      <c r="AA334" s="95">
        <v>1</v>
      </c>
      <c r="AB334" s="95">
        <v>271</v>
      </c>
      <c r="AC334" s="95">
        <f>IFERROR(AB334*VLOOKUP(I334,'DI Info'!A:H,7,FALSE),"")</f>
        <v>1111.1</v>
      </c>
      <c r="AD334" s="95">
        <f>IFERROR(ROUND(AB334*VLOOKUP(I334,'DI Info'!$1:$1048576,6,FALSE),2),"")</f>
        <v>9.49</v>
      </c>
      <c r="AE334" s="95">
        <f>IFERROR(AB334*VLOOKUP(I334,'DI Info'!A:H,8,FALSE),"")</f>
        <v>1382.1</v>
      </c>
      <c r="AF334" s="104" t="str">
        <f>VLOOKUP(I334,'DI Info'!$1:$1048576,4,FALSE)</f>
        <v>苏克-NB</v>
      </c>
      <c r="AH334" s="86"/>
      <c r="AI334" s="35"/>
      <c r="AJ334" s="102"/>
      <c r="AK334" s="8"/>
      <c r="AL334" s="89"/>
    </row>
    <row r="335" customFormat="1" ht="12.75" customHeight="1" spans="1:38">
      <c r="A335" s="95" t="s">
        <v>1024</v>
      </c>
      <c r="B335" s="95"/>
      <c r="C335" s="95"/>
      <c r="D335" s="95" t="s">
        <v>39</v>
      </c>
      <c r="E335" s="95" t="s">
        <v>1025</v>
      </c>
      <c r="F335" s="95"/>
      <c r="G335" s="95" t="s">
        <v>71</v>
      </c>
      <c r="H335" s="95"/>
      <c r="I335" s="95" t="s">
        <v>1026</v>
      </c>
      <c r="J335" s="95"/>
      <c r="K335" s="95"/>
      <c r="L335" s="95"/>
      <c r="M335" s="95"/>
      <c r="N335" s="95"/>
      <c r="O335" s="95"/>
      <c r="P335" s="95"/>
      <c r="Q335" s="95"/>
      <c r="R335" s="95"/>
      <c r="S335" s="103">
        <v>45895</v>
      </c>
      <c r="T335" s="103">
        <v>45712</v>
      </c>
      <c r="U335" s="95"/>
      <c r="V335" s="95">
        <v>38</v>
      </c>
      <c r="W335" s="95">
        <v>38</v>
      </c>
      <c r="X335" s="95"/>
      <c r="Y335" s="95"/>
      <c r="Z335" s="95"/>
      <c r="AA335" s="95">
        <v>1</v>
      </c>
      <c r="AB335" s="95">
        <v>38</v>
      </c>
      <c r="AC335" s="95">
        <f>IFERROR(AB335*VLOOKUP(I335,'DI Info'!A:H,7,FALSE),"")</f>
        <v>277.4</v>
      </c>
      <c r="AD335" s="95">
        <f>IFERROR(ROUND(AB335*VLOOKUP(I335,'DI Info'!$1:$1048576,6,FALSE),2),"")</f>
        <v>3.31</v>
      </c>
      <c r="AE335" s="95">
        <f>IFERROR(AB335*VLOOKUP(I335,'DI Info'!A:H,8,FALSE),"")</f>
        <v>353.4</v>
      </c>
      <c r="AF335" s="104" t="str">
        <f>VLOOKUP(I335,'DI Info'!$1:$1048576,4,FALSE)</f>
        <v>苏克-NB</v>
      </c>
      <c r="AH335" s="86"/>
      <c r="AI335" s="35"/>
      <c r="AJ335" s="102"/>
      <c r="AK335" s="8"/>
      <c r="AL335" s="89"/>
    </row>
    <row r="336" customFormat="1" ht="12.75" customHeight="1" spans="1:38">
      <c r="A336" s="95" t="s">
        <v>1027</v>
      </c>
      <c r="B336" s="95"/>
      <c r="C336" s="95"/>
      <c r="D336" s="95" t="s">
        <v>39</v>
      </c>
      <c r="E336" s="95" t="s">
        <v>1028</v>
      </c>
      <c r="F336" s="95"/>
      <c r="G336" s="95" t="s">
        <v>71</v>
      </c>
      <c r="H336" s="95"/>
      <c r="I336" s="95" t="s">
        <v>190</v>
      </c>
      <c r="J336" s="95"/>
      <c r="K336" s="95"/>
      <c r="L336" s="95"/>
      <c r="M336" s="95"/>
      <c r="N336" s="95"/>
      <c r="O336" s="95"/>
      <c r="P336" s="95"/>
      <c r="Q336" s="95"/>
      <c r="R336" s="95"/>
      <c r="S336" s="103">
        <v>45895</v>
      </c>
      <c r="T336" s="103">
        <v>45712</v>
      </c>
      <c r="U336" s="95"/>
      <c r="V336" s="95">
        <v>36</v>
      </c>
      <c r="W336" s="95">
        <v>36</v>
      </c>
      <c r="X336" s="95"/>
      <c r="Y336" s="95"/>
      <c r="Z336" s="95"/>
      <c r="AA336" s="95">
        <v>1</v>
      </c>
      <c r="AB336" s="95">
        <v>36</v>
      </c>
      <c r="AC336" s="95">
        <f>IFERROR(AB336*VLOOKUP(I336,'DI Info'!A:H,7,FALSE),"")</f>
        <v>342</v>
      </c>
      <c r="AD336" s="95">
        <f>IFERROR(ROUND(AB336*VLOOKUP(I336,'DI Info'!$1:$1048576,6,FALSE),2),"")</f>
        <v>2.69</v>
      </c>
      <c r="AE336" s="95">
        <f>IFERROR(AB336*VLOOKUP(I336,'DI Info'!A:H,8,FALSE),"")</f>
        <v>414</v>
      </c>
      <c r="AF336" s="104" t="str">
        <f>VLOOKUP(I336,'DI Info'!$1:$1048576,4,FALSE)</f>
        <v>鑫鼎-NB</v>
      </c>
      <c r="AH336" s="86"/>
      <c r="AI336" s="35"/>
      <c r="AJ336" s="102"/>
      <c r="AK336" s="8"/>
      <c r="AL336" s="89"/>
    </row>
    <row r="337" customFormat="1" ht="12.75" customHeight="1" spans="1:38">
      <c r="A337" s="95" t="s">
        <v>1029</v>
      </c>
      <c r="B337" s="95"/>
      <c r="C337" s="95"/>
      <c r="D337" s="95" t="s">
        <v>39</v>
      </c>
      <c r="E337" s="95" t="s">
        <v>1030</v>
      </c>
      <c r="F337" s="95"/>
      <c r="G337" s="95" t="s">
        <v>71</v>
      </c>
      <c r="H337" s="95"/>
      <c r="I337" s="95" t="s">
        <v>190</v>
      </c>
      <c r="J337" s="95"/>
      <c r="K337" s="95"/>
      <c r="L337" s="95"/>
      <c r="M337" s="95"/>
      <c r="N337" s="95"/>
      <c r="O337" s="95"/>
      <c r="P337" s="95"/>
      <c r="Q337" s="95"/>
      <c r="R337" s="95"/>
      <c r="S337" s="103">
        <v>45895</v>
      </c>
      <c r="T337" s="103">
        <v>45712</v>
      </c>
      <c r="U337" s="95"/>
      <c r="V337" s="95">
        <v>20</v>
      </c>
      <c r="W337" s="95">
        <v>20</v>
      </c>
      <c r="X337" s="95"/>
      <c r="Y337" s="95"/>
      <c r="Z337" s="95"/>
      <c r="AA337" s="95">
        <v>1</v>
      </c>
      <c r="AB337" s="95">
        <v>20</v>
      </c>
      <c r="AC337" s="95">
        <f>IFERROR(AB337*VLOOKUP(I337,'DI Info'!A:H,7,FALSE),"")</f>
        <v>190</v>
      </c>
      <c r="AD337" s="95">
        <f>IFERROR(ROUND(AB337*VLOOKUP(I337,'DI Info'!$1:$1048576,6,FALSE),2),"")</f>
        <v>1.49</v>
      </c>
      <c r="AE337" s="95">
        <f>IFERROR(AB337*VLOOKUP(I337,'DI Info'!A:H,8,FALSE),"")</f>
        <v>230</v>
      </c>
      <c r="AF337" s="104" t="str">
        <f>VLOOKUP(I337,'DI Info'!$1:$1048576,4,FALSE)</f>
        <v>鑫鼎-NB</v>
      </c>
      <c r="AH337" s="86"/>
      <c r="AI337" s="35"/>
      <c r="AJ337" s="102"/>
      <c r="AK337" s="8"/>
      <c r="AL337" s="89"/>
    </row>
    <row r="338" customFormat="1" ht="12.75" customHeight="1" spans="1:38">
      <c r="A338" s="95" t="s">
        <v>1031</v>
      </c>
      <c r="B338" s="95"/>
      <c r="C338" s="95"/>
      <c r="D338" s="95" t="s">
        <v>39</v>
      </c>
      <c r="E338" s="95" t="s">
        <v>1032</v>
      </c>
      <c r="F338" s="95"/>
      <c r="G338" s="95" t="s">
        <v>71</v>
      </c>
      <c r="H338" s="95"/>
      <c r="I338" s="95" t="s">
        <v>1033</v>
      </c>
      <c r="J338" s="95"/>
      <c r="K338" s="95"/>
      <c r="L338" s="95"/>
      <c r="M338" s="95"/>
      <c r="N338" s="95"/>
      <c r="O338" s="95"/>
      <c r="P338" s="95"/>
      <c r="Q338" s="95"/>
      <c r="R338" s="95"/>
      <c r="S338" s="103">
        <v>45895</v>
      </c>
      <c r="T338" s="103">
        <v>45712</v>
      </c>
      <c r="U338" s="95"/>
      <c r="V338" s="95">
        <v>107</v>
      </c>
      <c r="W338" s="95">
        <v>107</v>
      </c>
      <c r="X338" s="95"/>
      <c r="Y338" s="95"/>
      <c r="Z338" s="95"/>
      <c r="AA338" s="95">
        <v>1</v>
      </c>
      <c r="AB338" s="95">
        <v>107</v>
      </c>
      <c r="AC338" s="95">
        <f>IFERROR(AB338*VLOOKUP(I338,'DI Info'!A:H,7,FALSE),"")</f>
        <v>1144.9</v>
      </c>
      <c r="AD338" s="95">
        <f>IFERROR(ROUND(AB338*VLOOKUP(I338,'DI Info'!$1:$1048576,6,FALSE),2),"")</f>
        <v>6.92</v>
      </c>
      <c r="AE338" s="95">
        <f>IFERROR(AB338*VLOOKUP(I338,'DI Info'!A:H,8,FALSE),"")</f>
        <v>1305.4</v>
      </c>
      <c r="AF338" s="104" t="str">
        <f>VLOOKUP(I338,'DI Info'!$1:$1048576,4,FALSE)</f>
        <v>纳斯卡-SH</v>
      </c>
      <c r="AH338" s="86"/>
      <c r="AI338" s="35"/>
      <c r="AJ338" s="102"/>
      <c r="AK338" s="8"/>
      <c r="AL338" s="89"/>
    </row>
    <row r="339" customFormat="1" ht="12.75" customHeight="1" spans="1:38">
      <c r="A339" s="95" t="s">
        <v>1034</v>
      </c>
      <c r="B339" s="95"/>
      <c r="C339" s="95"/>
      <c r="D339" s="95" t="s">
        <v>39</v>
      </c>
      <c r="E339" s="95" t="s">
        <v>1035</v>
      </c>
      <c r="F339" s="95"/>
      <c r="G339" s="95" t="s">
        <v>71</v>
      </c>
      <c r="H339" s="95"/>
      <c r="I339" s="95" t="s">
        <v>1033</v>
      </c>
      <c r="J339" s="95"/>
      <c r="K339" s="95"/>
      <c r="L339" s="95"/>
      <c r="M339" s="95"/>
      <c r="N339" s="95"/>
      <c r="O339" s="95"/>
      <c r="P339" s="95"/>
      <c r="Q339" s="95"/>
      <c r="R339" s="95"/>
      <c r="S339" s="103">
        <v>45895</v>
      </c>
      <c r="T339" s="103">
        <v>45712</v>
      </c>
      <c r="U339" s="95"/>
      <c r="V339" s="95">
        <v>910</v>
      </c>
      <c r="W339" s="95">
        <v>910</v>
      </c>
      <c r="X339" s="95"/>
      <c r="Y339" s="95"/>
      <c r="Z339" s="95"/>
      <c r="AA339" s="95">
        <v>1</v>
      </c>
      <c r="AB339" s="95">
        <v>910</v>
      </c>
      <c r="AC339" s="95">
        <f>IFERROR(AB339*VLOOKUP(I339,'DI Info'!A:H,7,FALSE),"")</f>
        <v>9737</v>
      </c>
      <c r="AD339" s="95">
        <f>IFERROR(ROUND(AB339*VLOOKUP(I339,'DI Info'!$1:$1048576,6,FALSE),2),"")</f>
        <v>58.88</v>
      </c>
      <c r="AE339" s="95">
        <f>IFERROR(AB339*VLOOKUP(I339,'DI Info'!A:H,8,FALSE),"")</f>
        <v>11102</v>
      </c>
      <c r="AF339" s="104" t="str">
        <f>VLOOKUP(I339,'DI Info'!$1:$1048576,4,FALSE)</f>
        <v>纳斯卡-SH</v>
      </c>
      <c r="AH339" s="86"/>
      <c r="AI339" s="35"/>
      <c r="AJ339" s="102"/>
      <c r="AK339" s="8"/>
      <c r="AL339" s="89"/>
    </row>
    <row r="340" customFormat="1" ht="12.75" customHeight="1" spans="1:38">
      <c r="A340" s="95" t="s">
        <v>1036</v>
      </c>
      <c r="B340" s="95"/>
      <c r="C340" s="95"/>
      <c r="D340" s="95" t="s">
        <v>39</v>
      </c>
      <c r="E340" s="95" t="s">
        <v>1037</v>
      </c>
      <c r="F340" s="95"/>
      <c r="G340" s="95" t="s">
        <v>71</v>
      </c>
      <c r="H340" s="95"/>
      <c r="I340" s="95" t="s">
        <v>1026</v>
      </c>
      <c r="J340" s="95"/>
      <c r="K340" s="95"/>
      <c r="L340" s="95"/>
      <c r="M340" s="95"/>
      <c r="N340" s="95"/>
      <c r="O340" s="95"/>
      <c r="P340" s="95"/>
      <c r="Q340" s="95"/>
      <c r="R340" s="95"/>
      <c r="S340" s="103">
        <v>45895</v>
      </c>
      <c r="T340" s="103">
        <v>45712</v>
      </c>
      <c r="U340" s="95"/>
      <c r="V340" s="95">
        <v>12</v>
      </c>
      <c r="W340" s="95">
        <v>12</v>
      </c>
      <c r="X340" s="95"/>
      <c r="Y340" s="95"/>
      <c r="Z340" s="95"/>
      <c r="AA340" s="95">
        <v>1</v>
      </c>
      <c r="AB340" s="95">
        <v>12</v>
      </c>
      <c r="AC340" s="95">
        <f>IFERROR(AB340*VLOOKUP(I340,'DI Info'!A:H,7,FALSE),"")</f>
        <v>87.6</v>
      </c>
      <c r="AD340" s="95">
        <f>IFERROR(ROUND(AB340*VLOOKUP(I340,'DI Info'!$1:$1048576,6,FALSE),2),"")</f>
        <v>1.04</v>
      </c>
      <c r="AE340" s="95">
        <f>IFERROR(AB340*VLOOKUP(I340,'DI Info'!A:H,8,FALSE),"")</f>
        <v>111.6</v>
      </c>
      <c r="AF340" s="104" t="str">
        <f>VLOOKUP(I340,'DI Info'!$1:$1048576,4,FALSE)</f>
        <v>苏克-NB</v>
      </c>
      <c r="AH340" s="86"/>
      <c r="AI340" s="35"/>
      <c r="AJ340" s="102"/>
      <c r="AK340" s="8"/>
      <c r="AL340" s="89"/>
    </row>
    <row r="341" customFormat="1" ht="12.75" customHeight="1" spans="1:38">
      <c r="A341" s="95" t="s">
        <v>1038</v>
      </c>
      <c r="B341" s="95"/>
      <c r="C341" s="95"/>
      <c r="D341" s="95" t="s">
        <v>39</v>
      </c>
      <c r="E341" s="95" t="s">
        <v>1039</v>
      </c>
      <c r="F341" s="95"/>
      <c r="G341" s="95" t="s">
        <v>71</v>
      </c>
      <c r="H341" s="95"/>
      <c r="I341" s="95" t="s">
        <v>398</v>
      </c>
      <c r="J341" s="95"/>
      <c r="K341" s="95"/>
      <c r="L341" s="95"/>
      <c r="M341" s="95"/>
      <c r="N341" s="95"/>
      <c r="O341" s="95"/>
      <c r="P341" s="95"/>
      <c r="Q341" s="95"/>
      <c r="R341" s="95"/>
      <c r="S341" s="103">
        <v>45895</v>
      </c>
      <c r="T341" s="103">
        <v>45712</v>
      </c>
      <c r="U341" s="95"/>
      <c r="V341" s="95">
        <v>809</v>
      </c>
      <c r="W341" s="95">
        <v>809</v>
      </c>
      <c r="X341" s="95"/>
      <c r="Y341" s="95"/>
      <c r="Z341" s="95"/>
      <c r="AA341" s="95">
        <v>1</v>
      </c>
      <c r="AB341" s="95">
        <v>809</v>
      </c>
      <c r="AC341" s="95">
        <f>IFERROR(AB341*VLOOKUP(I341,'DI Info'!A:H,7,FALSE),"")</f>
        <v>3316.9</v>
      </c>
      <c r="AD341" s="95">
        <f>IFERROR(ROUND(AB341*VLOOKUP(I341,'DI Info'!$1:$1048576,6,FALSE),2),"")</f>
        <v>28.32</v>
      </c>
      <c r="AE341" s="95">
        <f>IFERROR(AB341*VLOOKUP(I341,'DI Info'!A:H,8,FALSE),"")</f>
        <v>4125.9</v>
      </c>
      <c r="AF341" s="104" t="str">
        <f>VLOOKUP(I341,'DI Info'!$1:$1048576,4,FALSE)</f>
        <v>苏克-NB</v>
      </c>
      <c r="AH341" s="86"/>
      <c r="AI341" s="35"/>
      <c r="AJ341" s="102"/>
      <c r="AK341" s="8"/>
      <c r="AL341" s="89"/>
    </row>
    <row r="342" ht="12.75" customHeight="1" spans="1:38">
      <c r="A342" s="8" t="s">
        <v>1040</v>
      </c>
      <c r="B342" s="8"/>
      <c r="C342" s="8"/>
      <c r="D342" s="8" t="s">
        <v>75</v>
      </c>
      <c r="E342" s="8" t="s">
        <v>1041</v>
      </c>
      <c r="F342" s="8"/>
      <c r="G342" s="8" t="s">
        <v>60</v>
      </c>
      <c r="H342" s="8"/>
      <c r="I342" s="8" t="s">
        <v>932</v>
      </c>
      <c r="J342" s="8" t="s">
        <v>44</v>
      </c>
      <c r="K342" s="8"/>
      <c r="L342" s="8" t="s">
        <v>45</v>
      </c>
      <c r="M342" s="8" t="s">
        <v>46</v>
      </c>
      <c r="N342" s="8"/>
      <c r="O342" s="8"/>
      <c r="P342" s="8"/>
      <c r="Q342" s="8"/>
      <c r="R342" s="8"/>
      <c r="S342" s="49">
        <v>45863</v>
      </c>
      <c r="T342" s="49">
        <v>45859</v>
      </c>
      <c r="U342" s="8"/>
      <c r="V342" s="8">
        <v>365</v>
      </c>
      <c r="W342" s="8">
        <v>365</v>
      </c>
      <c r="X342" s="8"/>
      <c r="Y342" s="8"/>
      <c r="Z342" s="8"/>
      <c r="AA342" s="8">
        <f>VLOOKUP(I342,'DI Info'!A:E,5,0)</f>
        <v>1</v>
      </c>
      <c r="AB342" s="8">
        <f t="shared" ref="AB342:AB361" si="7">IFERROR(W342/AA342,"")</f>
        <v>365</v>
      </c>
      <c r="AC342" s="8">
        <f>IFERROR(AB342*VLOOKUP(I342,'DI Info'!A:H,7,FALSE),"")</f>
        <v>1671.7</v>
      </c>
      <c r="AD342" s="8">
        <f>IFERROR(ROUND(AB342*VLOOKUP(I342,'DI Info'!$1:$1048576,6,FALSE),2),"")</f>
        <v>11.88</v>
      </c>
      <c r="AE342" s="8">
        <f>IFERROR(AB342*VLOOKUP(I342,'DI Info'!A:H,8,FALSE),"")</f>
        <v>2190</v>
      </c>
      <c r="AF342" s="35" t="str">
        <f>VLOOKUP(I342,'DI Info'!$1:$1048576,4,FALSE)</f>
        <v>立义-YT</v>
      </c>
      <c r="AG342" s="15"/>
      <c r="AH342" s="49"/>
      <c r="AI342" s="35"/>
      <c r="AJ342" s="102"/>
      <c r="AK342" s="8"/>
      <c r="AL342" s="89"/>
    </row>
    <row r="343" ht="12.75" customHeight="1" spans="1:38">
      <c r="A343" s="8" t="s">
        <v>1042</v>
      </c>
      <c r="B343" s="8"/>
      <c r="C343" s="8"/>
      <c r="D343" s="8" t="s">
        <v>75</v>
      </c>
      <c r="E343" s="8" t="s">
        <v>1043</v>
      </c>
      <c r="F343" s="8"/>
      <c r="G343" s="8" t="s">
        <v>60</v>
      </c>
      <c r="H343" s="8"/>
      <c r="I343" s="8" t="s">
        <v>932</v>
      </c>
      <c r="J343" s="8" t="s">
        <v>44</v>
      </c>
      <c r="K343" s="8"/>
      <c r="L343" s="8" t="s">
        <v>45</v>
      </c>
      <c r="M343" s="8" t="s">
        <v>46</v>
      </c>
      <c r="N343" s="8"/>
      <c r="O343" s="8"/>
      <c r="P343" s="8"/>
      <c r="Q343" s="8"/>
      <c r="R343" s="8"/>
      <c r="S343" s="49">
        <v>45863</v>
      </c>
      <c r="T343" s="49">
        <v>45859</v>
      </c>
      <c r="U343" s="8"/>
      <c r="V343" s="8">
        <v>139</v>
      </c>
      <c r="W343" s="8">
        <v>139</v>
      </c>
      <c r="X343" s="8"/>
      <c r="Y343" s="8"/>
      <c r="Z343" s="8"/>
      <c r="AA343" s="8">
        <f>VLOOKUP(I343,'DI Info'!A:E,5,0)</f>
        <v>1</v>
      </c>
      <c r="AB343" s="8">
        <f t="shared" si="7"/>
        <v>139</v>
      </c>
      <c r="AC343" s="8">
        <f>IFERROR(AB343*VLOOKUP(I343,'DI Info'!A:H,7,FALSE),"")</f>
        <v>636.62</v>
      </c>
      <c r="AD343" s="8">
        <f>IFERROR(ROUND(AB343*VLOOKUP(I343,'DI Info'!$1:$1048576,6,FALSE),2),"")</f>
        <v>4.52</v>
      </c>
      <c r="AE343" s="8">
        <f>IFERROR(AB343*VLOOKUP(I343,'DI Info'!A:H,8,FALSE),"")</f>
        <v>834</v>
      </c>
      <c r="AF343" s="35" t="str">
        <f>VLOOKUP(I343,'DI Info'!$1:$1048576,4,FALSE)</f>
        <v>立义-YT</v>
      </c>
      <c r="AG343" s="15"/>
      <c r="AH343" s="49"/>
      <c r="AI343" s="35"/>
      <c r="AJ343" s="102"/>
      <c r="AK343" s="8"/>
      <c r="AL343" s="89"/>
    </row>
    <row r="344" ht="12.75" customHeight="1" spans="1:38">
      <c r="A344" s="8" t="s">
        <v>1044</v>
      </c>
      <c r="B344" s="8"/>
      <c r="C344" s="8"/>
      <c r="D344" s="8" t="s">
        <v>39</v>
      </c>
      <c r="E344" s="101" t="s">
        <v>1045</v>
      </c>
      <c r="F344" s="8"/>
      <c r="G344" s="8" t="s">
        <v>77</v>
      </c>
      <c r="H344" s="8"/>
      <c r="I344" s="8" t="s">
        <v>961</v>
      </c>
      <c r="J344" s="8" t="s">
        <v>44</v>
      </c>
      <c r="K344" s="8"/>
      <c r="L344" s="8" t="s">
        <v>45</v>
      </c>
      <c r="M344" s="8" t="s">
        <v>46</v>
      </c>
      <c r="N344" s="8"/>
      <c r="O344" s="8"/>
      <c r="P344" s="8"/>
      <c r="Q344" s="8"/>
      <c r="R344" s="8"/>
      <c r="S344" s="49">
        <v>45863</v>
      </c>
      <c r="T344" s="49">
        <v>45856</v>
      </c>
      <c r="U344" s="8"/>
      <c r="V344" s="8">
        <v>197</v>
      </c>
      <c r="W344" s="8">
        <v>197</v>
      </c>
      <c r="X344" s="8"/>
      <c r="Y344" s="8"/>
      <c r="Z344" s="8"/>
      <c r="AA344" s="8">
        <f>VLOOKUP(I344,'DI Info'!A:E,5,0)</f>
        <v>1</v>
      </c>
      <c r="AB344" s="8">
        <f t="shared" si="7"/>
        <v>197</v>
      </c>
      <c r="AC344" s="8">
        <f>IFERROR(AB344*VLOOKUP(I344,'DI Info'!A:H,7,FALSE),"")</f>
        <v>551.6</v>
      </c>
      <c r="AD344" s="8">
        <f>IFERROR(ROUND(AB344*VLOOKUP(I344,'DI Info'!$1:$1048576,6,FALSE),2),"")</f>
        <v>4.53</v>
      </c>
      <c r="AE344" s="8">
        <f>IFERROR(AB344*VLOOKUP(I344,'DI Info'!A:H,8,FALSE),"")</f>
        <v>630.4</v>
      </c>
      <c r="AF344" s="35" t="str">
        <f>VLOOKUP(I344,'DI Info'!$1:$1048576,4,FALSE)</f>
        <v>大自然-NB</v>
      </c>
      <c r="AG344" s="15"/>
      <c r="AH344" s="49"/>
      <c r="AI344" s="35"/>
      <c r="AJ344" s="102"/>
      <c r="AK344" s="8"/>
      <c r="AL344" s="89"/>
    </row>
    <row r="345" ht="12.75" customHeight="1" spans="1:38">
      <c r="A345" s="8" t="s">
        <v>1046</v>
      </c>
      <c r="B345" s="8"/>
      <c r="C345" s="8"/>
      <c r="D345" s="8" t="s">
        <v>39</v>
      </c>
      <c r="E345" s="101" t="s">
        <v>1047</v>
      </c>
      <c r="F345" s="8"/>
      <c r="G345" s="8" t="s">
        <v>77</v>
      </c>
      <c r="H345" s="8"/>
      <c r="I345" s="8" t="s">
        <v>961</v>
      </c>
      <c r="J345" s="8" t="s">
        <v>44</v>
      </c>
      <c r="K345" s="8"/>
      <c r="L345" s="8" t="s">
        <v>45</v>
      </c>
      <c r="M345" s="8" t="s">
        <v>46</v>
      </c>
      <c r="N345" s="8"/>
      <c r="O345" s="8"/>
      <c r="P345" s="8"/>
      <c r="Q345" s="8"/>
      <c r="R345" s="8"/>
      <c r="S345" s="49">
        <v>45863</v>
      </c>
      <c r="T345" s="49">
        <v>45856</v>
      </c>
      <c r="U345" s="8"/>
      <c r="V345" s="8">
        <v>159</v>
      </c>
      <c r="W345" s="8">
        <v>159</v>
      </c>
      <c r="X345" s="8"/>
      <c r="Y345" s="8"/>
      <c r="Z345" s="8"/>
      <c r="AA345" s="8">
        <f>VLOOKUP(I345,'DI Info'!A:E,5,0)</f>
        <v>1</v>
      </c>
      <c r="AB345" s="8">
        <f t="shared" si="7"/>
        <v>159</v>
      </c>
      <c r="AC345" s="8">
        <f>IFERROR(AB345*VLOOKUP(I345,'DI Info'!A:H,7,FALSE),"")</f>
        <v>445.2</v>
      </c>
      <c r="AD345" s="8">
        <f>IFERROR(ROUND(AB345*VLOOKUP(I345,'DI Info'!$1:$1048576,6,FALSE),2),"")</f>
        <v>3.66</v>
      </c>
      <c r="AE345" s="8">
        <f>IFERROR(AB345*VLOOKUP(I345,'DI Info'!A:H,8,FALSE),"")</f>
        <v>508.8</v>
      </c>
      <c r="AF345" s="35" t="str">
        <f>VLOOKUP(I345,'DI Info'!$1:$1048576,4,FALSE)</f>
        <v>大自然-NB</v>
      </c>
      <c r="AG345" s="15"/>
      <c r="AH345" s="49"/>
      <c r="AI345" s="35"/>
      <c r="AJ345" s="102"/>
      <c r="AK345" s="8"/>
      <c r="AL345" s="89"/>
    </row>
    <row r="346" ht="12.75" customHeight="1" spans="1:38">
      <c r="A346" s="8" t="s">
        <v>1048</v>
      </c>
      <c r="B346" s="8"/>
      <c r="C346" s="8"/>
      <c r="D346" s="8" t="s">
        <v>39</v>
      </c>
      <c r="E346" s="8" t="s">
        <v>1049</v>
      </c>
      <c r="F346" s="8"/>
      <c r="G346" s="8" t="s">
        <v>60</v>
      </c>
      <c r="H346" s="8"/>
      <c r="I346" s="8" t="s">
        <v>955</v>
      </c>
      <c r="J346" s="8" t="s">
        <v>44</v>
      </c>
      <c r="K346" s="8"/>
      <c r="L346" s="8" t="s">
        <v>45</v>
      </c>
      <c r="M346" s="8" t="s">
        <v>46</v>
      </c>
      <c r="N346" s="8"/>
      <c r="O346" s="8"/>
      <c r="P346" s="8"/>
      <c r="Q346" s="8"/>
      <c r="R346" s="8"/>
      <c r="S346" s="49">
        <v>45863</v>
      </c>
      <c r="T346" s="49">
        <v>45859</v>
      </c>
      <c r="U346" s="8"/>
      <c r="V346" s="8">
        <v>57</v>
      </c>
      <c r="W346" s="8">
        <v>57</v>
      </c>
      <c r="X346" s="8"/>
      <c r="Y346" s="8"/>
      <c r="Z346" s="8"/>
      <c r="AA346" s="8">
        <f>VLOOKUP(I346,'[4]DI Info'!A:E,5,0)</f>
        <v>1</v>
      </c>
      <c r="AB346" s="8">
        <f t="shared" si="7"/>
        <v>57</v>
      </c>
      <c r="AC346" s="8">
        <f>IFERROR(AB346*VLOOKUP(I346,'[4]DI Info'!A:H,7,FALSE),"")</f>
        <v>245.1</v>
      </c>
      <c r="AD346" s="8">
        <f>IFERROR(ROUND(AB346*VLOOKUP(I346,'[4]DI Info'!$1:$1048576,6,FALSE),2),"")</f>
        <v>2.58</v>
      </c>
      <c r="AE346" s="8">
        <f>IFERROR(AB346*VLOOKUP(I346,'[4]DI Info'!A:H,8,FALSE),"")</f>
        <v>279.3</v>
      </c>
      <c r="AF346" s="35" t="str">
        <f>VLOOKUP(I346,'[4]DI Info'!$1:$1048576,4,FALSE)</f>
        <v>大自然-NB</v>
      </c>
      <c r="AG346" s="15"/>
      <c r="AH346" s="49"/>
      <c r="AI346" s="35"/>
      <c r="AJ346" s="102"/>
      <c r="AK346" s="8"/>
      <c r="AL346" s="89"/>
    </row>
    <row r="347" ht="12.75" customHeight="1" spans="1:38">
      <c r="A347" s="8" t="s">
        <v>1050</v>
      </c>
      <c r="B347" s="8"/>
      <c r="C347" s="8"/>
      <c r="D347" s="8" t="s">
        <v>39</v>
      </c>
      <c r="E347" s="8" t="s">
        <v>1051</v>
      </c>
      <c r="F347" s="8"/>
      <c r="G347" s="8" t="s">
        <v>60</v>
      </c>
      <c r="H347" s="8"/>
      <c r="I347" s="8" t="s">
        <v>961</v>
      </c>
      <c r="J347" s="8" t="s">
        <v>44</v>
      </c>
      <c r="K347" s="8"/>
      <c r="L347" s="8" t="s">
        <v>45</v>
      </c>
      <c r="M347" s="8" t="s">
        <v>46</v>
      </c>
      <c r="N347" s="8"/>
      <c r="O347" s="8"/>
      <c r="P347" s="8"/>
      <c r="Q347" s="8"/>
      <c r="R347" s="8"/>
      <c r="S347" s="49">
        <v>45863</v>
      </c>
      <c r="T347" s="49">
        <v>45859</v>
      </c>
      <c r="U347" s="8"/>
      <c r="V347" s="8">
        <v>27</v>
      </c>
      <c r="W347" s="8">
        <v>27</v>
      </c>
      <c r="X347" s="8"/>
      <c r="Y347" s="8"/>
      <c r="Z347" s="8"/>
      <c r="AA347" s="8">
        <f>VLOOKUP(I347,'DI Info'!A:E,5,0)</f>
        <v>1</v>
      </c>
      <c r="AB347" s="8">
        <f t="shared" si="7"/>
        <v>27</v>
      </c>
      <c r="AC347" s="8">
        <f>IFERROR(AB347*VLOOKUP(I347,'DI Info'!A:H,7,FALSE),"")</f>
        <v>75.6</v>
      </c>
      <c r="AD347" s="8">
        <f>IFERROR(ROUND(AB347*VLOOKUP(I347,'DI Info'!$1:$1048576,6,FALSE),2),"")</f>
        <v>0.62</v>
      </c>
      <c r="AE347" s="8">
        <f>IFERROR(AB347*VLOOKUP(I347,'DI Info'!A:H,8,FALSE),"")</f>
        <v>86.4</v>
      </c>
      <c r="AF347" s="35" t="str">
        <f>VLOOKUP(I347,'DI Info'!$1:$1048576,4,FALSE)</f>
        <v>大自然-NB</v>
      </c>
      <c r="AG347" s="15"/>
      <c r="AH347" s="49"/>
      <c r="AI347" s="35"/>
      <c r="AJ347" s="102"/>
      <c r="AK347" s="8"/>
      <c r="AL347" s="89"/>
    </row>
    <row r="348" ht="12.75" customHeight="1" spans="1:38">
      <c r="A348" s="8" t="s">
        <v>1052</v>
      </c>
      <c r="B348" s="8"/>
      <c r="C348" s="8"/>
      <c r="D348" s="8" t="s">
        <v>39</v>
      </c>
      <c r="E348" s="8" t="s">
        <v>1053</v>
      </c>
      <c r="F348" s="8"/>
      <c r="G348" s="8" t="s">
        <v>60</v>
      </c>
      <c r="H348" s="8"/>
      <c r="I348" s="8" t="s">
        <v>961</v>
      </c>
      <c r="J348" s="8" t="s">
        <v>44</v>
      </c>
      <c r="K348" s="8"/>
      <c r="L348" s="8" t="s">
        <v>45</v>
      </c>
      <c r="M348" s="8" t="s">
        <v>46</v>
      </c>
      <c r="N348" s="8"/>
      <c r="O348" s="8"/>
      <c r="P348" s="8"/>
      <c r="Q348" s="8"/>
      <c r="R348" s="8"/>
      <c r="S348" s="49">
        <v>45863</v>
      </c>
      <c r="T348" s="49">
        <v>45859</v>
      </c>
      <c r="U348" s="8"/>
      <c r="V348" s="8">
        <v>21</v>
      </c>
      <c r="W348" s="8">
        <v>21</v>
      </c>
      <c r="X348" s="8"/>
      <c r="Y348" s="8"/>
      <c r="Z348" s="8"/>
      <c r="AA348" s="8">
        <f>VLOOKUP(I348,'DI Info'!A:E,5,0)</f>
        <v>1</v>
      </c>
      <c r="AB348" s="8">
        <f t="shared" si="7"/>
        <v>21</v>
      </c>
      <c r="AC348" s="8">
        <f>IFERROR(AB348*VLOOKUP(I348,'DI Info'!A:H,7,FALSE),"")</f>
        <v>58.8</v>
      </c>
      <c r="AD348" s="8">
        <f>IFERROR(ROUND(AB348*VLOOKUP(I348,'DI Info'!$1:$1048576,6,FALSE),2),"")</f>
        <v>0.48</v>
      </c>
      <c r="AE348" s="8">
        <f>IFERROR(AB348*VLOOKUP(I348,'DI Info'!A:H,8,FALSE),"")</f>
        <v>67.2</v>
      </c>
      <c r="AF348" s="35" t="str">
        <f>VLOOKUP(I348,'DI Info'!$1:$1048576,4,FALSE)</f>
        <v>大自然-NB</v>
      </c>
      <c r="AG348" s="15"/>
      <c r="AH348" s="49"/>
      <c r="AI348" s="35"/>
      <c r="AJ348" s="102"/>
      <c r="AK348" s="8"/>
      <c r="AL348" s="89"/>
    </row>
    <row r="349" ht="12.75" customHeight="1" spans="1:38">
      <c r="A349" s="8" t="s">
        <v>1054</v>
      </c>
      <c r="B349" s="8"/>
      <c r="C349" s="8"/>
      <c r="D349" s="8" t="s">
        <v>39</v>
      </c>
      <c r="E349" s="8" t="s">
        <v>1055</v>
      </c>
      <c r="F349" s="8"/>
      <c r="G349" s="8" t="s">
        <v>60</v>
      </c>
      <c r="H349" s="8"/>
      <c r="I349" s="8" t="s">
        <v>970</v>
      </c>
      <c r="J349" s="8" t="s">
        <v>44</v>
      </c>
      <c r="K349" s="8"/>
      <c r="L349" s="8" t="s">
        <v>45</v>
      </c>
      <c r="M349" s="8" t="s">
        <v>46</v>
      </c>
      <c r="N349" s="8"/>
      <c r="O349" s="8"/>
      <c r="P349" s="8"/>
      <c r="Q349" s="8"/>
      <c r="R349" s="8"/>
      <c r="S349" s="49">
        <v>45863</v>
      </c>
      <c r="T349" s="49">
        <v>45859</v>
      </c>
      <c r="U349" s="8"/>
      <c r="V349" s="8">
        <v>50</v>
      </c>
      <c r="W349" s="8">
        <v>50</v>
      </c>
      <c r="X349" s="8"/>
      <c r="Y349" s="8"/>
      <c r="Z349" s="8"/>
      <c r="AA349" s="8">
        <f>VLOOKUP(I349,'[4]DI Info'!A:E,5,0)</f>
        <v>1</v>
      </c>
      <c r="AB349" s="8">
        <f t="shared" si="7"/>
        <v>50</v>
      </c>
      <c r="AC349" s="8">
        <f>IFERROR(AB349*VLOOKUP(I349,'[4]DI Info'!A:H,7,FALSE),"")</f>
        <v>120</v>
      </c>
      <c r="AD349" s="8">
        <f>IFERROR(ROUND(AB349*VLOOKUP(I349,'[4]DI Info'!$1:$1048576,6,FALSE),2),"")</f>
        <v>1.13</v>
      </c>
      <c r="AE349" s="8">
        <f>IFERROR(AB349*VLOOKUP(I349,'[4]DI Info'!A:H,8,FALSE),"")</f>
        <v>140</v>
      </c>
      <c r="AF349" s="35" t="str">
        <f>VLOOKUP(I349,'[4]DI Info'!$1:$1048576,4,FALSE)</f>
        <v>大自然-NB</v>
      </c>
      <c r="AG349" s="15"/>
      <c r="AH349" s="49"/>
      <c r="AI349" s="35"/>
      <c r="AJ349" s="102"/>
      <c r="AK349" s="8"/>
      <c r="AL349" s="89"/>
    </row>
    <row r="350" ht="12.75" customHeight="1" spans="1:38">
      <c r="A350" s="8" t="s">
        <v>1056</v>
      </c>
      <c r="B350" s="8"/>
      <c r="C350" s="8"/>
      <c r="D350" s="8" t="s">
        <v>39</v>
      </c>
      <c r="E350" s="8" t="s">
        <v>1057</v>
      </c>
      <c r="F350" s="8"/>
      <c r="G350" s="8" t="s">
        <v>60</v>
      </c>
      <c r="H350" s="8"/>
      <c r="I350" s="8" t="s">
        <v>958</v>
      </c>
      <c r="J350" s="8" t="s">
        <v>44</v>
      </c>
      <c r="K350" s="8"/>
      <c r="L350" s="8" t="s">
        <v>45</v>
      </c>
      <c r="M350" s="8" t="s">
        <v>46</v>
      </c>
      <c r="N350" s="8"/>
      <c r="O350" s="8"/>
      <c r="P350" s="8"/>
      <c r="Q350" s="8"/>
      <c r="R350" s="8"/>
      <c r="S350" s="49">
        <v>45863</v>
      </c>
      <c r="T350" s="49">
        <v>45859</v>
      </c>
      <c r="U350" s="8"/>
      <c r="V350" s="8">
        <v>16</v>
      </c>
      <c r="W350" s="8">
        <v>16</v>
      </c>
      <c r="X350" s="8"/>
      <c r="Y350" s="8"/>
      <c r="Z350" s="8"/>
      <c r="AA350" s="8">
        <f>VLOOKUP(I350,'[4]DI Info'!A:E,5,0)</f>
        <v>1</v>
      </c>
      <c r="AB350" s="8">
        <f t="shared" si="7"/>
        <v>16</v>
      </c>
      <c r="AC350" s="8">
        <f>IFERROR(AB350*VLOOKUP(I350,'[4]DI Info'!A:H,7,FALSE),"")</f>
        <v>78.4</v>
      </c>
      <c r="AD350" s="8">
        <f>IFERROR(ROUND(AB350*VLOOKUP(I350,'[4]DI Info'!$1:$1048576,6,FALSE),2),"")</f>
        <v>0.76</v>
      </c>
      <c r="AE350" s="8">
        <f>IFERROR(AB350*VLOOKUP(I350,'[4]DI Info'!A:H,8,FALSE),"")</f>
        <v>89.6</v>
      </c>
      <c r="AF350" s="35" t="str">
        <f>VLOOKUP(I350,'[4]DI Info'!$1:$1048576,4,FALSE)</f>
        <v>大自然-NB</v>
      </c>
      <c r="AG350" s="15"/>
      <c r="AH350" s="49"/>
      <c r="AI350" s="35"/>
      <c r="AJ350" s="102"/>
      <c r="AK350" s="8"/>
      <c r="AL350" s="89"/>
    </row>
    <row r="351" ht="12.75" customHeight="1" spans="1:38">
      <c r="A351" s="8" t="s">
        <v>1058</v>
      </c>
      <c r="B351" s="8"/>
      <c r="C351" s="8"/>
      <c r="D351" s="8" t="s">
        <v>39</v>
      </c>
      <c r="E351" s="8" t="s">
        <v>1059</v>
      </c>
      <c r="F351" s="8"/>
      <c r="G351" s="8" t="s">
        <v>77</v>
      </c>
      <c r="H351" s="8"/>
      <c r="I351" s="8" t="s">
        <v>961</v>
      </c>
      <c r="J351" s="8" t="s">
        <v>44</v>
      </c>
      <c r="K351" s="8"/>
      <c r="L351" s="8" t="s">
        <v>45</v>
      </c>
      <c r="M351" s="8" t="s">
        <v>46</v>
      </c>
      <c r="N351" s="8"/>
      <c r="O351" s="8"/>
      <c r="P351" s="8"/>
      <c r="Q351" s="8"/>
      <c r="R351" s="8"/>
      <c r="S351" s="49">
        <v>45863</v>
      </c>
      <c r="T351" s="49">
        <v>45859</v>
      </c>
      <c r="U351" s="8"/>
      <c r="V351" s="8">
        <v>39</v>
      </c>
      <c r="W351" s="8">
        <v>39</v>
      </c>
      <c r="X351" s="8"/>
      <c r="Y351" s="8"/>
      <c r="Z351" s="8"/>
      <c r="AA351" s="8">
        <f>VLOOKUP(I351,'DI Info'!A:E,5,0)</f>
        <v>1</v>
      </c>
      <c r="AB351" s="8">
        <f t="shared" si="7"/>
        <v>39</v>
      </c>
      <c r="AC351" s="8">
        <f>IFERROR(AB351*VLOOKUP(I351,'DI Info'!A:H,7,FALSE),"")</f>
        <v>109.2</v>
      </c>
      <c r="AD351" s="8">
        <f>IFERROR(ROUND(AB351*VLOOKUP(I351,'DI Info'!$1:$1048576,6,FALSE),2),"")</f>
        <v>0.9</v>
      </c>
      <c r="AE351" s="8">
        <f>IFERROR(AB351*VLOOKUP(I351,'DI Info'!A:H,8,FALSE),"")</f>
        <v>124.8</v>
      </c>
      <c r="AF351" s="35" t="str">
        <f>VLOOKUP(I351,'DI Info'!$1:$1048576,4,FALSE)</f>
        <v>大自然-NB</v>
      </c>
      <c r="AG351" s="15"/>
      <c r="AH351" s="49"/>
      <c r="AI351" s="35"/>
      <c r="AJ351" s="102"/>
      <c r="AK351" s="8"/>
      <c r="AL351" s="89"/>
    </row>
    <row r="352" ht="12.75" customHeight="1" spans="1:38">
      <c r="A352" s="8" t="s">
        <v>1060</v>
      </c>
      <c r="B352" s="8"/>
      <c r="C352" s="8"/>
      <c r="D352" s="8" t="s">
        <v>39</v>
      </c>
      <c r="E352" s="8" t="s">
        <v>1061</v>
      </c>
      <c r="F352" s="8"/>
      <c r="G352" s="8" t="s">
        <v>77</v>
      </c>
      <c r="H352" s="8"/>
      <c r="I352" s="8" t="s">
        <v>958</v>
      </c>
      <c r="J352" s="8" t="s">
        <v>44</v>
      </c>
      <c r="K352" s="8"/>
      <c r="L352" s="8" t="s">
        <v>45</v>
      </c>
      <c r="M352" s="8" t="s">
        <v>46</v>
      </c>
      <c r="N352" s="8"/>
      <c r="O352" s="8"/>
      <c r="P352" s="8"/>
      <c r="Q352" s="8"/>
      <c r="R352" s="8"/>
      <c r="S352" s="49">
        <v>45863</v>
      </c>
      <c r="T352" s="49">
        <v>45859</v>
      </c>
      <c r="U352" s="8"/>
      <c r="V352" s="8">
        <v>31</v>
      </c>
      <c r="W352" s="8">
        <v>31</v>
      </c>
      <c r="X352" s="8"/>
      <c r="Y352" s="8"/>
      <c r="Z352" s="8"/>
      <c r="AA352" s="8">
        <f>VLOOKUP(I352,'[4]DI Info'!A:E,5,0)</f>
        <v>1</v>
      </c>
      <c r="AB352" s="8">
        <f t="shared" si="7"/>
        <v>31</v>
      </c>
      <c r="AC352" s="8">
        <f>IFERROR(AB352*VLOOKUP(I352,'[4]DI Info'!A:H,7,FALSE),"")</f>
        <v>151.9</v>
      </c>
      <c r="AD352" s="8">
        <f>IFERROR(ROUND(AB352*VLOOKUP(I352,'[4]DI Info'!$1:$1048576,6,FALSE),2),"")</f>
        <v>1.47</v>
      </c>
      <c r="AE352" s="8">
        <f>IFERROR(AB352*VLOOKUP(I352,'[4]DI Info'!A:H,8,FALSE),"")</f>
        <v>173.6</v>
      </c>
      <c r="AF352" s="35" t="str">
        <f>VLOOKUP(I352,'[4]DI Info'!$1:$1048576,4,FALSE)</f>
        <v>大自然-NB</v>
      </c>
      <c r="AG352" s="15"/>
      <c r="AH352" s="49"/>
      <c r="AI352" s="35"/>
      <c r="AJ352" s="102"/>
      <c r="AK352" s="8"/>
      <c r="AL352" s="89"/>
    </row>
    <row r="353" ht="12.75" customHeight="1" spans="1:38">
      <c r="A353" s="8" t="s">
        <v>1062</v>
      </c>
      <c r="B353" s="8"/>
      <c r="C353" s="8"/>
      <c r="D353" s="8" t="s">
        <v>39</v>
      </c>
      <c r="E353" s="8" t="s">
        <v>1063</v>
      </c>
      <c r="F353" s="8"/>
      <c r="G353" s="8" t="s">
        <v>42</v>
      </c>
      <c r="H353" s="8"/>
      <c r="I353" s="8" t="s">
        <v>958</v>
      </c>
      <c r="J353" s="8" t="s">
        <v>44</v>
      </c>
      <c r="K353" s="8"/>
      <c r="L353" s="8" t="s">
        <v>45</v>
      </c>
      <c r="M353" s="8" t="s">
        <v>46</v>
      </c>
      <c r="N353" s="8"/>
      <c r="O353" s="8"/>
      <c r="P353" s="8"/>
      <c r="Q353" s="8"/>
      <c r="R353" s="8"/>
      <c r="S353" s="49">
        <v>45863</v>
      </c>
      <c r="T353" s="49">
        <v>45859</v>
      </c>
      <c r="U353" s="8"/>
      <c r="V353" s="8">
        <v>3</v>
      </c>
      <c r="W353" s="8">
        <v>3</v>
      </c>
      <c r="X353" s="8"/>
      <c r="Y353" s="8"/>
      <c r="Z353" s="8"/>
      <c r="AA353" s="8">
        <f>VLOOKUP(I353,'[4]DI Info'!A:E,5,0)</f>
        <v>1</v>
      </c>
      <c r="AB353" s="8">
        <f t="shared" si="7"/>
        <v>3</v>
      </c>
      <c r="AC353" s="8">
        <f>IFERROR(AB353*VLOOKUP(I353,'[4]DI Info'!A:H,7,FALSE),"")</f>
        <v>14.7</v>
      </c>
      <c r="AD353" s="8">
        <f>IFERROR(ROUND(AB353*VLOOKUP(I353,'[4]DI Info'!$1:$1048576,6,FALSE),2),"")</f>
        <v>0.14</v>
      </c>
      <c r="AE353" s="8">
        <f>IFERROR(AB353*VLOOKUP(I353,'[4]DI Info'!A:H,8,FALSE),"")</f>
        <v>16.8</v>
      </c>
      <c r="AF353" s="35" t="str">
        <f>VLOOKUP(I353,'[4]DI Info'!$1:$1048576,4,FALSE)</f>
        <v>大自然-NB</v>
      </c>
      <c r="AG353" s="15"/>
      <c r="AH353" s="49"/>
      <c r="AI353" s="35"/>
      <c r="AJ353" s="102"/>
      <c r="AK353" s="8"/>
      <c r="AL353" s="89"/>
    </row>
    <row r="354" ht="12.75" customHeight="1" spans="1:38">
      <c r="A354" s="8" t="s">
        <v>1064</v>
      </c>
      <c r="B354" s="8"/>
      <c r="C354" s="8"/>
      <c r="D354" s="8" t="s">
        <v>39</v>
      </c>
      <c r="E354" s="8" t="s">
        <v>1065</v>
      </c>
      <c r="F354" s="8"/>
      <c r="G354" s="8" t="s">
        <v>42</v>
      </c>
      <c r="H354" s="8"/>
      <c r="I354" s="8" t="s">
        <v>961</v>
      </c>
      <c r="J354" s="8" t="s">
        <v>44</v>
      </c>
      <c r="K354" s="8"/>
      <c r="L354" s="8" t="s">
        <v>45</v>
      </c>
      <c r="M354" s="8" t="s">
        <v>46</v>
      </c>
      <c r="N354" s="8"/>
      <c r="O354" s="8"/>
      <c r="P354" s="8"/>
      <c r="Q354" s="8"/>
      <c r="R354" s="8"/>
      <c r="S354" s="49">
        <v>45863</v>
      </c>
      <c r="T354" s="49">
        <v>45859</v>
      </c>
      <c r="U354" s="8"/>
      <c r="V354" s="8">
        <v>6</v>
      </c>
      <c r="W354" s="8">
        <v>6</v>
      </c>
      <c r="X354" s="8"/>
      <c r="Y354" s="8"/>
      <c r="Z354" s="8"/>
      <c r="AA354" s="8">
        <f>VLOOKUP(I354,'DI Info'!A:E,5,0)</f>
        <v>1</v>
      </c>
      <c r="AB354" s="8">
        <f t="shared" si="7"/>
        <v>6</v>
      </c>
      <c r="AC354" s="8">
        <f>IFERROR(AB354*VLOOKUP(I354,'DI Info'!A:H,7,FALSE),"")</f>
        <v>16.8</v>
      </c>
      <c r="AD354" s="8">
        <f>IFERROR(ROUND(AB354*VLOOKUP(I354,'DI Info'!$1:$1048576,6,FALSE),2),"")</f>
        <v>0.14</v>
      </c>
      <c r="AE354" s="8">
        <f>IFERROR(AB354*VLOOKUP(I354,'DI Info'!A:H,8,FALSE),"")</f>
        <v>19.2</v>
      </c>
      <c r="AF354" s="35" t="str">
        <f>VLOOKUP(I354,'DI Info'!$1:$1048576,4,FALSE)</f>
        <v>大自然-NB</v>
      </c>
      <c r="AG354" s="15"/>
      <c r="AH354" s="49"/>
      <c r="AI354" s="35"/>
      <c r="AJ354" s="102"/>
      <c r="AK354" s="8"/>
      <c r="AL354" s="89"/>
    </row>
    <row r="355" ht="12.75" customHeight="1" spans="1:38">
      <c r="A355" s="8" t="s">
        <v>1066</v>
      </c>
      <c r="B355" s="8"/>
      <c r="C355" s="8"/>
      <c r="D355" s="8" t="s">
        <v>39</v>
      </c>
      <c r="E355" s="8" t="s">
        <v>1067</v>
      </c>
      <c r="F355" s="8"/>
      <c r="G355" s="8" t="s">
        <v>42</v>
      </c>
      <c r="H355" s="8"/>
      <c r="I355" s="8" t="s">
        <v>970</v>
      </c>
      <c r="J355" s="8" t="s">
        <v>44</v>
      </c>
      <c r="K355" s="8"/>
      <c r="L355" s="8" t="s">
        <v>45</v>
      </c>
      <c r="M355" s="8" t="s">
        <v>46</v>
      </c>
      <c r="N355" s="8"/>
      <c r="O355" s="8"/>
      <c r="P355" s="8"/>
      <c r="Q355" s="8"/>
      <c r="R355" s="8"/>
      <c r="S355" s="49">
        <v>45863</v>
      </c>
      <c r="T355" s="49">
        <v>45859</v>
      </c>
      <c r="U355" s="8"/>
      <c r="V355" s="8">
        <v>4</v>
      </c>
      <c r="W355" s="8">
        <v>4</v>
      </c>
      <c r="X355" s="8"/>
      <c r="Y355" s="8"/>
      <c r="Z355" s="8"/>
      <c r="AA355" s="8">
        <f>VLOOKUP(I355,'[4]DI Info'!A:E,5,0)</f>
        <v>1</v>
      </c>
      <c r="AB355" s="8">
        <f t="shared" si="7"/>
        <v>4</v>
      </c>
      <c r="AC355" s="8">
        <f>IFERROR(AB355*VLOOKUP(I355,'[4]DI Info'!A:H,7,FALSE),"")</f>
        <v>9.6</v>
      </c>
      <c r="AD355" s="8">
        <f>IFERROR(ROUND(AB355*VLOOKUP(I355,'[4]DI Info'!$1:$1048576,6,FALSE),2),"")</f>
        <v>0.09</v>
      </c>
      <c r="AE355" s="8">
        <f>IFERROR(AB355*VLOOKUP(I355,'[4]DI Info'!A:H,8,FALSE),"")</f>
        <v>11.2</v>
      </c>
      <c r="AF355" s="35" t="str">
        <f>VLOOKUP(I355,'[4]DI Info'!$1:$1048576,4,FALSE)</f>
        <v>大自然-NB</v>
      </c>
      <c r="AG355" s="15"/>
      <c r="AH355" s="49"/>
      <c r="AI355" s="35"/>
      <c r="AJ355" s="102"/>
      <c r="AK355" s="8"/>
      <c r="AL355" s="89"/>
    </row>
    <row r="356" ht="12.75" customHeight="1" spans="1:38">
      <c r="A356" s="8" t="s">
        <v>1068</v>
      </c>
      <c r="B356" s="8"/>
      <c r="C356" s="8"/>
      <c r="D356" s="8" t="s">
        <v>39</v>
      </c>
      <c r="E356" s="8" t="s">
        <v>1069</v>
      </c>
      <c r="F356" s="8"/>
      <c r="G356" s="8" t="s">
        <v>77</v>
      </c>
      <c r="H356" s="8"/>
      <c r="I356" s="8" t="s">
        <v>955</v>
      </c>
      <c r="J356" s="8" t="s">
        <v>44</v>
      </c>
      <c r="K356" s="8"/>
      <c r="L356" s="8" t="s">
        <v>45</v>
      </c>
      <c r="M356" s="8" t="s">
        <v>46</v>
      </c>
      <c r="N356" s="8"/>
      <c r="O356" s="8"/>
      <c r="P356" s="8"/>
      <c r="Q356" s="8"/>
      <c r="R356" s="8"/>
      <c r="S356" s="49">
        <v>45863</v>
      </c>
      <c r="T356" s="49">
        <v>45859</v>
      </c>
      <c r="U356" s="8"/>
      <c r="V356" s="8">
        <v>41</v>
      </c>
      <c r="W356" s="8">
        <v>41</v>
      </c>
      <c r="X356" s="8"/>
      <c r="Y356" s="8"/>
      <c r="Z356" s="8"/>
      <c r="AA356" s="8">
        <f>VLOOKUP(I356,'[4]DI Info'!A:E,5,0)</f>
        <v>1</v>
      </c>
      <c r="AB356" s="8">
        <f t="shared" si="7"/>
        <v>41</v>
      </c>
      <c r="AC356" s="8">
        <f>IFERROR(AB356*VLOOKUP(I356,'[4]DI Info'!A:H,7,FALSE),"")</f>
        <v>176.3</v>
      </c>
      <c r="AD356" s="8">
        <f>IFERROR(ROUND(AB356*VLOOKUP(I356,'[4]DI Info'!$1:$1048576,6,FALSE),2),"")</f>
        <v>1.86</v>
      </c>
      <c r="AE356" s="8">
        <f>IFERROR(AB356*VLOOKUP(I356,'[4]DI Info'!A:H,8,FALSE),"")</f>
        <v>200.9</v>
      </c>
      <c r="AF356" s="35" t="str">
        <f>VLOOKUP(I356,'[4]DI Info'!$1:$1048576,4,FALSE)</f>
        <v>大自然-NB</v>
      </c>
      <c r="AG356" s="15"/>
      <c r="AH356" s="49"/>
      <c r="AI356" s="35"/>
      <c r="AJ356" s="102"/>
      <c r="AK356" s="8"/>
      <c r="AL356" s="89"/>
    </row>
    <row r="357" ht="12.75" customHeight="1" spans="1:38">
      <c r="A357" s="8" t="s">
        <v>1070</v>
      </c>
      <c r="B357" s="8"/>
      <c r="C357" s="8"/>
      <c r="D357" s="8" t="s">
        <v>39</v>
      </c>
      <c r="E357" s="8" t="s">
        <v>1071</v>
      </c>
      <c r="F357" s="8"/>
      <c r="G357" s="8" t="s">
        <v>60</v>
      </c>
      <c r="H357" s="8"/>
      <c r="I357" s="8" t="s">
        <v>970</v>
      </c>
      <c r="J357" s="8" t="s">
        <v>44</v>
      </c>
      <c r="K357" s="8"/>
      <c r="L357" s="8" t="s">
        <v>45</v>
      </c>
      <c r="M357" s="8" t="s">
        <v>46</v>
      </c>
      <c r="N357" s="8"/>
      <c r="O357" s="8"/>
      <c r="P357" s="8"/>
      <c r="Q357" s="8"/>
      <c r="R357" s="8"/>
      <c r="S357" s="49">
        <v>45863</v>
      </c>
      <c r="T357" s="49">
        <v>45859</v>
      </c>
      <c r="U357" s="8"/>
      <c r="V357" s="8">
        <v>14</v>
      </c>
      <c r="W357" s="8">
        <v>14</v>
      </c>
      <c r="X357" s="8"/>
      <c r="Y357" s="8"/>
      <c r="Z357" s="8"/>
      <c r="AA357" s="8">
        <f>VLOOKUP(I357,'[4]DI Info'!A:E,5,0)</f>
        <v>1</v>
      </c>
      <c r="AB357" s="8">
        <f t="shared" si="7"/>
        <v>14</v>
      </c>
      <c r="AC357" s="8">
        <f>IFERROR(AB357*VLOOKUP(I357,'[4]DI Info'!A:H,7,FALSE),"")</f>
        <v>33.6</v>
      </c>
      <c r="AD357" s="8">
        <f>IFERROR(ROUND(AB357*VLOOKUP(I357,'[4]DI Info'!$1:$1048576,6,FALSE),2),"")</f>
        <v>0.32</v>
      </c>
      <c r="AE357" s="8">
        <f>IFERROR(AB357*VLOOKUP(I357,'[4]DI Info'!A:H,8,FALSE),"")</f>
        <v>39.2</v>
      </c>
      <c r="AF357" s="35" t="str">
        <f>VLOOKUP(I357,'[4]DI Info'!$1:$1048576,4,FALSE)</f>
        <v>大自然-NB</v>
      </c>
      <c r="AG357" s="15"/>
      <c r="AH357" s="49"/>
      <c r="AI357" s="35"/>
      <c r="AJ357" s="102"/>
      <c r="AK357" s="8"/>
      <c r="AL357" s="89"/>
    </row>
    <row r="358" ht="12.75" customHeight="1" spans="1:38">
      <c r="A358" s="8" t="s">
        <v>1072</v>
      </c>
      <c r="B358" s="8"/>
      <c r="C358" s="8"/>
      <c r="D358" s="8" t="s">
        <v>39</v>
      </c>
      <c r="E358" s="8" t="s">
        <v>1073</v>
      </c>
      <c r="F358" s="8"/>
      <c r="G358" s="8" t="s">
        <v>42</v>
      </c>
      <c r="H358" s="8"/>
      <c r="I358" s="8" t="s">
        <v>955</v>
      </c>
      <c r="J358" s="8" t="s">
        <v>44</v>
      </c>
      <c r="K358" s="8"/>
      <c r="L358" s="8" t="s">
        <v>45</v>
      </c>
      <c r="M358" s="8" t="s">
        <v>46</v>
      </c>
      <c r="N358" s="8"/>
      <c r="O358" s="8"/>
      <c r="P358" s="8"/>
      <c r="Q358" s="8"/>
      <c r="R358" s="8"/>
      <c r="S358" s="49">
        <v>45863</v>
      </c>
      <c r="T358" s="49">
        <v>45859</v>
      </c>
      <c r="U358" s="8"/>
      <c r="V358" s="8">
        <v>3</v>
      </c>
      <c r="W358" s="8">
        <v>3</v>
      </c>
      <c r="X358" s="8"/>
      <c r="Y358" s="8"/>
      <c r="Z358" s="8"/>
      <c r="AA358" s="8">
        <f>VLOOKUP(I358,'[4]DI Info'!A:E,5,0)</f>
        <v>1</v>
      </c>
      <c r="AB358" s="8">
        <f t="shared" si="7"/>
        <v>3</v>
      </c>
      <c r="AC358" s="8">
        <f>IFERROR(AB358*VLOOKUP(I358,'[4]DI Info'!A:H,7,FALSE),"")</f>
        <v>12.9</v>
      </c>
      <c r="AD358" s="8">
        <f>IFERROR(ROUND(AB358*VLOOKUP(I358,'[4]DI Info'!$1:$1048576,6,FALSE),2),"")</f>
        <v>0.14</v>
      </c>
      <c r="AE358" s="8">
        <f>IFERROR(AB358*VLOOKUP(I358,'[4]DI Info'!A:H,8,FALSE),"")</f>
        <v>14.7</v>
      </c>
      <c r="AF358" s="35" t="str">
        <f>VLOOKUP(I358,'[4]DI Info'!$1:$1048576,4,FALSE)</f>
        <v>大自然-NB</v>
      </c>
      <c r="AG358" s="15"/>
      <c r="AH358" s="49"/>
      <c r="AI358" s="35"/>
      <c r="AJ358" s="102"/>
      <c r="AK358" s="8"/>
      <c r="AL358" s="89"/>
    </row>
    <row r="359" ht="12.75" customHeight="1" spans="1:38">
      <c r="A359" s="8" t="s">
        <v>1074</v>
      </c>
      <c r="B359" s="8"/>
      <c r="C359" s="8"/>
      <c r="D359" s="8" t="s">
        <v>39</v>
      </c>
      <c r="E359" s="8" t="s">
        <v>1075</v>
      </c>
      <c r="F359" s="8"/>
      <c r="G359" s="8" t="s">
        <v>60</v>
      </c>
      <c r="H359" s="8"/>
      <c r="I359" s="8" t="s">
        <v>958</v>
      </c>
      <c r="J359" s="8" t="s">
        <v>44</v>
      </c>
      <c r="K359" s="8"/>
      <c r="L359" s="8" t="s">
        <v>45</v>
      </c>
      <c r="M359" s="8" t="s">
        <v>46</v>
      </c>
      <c r="N359" s="8"/>
      <c r="O359" s="8"/>
      <c r="P359" s="8"/>
      <c r="Q359" s="8"/>
      <c r="R359" s="8"/>
      <c r="S359" s="49">
        <v>45863</v>
      </c>
      <c r="T359" s="49">
        <v>45859</v>
      </c>
      <c r="U359" s="8"/>
      <c r="V359" s="8">
        <v>22</v>
      </c>
      <c r="W359" s="8">
        <v>22</v>
      </c>
      <c r="X359" s="8"/>
      <c r="Y359" s="8"/>
      <c r="Z359" s="8"/>
      <c r="AA359" s="8">
        <f>VLOOKUP(I359,'[4]DI Info'!A:E,5,0)</f>
        <v>1</v>
      </c>
      <c r="AB359" s="8">
        <f t="shared" si="7"/>
        <v>22</v>
      </c>
      <c r="AC359" s="8">
        <f>IFERROR(AB359*VLOOKUP(I359,'[4]DI Info'!A:H,7,FALSE),"")</f>
        <v>107.8</v>
      </c>
      <c r="AD359" s="8">
        <f>IFERROR(ROUND(AB359*VLOOKUP(I359,'[4]DI Info'!$1:$1048576,6,FALSE),2),"")</f>
        <v>1.05</v>
      </c>
      <c r="AE359" s="8">
        <f>IFERROR(AB359*VLOOKUP(I359,'[4]DI Info'!A:H,8,FALSE),"")</f>
        <v>123.2</v>
      </c>
      <c r="AF359" s="35" t="str">
        <f>VLOOKUP(I359,'[4]DI Info'!$1:$1048576,4,FALSE)</f>
        <v>大自然-NB</v>
      </c>
      <c r="AG359" s="15"/>
      <c r="AH359" s="49"/>
      <c r="AI359" s="35"/>
      <c r="AJ359" s="102"/>
      <c r="AK359" s="8"/>
      <c r="AL359" s="89"/>
    </row>
    <row r="360" customFormat="1" ht="12.75" customHeight="1" spans="1:38">
      <c r="A360" s="8" t="s">
        <v>1076</v>
      </c>
      <c r="B360" s="8"/>
      <c r="C360" s="8"/>
      <c r="D360" s="8" t="s">
        <v>39</v>
      </c>
      <c r="E360" s="8" t="s">
        <v>1077</v>
      </c>
      <c r="F360" s="8"/>
      <c r="G360" s="8" t="s">
        <v>60</v>
      </c>
      <c r="H360" s="8"/>
      <c r="I360" s="8" t="s">
        <v>234</v>
      </c>
      <c r="J360" s="8" t="s">
        <v>44</v>
      </c>
      <c r="K360" s="8"/>
      <c r="L360" s="8" t="s">
        <v>45</v>
      </c>
      <c r="M360" s="8" t="s">
        <v>46</v>
      </c>
      <c r="N360" s="8"/>
      <c r="O360" s="8"/>
      <c r="P360" s="8"/>
      <c r="Q360" s="8"/>
      <c r="R360" s="8"/>
      <c r="S360" s="49">
        <v>45863</v>
      </c>
      <c r="T360" s="49">
        <v>45859</v>
      </c>
      <c r="U360" s="8"/>
      <c r="V360" s="8">
        <v>19</v>
      </c>
      <c r="W360" s="8">
        <v>19</v>
      </c>
      <c r="X360" s="8"/>
      <c r="Y360" s="8"/>
      <c r="Z360" s="8"/>
      <c r="AA360" s="8">
        <f>VLOOKUP(I360,'DI Info'!A:E,5,0)</f>
        <v>1</v>
      </c>
      <c r="AB360" s="8">
        <f t="shared" si="7"/>
        <v>19</v>
      </c>
      <c r="AC360" s="8">
        <f>IFERROR(AB360*VLOOKUP(I360,'DI Info'!A:H,7,FALSE),"")</f>
        <v>492.67</v>
      </c>
      <c r="AD360" s="8">
        <f>IFERROR(ROUND(AB360*VLOOKUP(I360,'DI Info'!$1:$1048576,6,FALSE),2),"")</f>
        <v>3.91</v>
      </c>
      <c r="AE360" s="8">
        <f>IFERROR(AB360*VLOOKUP(I360,'DI Info'!A:H,8,FALSE),"")</f>
        <v>600.97</v>
      </c>
      <c r="AF360" s="35" t="str">
        <f>VLOOKUP(I360,'DI Info'!$1:$1048576,4,FALSE)</f>
        <v>洲益-NB</v>
      </c>
      <c r="AG360" s="15"/>
      <c r="AH360" s="15"/>
      <c r="AI360" s="35"/>
      <c r="AJ360" s="102"/>
      <c r="AK360" s="8"/>
      <c r="AL360" s="89"/>
    </row>
    <row r="361" customFormat="1" ht="12.75" customHeight="1" spans="1:38">
      <c r="A361" s="8" t="s">
        <v>1078</v>
      </c>
      <c r="B361" s="8"/>
      <c r="C361" s="8"/>
      <c r="D361" s="8" t="s">
        <v>39</v>
      </c>
      <c r="E361" s="8" t="s">
        <v>1079</v>
      </c>
      <c r="F361" s="8"/>
      <c r="G361" s="8" t="s">
        <v>60</v>
      </c>
      <c r="H361" s="8"/>
      <c r="I361" s="8" t="s">
        <v>234</v>
      </c>
      <c r="J361" s="8" t="s">
        <v>44</v>
      </c>
      <c r="K361" s="8"/>
      <c r="L361" s="8" t="s">
        <v>45</v>
      </c>
      <c r="M361" s="8" t="s">
        <v>46</v>
      </c>
      <c r="N361" s="8"/>
      <c r="O361" s="8"/>
      <c r="P361" s="8"/>
      <c r="Q361" s="8"/>
      <c r="R361" s="8"/>
      <c r="S361" s="49">
        <v>45863</v>
      </c>
      <c r="T361" s="49">
        <v>45859</v>
      </c>
      <c r="U361" s="8"/>
      <c r="V361" s="8">
        <v>236</v>
      </c>
      <c r="W361" s="8">
        <v>236</v>
      </c>
      <c r="X361" s="8"/>
      <c r="Y361" s="8"/>
      <c r="Z361" s="8"/>
      <c r="AA361" s="8">
        <f>VLOOKUP(I361,'DI Info'!A:E,5,0)</f>
        <v>1</v>
      </c>
      <c r="AB361" s="8">
        <f t="shared" si="7"/>
        <v>236</v>
      </c>
      <c r="AC361" s="8">
        <f>IFERROR(AB361*VLOOKUP(I361,'DI Info'!A:H,7,FALSE),"")</f>
        <v>6119.48</v>
      </c>
      <c r="AD361" s="8">
        <f>IFERROR(ROUND(AB361*VLOOKUP(I361,'DI Info'!$1:$1048576,6,FALSE),2),"")</f>
        <v>48.51</v>
      </c>
      <c r="AE361" s="8">
        <f>IFERROR(AB361*VLOOKUP(I361,'DI Info'!A:H,8,FALSE),"")</f>
        <v>7464.68</v>
      </c>
      <c r="AF361" s="35" t="str">
        <f>VLOOKUP(I361,'DI Info'!$1:$1048576,4,FALSE)</f>
        <v>洲益-NB</v>
      </c>
      <c r="AG361" s="15"/>
      <c r="AH361" s="15"/>
      <c r="AI361" s="35"/>
      <c r="AJ361" s="102"/>
      <c r="AK361" s="8"/>
      <c r="AL361" s="89"/>
    </row>
    <row r="362" customFormat="1" ht="12.75" customHeight="1" spans="1:38">
      <c r="A362" s="8" t="s">
        <v>1080</v>
      </c>
      <c r="B362" s="8"/>
      <c r="C362" s="8"/>
      <c r="D362" s="8" t="s">
        <v>39</v>
      </c>
      <c r="E362" s="8" t="s">
        <v>1081</v>
      </c>
      <c r="F362" s="8"/>
      <c r="G362" s="8" t="s">
        <v>42</v>
      </c>
      <c r="H362" s="8"/>
      <c r="I362" s="8" t="s">
        <v>234</v>
      </c>
      <c r="J362" s="8" t="s">
        <v>44</v>
      </c>
      <c r="K362" s="8"/>
      <c r="L362" s="8" t="s">
        <v>45</v>
      </c>
      <c r="M362" s="8" t="s">
        <v>46</v>
      </c>
      <c r="N362" s="8"/>
      <c r="O362" s="8"/>
      <c r="P362" s="8"/>
      <c r="Q362" s="8"/>
      <c r="R362" s="8"/>
      <c r="S362" s="49">
        <v>45863</v>
      </c>
      <c r="T362" s="49">
        <v>45859</v>
      </c>
      <c r="U362" s="8"/>
      <c r="V362" s="8">
        <v>211</v>
      </c>
      <c r="W362" s="8">
        <v>211</v>
      </c>
      <c r="X362" s="8"/>
      <c r="Y362" s="8"/>
      <c r="Z362" s="8"/>
      <c r="AA362" s="8">
        <f>VLOOKUP(I362,'DI Info'!A:E,5,0)</f>
        <v>1</v>
      </c>
      <c r="AB362" s="8">
        <v>211</v>
      </c>
      <c r="AC362" s="8">
        <f>IFERROR(AB362*VLOOKUP(I362,'DI Info'!A:H,7,FALSE),"")</f>
        <v>5471.23</v>
      </c>
      <c r="AD362" s="8">
        <f>IFERROR(ROUND(AB362*VLOOKUP(I362,'DI Info'!$1:$1048576,6,FALSE),2),"")</f>
        <v>43.37</v>
      </c>
      <c r="AE362" s="8">
        <f>IFERROR(AB362*VLOOKUP(I362,'DI Info'!A:H,8,FALSE),"")</f>
        <v>6673.93</v>
      </c>
      <c r="AF362" s="35" t="str">
        <f>VLOOKUP(I362,'DI Info'!$1:$1048576,4,FALSE)</f>
        <v>洲益-NB</v>
      </c>
      <c r="AG362" s="15"/>
      <c r="AH362" s="15"/>
      <c r="AI362" s="35"/>
      <c r="AJ362" s="102"/>
      <c r="AK362" s="8"/>
      <c r="AL362" s="89"/>
    </row>
    <row r="363" customFormat="1" ht="12.75" customHeight="1" spans="1:38">
      <c r="A363" s="8" t="s">
        <v>1082</v>
      </c>
      <c r="B363" s="8"/>
      <c r="C363" s="8"/>
      <c r="D363" s="8" t="s">
        <v>39</v>
      </c>
      <c r="E363" s="8" t="s">
        <v>1083</v>
      </c>
      <c r="F363" s="8"/>
      <c r="G363" s="8" t="s">
        <v>77</v>
      </c>
      <c r="H363" s="8"/>
      <c r="I363" s="8" t="s">
        <v>234</v>
      </c>
      <c r="J363" s="8" t="s">
        <v>44</v>
      </c>
      <c r="K363" s="8"/>
      <c r="L363" s="8" t="s">
        <v>45</v>
      </c>
      <c r="M363" s="8" t="s">
        <v>46</v>
      </c>
      <c r="N363" s="8"/>
      <c r="O363" s="8"/>
      <c r="P363" s="8"/>
      <c r="Q363" s="8"/>
      <c r="R363" s="8"/>
      <c r="S363" s="49">
        <v>45863</v>
      </c>
      <c r="T363" s="49">
        <v>45859</v>
      </c>
      <c r="U363" s="8"/>
      <c r="V363" s="8">
        <v>253</v>
      </c>
      <c r="W363" s="8">
        <v>253</v>
      </c>
      <c r="X363" s="8"/>
      <c r="Y363" s="8"/>
      <c r="Z363" s="8"/>
      <c r="AA363" s="8">
        <f>VLOOKUP(I363,'DI Info'!A:E,5,0)</f>
        <v>1</v>
      </c>
      <c r="AB363" s="8">
        <f t="shared" ref="AB363:AB373" si="8">IFERROR(W363/AA363,"")</f>
        <v>253</v>
      </c>
      <c r="AC363" s="8">
        <f>IFERROR(AB363*VLOOKUP(I363,'DI Info'!A:H,7,FALSE),"")</f>
        <v>6560.29</v>
      </c>
      <c r="AD363" s="8">
        <f>IFERROR(ROUND(AB363*VLOOKUP(I363,'DI Info'!$1:$1048576,6,FALSE),2),"")</f>
        <v>52</v>
      </c>
      <c r="AE363" s="8">
        <f>IFERROR(AB363*VLOOKUP(I363,'DI Info'!A:H,8,FALSE),"")</f>
        <v>8002.39</v>
      </c>
      <c r="AF363" s="35" t="str">
        <f>VLOOKUP(I363,'DI Info'!$1:$1048576,4,FALSE)</f>
        <v>洲益-NB</v>
      </c>
      <c r="AG363" s="15"/>
      <c r="AH363" s="15"/>
      <c r="AI363" s="35"/>
      <c r="AJ363" s="102"/>
      <c r="AK363" s="8"/>
      <c r="AL363" s="89"/>
    </row>
    <row r="364" ht="12.75" customHeight="1" spans="1:38">
      <c r="A364" s="8" t="s">
        <v>1084</v>
      </c>
      <c r="B364" s="8"/>
      <c r="C364" s="8"/>
      <c r="D364" s="8" t="s">
        <v>39</v>
      </c>
      <c r="E364" s="8" t="s">
        <v>1085</v>
      </c>
      <c r="F364" s="8"/>
      <c r="G364" s="8" t="s">
        <v>77</v>
      </c>
      <c r="H364" s="8"/>
      <c r="I364" s="8" t="s">
        <v>407</v>
      </c>
      <c r="J364" s="8" t="s">
        <v>44</v>
      </c>
      <c r="K364" s="8"/>
      <c r="L364" s="8" t="s">
        <v>45</v>
      </c>
      <c r="M364" s="8" t="s">
        <v>46</v>
      </c>
      <c r="N364" s="8"/>
      <c r="O364" s="8"/>
      <c r="P364" s="8"/>
      <c r="Q364" s="8"/>
      <c r="R364" s="8"/>
      <c r="S364" s="49">
        <v>45863</v>
      </c>
      <c r="T364" s="49">
        <v>45859</v>
      </c>
      <c r="U364" s="8"/>
      <c r="V364" s="8">
        <v>209</v>
      </c>
      <c r="W364" s="8">
        <v>209</v>
      </c>
      <c r="X364" s="8"/>
      <c r="Y364" s="8"/>
      <c r="Z364" s="8"/>
      <c r="AA364" s="8">
        <f>VLOOKUP(I364,'DI Info'!A:E,5,0)</f>
        <v>1</v>
      </c>
      <c r="AB364" s="8">
        <f t="shared" si="8"/>
        <v>209</v>
      </c>
      <c r="AC364" s="8">
        <f>IFERROR(AB364*VLOOKUP(I364,'DI Info'!A:H,7,FALSE),"")</f>
        <v>1525.7</v>
      </c>
      <c r="AD364" s="8">
        <f>IFERROR(ROUND(AB364*VLOOKUP(I364,'DI Info'!$1:$1048576,6,FALSE),2),"")</f>
        <v>18.19</v>
      </c>
      <c r="AE364" s="8">
        <f>IFERROR(AB364*VLOOKUP(I364,'DI Info'!A:H,8,FALSE),"")</f>
        <v>1943.7</v>
      </c>
      <c r="AF364" s="35" t="str">
        <f>VLOOKUP(I364,'DI Info'!$1:$1048576,4,FALSE)</f>
        <v>苏克-NB</v>
      </c>
      <c r="AG364" s="15"/>
      <c r="AH364" s="15"/>
      <c r="AI364" s="35"/>
      <c r="AJ364" s="102"/>
      <c r="AK364" s="8"/>
      <c r="AL364" s="89"/>
    </row>
    <row r="365" ht="12.75" customHeight="1" spans="1:38">
      <c r="A365" s="8" t="s">
        <v>1086</v>
      </c>
      <c r="B365" s="8"/>
      <c r="C365" s="8"/>
      <c r="D365" s="8" t="s">
        <v>39</v>
      </c>
      <c r="E365" s="8" t="s">
        <v>1087</v>
      </c>
      <c r="F365" s="8"/>
      <c r="G365" s="8" t="s">
        <v>77</v>
      </c>
      <c r="H365" s="8"/>
      <c r="I365" s="8" t="s">
        <v>950</v>
      </c>
      <c r="J365" s="8" t="s">
        <v>44</v>
      </c>
      <c r="K365" s="8"/>
      <c r="L365" s="8" t="s">
        <v>45</v>
      </c>
      <c r="M365" s="8" t="s">
        <v>46</v>
      </c>
      <c r="N365" s="8"/>
      <c r="O365" s="8"/>
      <c r="P365" s="8"/>
      <c r="Q365" s="8"/>
      <c r="R365" s="8"/>
      <c r="S365" s="49">
        <v>45863</v>
      </c>
      <c r="T365" s="49">
        <v>45859</v>
      </c>
      <c r="U365" s="8"/>
      <c r="V365" s="8">
        <v>61</v>
      </c>
      <c r="W365" s="8">
        <v>61</v>
      </c>
      <c r="X365" s="8"/>
      <c r="Y365" s="8"/>
      <c r="Z365" s="8"/>
      <c r="AA365" s="8">
        <f>VLOOKUP(I365,'DI Info'!A:E,5,0)</f>
        <v>1</v>
      </c>
      <c r="AB365" s="8">
        <f t="shared" si="8"/>
        <v>61</v>
      </c>
      <c r="AC365" s="8">
        <f>IFERROR(AB365*VLOOKUP(I365,'DI Info'!A:H,7,FALSE),"")</f>
        <v>951.6</v>
      </c>
      <c r="AD365" s="8">
        <f>IFERROR(ROUND(AB365*VLOOKUP(I365,'DI Info'!$1:$1048576,6,FALSE),2),"")</f>
        <v>10.26</v>
      </c>
      <c r="AE365" s="8">
        <f>IFERROR(AB365*VLOOKUP(I365,'DI Info'!A:H,8,FALSE),"")</f>
        <v>1177.3</v>
      </c>
      <c r="AF365" s="35" t="str">
        <f>VLOOKUP(I365,'DI Info'!$1:$1048576,4,FALSE)</f>
        <v>苏克-NB</v>
      </c>
      <c r="AG365" s="15"/>
      <c r="AH365" s="15"/>
      <c r="AI365" s="35"/>
      <c r="AJ365" s="102"/>
      <c r="AK365" s="8"/>
      <c r="AL365" s="89"/>
    </row>
    <row r="366" ht="12.75" customHeight="1" spans="1:38">
      <c r="A366" s="8" t="s">
        <v>1088</v>
      </c>
      <c r="B366" s="8"/>
      <c r="C366" s="8"/>
      <c r="D366" s="8" t="s">
        <v>39</v>
      </c>
      <c r="E366" s="8" t="s">
        <v>1089</v>
      </c>
      <c r="F366" s="8"/>
      <c r="G366" s="8" t="s">
        <v>60</v>
      </c>
      <c r="H366" s="8"/>
      <c r="I366" s="8" t="s">
        <v>376</v>
      </c>
      <c r="J366" s="8" t="s">
        <v>44</v>
      </c>
      <c r="K366" s="8"/>
      <c r="L366" s="8" t="s">
        <v>45</v>
      </c>
      <c r="M366" s="8" t="s">
        <v>46</v>
      </c>
      <c r="N366" s="8"/>
      <c r="O366" s="8"/>
      <c r="P366" s="8"/>
      <c r="Q366" s="8"/>
      <c r="R366" s="8"/>
      <c r="S366" s="49">
        <v>45863</v>
      </c>
      <c r="T366" s="49">
        <v>45859</v>
      </c>
      <c r="U366" s="8"/>
      <c r="V366" s="8">
        <v>530</v>
      </c>
      <c r="W366" s="8">
        <v>530</v>
      </c>
      <c r="X366" s="8"/>
      <c r="Y366" s="8"/>
      <c r="Z366" s="8"/>
      <c r="AA366" s="8">
        <f>VLOOKUP(I366,'DI Info'!A:E,5,0)</f>
        <v>1</v>
      </c>
      <c r="AB366" s="8">
        <f t="shared" si="8"/>
        <v>530</v>
      </c>
      <c r="AC366" s="8">
        <f>IFERROR(AB366*VLOOKUP(I366,'DI Info'!A:H,7,FALSE),"")</f>
        <v>5830</v>
      </c>
      <c r="AD366" s="8">
        <f>IFERROR(ROUND(AB366*VLOOKUP(I366,'DI Info'!$1:$1048576,6,FALSE),2),"")</f>
        <v>56.72</v>
      </c>
      <c r="AE366" s="8">
        <f>IFERROR(AB366*VLOOKUP(I366,'DI Info'!A:H,8,FALSE),"")</f>
        <v>6996</v>
      </c>
      <c r="AF366" s="35" t="str">
        <f>VLOOKUP(I366,'DI Info'!$1:$1048576,4,FALSE)</f>
        <v>苏克-NB</v>
      </c>
      <c r="AG366" s="15"/>
      <c r="AH366" s="49"/>
      <c r="AI366" s="35"/>
      <c r="AJ366" s="102"/>
      <c r="AK366" s="8"/>
      <c r="AL366" s="89"/>
    </row>
    <row r="367" ht="12.75" customHeight="1" spans="1:38">
      <c r="A367" s="8" t="s">
        <v>1090</v>
      </c>
      <c r="B367" s="8"/>
      <c r="C367" s="8"/>
      <c r="D367" s="8" t="s">
        <v>39</v>
      </c>
      <c r="E367" s="8" t="s">
        <v>1091</v>
      </c>
      <c r="F367" s="8"/>
      <c r="G367" s="8" t="s">
        <v>77</v>
      </c>
      <c r="H367" s="8"/>
      <c r="I367" s="8" t="s">
        <v>54</v>
      </c>
      <c r="J367" s="8" t="s">
        <v>44</v>
      </c>
      <c r="K367" s="8"/>
      <c r="L367" s="8" t="s">
        <v>45</v>
      </c>
      <c r="M367" s="8" t="s">
        <v>46</v>
      </c>
      <c r="N367" s="8"/>
      <c r="O367" s="8"/>
      <c r="P367" s="8"/>
      <c r="Q367" s="8"/>
      <c r="R367" s="8"/>
      <c r="S367" s="49">
        <v>45863</v>
      </c>
      <c r="T367" s="49">
        <v>45859</v>
      </c>
      <c r="U367" s="8"/>
      <c r="V367" s="8">
        <v>199</v>
      </c>
      <c r="W367" s="8">
        <v>199</v>
      </c>
      <c r="X367" s="8"/>
      <c r="Y367" s="8"/>
      <c r="Z367" s="8"/>
      <c r="AA367" s="8">
        <f>VLOOKUP(I367,'DI Info'!A:E,5,0)</f>
        <v>1</v>
      </c>
      <c r="AB367" s="8">
        <f t="shared" si="8"/>
        <v>199</v>
      </c>
      <c r="AC367" s="8">
        <f>IFERROR(AB367*VLOOKUP(I367,'DI Info'!A:H,7,FALSE),"")</f>
        <v>1134.3</v>
      </c>
      <c r="AD367" s="8">
        <f>IFERROR(ROUND(AB367*VLOOKUP(I367,'DI Info'!$1:$1048576,6,FALSE),2),"")</f>
        <v>16.14</v>
      </c>
      <c r="AE367" s="8">
        <f>IFERROR(AB367*VLOOKUP(I367,'DI Info'!A:H,8,FALSE),"")</f>
        <v>1452.7</v>
      </c>
      <c r="AF367" s="35" t="str">
        <f>VLOOKUP(I367,'DI Info'!$1:$1048576,4,FALSE)</f>
        <v>苏克-NB</v>
      </c>
      <c r="AG367" s="15"/>
      <c r="AH367" s="49"/>
      <c r="AI367" s="35"/>
      <c r="AJ367" s="102"/>
      <c r="AK367" s="8"/>
      <c r="AL367" s="89"/>
    </row>
    <row r="368" ht="12.75" customHeight="1" spans="1:38">
      <c r="A368" s="8" t="s">
        <v>1092</v>
      </c>
      <c r="B368" s="8"/>
      <c r="C368" s="8"/>
      <c r="D368" s="8" t="s">
        <v>39</v>
      </c>
      <c r="E368" s="8" t="s">
        <v>1093</v>
      </c>
      <c r="F368" s="8"/>
      <c r="G368" s="8" t="s">
        <v>42</v>
      </c>
      <c r="H368" s="8"/>
      <c r="I368" s="8" t="s">
        <v>398</v>
      </c>
      <c r="J368" s="8" t="s">
        <v>44</v>
      </c>
      <c r="K368" s="8"/>
      <c r="L368" s="8" t="s">
        <v>45</v>
      </c>
      <c r="M368" s="8" t="s">
        <v>46</v>
      </c>
      <c r="N368" s="8"/>
      <c r="O368" s="8"/>
      <c r="P368" s="8"/>
      <c r="Q368" s="8"/>
      <c r="R368" s="8"/>
      <c r="S368" s="49">
        <v>45863</v>
      </c>
      <c r="T368" s="49">
        <v>45859</v>
      </c>
      <c r="U368" s="8"/>
      <c r="V368" s="8">
        <v>181</v>
      </c>
      <c r="W368" s="8">
        <v>181</v>
      </c>
      <c r="X368" s="8"/>
      <c r="Y368" s="8"/>
      <c r="Z368" s="8"/>
      <c r="AA368" s="8">
        <f>VLOOKUP(I368,'DI Info'!A:E,5,0)</f>
        <v>1</v>
      </c>
      <c r="AB368" s="8">
        <f t="shared" si="8"/>
        <v>181</v>
      </c>
      <c r="AC368" s="8">
        <f>IFERROR(AB368*VLOOKUP(I368,'DI Info'!A:H,7,FALSE),"")</f>
        <v>742.1</v>
      </c>
      <c r="AD368" s="8">
        <f>IFERROR(ROUND(AB368*VLOOKUP(I368,'DI Info'!$1:$1048576,6,FALSE),2),"")</f>
        <v>6.34</v>
      </c>
      <c r="AE368" s="8">
        <f>IFERROR(AB368*VLOOKUP(I368,'DI Info'!A:H,8,FALSE),"")</f>
        <v>923.1</v>
      </c>
      <c r="AF368" s="35" t="str">
        <f>VLOOKUP(I368,'DI Info'!$1:$1048576,4,FALSE)</f>
        <v>苏克-NB</v>
      </c>
      <c r="AG368" s="15"/>
      <c r="AH368" s="49"/>
      <c r="AI368" s="35"/>
      <c r="AJ368" s="102"/>
      <c r="AK368" s="8"/>
      <c r="AL368" s="89"/>
    </row>
    <row r="369" ht="12.75" customHeight="1" spans="1:38">
      <c r="A369" s="8" t="s">
        <v>1094</v>
      </c>
      <c r="B369" s="8"/>
      <c r="C369" s="8"/>
      <c r="D369" s="8" t="s">
        <v>39</v>
      </c>
      <c r="E369" s="8" t="s">
        <v>1095</v>
      </c>
      <c r="F369" s="8"/>
      <c r="G369" s="8" t="s">
        <v>42</v>
      </c>
      <c r="H369" s="8"/>
      <c r="I369" s="8" t="s">
        <v>376</v>
      </c>
      <c r="J369" s="8" t="s">
        <v>44</v>
      </c>
      <c r="K369" s="8"/>
      <c r="L369" s="8" t="s">
        <v>45</v>
      </c>
      <c r="M369" s="8" t="s">
        <v>46</v>
      </c>
      <c r="N369" s="8"/>
      <c r="O369" s="8"/>
      <c r="P369" s="8"/>
      <c r="Q369" s="8"/>
      <c r="R369" s="8"/>
      <c r="S369" s="49">
        <v>45863</v>
      </c>
      <c r="T369" s="49">
        <v>45859</v>
      </c>
      <c r="U369" s="8"/>
      <c r="V369" s="8">
        <v>292</v>
      </c>
      <c r="W369" s="8">
        <v>292</v>
      </c>
      <c r="X369" s="8"/>
      <c r="Y369" s="8"/>
      <c r="Z369" s="8"/>
      <c r="AA369" s="8">
        <f>VLOOKUP(I369,'DI Info'!A:E,5,0)</f>
        <v>1</v>
      </c>
      <c r="AB369" s="8">
        <f t="shared" si="8"/>
        <v>292</v>
      </c>
      <c r="AC369" s="8">
        <f>IFERROR(AB369*VLOOKUP(I369,'DI Info'!A:H,7,FALSE),"")</f>
        <v>3212</v>
      </c>
      <c r="AD369" s="8">
        <f>IFERROR(ROUND(AB369*VLOOKUP(I369,'DI Info'!$1:$1048576,6,FALSE),2),"")</f>
        <v>31.25</v>
      </c>
      <c r="AE369" s="8">
        <f>IFERROR(AB369*VLOOKUP(I369,'DI Info'!A:H,8,FALSE),"")</f>
        <v>3854.4</v>
      </c>
      <c r="AF369" s="35" t="str">
        <f>VLOOKUP(I369,'DI Info'!$1:$1048576,4,FALSE)</f>
        <v>苏克-NB</v>
      </c>
      <c r="AG369" s="15"/>
      <c r="AH369" s="49"/>
      <c r="AI369" s="35"/>
      <c r="AJ369" s="102"/>
      <c r="AK369" s="8"/>
      <c r="AL369" s="89"/>
    </row>
    <row r="370" ht="12.75" customHeight="1" spans="1:38">
      <c r="A370" s="8" t="s">
        <v>1096</v>
      </c>
      <c r="B370" s="8"/>
      <c r="C370" s="8"/>
      <c r="D370" s="8" t="s">
        <v>39</v>
      </c>
      <c r="E370" s="8" t="s">
        <v>1097</v>
      </c>
      <c r="F370" s="8"/>
      <c r="G370" s="8" t="s">
        <v>77</v>
      </c>
      <c r="H370" s="8"/>
      <c r="I370" s="8" t="s">
        <v>398</v>
      </c>
      <c r="J370" s="8" t="s">
        <v>44</v>
      </c>
      <c r="K370" s="8"/>
      <c r="L370" s="8" t="s">
        <v>45</v>
      </c>
      <c r="M370" s="8" t="s">
        <v>46</v>
      </c>
      <c r="N370" s="8"/>
      <c r="O370" s="8"/>
      <c r="P370" s="8"/>
      <c r="Q370" s="8"/>
      <c r="R370" s="8"/>
      <c r="S370" s="49">
        <v>45863</v>
      </c>
      <c r="T370" s="49">
        <v>45859</v>
      </c>
      <c r="U370" s="8"/>
      <c r="V370" s="8">
        <v>1355</v>
      </c>
      <c r="W370" s="8">
        <v>1355</v>
      </c>
      <c r="X370" s="8"/>
      <c r="Y370" s="8"/>
      <c r="Z370" s="8"/>
      <c r="AA370" s="8">
        <f>VLOOKUP(I370,'DI Info'!A:E,5,0)</f>
        <v>1</v>
      </c>
      <c r="AB370" s="8">
        <f t="shared" si="8"/>
        <v>1355</v>
      </c>
      <c r="AC370" s="8">
        <f>IFERROR(AB370*VLOOKUP(I370,'DI Info'!A:H,7,FALSE),"")</f>
        <v>5555.5</v>
      </c>
      <c r="AD370" s="8">
        <f>IFERROR(ROUND(AB370*VLOOKUP(I370,'DI Info'!$1:$1048576,6,FALSE),2),"")</f>
        <v>47.43</v>
      </c>
      <c r="AE370" s="8">
        <f>IFERROR(AB370*VLOOKUP(I370,'DI Info'!A:H,8,FALSE),"")</f>
        <v>6910.5</v>
      </c>
      <c r="AF370" s="35" t="str">
        <f>VLOOKUP(I370,'DI Info'!$1:$1048576,4,FALSE)</f>
        <v>苏克-NB</v>
      </c>
      <c r="AG370" s="15"/>
      <c r="AH370" s="49"/>
      <c r="AI370" s="35"/>
      <c r="AJ370" s="102"/>
      <c r="AK370" s="8"/>
      <c r="AL370" s="89"/>
    </row>
    <row r="371" ht="12.75" customHeight="1" spans="1:38">
      <c r="A371" s="8" t="s">
        <v>1098</v>
      </c>
      <c r="B371" s="8"/>
      <c r="C371" s="8"/>
      <c r="D371" s="8" t="s">
        <v>39</v>
      </c>
      <c r="E371" s="8" t="s">
        <v>1099</v>
      </c>
      <c r="F371" s="8"/>
      <c r="G371" s="8" t="s">
        <v>42</v>
      </c>
      <c r="H371" s="8"/>
      <c r="I371" s="8" t="s">
        <v>54</v>
      </c>
      <c r="J371" s="8" t="s">
        <v>44</v>
      </c>
      <c r="K371" s="8"/>
      <c r="L371" s="8" t="s">
        <v>45</v>
      </c>
      <c r="M371" s="8" t="s">
        <v>46</v>
      </c>
      <c r="N371" s="8"/>
      <c r="O371" s="8"/>
      <c r="P371" s="8"/>
      <c r="Q371" s="8"/>
      <c r="R371" s="8"/>
      <c r="S371" s="49">
        <v>45863</v>
      </c>
      <c r="T371" s="49">
        <v>45859</v>
      </c>
      <c r="U371" s="8"/>
      <c r="V371" s="8">
        <v>69</v>
      </c>
      <c r="W371" s="8">
        <v>69</v>
      </c>
      <c r="X371" s="8"/>
      <c r="Y371" s="8"/>
      <c r="Z371" s="8"/>
      <c r="AA371" s="8">
        <f>VLOOKUP(I371,'DI Info'!A:E,5,0)</f>
        <v>1</v>
      </c>
      <c r="AB371" s="8">
        <f t="shared" si="8"/>
        <v>69</v>
      </c>
      <c r="AC371" s="8">
        <f>IFERROR(AB371*VLOOKUP(I371,'DI Info'!A:H,7,FALSE),"")</f>
        <v>393.3</v>
      </c>
      <c r="AD371" s="8">
        <f>IFERROR(ROUND(AB371*VLOOKUP(I371,'DI Info'!$1:$1048576,6,FALSE),2),"")</f>
        <v>5.6</v>
      </c>
      <c r="AE371" s="8">
        <f>IFERROR(AB371*VLOOKUP(I371,'DI Info'!A:H,8,FALSE),"")</f>
        <v>503.7</v>
      </c>
      <c r="AF371" s="35" t="str">
        <f>VLOOKUP(I371,'DI Info'!$1:$1048576,4,FALSE)</f>
        <v>苏克-NB</v>
      </c>
      <c r="AG371" s="15"/>
      <c r="AH371" s="49"/>
      <c r="AI371" s="35"/>
      <c r="AJ371" s="102"/>
      <c r="AK371" s="8"/>
      <c r="AL371" s="89"/>
    </row>
    <row r="372" ht="12.75" customHeight="1" spans="1:38">
      <c r="A372" s="8" t="s">
        <v>1100</v>
      </c>
      <c r="B372" s="8"/>
      <c r="C372" s="8"/>
      <c r="D372" s="8" t="s">
        <v>39</v>
      </c>
      <c r="E372" s="8" t="s">
        <v>1101</v>
      </c>
      <c r="F372" s="8"/>
      <c r="G372" s="8" t="s">
        <v>77</v>
      </c>
      <c r="H372" s="8"/>
      <c r="I372" s="8" t="s">
        <v>376</v>
      </c>
      <c r="J372" s="8" t="s">
        <v>44</v>
      </c>
      <c r="K372" s="8"/>
      <c r="L372" s="8" t="s">
        <v>45</v>
      </c>
      <c r="M372" s="8" t="s">
        <v>46</v>
      </c>
      <c r="N372" s="8"/>
      <c r="O372" s="8"/>
      <c r="P372" s="8"/>
      <c r="Q372" s="8"/>
      <c r="R372" s="8"/>
      <c r="S372" s="49">
        <v>45863</v>
      </c>
      <c r="T372" s="49">
        <v>45859</v>
      </c>
      <c r="U372" s="8"/>
      <c r="V372" s="8">
        <v>148</v>
      </c>
      <c r="W372" s="8">
        <v>148</v>
      </c>
      <c r="X372" s="8"/>
      <c r="Y372" s="8"/>
      <c r="Z372" s="8"/>
      <c r="AA372" s="8">
        <f>VLOOKUP(I372,'DI Info'!A:E,5,0)</f>
        <v>1</v>
      </c>
      <c r="AB372" s="8">
        <f t="shared" si="8"/>
        <v>148</v>
      </c>
      <c r="AC372" s="8">
        <f>IFERROR(AB372*VLOOKUP(I372,'DI Info'!A:H,7,FALSE),"")</f>
        <v>1628</v>
      </c>
      <c r="AD372" s="8">
        <f>IFERROR(ROUND(AB372*VLOOKUP(I372,'DI Info'!$1:$1048576,6,FALSE),2),"")</f>
        <v>15.84</v>
      </c>
      <c r="AE372" s="8">
        <f>IFERROR(AB372*VLOOKUP(I372,'DI Info'!A:H,8,FALSE),"")</f>
        <v>1953.6</v>
      </c>
      <c r="AF372" s="35" t="str">
        <f>VLOOKUP(I372,'DI Info'!$1:$1048576,4,FALSE)</f>
        <v>苏克-NB</v>
      </c>
      <c r="AG372" s="15"/>
      <c r="AH372" s="49"/>
      <c r="AI372" s="35"/>
      <c r="AJ372" s="102"/>
      <c r="AK372" s="8"/>
      <c r="AL372" s="89"/>
    </row>
    <row r="373" ht="12.75" customHeight="1" spans="1:38">
      <c r="A373" s="8" t="s">
        <v>1102</v>
      </c>
      <c r="B373" s="8"/>
      <c r="C373" s="8"/>
      <c r="D373" s="8" t="s">
        <v>39</v>
      </c>
      <c r="E373" s="8" t="s">
        <v>1103</v>
      </c>
      <c r="F373" s="8"/>
      <c r="G373" s="8" t="s">
        <v>60</v>
      </c>
      <c r="H373" s="8"/>
      <c r="I373" s="8" t="s">
        <v>376</v>
      </c>
      <c r="J373" s="8" t="s">
        <v>44</v>
      </c>
      <c r="K373" s="8"/>
      <c r="L373" s="8" t="s">
        <v>45</v>
      </c>
      <c r="M373" s="8" t="s">
        <v>46</v>
      </c>
      <c r="N373" s="8"/>
      <c r="O373" s="8"/>
      <c r="P373" s="8"/>
      <c r="Q373" s="8"/>
      <c r="R373" s="8"/>
      <c r="S373" s="49">
        <v>45863</v>
      </c>
      <c r="T373" s="49">
        <v>45859</v>
      </c>
      <c r="U373" s="8"/>
      <c r="V373" s="8">
        <v>45</v>
      </c>
      <c r="W373" s="8">
        <v>45</v>
      </c>
      <c r="X373" s="8"/>
      <c r="Y373" s="8"/>
      <c r="Z373" s="8"/>
      <c r="AA373" s="8">
        <f>VLOOKUP(I373,'DI Info'!A:E,5,0)</f>
        <v>1</v>
      </c>
      <c r="AB373" s="8">
        <f t="shared" si="8"/>
        <v>45</v>
      </c>
      <c r="AC373" s="8">
        <f>IFERROR(AB373*VLOOKUP(I373,'DI Info'!A:H,7,FALSE),"")</f>
        <v>495</v>
      </c>
      <c r="AD373" s="8">
        <f>IFERROR(ROUND(AB373*VLOOKUP(I373,'DI Info'!$1:$1048576,6,FALSE),2),"")</f>
        <v>4.82</v>
      </c>
      <c r="AE373" s="8">
        <f>IFERROR(AB373*VLOOKUP(I373,'DI Info'!A:H,8,FALSE),"")</f>
        <v>594</v>
      </c>
      <c r="AF373" s="35" t="str">
        <f>VLOOKUP(I373,'DI Info'!$1:$1048576,4,FALSE)</f>
        <v>苏克-NB</v>
      </c>
      <c r="AG373" s="15"/>
      <c r="AH373" s="49"/>
      <c r="AI373" s="35"/>
      <c r="AJ373" s="102"/>
      <c r="AK373" s="8"/>
      <c r="AL373" s="89"/>
    </row>
    <row r="374" ht="12.75" customHeight="1" spans="1:38">
      <c r="A374" s="8" t="s">
        <v>1104</v>
      </c>
      <c r="B374" s="8"/>
      <c r="C374" s="8"/>
      <c r="D374" s="8" t="s">
        <v>39</v>
      </c>
      <c r="E374" s="8" t="s">
        <v>1105</v>
      </c>
      <c r="F374" s="8"/>
      <c r="G374" s="8" t="s">
        <v>77</v>
      </c>
      <c r="H374" s="8"/>
      <c r="I374" s="8" t="s">
        <v>407</v>
      </c>
      <c r="J374" s="8" t="s">
        <v>44</v>
      </c>
      <c r="K374" s="8"/>
      <c r="L374" s="8" t="s">
        <v>45</v>
      </c>
      <c r="M374" s="8" t="s">
        <v>46</v>
      </c>
      <c r="N374" s="8"/>
      <c r="O374" s="8"/>
      <c r="P374" s="8"/>
      <c r="Q374" s="8"/>
      <c r="R374" s="8"/>
      <c r="S374" s="49">
        <v>45863</v>
      </c>
      <c r="T374" s="49">
        <v>45859</v>
      </c>
      <c r="U374" s="8"/>
      <c r="V374" s="8">
        <v>75</v>
      </c>
      <c r="W374" s="8">
        <v>75</v>
      </c>
      <c r="X374" s="8"/>
      <c r="Y374" s="8"/>
      <c r="Z374" s="8"/>
      <c r="AA374" s="8">
        <f>VLOOKUP(I374,'DI Info'!A:E,5,0)</f>
        <v>1</v>
      </c>
      <c r="AB374" s="8">
        <f t="shared" ref="AB374:AB389" si="9">IFERROR(W374/AA374,"")</f>
        <v>75</v>
      </c>
      <c r="AC374" s="8">
        <f>IFERROR(AB374*VLOOKUP(I374,'DI Info'!A:H,7,FALSE),"")</f>
        <v>547.5</v>
      </c>
      <c r="AD374" s="8">
        <f>IFERROR(ROUND(AB374*VLOOKUP(I374,'DI Info'!$1:$1048576,6,FALSE),2),"")</f>
        <v>6.53</v>
      </c>
      <c r="AE374" s="8">
        <f>IFERROR(AB374*VLOOKUP(I374,'DI Info'!A:H,8,FALSE),"")</f>
        <v>697.5</v>
      </c>
      <c r="AF374" s="35" t="str">
        <f>VLOOKUP(I374,'DI Info'!$1:$1048576,4,FALSE)</f>
        <v>苏克-NB</v>
      </c>
      <c r="AG374" s="15"/>
      <c r="AH374" s="49"/>
      <c r="AI374" s="35"/>
      <c r="AJ374" s="102"/>
      <c r="AK374" s="8"/>
      <c r="AL374" s="89"/>
    </row>
    <row r="375" ht="12.75" customHeight="1" spans="1:38">
      <c r="A375" s="8" t="s">
        <v>1106</v>
      </c>
      <c r="B375" s="8"/>
      <c r="C375" s="8"/>
      <c r="D375" s="8" t="s">
        <v>39</v>
      </c>
      <c r="E375" s="8" t="s">
        <v>1107</v>
      </c>
      <c r="F375" s="8"/>
      <c r="G375" s="8" t="s">
        <v>77</v>
      </c>
      <c r="H375" s="8"/>
      <c r="I375" s="8" t="s">
        <v>407</v>
      </c>
      <c r="J375" s="8" t="s">
        <v>44</v>
      </c>
      <c r="K375" s="8"/>
      <c r="L375" s="8" t="s">
        <v>45</v>
      </c>
      <c r="M375" s="8" t="s">
        <v>46</v>
      </c>
      <c r="N375" s="8"/>
      <c r="O375" s="8"/>
      <c r="P375" s="8"/>
      <c r="Q375" s="8"/>
      <c r="R375" s="8"/>
      <c r="S375" s="49">
        <v>45863</v>
      </c>
      <c r="T375" s="49">
        <v>45859</v>
      </c>
      <c r="U375" s="8"/>
      <c r="V375" s="8">
        <v>682</v>
      </c>
      <c r="W375" s="8">
        <v>682</v>
      </c>
      <c r="X375" s="8"/>
      <c r="Y375" s="8"/>
      <c r="Z375" s="8"/>
      <c r="AA375" s="8">
        <f>VLOOKUP(I375,'DI Info'!A:E,5,0)</f>
        <v>1</v>
      </c>
      <c r="AB375" s="8">
        <f t="shared" si="9"/>
        <v>682</v>
      </c>
      <c r="AC375" s="8">
        <f>IFERROR(AB375*VLOOKUP(I375,'DI Info'!A:H,7,FALSE),"")</f>
        <v>4978.6</v>
      </c>
      <c r="AD375" s="8">
        <f>IFERROR(ROUND(AB375*VLOOKUP(I375,'DI Info'!$1:$1048576,6,FALSE),2),"")</f>
        <v>59.35</v>
      </c>
      <c r="AE375" s="8">
        <f>IFERROR(AB375*VLOOKUP(I375,'DI Info'!A:H,8,FALSE),"")</f>
        <v>6342.6</v>
      </c>
      <c r="AF375" s="35" t="str">
        <f>VLOOKUP(I375,'DI Info'!$1:$1048576,4,FALSE)</f>
        <v>苏克-NB</v>
      </c>
      <c r="AG375" s="15"/>
      <c r="AH375" s="49"/>
      <c r="AI375" s="35"/>
      <c r="AJ375" s="102"/>
      <c r="AK375" s="8"/>
      <c r="AL375" s="89"/>
    </row>
    <row r="376" ht="12.75" customHeight="1" spans="1:38">
      <c r="A376" s="8" t="s">
        <v>1108</v>
      </c>
      <c r="B376" s="8"/>
      <c r="C376" s="8"/>
      <c r="D376" s="8" t="s">
        <v>39</v>
      </c>
      <c r="E376" s="8" t="s">
        <v>1109</v>
      </c>
      <c r="F376" s="8"/>
      <c r="G376" s="8" t="s">
        <v>77</v>
      </c>
      <c r="H376" s="8"/>
      <c r="I376" s="8" t="s">
        <v>407</v>
      </c>
      <c r="J376" s="8" t="s">
        <v>44</v>
      </c>
      <c r="K376" s="8"/>
      <c r="L376" s="8" t="s">
        <v>45</v>
      </c>
      <c r="M376" s="8" t="s">
        <v>46</v>
      </c>
      <c r="N376" s="8"/>
      <c r="O376" s="8"/>
      <c r="P376" s="8"/>
      <c r="Q376" s="8"/>
      <c r="R376" s="8"/>
      <c r="S376" s="49">
        <v>45863</v>
      </c>
      <c r="T376" s="49">
        <v>45859</v>
      </c>
      <c r="U376" s="8"/>
      <c r="V376" s="8">
        <v>2</v>
      </c>
      <c r="W376" s="8">
        <v>2</v>
      </c>
      <c r="X376" s="8"/>
      <c r="Y376" s="8"/>
      <c r="Z376" s="8"/>
      <c r="AA376" s="8">
        <f>VLOOKUP(I376,'DI Info'!A:E,5,0)</f>
        <v>1</v>
      </c>
      <c r="AB376" s="8">
        <f t="shared" si="9"/>
        <v>2</v>
      </c>
      <c r="AC376" s="8">
        <f>IFERROR(AB376*VLOOKUP(I376,'DI Info'!A:H,7,FALSE),"")</f>
        <v>14.6</v>
      </c>
      <c r="AD376" s="8">
        <f>IFERROR(ROUND(AB376*VLOOKUP(I376,'DI Info'!$1:$1048576,6,FALSE),2),"")</f>
        <v>0.17</v>
      </c>
      <c r="AE376" s="8">
        <f>IFERROR(AB376*VLOOKUP(I376,'DI Info'!A:H,8,FALSE),"")</f>
        <v>18.6</v>
      </c>
      <c r="AF376" s="35" t="str">
        <f>VLOOKUP(I376,'DI Info'!$1:$1048576,4,FALSE)</f>
        <v>苏克-NB</v>
      </c>
      <c r="AG376" s="15"/>
      <c r="AH376" s="49"/>
      <c r="AI376" s="35"/>
      <c r="AJ376" s="102"/>
      <c r="AK376" s="8"/>
      <c r="AL376" s="89"/>
    </row>
    <row r="377" ht="12.75" customHeight="1" spans="1:38">
      <c r="A377" s="8" t="s">
        <v>1110</v>
      </c>
      <c r="B377" s="8"/>
      <c r="C377" s="8"/>
      <c r="D377" s="8" t="s">
        <v>39</v>
      </c>
      <c r="E377" s="8" t="s">
        <v>1111</v>
      </c>
      <c r="F377" s="8"/>
      <c r="G377" s="8" t="s">
        <v>77</v>
      </c>
      <c r="H377" s="8"/>
      <c r="I377" s="8" t="s">
        <v>376</v>
      </c>
      <c r="J377" s="8" t="s">
        <v>44</v>
      </c>
      <c r="K377" s="8"/>
      <c r="L377" s="8" t="s">
        <v>45</v>
      </c>
      <c r="M377" s="8" t="s">
        <v>46</v>
      </c>
      <c r="N377" s="8"/>
      <c r="O377" s="8"/>
      <c r="P377" s="8"/>
      <c r="Q377" s="8"/>
      <c r="R377" s="8"/>
      <c r="S377" s="49">
        <v>45863</v>
      </c>
      <c r="T377" s="49">
        <v>45859</v>
      </c>
      <c r="U377" s="8"/>
      <c r="V377" s="8">
        <v>169</v>
      </c>
      <c r="W377" s="8">
        <v>169</v>
      </c>
      <c r="X377" s="8"/>
      <c r="Y377" s="8"/>
      <c r="Z377" s="8"/>
      <c r="AA377" s="8">
        <f>VLOOKUP(I377,'DI Info'!A:E,5,0)</f>
        <v>1</v>
      </c>
      <c r="AB377" s="8">
        <f t="shared" si="9"/>
        <v>169</v>
      </c>
      <c r="AC377" s="8">
        <f>IFERROR(AB377*VLOOKUP(I377,'DI Info'!A:H,7,FALSE),"")</f>
        <v>1859</v>
      </c>
      <c r="AD377" s="8">
        <f>IFERROR(ROUND(AB377*VLOOKUP(I377,'DI Info'!$1:$1048576,6,FALSE),2),"")</f>
        <v>18.08</v>
      </c>
      <c r="AE377" s="8">
        <f>IFERROR(AB377*VLOOKUP(I377,'DI Info'!A:H,8,FALSE),"")</f>
        <v>2230.8</v>
      </c>
      <c r="AF377" s="35" t="str">
        <f>VLOOKUP(I377,'DI Info'!$1:$1048576,4,FALSE)</f>
        <v>苏克-NB</v>
      </c>
      <c r="AG377" s="15"/>
      <c r="AH377" s="49"/>
      <c r="AI377" s="35"/>
      <c r="AJ377" s="102"/>
      <c r="AK377" s="8"/>
      <c r="AL377" s="89"/>
    </row>
    <row r="378" ht="12.75" customHeight="1" spans="1:38">
      <c r="A378" s="8" t="s">
        <v>1112</v>
      </c>
      <c r="B378" s="8"/>
      <c r="C378" s="8"/>
      <c r="D378" s="8" t="s">
        <v>39</v>
      </c>
      <c r="E378" s="8" t="s">
        <v>1113</v>
      </c>
      <c r="F378" s="8"/>
      <c r="G378" s="8" t="s">
        <v>60</v>
      </c>
      <c r="H378" s="8"/>
      <c r="I378" s="8" t="s">
        <v>950</v>
      </c>
      <c r="J378" s="8" t="s">
        <v>44</v>
      </c>
      <c r="K378" s="8"/>
      <c r="L378" s="8" t="s">
        <v>45</v>
      </c>
      <c r="M378" s="8" t="s">
        <v>46</v>
      </c>
      <c r="N378" s="8"/>
      <c r="O378" s="8"/>
      <c r="P378" s="8"/>
      <c r="Q378" s="8"/>
      <c r="R378" s="8"/>
      <c r="S378" s="49">
        <v>45863</v>
      </c>
      <c r="T378" s="49">
        <v>45859</v>
      </c>
      <c r="U378" s="8"/>
      <c r="V378" s="8">
        <v>296</v>
      </c>
      <c r="W378" s="8">
        <v>296</v>
      </c>
      <c r="X378" s="8"/>
      <c r="Y378" s="8"/>
      <c r="Z378" s="8"/>
      <c r="AA378" s="8">
        <f>VLOOKUP(I378,'DI Info'!A:E,5,0)</f>
        <v>1</v>
      </c>
      <c r="AB378" s="8">
        <f t="shared" si="9"/>
        <v>296</v>
      </c>
      <c r="AC378" s="8">
        <f>IFERROR(AB378*VLOOKUP(I378,'DI Info'!A:H,7,FALSE),"")</f>
        <v>4617.6</v>
      </c>
      <c r="AD378" s="8">
        <f>IFERROR(ROUND(AB378*VLOOKUP(I378,'DI Info'!$1:$1048576,6,FALSE),2),"")</f>
        <v>49.78</v>
      </c>
      <c r="AE378" s="8">
        <f>IFERROR(AB378*VLOOKUP(I378,'DI Info'!A:H,8,FALSE),"")</f>
        <v>5712.8</v>
      </c>
      <c r="AF378" s="35" t="str">
        <f>VLOOKUP(I378,'DI Info'!$1:$1048576,4,FALSE)</f>
        <v>苏克-NB</v>
      </c>
      <c r="AG378" s="15"/>
      <c r="AH378" s="49"/>
      <c r="AI378" s="35"/>
      <c r="AJ378" s="102"/>
      <c r="AK378" s="8"/>
      <c r="AL378" s="89"/>
    </row>
    <row r="379" ht="12.75" customHeight="1" spans="1:38">
      <c r="A379" s="8" t="s">
        <v>1114</v>
      </c>
      <c r="B379" s="8"/>
      <c r="C379" s="8"/>
      <c r="D379" s="8" t="s">
        <v>39</v>
      </c>
      <c r="E379" s="8" t="s">
        <v>1115</v>
      </c>
      <c r="F379" s="8"/>
      <c r="G379" s="8" t="s">
        <v>77</v>
      </c>
      <c r="H379" s="8"/>
      <c r="I379" s="8" t="s">
        <v>398</v>
      </c>
      <c r="J379" s="8" t="s">
        <v>44</v>
      </c>
      <c r="K379" s="8"/>
      <c r="L379" s="8" t="s">
        <v>45</v>
      </c>
      <c r="M379" s="8" t="s">
        <v>46</v>
      </c>
      <c r="N379" s="8"/>
      <c r="O379" s="8"/>
      <c r="P379" s="8"/>
      <c r="Q379" s="8"/>
      <c r="R379" s="8"/>
      <c r="S379" s="49">
        <v>45863</v>
      </c>
      <c r="T379" s="49">
        <v>45859</v>
      </c>
      <c r="U379" s="8"/>
      <c r="V379" s="8">
        <v>2079</v>
      </c>
      <c r="W379" s="8">
        <v>2079</v>
      </c>
      <c r="X379" s="8"/>
      <c r="Y379" s="8"/>
      <c r="Z379" s="8"/>
      <c r="AA379" s="8">
        <f>VLOOKUP(I379,'DI Info'!A:E,5,0)</f>
        <v>1</v>
      </c>
      <c r="AB379" s="8">
        <f t="shared" si="9"/>
        <v>2079</v>
      </c>
      <c r="AC379" s="8">
        <f>IFERROR(AB379*VLOOKUP(I379,'DI Info'!A:H,7,FALSE),"")</f>
        <v>8523.9</v>
      </c>
      <c r="AD379" s="8">
        <f>IFERROR(ROUND(AB379*VLOOKUP(I379,'DI Info'!$1:$1048576,6,FALSE),2),"")</f>
        <v>72.77</v>
      </c>
      <c r="AE379" s="8">
        <f>IFERROR(AB379*VLOOKUP(I379,'DI Info'!A:H,8,FALSE),"")</f>
        <v>10602.9</v>
      </c>
      <c r="AF379" s="35" t="str">
        <f>VLOOKUP(I379,'DI Info'!$1:$1048576,4,FALSE)</f>
        <v>苏克-NB</v>
      </c>
      <c r="AG379" s="15"/>
      <c r="AH379" s="49"/>
      <c r="AI379" s="35"/>
      <c r="AJ379" s="102"/>
      <c r="AK379" s="8"/>
      <c r="AL379" s="89"/>
    </row>
    <row r="380" ht="12.75" customHeight="1" spans="1:38">
      <c r="A380" s="8" t="s">
        <v>1116</v>
      </c>
      <c r="B380" s="8"/>
      <c r="C380" s="8"/>
      <c r="D380" s="8" t="s">
        <v>39</v>
      </c>
      <c r="E380" s="8" t="s">
        <v>1117</v>
      </c>
      <c r="F380" s="8"/>
      <c r="G380" s="8" t="s">
        <v>77</v>
      </c>
      <c r="H380" s="8"/>
      <c r="I380" s="8" t="s">
        <v>376</v>
      </c>
      <c r="J380" s="8" t="s">
        <v>44</v>
      </c>
      <c r="K380" s="8"/>
      <c r="L380" s="8" t="s">
        <v>45</v>
      </c>
      <c r="M380" s="8" t="s">
        <v>46</v>
      </c>
      <c r="N380" s="8"/>
      <c r="O380" s="8"/>
      <c r="P380" s="8"/>
      <c r="Q380" s="8"/>
      <c r="R380" s="8"/>
      <c r="S380" s="49">
        <v>45863</v>
      </c>
      <c r="T380" s="49">
        <v>45859</v>
      </c>
      <c r="U380" s="8"/>
      <c r="V380" s="8">
        <v>387</v>
      </c>
      <c r="W380" s="8">
        <v>387</v>
      </c>
      <c r="X380" s="8"/>
      <c r="Y380" s="8"/>
      <c r="Z380" s="8"/>
      <c r="AA380" s="8">
        <f>VLOOKUP(I380,'DI Info'!A:E,5,0)</f>
        <v>1</v>
      </c>
      <c r="AB380" s="8">
        <f t="shared" si="9"/>
        <v>387</v>
      </c>
      <c r="AC380" s="8">
        <f>IFERROR(AB380*VLOOKUP(I380,'DI Info'!A:H,7,FALSE),"")</f>
        <v>4257</v>
      </c>
      <c r="AD380" s="8">
        <f>IFERROR(ROUND(AB380*VLOOKUP(I380,'DI Info'!$1:$1048576,6,FALSE),2),"")</f>
        <v>41.41</v>
      </c>
      <c r="AE380" s="8">
        <f>IFERROR(AB380*VLOOKUP(I380,'DI Info'!A:H,8,FALSE),"")</f>
        <v>5108.4</v>
      </c>
      <c r="AF380" s="35" t="str">
        <f>VLOOKUP(I380,'DI Info'!$1:$1048576,4,FALSE)</f>
        <v>苏克-NB</v>
      </c>
      <c r="AG380" s="15"/>
      <c r="AH380" s="49"/>
      <c r="AI380" s="35"/>
      <c r="AJ380" s="102"/>
      <c r="AK380" s="8"/>
      <c r="AL380" s="89"/>
    </row>
    <row r="381" ht="12.75" customHeight="1" spans="1:38">
      <c r="A381" s="8" t="s">
        <v>1118</v>
      </c>
      <c r="B381" s="8"/>
      <c r="C381" s="8"/>
      <c r="D381" s="8" t="s">
        <v>39</v>
      </c>
      <c r="E381" s="8" t="s">
        <v>1119</v>
      </c>
      <c r="F381" s="8"/>
      <c r="G381" s="8" t="s">
        <v>77</v>
      </c>
      <c r="H381" s="8"/>
      <c r="I381" s="8" t="s">
        <v>407</v>
      </c>
      <c r="J381" s="8" t="s">
        <v>44</v>
      </c>
      <c r="K381" s="8"/>
      <c r="L381" s="8" t="s">
        <v>45</v>
      </c>
      <c r="M381" s="8" t="s">
        <v>46</v>
      </c>
      <c r="N381" s="8"/>
      <c r="O381" s="8"/>
      <c r="P381" s="8"/>
      <c r="Q381" s="8"/>
      <c r="R381" s="8"/>
      <c r="S381" s="49">
        <v>45863</v>
      </c>
      <c r="T381" s="49">
        <v>45859</v>
      </c>
      <c r="U381" s="8"/>
      <c r="V381" s="8">
        <v>116</v>
      </c>
      <c r="W381" s="8">
        <v>116</v>
      </c>
      <c r="X381" s="8"/>
      <c r="Y381" s="8"/>
      <c r="Z381" s="8"/>
      <c r="AA381" s="8">
        <f>VLOOKUP(I381,'DI Info'!A:E,5,0)</f>
        <v>1</v>
      </c>
      <c r="AB381" s="8">
        <f t="shared" si="9"/>
        <v>116</v>
      </c>
      <c r="AC381" s="8">
        <f>IFERROR(AB381*VLOOKUP(I381,'DI Info'!A:H,7,FALSE),"")</f>
        <v>846.8</v>
      </c>
      <c r="AD381" s="8">
        <f>IFERROR(ROUND(AB381*VLOOKUP(I381,'DI Info'!$1:$1048576,6,FALSE),2),"")</f>
        <v>10.09</v>
      </c>
      <c r="AE381" s="8">
        <f>IFERROR(AB381*VLOOKUP(I381,'DI Info'!A:H,8,FALSE),"")</f>
        <v>1078.8</v>
      </c>
      <c r="AF381" s="35" t="str">
        <f>VLOOKUP(I381,'DI Info'!$1:$1048576,4,FALSE)</f>
        <v>苏克-NB</v>
      </c>
      <c r="AG381" s="15"/>
      <c r="AH381" s="49"/>
      <c r="AI381" s="35"/>
      <c r="AJ381" s="102"/>
      <c r="AK381" s="8"/>
      <c r="AL381" s="89"/>
    </row>
    <row r="382" ht="12.75" customHeight="1" spans="1:38">
      <c r="A382" s="8" t="s">
        <v>1120</v>
      </c>
      <c r="B382" s="8"/>
      <c r="C382" s="8"/>
      <c r="D382" s="8" t="s">
        <v>39</v>
      </c>
      <c r="E382" s="8" t="s">
        <v>1121</v>
      </c>
      <c r="F382" s="8"/>
      <c r="G382" s="8" t="s">
        <v>42</v>
      </c>
      <c r="H382" s="8"/>
      <c r="I382" s="8" t="s">
        <v>407</v>
      </c>
      <c r="J382" s="8" t="s">
        <v>44</v>
      </c>
      <c r="K382" s="8"/>
      <c r="L382" s="8" t="s">
        <v>45</v>
      </c>
      <c r="M382" s="8" t="s">
        <v>46</v>
      </c>
      <c r="N382" s="8"/>
      <c r="O382" s="8"/>
      <c r="P382" s="8"/>
      <c r="Q382" s="8"/>
      <c r="R382" s="8"/>
      <c r="S382" s="49">
        <v>45863</v>
      </c>
      <c r="T382" s="49">
        <v>45859</v>
      </c>
      <c r="U382" s="8"/>
      <c r="V382" s="8">
        <v>200</v>
      </c>
      <c r="W382" s="8">
        <v>200</v>
      </c>
      <c r="X382" s="8"/>
      <c r="Y382" s="8"/>
      <c r="Z382" s="8"/>
      <c r="AA382" s="8">
        <f>VLOOKUP(I382,'DI Info'!A:E,5,0)</f>
        <v>1</v>
      </c>
      <c r="AB382" s="8">
        <f t="shared" si="9"/>
        <v>200</v>
      </c>
      <c r="AC382" s="8">
        <f>IFERROR(AB382*VLOOKUP(I382,'DI Info'!A:H,7,FALSE),"")</f>
        <v>1460</v>
      </c>
      <c r="AD382" s="8">
        <f>IFERROR(ROUND(AB382*VLOOKUP(I382,'DI Info'!$1:$1048576,6,FALSE),2),"")</f>
        <v>17.4</v>
      </c>
      <c r="AE382" s="8">
        <f>IFERROR(AB382*VLOOKUP(I382,'DI Info'!A:H,8,FALSE),"")</f>
        <v>1860</v>
      </c>
      <c r="AF382" s="35" t="str">
        <f>VLOOKUP(I382,'DI Info'!$1:$1048576,4,FALSE)</f>
        <v>苏克-NB</v>
      </c>
      <c r="AG382" s="15"/>
      <c r="AH382" s="49"/>
      <c r="AI382" s="35"/>
      <c r="AJ382" s="102"/>
      <c r="AK382" s="8"/>
      <c r="AL382" s="89"/>
    </row>
    <row r="383" ht="12.75" customHeight="1" spans="1:38">
      <c r="A383" s="8" t="s">
        <v>1122</v>
      </c>
      <c r="B383" s="8"/>
      <c r="C383" s="8"/>
      <c r="D383" s="8" t="s">
        <v>39</v>
      </c>
      <c r="E383" s="8" t="s">
        <v>1123</v>
      </c>
      <c r="F383" s="8"/>
      <c r="G383" s="8" t="s">
        <v>77</v>
      </c>
      <c r="H383" s="8"/>
      <c r="I383" s="8" t="s">
        <v>182</v>
      </c>
      <c r="J383" s="8" t="s">
        <v>44</v>
      </c>
      <c r="K383" s="8"/>
      <c r="L383" s="8" t="s">
        <v>45</v>
      </c>
      <c r="M383" s="8" t="s">
        <v>46</v>
      </c>
      <c r="N383" s="8"/>
      <c r="O383" s="8"/>
      <c r="P383" s="8"/>
      <c r="Q383" s="8"/>
      <c r="R383" s="8"/>
      <c r="S383" s="49">
        <v>45863</v>
      </c>
      <c r="T383" s="49">
        <v>45859</v>
      </c>
      <c r="U383" s="8"/>
      <c r="V383" s="8">
        <v>170</v>
      </c>
      <c r="W383" s="8">
        <v>170</v>
      </c>
      <c r="X383" s="8"/>
      <c r="Y383" s="8"/>
      <c r="Z383" s="8"/>
      <c r="AA383" s="8">
        <f>VLOOKUP(I383,'DI Info'!A:E,5,0)</f>
        <v>1</v>
      </c>
      <c r="AB383" s="8">
        <f t="shared" si="9"/>
        <v>170</v>
      </c>
      <c r="AC383" s="8">
        <f>IFERROR(AB383*VLOOKUP(I383,'DI Info'!A:H,7,FALSE),"")</f>
        <v>4080</v>
      </c>
      <c r="AD383" s="8">
        <f>IFERROR(ROUND(AB383*VLOOKUP(I383,'DI Info'!$1:$1048576,6,FALSE),2),"")</f>
        <v>35.02</v>
      </c>
      <c r="AE383" s="8">
        <f>IFERROR(AB383*VLOOKUP(I383,'DI Info'!A:H,8,FALSE),"")</f>
        <v>4420</v>
      </c>
      <c r="AF383" s="35" t="str">
        <f>VLOOKUP(I383,'DI Info'!$1:$1048576,4,FALSE)</f>
        <v>福得尔-NB</v>
      </c>
      <c r="AG383" s="15"/>
      <c r="AH383" s="49"/>
      <c r="AI383" s="35"/>
      <c r="AJ383" s="102"/>
      <c r="AK383" s="8"/>
      <c r="AL383" s="89"/>
    </row>
    <row r="384" ht="12.75" customHeight="1" spans="1:38">
      <c r="A384" s="8" t="s">
        <v>1124</v>
      </c>
      <c r="B384" s="8"/>
      <c r="C384" s="8"/>
      <c r="D384" s="8" t="s">
        <v>39</v>
      </c>
      <c r="E384" s="8" t="s">
        <v>1125</v>
      </c>
      <c r="F384" s="8"/>
      <c r="G384" s="8" t="s">
        <v>42</v>
      </c>
      <c r="H384" s="8"/>
      <c r="I384" s="8" t="s">
        <v>182</v>
      </c>
      <c r="J384" s="8" t="s">
        <v>44</v>
      </c>
      <c r="K384" s="8"/>
      <c r="L384" s="8" t="s">
        <v>45</v>
      </c>
      <c r="M384" s="8" t="s">
        <v>46</v>
      </c>
      <c r="N384" s="8"/>
      <c r="O384" s="8"/>
      <c r="P384" s="8"/>
      <c r="Q384" s="8"/>
      <c r="R384" s="8"/>
      <c r="S384" s="49">
        <v>45863</v>
      </c>
      <c r="T384" s="49">
        <v>45859</v>
      </c>
      <c r="U384" s="8"/>
      <c r="V384" s="8">
        <v>127</v>
      </c>
      <c r="W384" s="8">
        <v>127</v>
      </c>
      <c r="X384" s="8"/>
      <c r="Y384" s="8"/>
      <c r="Z384" s="8"/>
      <c r="AA384" s="8">
        <f>VLOOKUP(I384,'DI Info'!A:E,5,0)</f>
        <v>1</v>
      </c>
      <c r="AB384" s="8">
        <f t="shared" si="9"/>
        <v>127</v>
      </c>
      <c r="AC384" s="8">
        <f>IFERROR(AB384*VLOOKUP(I384,'DI Info'!A:H,7,FALSE),"")</f>
        <v>3048</v>
      </c>
      <c r="AD384" s="8">
        <f>IFERROR(ROUND(AB384*VLOOKUP(I384,'DI Info'!$1:$1048576,6,FALSE),2),"")</f>
        <v>26.16</v>
      </c>
      <c r="AE384" s="8">
        <f>IFERROR(AB384*VLOOKUP(I384,'DI Info'!A:H,8,FALSE),"")</f>
        <v>3302</v>
      </c>
      <c r="AF384" s="35" t="str">
        <f>VLOOKUP(I384,'DI Info'!$1:$1048576,4,FALSE)</f>
        <v>福得尔-NB</v>
      </c>
      <c r="AG384" s="15"/>
      <c r="AH384" s="49"/>
      <c r="AI384" s="35"/>
      <c r="AJ384" s="102"/>
      <c r="AK384" s="8"/>
      <c r="AL384" s="89"/>
    </row>
    <row r="385" ht="12.75" customHeight="1" spans="1:38">
      <c r="A385" s="8" t="s">
        <v>1126</v>
      </c>
      <c r="B385" s="8"/>
      <c r="C385" s="8"/>
      <c r="D385" s="8" t="s">
        <v>39</v>
      </c>
      <c r="E385" s="8" t="s">
        <v>1127</v>
      </c>
      <c r="F385" s="8"/>
      <c r="G385" s="8" t="s">
        <v>77</v>
      </c>
      <c r="H385" s="8"/>
      <c r="I385" s="8" t="s">
        <v>169</v>
      </c>
      <c r="J385" s="8" t="s">
        <v>44</v>
      </c>
      <c r="K385" s="8"/>
      <c r="L385" s="8" t="s">
        <v>45</v>
      </c>
      <c r="M385" s="8" t="s">
        <v>46</v>
      </c>
      <c r="N385" s="8"/>
      <c r="O385" s="8"/>
      <c r="P385" s="8"/>
      <c r="Q385" s="8"/>
      <c r="R385" s="8"/>
      <c r="S385" s="49">
        <v>45863</v>
      </c>
      <c r="T385" s="49">
        <v>45859</v>
      </c>
      <c r="U385" s="8"/>
      <c r="V385" s="8">
        <v>65</v>
      </c>
      <c r="W385" s="8">
        <v>65</v>
      </c>
      <c r="X385" s="8"/>
      <c r="Y385" s="8"/>
      <c r="Z385" s="8"/>
      <c r="AA385" s="8">
        <f>VLOOKUP(I385,'DI Info'!A:E,5,0)</f>
        <v>1</v>
      </c>
      <c r="AB385" s="8">
        <f t="shared" si="9"/>
        <v>65</v>
      </c>
      <c r="AC385" s="8">
        <f>IFERROR(AB385*VLOOKUP(I385,'DI Info'!A:H,7,FALSE),"")</f>
        <v>1462.5</v>
      </c>
      <c r="AD385" s="8">
        <f>IFERROR(ROUND(AB385*VLOOKUP(I385,'DI Info'!$1:$1048576,6,FALSE),2),"")</f>
        <v>13.39</v>
      </c>
      <c r="AE385" s="8">
        <f>IFERROR(AB385*VLOOKUP(I385,'DI Info'!A:H,8,FALSE),"")</f>
        <v>1625</v>
      </c>
      <c r="AF385" s="35" t="str">
        <f>VLOOKUP(I385,'DI Info'!$1:$1048576,4,FALSE)</f>
        <v>福得尔-NB</v>
      </c>
      <c r="AG385" s="15"/>
      <c r="AH385" s="49"/>
      <c r="AI385" s="35"/>
      <c r="AJ385" s="102"/>
      <c r="AK385" s="8"/>
      <c r="AL385" s="89"/>
    </row>
    <row r="386" ht="12.75" customHeight="1" spans="1:38">
      <c r="A386" s="8" t="s">
        <v>1128</v>
      </c>
      <c r="B386" s="8"/>
      <c r="C386" s="8"/>
      <c r="D386" s="8" t="s">
        <v>39</v>
      </c>
      <c r="E386" s="8" t="s">
        <v>1129</v>
      </c>
      <c r="F386" s="8"/>
      <c r="G386" s="8" t="s">
        <v>60</v>
      </c>
      <c r="H386" s="8"/>
      <c r="I386" s="8" t="s">
        <v>182</v>
      </c>
      <c r="J386" s="8" t="s">
        <v>44</v>
      </c>
      <c r="K386" s="8"/>
      <c r="L386" s="8" t="s">
        <v>45</v>
      </c>
      <c r="M386" s="8" t="s">
        <v>46</v>
      </c>
      <c r="N386" s="8"/>
      <c r="O386" s="8"/>
      <c r="P386" s="8"/>
      <c r="Q386" s="8"/>
      <c r="R386" s="8"/>
      <c r="S386" s="49">
        <v>45863</v>
      </c>
      <c r="T386" s="49">
        <v>45859</v>
      </c>
      <c r="U386" s="8"/>
      <c r="V386" s="8">
        <v>27</v>
      </c>
      <c r="W386" s="8">
        <v>27</v>
      </c>
      <c r="X386" s="8"/>
      <c r="Y386" s="8"/>
      <c r="Z386" s="8"/>
      <c r="AA386" s="8">
        <f>VLOOKUP(I386,'DI Info'!A:E,5,0)</f>
        <v>1</v>
      </c>
      <c r="AB386" s="8">
        <f t="shared" si="9"/>
        <v>27</v>
      </c>
      <c r="AC386" s="8">
        <f>IFERROR(AB386*VLOOKUP(I386,'DI Info'!A:H,7,FALSE),"")</f>
        <v>648</v>
      </c>
      <c r="AD386" s="8">
        <f>IFERROR(ROUND(AB386*VLOOKUP(I386,'DI Info'!$1:$1048576,6,FALSE),2),"")</f>
        <v>5.56</v>
      </c>
      <c r="AE386" s="8">
        <f>IFERROR(AB386*VLOOKUP(I386,'DI Info'!A:H,8,FALSE),"")</f>
        <v>702</v>
      </c>
      <c r="AF386" s="35" t="str">
        <f>VLOOKUP(I386,'DI Info'!$1:$1048576,4,FALSE)</f>
        <v>福得尔-NB</v>
      </c>
      <c r="AG386" s="15"/>
      <c r="AH386" s="49"/>
      <c r="AI386" s="35"/>
      <c r="AJ386" s="102"/>
      <c r="AK386" s="8"/>
      <c r="AL386" s="89"/>
    </row>
    <row r="387" ht="12.75" customHeight="1" spans="1:38">
      <c r="A387" s="8" t="s">
        <v>1130</v>
      </c>
      <c r="B387" s="8"/>
      <c r="C387" s="8"/>
      <c r="D387" s="8" t="s">
        <v>39</v>
      </c>
      <c r="E387" s="8" t="s">
        <v>1131</v>
      </c>
      <c r="F387" s="8"/>
      <c r="G387" s="8" t="s">
        <v>42</v>
      </c>
      <c r="H387" s="8"/>
      <c r="I387" s="8" t="s">
        <v>182</v>
      </c>
      <c r="J387" s="8" t="s">
        <v>44</v>
      </c>
      <c r="K387" s="8"/>
      <c r="L387" s="8" t="s">
        <v>45</v>
      </c>
      <c r="M387" s="8" t="s">
        <v>46</v>
      </c>
      <c r="N387" s="8"/>
      <c r="O387" s="8"/>
      <c r="P387" s="8"/>
      <c r="Q387" s="8"/>
      <c r="R387" s="8"/>
      <c r="S387" s="49">
        <v>45863</v>
      </c>
      <c r="T387" s="49">
        <v>45859</v>
      </c>
      <c r="U387" s="8"/>
      <c r="V387" s="8">
        <v>125</v>
      </c>
      <c r="W387" s="8">
        <v>125</v>
      </c>
      <c r="X387" s="8"/>
      <c r="Y387" s="8"/>
      <c r="Z387" s="8"/>
      <c r="AA387" s="8">
        <f>VLOOKUP(I387,'DI Info'!A:E,5,0)</f>
        <v>1</v>
      </c>
      <c r="AB387" s="8">
        <f t="shared" si="9"/>
        <v>125</v>
      </c>
      <c r="AC387" s="8">
        <f>IFERROR(AB387*VLOOKUP(I387,'DI Info'!A:H,7,FALSE),"")</f>
        <v>3000</v>
      </c>
      <c r="AD387" s="8">
        <f>IFERROR(ROUND(AB387*VLOOKUP(I387,'DI Info'!$1:$1048576,6,FALSE),2),"")</f>
        <v>25.75</v>
      </c>
      <c r="AE387" s="8">
        <f>IFERROR(AB387*VLOOKUP(I387,'DI Info'!A:H,8,FALSE),"")</f>
        <v>3250</v>
      </c>
      <c r="AF387" s="35" t="str">
        <f>VLOOKUP(I387,'DI Info'!$1:$1048576,4,FALSE)</f>
        <v>福得尔-NB</v>
      </c>
      <c r="AG387" s="15"/>
      <c r="AH387" s="49"/>
      <c r="AI387" s="35"/>
      <c r="AJ387" s="102"/>
      <c r="AK387" s="8"/>
      <c r="AL387" s="89"/>
    </row>
    <row r="388" ht="12.75" customHeight="1" spans="1:38">
      <c r="A388" s="8" t="s">
        <v>1132</v>
      </c>
      <c r="B388" s="8"/>
      <c r="C388" s="8"/>
      <c r="D388" s="8" t="s">
        <v>39</v>
      </c>
      <c r="E388" s="8" t="s">
        <v>1133</v>
      </c>
      <c r="F388" s="8"/>
      <c r="G388" s="8" t="s">
        <v>42</v>
      </c>
      <c r="H388" s="8"/>
      <c r="I388" s="8" t="s">
        <v>169</v>
      </c>
      <c r="J388" s="8" t="s">
        <v>44</v>
      </c>
      <c r="K388" s="8"/>
      <c r="L388" s="8" t="s">
        <v>45</v>
      </c>
      <c r="M388" s="8" t="s">
        <v>46</v>
      </c>
      <c r="N388" s="8"/>
      <c r="O388" s="8"/>
      <c r="P388" s="8"/>
      <c r="Q388" s="8"/>
      <c r="R388" s="8"/>
      <c r="S388" s="49">
        <v>45863</v>
      </c>
      <c r="T388" s="49">
        <v>45859</v>
      </c>
      <c r="U388" s="8"/>
      <c r="V388" s="8">
        <v>344</v>
      </c>
      <c r="W388" s="8">
        <v>344</v>
      </c>
      <c r="X388" s="8"/>
      <c r="Y388" s="8"/>
      <c r="Z388" s="8"/>
      <c r="AA388" s="8">
        <f>VLOOKUP(I388,'DI Info'!A:E,5,0)</f>
        <v>1</v>
      </c>
      <c r="AB388" s="8">
        <f t="shared" si="9"/>
        <v>344</v>
      </c>
      <c r="AC388" s="8">
        <f>IFERROR(AB388*VLOOKUP(I388,'DI Info'!A:H,7,FALSE),"")</f>
        <v>7740</v>
      </c>
      <c r="AD388" s="8">
        <f>IFERROR(ROUND(AB388*VLOOKUP(I388,'DI Info'!$1:$1048576,6,FALSE),2),"")</f>
        <v>70.87</v>
      </c>
      <c r="AE388" s="8">
        <f>IFERROR(AB388*VLOOKUP(I388,'DI Info'!A:H,8,FALSE),"")</f>
        <v>8600</v>
      </c>
      <c r="AF388" s="35" t="str">
        <f>VLOOKUP(I388,'DI Info'!$1:$1048576,4,FALSE)</f>
        <v>福得尔-NB</v>
      </c>
      <c r="AG388" s="15"/>
      <c r="AH388" s="49"/>
      <c r="AI388" s="35"/>
      <c r="AJ388" s="102"/>
      <c r="AK388" s="8"/>
      <c r="AL388" s="89"/>
    </row>
    <row r="389" ht="12.75" customHeight="1" spans="1:38">
      <c r="A389" s="8" t="s">
        <v>1134</v>
      </c>
      <c r="B389" s="8"/>
      <c r="C389" s="8"/>
      <c r="D389" s="8" t="s">
        <v>39</v>
      </c>
      <c r="E389" s="8" t="s">
        <v>1135</v>
      </c>
      <c r="F389" s="8"/>
      <c r="G389" s="8" t="s">
        <v>42</v>
      </c>
      <c r="H389" s="8"/>
      <c r="I389" s="8" t="s">
        <v>169</v>
      </c>
      <c r="J389" s="8" t="s">
        <v>44</v>
      </c>
      <c r="K389" s="8"/>
      <c r="L389" s="8" t="s">
        <v>45</v>
      </c>
      <c r="M389" s="8" t="s">
        <v>46</v>
      </c>
      <c r="N389" s="8"/>
      <c r="O389" s="8"/>
      <c r="P389" s="8"/>
      <c r="Q389" s="8"/>
      <c r="R389" s="8"/>
      <c r="S389" s="49">
        <v>45863</v>
      </c>
      <c r="T389" s="49">
        <v>45859</v>
      </c>
      <c r="U389" s="8"/>
      <c r="V389" s="8">
        <v>302</v>
      </c>
      <c r="W389" s="8">
        <v>302</v>
      </c>
      <c r="X389" s="8"/>
      <c r="Y389" s="8"/>
      <c r="Z389" s="8"/>
      <c r="AA389" s="8">
        <f>VLOOKUP(I389,'DI Info'!A:E,5,0)</f>
        <v>1</v>
      </c>
      <c r="AB389" s="8">
        <f t="shared" si="9"/>
        <v>302</v>
      </c>
      <c r="AC389" s="8">
        <f>IFERROR(AB389*VLOOKUP(I389,'DI Info'!A:H,7,FALSE),"")</f>
        <v>6795</v>
      </c>
      <c r="AD389" s="8">
        <f>IFERROR(ROUND(AB389*VLOOKUP(I389,'DI Info'!$1:$1048576,6,FALSE),2),"")</f>
        <v>62.21</v>
      </c>
      <c r="AE389" s="8">
        <f>IFERROR(AB389*VLOOKUP(I389,'DI Info'!A:H,8,FALSE),"")</f>
        <v>7550</v>
      </c>
      <c r="AF389" s="35" t="str">
        <f>VLOOKUP(I389,'DI Info'!$1:$1048576,4,FALSE)</f>
        <v>福得尔-NB</v>
      </c>
      <c r="AG389" s="15"/>
      <c r="AH389" s="49"/>
      <c r="AI389" s="35"/>
      <c r="AJ389" s="102"/>
      <c r="AK389" s="8"/>
      <c r="AL389" s="89"/>
    </row>
    <row r="390" ht="12.75" customHeight="1" spans="1:38">
      <c r="A390" s="8" t="s">
        <v>1136</v>
      </c>
      <c r="B390" s="8"/>
      <c r="C390" s="8"/>
      <c r="D390" s="8" t="s">
        <v>84</v>
      </c>
      <c r="E390" s="8" t="s">
        <v>1137</v>
      </c>
      <c r="F390" s="8"/>
      <c r="G390" s="8" t="s">
        <v>60</v>
      </c>
      <c r="H390" s="8"/>
      <c r="I390" s="8" t="s">
        <v>220</v>
      </c>
      <c r="J390" s="8" t="s">
        <v>44</v>
      </c>
      <c r="K390" s="8"/>
      <c r="L390" s="8" t="s">
        <v>45</v>
      </c>
      <c r="M390" s="8" t="s">
        <v>46</v>
      </c>
      <c r="N390" s="8"/>
      <c r="O390" s="8"/>
      <c r="P390" s="8"/>
      <c r="Q390" s="8"/>
      <c r="R390" s="8"/>
      <c r="S390" s="49">
        <v>45863</v>
      </c>
      <c r="T390" s="49">
        <v>45859</v>
      </c>
      <c r="U390" s="8"/>
      <c r="V390" s="8">
        <v>60</v>
      </c>
      <c r="W390" s="8">
        <v>60</v>
      </c>
      <c r="X390" s="8"/>
      <c r="Y390" s="8"/>
      <c r="Z390" s="8"/>
      <c r="AA390" s="8">
        <f>VLOOKUP(I390,'DI Info'!A:E,5,0)</f>
        <v>1</v>
      </c>
      <c r="AB390" s="8">
        <f t="shared" ref="AB390:AB410" si="10">IFERROR(W390/AA390,"")</f>
        <v>60</v>
      </c>
      <c r="AC390" s="8">
        <f>IFERROR(AB390*VLOOKUP(I390,'DI Info'!A:H,7,FALSE),"")</f>
        <v>480</v>
      </c>
      <c r="AD390" s="8">
        <f>IFERROR(ROUND(AB390*VLOOKUP(I390,'DI Info'!$1:$1048576,6,FALSE),2),"")</f>
        <v>4.15</v>
      </c>
      <c r="AE390" s="8">
        <f>IFERROR(AB390*VLOOKUP(I390,'DI Info'!A:H,8,FALSE),"")</f>
        <v>504</v>
      </c>
      <c r="AF390" s="35" t="str">
        <f>VLOOKUP(I390,'DI Info'!$1:$1048576,4,FALSE)</f>
        <v>鑫鼎-NB</v>
      </c>
      <c r="AG390" s="15"/>
      <c r="AH390" s="49"/>
      <c r="AI390" s="35"/>
      <c r="AJ390" s="102"/>
      <c r="AK390" s="8"/>
      <c r="AL390" s="89"/>
    </row>
    <row r="391" ht="12.75" customHeight="1" spans="1:38">
      <c r="A391" s="8" t="s">
        <v>1138</v>
      </c>
      <c r="B391" s="8"/>
      <c r="C391" s="8"/>
      <c r="D391" s="8" t="s">
        <v>84</v>
      </c>
      <c r="E391" s="8" t="s">
        <v>1139</v>
      </c>
      <c r="F391" s="8"/>
      <c r="G391" s="8" t="s">
        <v>60</v>
      </c>
      <c r="H391" s="8"/>
      <c r="I391" s="8" t="s">
        <v>220</v>
      </c>
      <c r="J391" s="8" t="s">
        <v>44</v>
      </c>
      <c r="K391" s="8"/>
      <c r="L391" s="8" t="s">
        <v>45</v>
      </c>
      <c r="M391" s="8" t="s">
        <v>46</v>
      </c>
      <c r="N391" s="8"/>
      <c r="O391" s="8"/>
      <c r="P391" s="8"/>
      <c r="Q391" s="8"/>
      <c r="R391" s="8"/>
      <c r="S391" s="49">
        <v>45863</v>
      </c>
      <c r="T391" s="49">
        <v>45859</v>
      </c>
      <c r="U391" s="8"/>
      <c r="V391" s="8">
        <v>111</v>
      </c>
      <c r="W391" s="8">
        <v>111</v>
      </c>
      <c r="X391" s="8"/>
      <c r="Y391" s="8"/>
      <c r="Z391" s="8"/>
      <c r="AA391" s="8">
        <f>VLOOKUP(I391,'DI Info'!A:E,5,0)</f>
        <v>1</v>
      </c>
      <c r="AB391" s="8">
        <f t="shared" si="10"/>
        <v>111</v>
      </c>
      <c r="AC391" s="8">
        <f>IFERROR(AB391*VLOOKUP(I391,'DI Info'!A:H,7,FALSE),"")</f>
        <v>888</v>
      </c>
      <c r="AD391" s="8">
        <f>IFERROR(ROUND(AB391*VLOOKUP(I391,'DI Info'!$1:$1048576,6,FALSE),2),"")</f>
        <v>7.68</v>
      </c>
      <c r="AE391" s="8">
        <f>IFERROR(AB391*VLOOKUP(I391,'DI Info'!A:H,8,FALSE),"")</f>
        <v>932.4</v>
      </c>
      <c r="AF391" s="35" t="str">
        <f>VLOOKUP(I391,'DI Info'!$1:$1048576,4,FALSE)</f>
        <v>鑫鼎-NB</v>
      </c>
      <c r="AG391" s="15"/>
      <c r="AH391" s="49"/>
      <c r="AI391" s="35"/>
      <c r="AJ391" s="102"/>
      <c r="AK391" s="8"/>
      <c r="AL391" s="89"/>
    </row>
    <row r="392" ht="12.75" customHeight="1" spans="1:38">
      <c r="A392" s="8" t="s">
        <v>1140</v>
      </c>
      <c r="B392" s="8"/>
      <c r="C392" s="8"/>
      <c r="D392" s="8" t="s">
        <v>84</v>
      </c>
      <c r="E392" s="8" t="s">
        <v>1141</v>
      </c>
      <c r="F392" s="8"/>
      <c r="G392" s="8" t="s">
        <v>77</v>
      </c>
      <c r="H392" s="8"/>
      <c r="I392" s="8" t="s">
        <v>220</v>
      </c>
      <c r="J392" s="8" t="s">
        <v>44</v>
      </c>
      <c r="K392" s="8"/>
      <c r="L392" s="8" t="s">
        <v>45</v>
      </c>
      <c r="M392" s="8" t="s">
        <v>46</v>
      </c>
      <c r="N392" s="8"/>
      <c r="O392" s="8"/>
      <c r="P392" s="8"/>
      <c r="Q392" s="8"/>
      <c r="R392" s="8"/>
      <c r="S392" s="49">
        <v>45863</v>
      </c>
      <c r="T392" s="49">
        <v>45859</v>
      </c>
      <c r="U392" s="8"/>
      <c r="V392" s="8">
        <v>79</v>
      </c>
      <c r="W392" s="8">
        <v>79</v>
      </c>
      <c r="X392" s="8"/>
      <c r="Y392" s="8"/>
      <c r="Z392" s="8"/>
      <c r="AA392" s="8">
        <f>VLOOKUP(I392,'DI Info'!A:E,5,0)</f>
        <v>1</v>
      </c>
      <c r="AB392" s="8">
        <f t="shared" si="10"/>
        <v>79</v>
      </c>
      <c r="AC392" s="8">
        <f>IFERROR(AB392*VLOOKUP(I392,'DI Info'!A:H,7,FALSE),"")</f>
        <v>632</v>
      </c>
      <c r="AD392" s="8">
        <f>IFERROR(ROUND(AB392*VLOOKUP(I392,'DI Info'!$1:$1048576,6,FALSE),2),"")</f>
        <v>5.47</v>
      </c>
      <c r="AE392" s="8">
        <f>IFERROR(AB392*VLOOKUP(I392,'DI Info'!A:H,8,FALSE),"")</f>
        <v>663.6</v>
      </c>
      <c r="AF392" s="35" t="str">
        <f>VLOOKUP(I392,'DI Info'!$1:$1048576,4,FALSE)</f>
        <v>鑫鼎-NB</v>
      </c>
      <c r="AG392" s="15"/>
      <c r="AH392" s="49"/>
      <c r="AI392" s="35"/>
      <c r="AJ392" s="102"/>
      <c r="AK392" s="8"/>
      <c r="AL392" s="89"/>
    </row>
    <row r="393" ht="12.75" customHeight="1" spans="1:38">
      <c r="A393" s="8" t="s">
        <v>1142</v>
      </c>
      <c r="B393" s="8"/>
      <c r="C393" s="8"/>
      <c r="D393" s="8" t="s">
        <v>84</v>
      </c>
      <c r="E393" s="8" t="s">
        <v>1143</v>
      </c>
      <c r="F393" s="8"/>
      <c r="G393" s="8" t="s">
        <v>71</v>
      </c>
      <c r="H393" s="8"/>
      <c r="I393" s="8" t="s">
        <v>220</v>
      </c>
      <c r="J393" s="8" t="s">
        <v>44</v>
      </c>
      <c r="K393" s="8"/>
      <c r="L393" s="8" t="s">
        <v>45</v>
      </c>
      <c r="M393" s="8" t="s">
        <v>46</v>
      </c>
      <c r="N393" s="8"/>
      <c r="O393" s="8"/>
      <c r="P393" s="8"/>
      <c r="Q393" s="8"/>
      <c r="R393" s="8"/>
      <c r="S393" s="49">
        <v>45863</v>
      </c>
      <c r="T393" s="49">
        <v>45859</v>
      </c>
      <c r="U393" s="8"/>
      <c r="V393" s="8">
        <v>40</v>
      </c>
      <c r="W393" s="8">
        <v>40</v>
      </c>
      <c r="X393" s="8"/>
      <c r="Y393" s="8"/>
      <c r="Z393" s="8"/>
      <c r="AA393" s="8">
        <f>VLOOKUP(I393,'DI Info'!A:E,5,0)</f>
        <v>1</v>
      </c>
      <c r="AB393" s="8">
        <f t="shared" si="10"/>
        <v>40</v>
      </c>
      <c r="AC393" s="8">
        <f>IFERROR(AB393*VLOOKUP(I393,'DI Info'!A:H,7,FALSE),"")</f>
        <v>320</v>
      </c>
      <c r="AD393" s="8">
        <f>IFERROR(ROUND(AB393*VLOOKUP(I393,'DI Info'!$1:$1048576,6,FALSE),2),"")</f>
        <v>2.77</v>
      </c>
      <c r="AE393" s="8">
        <f>IFERROR(AB393*VLOOKUP(I393,'DI Info'!A:H,8,FALSE),"")</f>
        <v>336</v>
      </c>
      <c r="AF393" s="35" t="str">
        <f>VLOOKUP(I393,'DI Info'!$1:$1048576,4,FALSE)</f>
        <v>鑫鼎-NB</v>
      </c>
      <c r="AG393" s="15"/>
      <c r="AH393" s="49"/>
      <c r="AI393" s="35"/>
      <c r="AJ393" s="102"/>
      <c r="AK393" s="8"/>
      <c r="AL393" s="89"/>
    </row>
    <row r="394" ht="12.75" customHeight="1" spans="1:38">
      <c r="A394" s="8" t="s">
        <v>1144</v>
      </c>
      <c r="B394" s="8"/>
      <c r="C394" s="8"/>
      <c r="D394" s="8" t="s">
        <v>84</v>
      </c>
      <c r="E394" s="8" t="s">
        <v>1145</v>
      </c>
      <c r="F394" s="8"/>
      <c r="G394" s="8" t="s">
        <v>71</v>
      </c>
      <c r="H394" s="8"/>
      <c r="I394" s="8" t="s">
        <v>220</v>
      </c>
      <c r="J394" s="8" t="s">
        <v>44</v>
      </c>
      <c r="K394" s="8"/>
      <c r="L394" s="8" t="s">
        <v>45</v>
      </c>
      <c r="M394" s="8" t="s">
        <v>46</v>
      </c>
      <c r="N394" s="8"/>
      <c r="O394" s="8"/>
      <c r="P394" s="8"/>
      <c r="Q394" s="8"/>
      <c r="R394" s="8"/>
      <c r="S394" s="49">
        <v>45863</v>
      </c>
      <c r="T394" s="49">
        <v>45859</v>
      </c>
      <c r="U394" s="8"/>
      <c r="V394" s="8">
        <v>46</v>
      </c>
      <c r="W394" s="8">
        <v>46</v>
      </c>
      <c r="X394" s="8"/>
      <c r="Y394" s="8"/>
      <c r="Z394" s="8"/>
      <c r="AA394" s="8">
        <f>VLOOKUP(I394,'DI Info'!A:E,5,0)</f>
        <v>1</v>
      </c>
      <c r="AB394" s="8">
        <f t="shared" si="10"/>
        <v>46</v>
      </c>
      <c r="AC394" s="8">
        <f>IFERROR(AB394*VLOOKUP(I394,'DI Info'!A:H,7,FALSE),"")</f>
        <v>368</v>
      </c>
      <c r="AD394" s="8">
        <f>IFERROR(ROUND(AB394*VLOOKUP(I394,'DI Info'!$1:$1048576,6,FALSE),2),"")</f>
        <v>3.18</v>
      </c>
      <c r="AE394" s="8">
        <f>IFERROR(AB394*VLOOKUP(I394,'DI Info'!A:H,8,FALSE),"")</f>
        <v>386.4</v>
      </c>
      <c r="AF394" s="35" t="str">
        <f>VLOOKUP(I394,'DI Info'!$1:$1048576,4,FALSE)</f>
        <v>鑫鼎-NB</v>
      </c>
      <c r="AG394" s="15"/>
      <c r="AH394" s="49"/>
      <c r="AI394" s="35"/>
      <c r="AJ394" s="102"/>
      <c r="AK394" s="8"/>
      <c r="AL394" s="89"/>
    </row>
    <row r="395" ht="12.75" customHeight="1" spans="1:38">
      <c r="A395" s="8" t="s">
        <v>1146</v>
      </c>
      <c r="B395" s="8"/>
      <c r="C395" s="8"/>
      <c r="D395" s="8" t="s">
        <v>84</v>
      </c>
      <c r="E395" s="8" t="s">
        <v>1147</v>
      </c>
      <c r="F395" s="8"/>
      <c r="G395" s="8" t="s">
        <v>77</v>
      </c>
      <c r="H395" s="8"/>
      <c r="I395" s="8" t="s">
        <v>1148</v>
      </c>
      <c r="J395" s="8" t="s">
        <v>44</v>
      </c>
      <c r="K395" s="8"/>
      <c r="L395" s="8" t="s">
        <v>45</v>
      </c>
      <c r="M395" s="8" t="s">
        <v>46</v>
      </c>
      <c r="N395" s="8"/>
      <c r="O395" s="8"/>
      <c r="P395" s="8"/>
      <c r="Q395" s="8"/>
      <c r="R395" s="8"/>
      <c r="S395" s="49">
        <v>45863</v>
      </c>
      <c r="T395" s="49">
        <v>45859</v>
      </c>
      <c r="U395" s="8"/>
      <c r="V395" s="8">
        <v>141</v>
      </c>
      <c r="W395" s="8">
        <v>141</v>
      </c>
      <c r="X395" s="8"/>
      <c r="Y395" s="8"/>
      <c r="Z395" s="8"/>
      <c r="AA395" s="8">
        <f>VLOOKUP(I395,'DI Info'!A:E,5,0)</f>
        <v>1</v>
      </c>
      <c r="AB395" s="8">
        <f t="shared" si="10"/>
        <v>141</v>
      </c>
      <c r="AC395" s="8">
        <f>IFERROR(AB395*VLOOKUP(I395,'DI Info'!A:H,7,FALSE),"")</f>
        <v>2312.4</v>
      </c>
      <c r="AD395" s="8">
        <f>IFERROR(ROUND(AB395*VLOOKUP(I395,'DI Info'!$1:$1048576,6,FALSE),2),"")</f>
        <v>21.78</v>
      </c>
      <c r="AE395" s="8">
        <f>IFERROR(AB395*VLOOKUP(I395,'DI Info'!A:H,8,FALSE),"")</f>
        <v>2876.4</v>
      </c>
      <c r="AF395" s="35" t="str">
        <f>VLOOKUP(I395,'DI Info'!$1:$1048576,4,FALSE)</f>
        <v>康思特-SH</v>
      </c>
      <c r="AG395" s="15"/>
      <c r="AH395" s="49"/>
      <c r="AI395" s="35"/>
      <c r="AJ395" s="102"/>
      <c r="AK395" s="8"/>
      <c r="AL395" s="89"/>
    </row>
    <row r="396" ht="12.75" customHeight="1" spans="1:38">
      <c r="A396" s="8" t="s">
        <v>1149</v>
      </c>
      <c r="B396" s="8"/>
      <c r="C396" s="8"/>
      <c r="D396" s="8" t="s">
        <v>84</v>
      </c>
      <c r="E396" s="8" t="s">
        <v>1150</v>
      </c>
      <c r="F396" s="8"/>
      <c r="G396" s="8" t="s">
        <v>60</v>
      </c>
      <c r="H396" s="8"/>
      <c r="I396" s="8" t="s">
        <v>1148</v>
      </c>
      <c r="J396" s="8" t="s">
        <v>44</v>
      </c>
      <c r="K396" s="8"/>
      <c r="L396" s="8" t="s">
        <v>45</v>
      </c>
      <c r="M396" s="8" t="s">
        <v>46</v>
      </c>
      <c r="N396" s="8"/>
      <c r="O396" s="8"/>
      <c r="P396" s="8"/>
      <c r="Q396" s="8"/>
      <c r="R396" s="8"/>
      <c r="S396" s="49">
        <v>45863</v>
      </c>
      <c r="T396" s="49">
        <v>45859</v>
      </c>
      <c r="U396" s="8"/>
      <c r="V396" s="8">
        <v>62</v>
      </c>
      <c r="W396" s="8">
        <v>62</v>
      </c>
      <c r="X396" s="8"/>
      <c r="Y396" s="8"/>
      <c r="Z396" s="8"/>
      <c r="AA396" s="8">
        <f>VLOOKUP(I396,'DI Info'!A:E,5,0)</f>
        <v>1</v>
      </c>
      <c r="AB396" s="8">
        <f t="shared" si="10"/>
        <v>62</v>
      </c>
      <c r="AC396" s="8">
        <f>IFERROR(AB396*VLOOKUP(I396,'DI Info'!A:H,7,FALSE),"")</f>
        <v>1016.8</v>
      </c>
      <c r="AD396" s="8">
        <f>IFERROR(ROUND(AB396*VLOOKUP(I396,'DI Info'!$1:$1048576,6,FALSE),2),"")</f>
        <v>9.58</v>
      </c>
      <c r="AE396" s="8">
        <f>IFERROR(AB396*VLOOKUP(I396,'DI Info'!A:H,8,FALSE),"")</f>
        <v>1264.8</v>
      </c>
      <c r="AF396" s="35" t="str">
        <f>VLOOKUP(I396,'DI Info'!$1:$1048576,4,FALSE)</f>
        <v>康思特-SH</v>
      </c>
      <c r="AG396" s="15"/>
      <c r="AH396" s="49"/>
      <c r="AI396" s="35"/>
      <c r="AJ396" s="102"/>
      <c r="AK396" s="8"/>
      <c r="AL396" s="89"/>
    </row>
    <row r="397" ht="12.75" customHeight="1" spans="1:38">
      <c r="A397" s="8" t="s">
        <v>1151</v>
      </c>
      <c r="B397" s="8"/>
      <c r="C397" s="8"/>
      <c r="D397" s="8" t="s">
        <v>84</v>
      </c>
      <c r="E397" s="8" t="s">
        <v>1152</v>
      </c>
      <c r="F397" s="8"/>
      <c r="G397" s="8" t="s">
        <v>60</v>
      </c>
      <c r="H397" s="8"/>
      <c r="I397" s="8" t="s">
        <v>1148</v>
      </c>
      <c r="J397" s="8" t="s">
        <v>44</v>
      </c>
      <c r="K397" s="8"/>
      <c r="L397" s="8" t="s">
        <v>45</v>
      </c>
      <c r="M397" s="8" t="s">
        <v>46</v>
      </c>
      <c r="N397" s="8"/>
      <c r="O397" s="8"/>
      <c r="P397" s="8"/>
      <c r="Q397" s="8"/>
      <c r="R397" s="8"/>
      <c r="S397" s="49">
        <v>45863</v>
      </c>
      <c r="T397" s="49">
        <v>45859</v>
      </c>
      <c r="U397" s="8"/>
      <c r="V397" s="8">
        <v>89</v>
      </c>
      <c r="W397" s="8">
        <v>89</v>
      </c>
      <c r="X397" s="8"/>
      <c r="Y397" s="8"/>
      <c r="Z397" s="8"/>
      <c r="AA397" s="8">
        <f>VLOOKUP(I397,'DI Info'!A:E,5,0)</f>
        <v>1</v>
      </c>
      <c r="AB397" s="8">
        <f t="shared" si="10"/>
        <v>89</v>
      </c>
      <c r="AC397" s="8">
        <f>IFERROR(AB397*VLOOKUP(I397,'DI Info'!A:H,7,FALSE),"")</f>
        <v>1459.6</v>
      </c>
      <c r="AD397" s="8">
        <f>IFERROR(ROUND(AB397*VLOOKUP(I397,'DI Info'!$1:$1048576,6,FALSE),2),"")</f>
        <v>13.75</v>
      </c>
      <c r="AE397" s="8">
        <f>IFERROR(AB397*VLOOKUP(I397,'DI Info'!A:H,8,FALSE),"")</f>
        <v>1815.6</v>
      </c>
      <c r="AF397" s="35" t="str">
        <f>VLOOKUP(I397,'DI Info'!$1:$1048576,4,FALSE)</f>
        <v>康思特-SH</v>
      </c>
      <c r="AG397" s="15"/>
      <c r="AH397" s="49"/>
      <c r="AI397" s="35"/>
      <c r="AJ397" s="102"/>
      <c r="AK397" s="8"/>
      <c r="AL397" s="89"/>
    </row>
    <row r="398" ht="12.75" customHeight="1" spans="1:38">
      <c r="A398" s="8" t="s">
        <v>1153</v>
      </c>
      <c r="B398" s="8"/>
      <c r="C398" s="8"/>
      <c r="D398" s="8" t="s">
        <v>84</v>
      </c>
      <c r="E398" s="8" t="s">
        <v>1154</v>
      </c>
      <c r="F398" s="8"/>
      <c r="G398" s="8" t="s">
        <v>71</v>
      </c>
      <c r="H398" s="8"/>
      <c r="I398" s="8" t="s">
        <v>1148</v>
      </c>
      <c r="J398" s="8" t="s">
        <v>44</v>
      </c>
      <c r="K398" s="8"/>
      <c r="L398" s="8" t="s">
        <v>45</v>
      </c>
      <c r="M398" s="8" t="s">
        <v>46</v>
      </c>
      <c r="N398" s="8"/>
      <c r="O398" s="8"/>
      <c r="P398" s="8"/>
      <c r="Q398" s="8"/>
      <c r="R398" s="8"/>
      <c r="S398" s="49">
        <v>45863</v>
      </c>
      <c r="T398" s="49">
        <v>45859</v>
      </c>
      <c r="U398" s="8"/>
      <c r="V398" s="8">
        <v>193</v>
      </c>
      <c r="W398" s="8">
        <v>193</v>
      </c>
      <c r="X398" s="8"/>
      <c r="Y398" s="8"/>
      <c r="Z398" s="8"/>
      <c r="AA398" s="8">
        <f>VLOOKUP(I398,'DI Info'!A:E,5,0)</f>
        <v>1</v>
      </c>
      <c r="AB398" s="8">
        <f t="shared" si="10"/>
        <v>193</v>
      </c>
      <c r="AC398" s="8">
        <f>IFERROR(AB398*VLOOKUP(I398,'DI Info'!A:H,7,FALSE),"")</f>
        <v>3165.2</v>
      </c>
      <c r="AD398" s="8">
        <f>IFERROR(ROUND(AB398*VLOOKUP(I398,'DI Info'!$1:$1048576,6,FALSE),2),"")</f>
        <v>29.81</v>
      </c>
      <c r="AE398" s="8">
        <f>IFERROR(AB398*VLOOKUP(I398,'DI Info'!A:H,8,FALSE),"")</f>
        <v>3937.2</v>
      </c>
      <c r="AF398" s="35" t="str">
        <f>VLOOKUP(I398,'DI Info'!$1:$1048576,4,FALSE)</f>
        <v>康思特-SH</v>
      </c>
      <c r="AG398" s="15"/>
      <c r="AH398" s="49"/>
      <c r="AI398" s="35"/>
      <c r="AJ398" s="102"/>
      <c r="AK398" s="8"/>
      <c r="AL398" s="89"/>
    </row>
    <row r="399" ht="12.75" customHeight="1" spans="1:38">
      <c r="A399" s="8" t="s">
        <v>1155</v>
      </c>
      <c r="B399" s="8"/>
      <c r="C399" s="8"/>
      <c r="D399" s="8" t="s">
        <v>84</v>
      </c>
      <c r="E399" s="8" t="s">
        <v>1156</v>
      </c>
      <c r="F399" s="8"/>
      <c r="G399" s="8" t="s">
        <v>60</v>
      </c>
      <c r="H399" s="8"/>
      <c r="I399" s="8" t="s">
        <v>364</v>
      </c>
      <c r="J399" s="8" t="s">
        <v>44</v>
      </c>
      <c r="K399" s="8"/>
      <c r="L399" s="8" t="s">
        <v>45</v>
      </c>
      <c r="M399" s="8" t="s">
        <v>46</v>
      </c>
      <c r="N399" s="8"/>
      <c r="O399" s="8"/>
      <c r="P399" s="8"/>
      <c r="Q399" s="8"/>
      <c r="R399" s="8"/>
      <c r="S399" s="49">
        <v>45863</v>
      </c>
      <c r="T399" s="49">
        <v>45859</v>
      </c>
      <c r="U399" s="8"/>
      <c r="V399" s="8">
        <v>86</v>
      </c>
      <c r="W399" s="8">
        <v>86</v>
      </c>
      <c r="X399" s="8"/>
      <c r="Y399" s="8"/>
      <c r="Z399" s="8"/>
      <c r="AA399" s="8">
        <f>VLOOKUP(I399,'DI Info'!A:E,5,0)</f>
        <v>1</v>
      </c>
      <c r="AB399" s="8">
        <f t="shared" si="10"/>
        <v>86</v>
      </c>
      <c r="AC399" s="8">
        <f>IFERROR(AB399*VLOOKUP(I399,'DI Info'!A:H,7,FALSE),"")</f>
        <v>1247</v>
      </c>
      <c r="AD399" s="8">
        <f>IFERROR(ROUND(AB399*VLOOKUP(I399,'DI Info'!$1:$1048576,6,FALSE),2),"")</f>
        <v>13.28</v>
      </c>
      <c r="AE399" s="8">
        <f>IFERROR(AB399*VLOOKUP(I399,'DI Info'!A:H,8,FALSE),"")</f>
        <v>1591</v>
      </c>
      <c r="AF399" s="35" t="str">
        <f>VLOOKUP(I399,'DI Info'!$1:$1048576,4,FALSE)</f>
        <v>康思特-SH</v>
      </c>
      <c r="AG399" s="15"/>
      <c r="AH399" s="49"/>
      <c r="AI399" s="35"/>
      <c r="AJ399" s="102"/>
      <c r="AK399" s="8"/>
      <c r="AL399" s="89"/>
    </row>
    <row r="400" ht="12.75" customHeight="1" spans="1:38">
      <c r="A400" s="8" t="s">
        <v>1157</v>
      </c>
      <c r="B400" s="8"/>
      <c r="C400" s="8"/>
      <c r="D400" s="8" t="s">
        <v>84</v>
      </c>
      <c r="E400" s="8" t="s">
        <v>1158</v>
      </c>
      <c r="F400" s="8"/>
      <c r="G400" s="8" t="s">
        <v>71</v>
      </c>
      <c r="H400" s="8"/>
      <c r="I400" s="8" t="s">
        <v>364</v>
      </c>
      <c r="J400" s="8" t="s">
        <v>44</v>
      </c>
      <c r="K400" s="8"/>
      <c r="L400" s="8" t="s">
        <v>45</v>
      </c>
      <c r="M400" s="8" t="s">
        <v>46</v>
      </c>
      <c r="N400" s="8"/>
      <c r="O400" s="8"/>
      <c r="P400" s="8"/>
      <c r="Q400" s="8"/>
      <c r="R400" s="8"/>
      <c r="S400" s="49">
        <v>45863</v>
      </c>
      <c r="T400" s="49">
        <v>45859</v>
      </c>
      <c r="U400" s="8"/>
      <c r="V400" s="8">
        <v>233</v>
      </c>
      <c r="W400" s="8">
        <v>233</v>
      </c>
      <c r="X400" s="8"/>
      <c r="Y400" s="8"/>
      <c r="Z400" s="8"/>
      <c r="AA400" s="8">
        <f>VLOOKUP(I400,'DI Info'!A:E,5,0)</f>
        <v>1</v>
      </c>
      <c r="AB400" s="8">
        <f t="shared" si="10"/>
        <v>233</v>
      </c>
      <c r="AC400" s="8">
        <f>IFERROR(AB400*VLOOKUP(I400,'DI Info'!A:H,7,FALSE),"")</f>
        <v>3378.5</v>
      </c>
      <c r="AD400" s="8">
        <f>IFERROR(ROUND(AB400*VLOOKUP(I400,'DI Info'!$1:$1048576,6,FALSE),2),"")</f>
        <v>35.99</v>
      </c>
      <c r="AE400" s="8">
        <f>IFERROR(AB400*VLOOKUP(I400,'DI Info'!A:H,8,FALSE),"")</f>
        <v>4310.5</v>
      </c>
      <c r="AF400" s="35" t="str">
        <f>VLOOKUP(I400,'DI Info'!$1:$1048576,4,FALSE)</f>
        <v>康思特-SH</v>
      </c>
      <c r="AG400" s="15"/>
      <c r="AH400" s="49"/>
      <c r="AI400" s="35"/>
      <c r="AJ400" s="102"/>
      <c r="AK400" s="8"/>
      <c r="AL400" s="89"/>
    </row>
    <row r="401" ht="12.75" customHeight="1" spans="1:38">
      <c r="A401" s="8" t="s">
        <v>1159</v>
      </c>
      <c r="B401" s="8"/>
      <c r="C401" s="8"/>
      <c r="D401" s="8" t="s">
        <v>84</v>
      </c>
      <c r="E401" s="8" t="s">
        <v>1160</v>
      </c>
      <c r="F401" s="8"/>
      <c r="G401" s="8" t="s">
        <v>77</v>
      </c>
      <c r="H401" s="8"/>
      <c r="I401" s="8" t="s">
        <v>763</v>
      </c>
      <c r="J401" s="8" t="s">
        <v>44</v>
      </c>
      <c r="K401" s="8"/>
      <c r="L401" s="8" t="s">
        <v>45</v>
      </c>
      <c r="M401" s="8" t="s">
        <v>46</v>
      </c>
      <c r="N401" s="8"/>
      <c r="O401" s="8"/>
      <c r="P401" s="8"/>
      <c r="Q401" s="8"/>
      <c r="R401" s="8"/>
      <c r="S401" s="49">
        <v>45863</v>
      </c>
      <c r="T401" s="49">
        <v>45859</v>
      </c>
      <c r="U401" s="8"/>
      <c r="V401" s="8">
        <v>127</v>
      </c>
      <c r="W401" s="8">
        <v>127</v>
      </c>
      <c r="X401" s="8"/>
      <c r="Y401" s="8"/>
      <c r="Z401" s="8"/>
      <c r="AA401" s="8">
        <f>VLOOKUP(I401,'DI Info'!A:E,5,0)</f>
        <v>1</v>
      </c>
      <c r="AB401" s="8">
        <f t="shared" si="10"/>
        <v>127</v>
      </c>
      <c r="AC401" s="8">
        <f>IFERROR(AB401*VLOOKUP(I401,'DI Info'!A:H,7,FALSE),"")</f>
        <v>2082.8</v>
      </c>
      <c r="AD401" s="8">
        <f>IFERROR(ROUND(AB401*VLOOKUP(I401,'DI Info'!$1:$1048576,6,FALSE),2),"")</f>
        <v>19.62</v>
      </c>
      <c r="AE401" s="8">
        <f>IFERROR(AB401*VLOOKUP(I401,'DI Info'!A:H,8,FALSE),"")</f>
        <v>2590.8</v>
      </c>
      <c r="AF401" s="35" t="str">
        <f>VLOOKUP(I401,'DI Info'!$1:$1048576,4,FALSE)</f>
        <v>康思特-SH</v>
      </c>
      <c r="AG401" s="15"/>
      <c r="AH401" s="49"/>
      <c r="AI401" s="35"/>
      <c r="AJ401" s="102"/>
      <c r="AK401" s="8"/>
      <c r="AL401" s="89"/>
    </row>
    <row r="402" ht="12.75" customHeight="1" spans="1:38">
      <c r="A402" s="8" t="s">
        <v>1161</v>
      </c>
      <c r="B402" s="8"/>
      <c r="C402" s="8"/>
      <c r="D402" s="8" t="s">
        <v>84</v>
      </c>
      <c r="E402" s="8" t="s">
        <v>1162</v>
      </c>
      <c r="F402" s="8"/>
      <c r="G402" s="8" t="s">
        <v>60</v>
      </c>
      <c r="H402" s="8"/>
      <c r="I402" s="8" t="s">
        <v>1163</v>
      </c>
      <c r="J402" s="8" t="s">
        <v>44</v>
      </c>
      <c r="K402" s="8"/>
      <c r="L402" s="8" t="s">
        <v>45</v>
      </c>
      <c r="M402" s="8" t="s">
        <v>46</v>
      </c>
      <c r="N402" s="8"/>
      <c r="O402" s="8"/>
      <c r="P402" s="8"/>
      <c r="Q402" s="8"/>
      <c r="R402" s="8"/>
      <c r="S402" s="49">
        <v>45863</v>
      </c>
      <c r="T402" s="49">
        <v>45859</v>
      </c>
      <c r="U402" s="8"/>
      <c r="V402" s="8">
        <v>162</v>
      </c>
      <c r="W402" s="8">
        <v>162</v>
      </c>
      <c r="X402" s="8"/>
      <c r="Y402" s="8"/>
      <c r="Z402" s="8"/>
      <c r="AA402" s="8">
        <f>VLOOKUP(I402,'DI Info'!A:E,5,0)</f>
        <v>1</v>
      </c>
      <c r="AB402" s="8">
        <f t="shared" si="10"/>
        <v>162</v>
      </c>
      <c r="AC402" s="8">
        <f>IFERROR(AB402*VLOOKUP(I402,'DI Info'!A:H,7,FALSE),"")</f>
        <v>2656.8</v>
      </c>
      <c r="AD402" s="8">
        <f>IFERROR(ROUND(AB402*VLOOKUP(I402,'DI Info'!$1:$1048576,6,FALSE),2),"")</f>
        <v>28.11</v>
      </c>
      <c r="AE402" s="8">
        <f>IFERROR(AB402*VLOOKUP(I402,'DI Info'!A:H,8,FALSE),"")</f>
        <v>3304.8</v>
      </c>
      <c r="AF402" s="35" t="str">
        <f>VLOOKUP(I402,'DI Info'!$1:$1048576,4,FALSE)</f>
        <v>康思特-SH</v>
      </c>
      <c r="AG402" s="15"/>
      <c r="AH402" s="49"/>
      <c r="AI402" s="35"/>
      <c r="AJ402" s="102"/>
      <c r="AK402" s="8"/>
      <c r="AL402" s="89"/>
    </row>
    <row r="403" ht="12.75" customHeight="1" spans="1:38">
      <c r="A403" s="8" t="s">
        <v>1164</v>
      </c>
      <c r="B403" s="8"/>
      <c r="C403" s="8"/>
      <c r="D403" s="8" t="s">
        <v>84</v>
      </c>
      <c r="E403" s="8" t="s">
        <v>1165</v>
      </c>
      <c r="F403" s="8"/>
      <c r="G403" s="8" t="s">
        <v>60</v>
      </c>
      <c r="H403" s="8"/>
      <c r="I403" s="8" t="s">
        <v>763</v>
      </c>
      <c r="J403" s="8" t="s">
        <v>44</v>
      </c>
      <c r="K403" s="8"/>
      <c r="L403" s="8" t="s">
        <v>45</v>
      </c>
      <c r="M403" s="8" t="s">
        <v>46</v>
      </c>
      <c r="N403" s="8"/>
      <c r="O403" s="8"/>
      <c r="P403" s="8"/>
      <c r="Q403" s="8"/>
      <c r="R403" s="8"/>
      <c r="S403" s="49">
        <v>45863</v>
      </c>
      <c r="T403" s="49">
        <v>45859</v>
      </c>
      <c r="U403" s="8"/>
      <c r="V403" s="8">
        <v>236</v>
      </c>
      <c r="W403" s="8">
        <v>236</v>
      </c>
      <c r="X403" s="8"/>
      <c r="Y403" s="8"/>
      <c r="Z403" s="8"/>
      <c r="AA403" s="8">
        <f>VLOOKUP(I403,'DI Info'!A:E,5,0)</f>
        <v>1</v>
      </c>
      <c r="AB403" s="8">
        <f t="shared" si="10"/>
        <v>236</v>
      </c>
      <c r="AC403" s="8">
        <f>IFERROR(AB403*VLOOKUP(I403,'DI Info'!A:H,7,FALSE),"")</f>
        <v>3870.4</v>
      </c>
      <c r="AD403" s="8">
        <f>IFERROR(ROUND(AB403*VLOOKUP(I403,'DI Info'!$1:$1048576,6,FALSE),2),"")</f>
        <v>36.45</v>
      </c>
      <c r="AE403" s="8">
        <f>IFERROR(AB403*VLOOKUP(I403,'DI Info'!A:H,8,FALSE),"")</f>
        <v>4814.4</v>
      </c>
      <c r="AF403" s="35" t="str">
        <f>VLOOKUP(I403,'DI Info'!$1:$1048576,4,FALSE)</f>
        <v>康思特-SH</v>
      </c>
      <c r="AG403" s="15"/>
      <c r="AH403" s="49"/>
      <c r="AI403" s="35"/>
      <c r="AJ403" s="102"/>
      <c r="AK403" s="8"/>
      <c r="AL403" s="89"/>
    </row>
    <row r="404" ht="12.75" customHeight="1" spans="1:38">
      <c r="A404" s="8" t="s">
        <v>1166</v>
      </c>
      <c r="B404" s="8"/>
      <c r="C404" s="8"/>
      <c r="D404" s="8" t="s">
        <v>84</v>
      </c>
      <c r="E404" s="8" t="s">
        <v>1167</v>
      </c>
      <c r="F404" s="8"/>
      <c r="G404" s="8" t="s">
        <v>71</v>
      </c>
      <c r="H404" s="8"/>
      <c r="I404" s="8" t="s">
        <v>763</v>
      </c>
      <c r="J404" s="8" t="s">
        <v>44</v>
      </c>
      <c r="K404" s="8"/>
      <c r="L404" s="8" t="s">
        <v>45</v>
      </c>
      <c r="M404" s="8" t="s">
        <v>46</v>
      </c>
      <c r="N404" s="8"/>
      <c r="O404" s="8"/>
      <c r="P404" s="8"/>
      <c r="Q404" s="8"/>
      <c r="R404" s="8"/>
      <c r="S404" s="49">
        <v>45863</v>
      </c>
      <c r="T404" s="49">
        <v>45859</v>
      </c>
      <c r="U404" s="8"/>
      <c r="V404" s="8">
        <v>154</v>
      </c>
      <c r="W404" s="8">
        <v>154</v>
      </c>
      <c r="X404" s="8"/>
      <c r="Y404" s="8"/>
      <c r="Z404" s="8"/>
      <c r="AA404" s="8">
        <f>VLOOKUP(I404,'DI Info'!A:E,5,0)</f>
        <v>1</v>
      </c>
      <c r="AB404" s="8">
        <f t="shared" si="10"/>
        <v>154</v>
      </c>
      <c r="AC404" s="8">
        <f>IFERROR(AB404*VLOOKUP(I404,'DI Info'!A:H,7,FALSE),"")</f>
        <v>2525.6</v>
      </c>
      <c r="AD404" s="8">
        <f>IFERROR(ROUND(AB404*VLOOKUP(I404,'DI Info'!$1:$1048576,6,FALSE),2),"")</f>
        <v>23.79</v>
      </c>
      <c r="AE404" s="8">
        <f>IFERROR(AB404*VLOOKUP(I404,'DI Info'!A:H,8,FALSE),"")</f>
        <v>3141.6</v>
      </c>
      <c r="AF404" s="35" t="str">
        <f>VLOOKUP(I404,'DI Info'!$1:$1048576,4,FALSE)</f>
        <v>康思特-SH</v>
      </c>
      <c r="AG404" s="15"/>
      <c r="AH404" s="49"/>
      <c r="AI404" s="35"/>
      <c r="AJ404" s="102"/>
      <c r="AK404" s="8"/>
      <c r="AL404" s="89"/>
    </row>
    <row r="405" ht="12.75" customHeight="1" spans="1:38">
      <c r="A405" s="8" t="s">
        <v>1168</v>
      </c>
      <c r="B405" s="8"/>
      <c r="C405" s="8"/>
      <c r="D405" s="8" t="s">
        <v>84</v>
      </c>
      <c r="E405" s="8" t="s">
        <v>1169</v>
      </c>
      <c r="F405" s="8"/>
      <c r="G405" s="8" t="s">
        <v>71</v>
      </c>
      <c r="H405" s="8"/>
      <c r="I405" s="8" t="s">
        <v>1163</v>
      </c>
      <c r="J405" s="8" t="s">
        <v>44</v>
      </c>
      <c r="K405" s="8"/>
      <c r="L405" s="8" t="s">
        <v>45</v>
      </c>
      <c r="M405" s="8" t="s">
        <v>46</v>
      </c>
      <c r="N405" s="8"/>
      <c r="O405" s="8"/>
      <c r="P405" s="8"/>
      <c r="Q405" s="8"/>
      <c r="R405" s="8"/>
      <c r="S405" s="49">
        <v>45863</v>
      </c>
      <c r="T405" s="49">
        <v>45859</v>
      </c>
      <c r="U405" s="8"/>
      <c r="V405" s="8">
        <v>169</v>
      </c>
      <c r="W405" s="8">
        <v>169</v>
      </c>
      <c r="X405" s="8"/>
      <c r="Y405" s="8"/>
      <c r="Z405" s="8"/>
      <c r="AA405" s="8">
        <f>VLOOKUP(I405,'DI Info'!A:E,5,0)</f>
        <v>1</v>
      </c>
      <c r="AB405" s="8">
        <f t="shared" si="10"/>
        <v>169</v>
      </c>
      <c r="AC405" s="8">
        <f>IFERROR(AB405*VLOOKUP(I405,'DI Info'!A:H,7,FALSE),"")</f>
        <v>2771.6</v>
      </c>
      <c r="AD405" s="8">
        <f>IFERROR(ROUND(AB405*VLOOKUP(I405,'DI Info'!$1:$1048576,6,FALSE),2),"")</f>
        <v>29.32</v>
      </c>
      <c r="AE405" s="8">
        <f>IFERROR(AB405*VLOOKUP(I405,'DI Info'!A:H,8,FALSE),"")</f>
        <v>3447.6</v>
      </c>
      <c r="AF405" s="35" t="str">
        <f>VLOOKUP(I405,'DI Info'!$1:$1048576,4,FALSE)</f>
        <v>康思特-SH</v>
      </c>
      <c r="AG405" s="15"/>
      <c r="AH405" s="49"/>
      <c r="AI405" s="35"/>
      <c r="AJ405" s="102"/>
      <c r="AK405" s="8"/>
      <c r="AL405" s="89"/>
    </row>
    <row r="406" ht="12.75" customHeight="1" spans="1:38">
      <c r="A406" s="8" t="s">
        <v>1170</v>
      </c>
      <c r="B406" s="8"/>
      <c r="C406" s="8"/>
      <c r="D406" s="8" t="s">
        <v>84</v>
      </c>
      <c r="E406" s="101" t="s">
        <v>1171</v>
      </c>
      <c r="F406" s="8"/>
      <c r="G406" s="8" t="s">
        <v>60</v>
      </c>
      <c r="H406" s="8"/>
      <c r="I406" s="8" t="s">
        <v>1172</v>
      </c>
      <c r="J406" s="8" t="s">
        <v>44</v>
      </c>
      <c r="K406" s="8"/>
      <c r="L406" s="8" t="s">
        <v>45</v>
      </c>
      <c r="M406" s="8" t="s">
        <v>46</v>
      </c>
      <c r="N406" s="8"/>
      <c r="O406" s="8"/>
      <c r="P406" s="8"/>
      <c r="Q406" s="8"/>
      <c r="R406" s="8"/>
      <c r="S406" s="49">
        <v>45863</v>
      </c>
      <c r="T406" s="49">
        <v>45856</v>
      </c>
      <c r="U406" s="8"/>
      <c r="V406" s="8">
        <v>166</v>
      </c>
      <c r="W406" s="8">
        <v>166</v>
      </c>
      <c r="X406" s="8"/>
      <c r="Y406" s="8"/>
      <c r="Z406" s="8"/>
      <c r="AA406" s="8">
        <f>VLOOKUP(I406,'[4]DI Info'!A:E,5,0)</f>
        <v>1</v>
      </c>
      <c r="AB406" s="8">
        <f t="shared" si="10"/>
        <v>166</v>
      </c>
      <c r="AC406" s="8">
        <f>IFERROR(AB406*VLOOKUP(I406,'[4]DI Info'!A:H,7,FALSE),"")</f>
        <v>1261.6</v>
      </c>
      <c r="AD406" s="8">
        <f>IFERROR(ROUND(AB406*VLOOKUP(I406,'[4]DI Info'!$1:$1048576,6,FALSE),2),"")</f>
        <v>16.19</v>
      </c>
      <c r="AE406" s="8">
        <f>IFERROR(AB406*VLOOKUP(I406,'[4]DI Info'!A:H,8,FALSE),"")</f>
        <v>1751.3</v>
      </c>
      <c r="AF406" s="35" t="str">
        <f>VLOOKUP(I406,'[4]DI Info'!$1:$1048576,4,FALSE)</f>
        <v>天运-SH</v>
      </c>
      <c r="AG406" s="15"/>
      <c r="AH406" s="49"/>
      <c r="AI406" s="35"/>
      <c r="AJ406" s="102"/>
      <c r="AK406" s="8"/>
      <c r="AL406" s="89"/>
    </row>
    <row r="407" ht="12.75" customHeight="1" spans="1:38">
      <c r="A407" s="8" t="s">
        <v>1173</v>
      </c>
      <c r="B407" s="8"/>
      <c r="C407" s="8"/>
      <c r="D407" s="8" t="s">
        <v>84</v>
      </c>
      <c r="E407" s="8" t="s">
        <v>1174</v>
      </c>
      <c r="F407" s="8"/>
      <c r="G407" s="8" t="s">
        <v>77</v>
      </c>
      <c r="H407" s="8"/>
      <c r="I407" s="8" t="s">
        <v>1172</v>
      </c>
      <c r="J407" s="8" t="s">
        <v>44</v>
      </c>
      <c r="K407" s="8"/>
      <c r="L407" s="8" t="s">
        <v>45</v>
      </c>
      <c r="M407" s="8" t="s">
        <v>46</v>
      </c>
      <c r="N407" s="8"/>
      <c r="O407" s="8"/>
      <c r="P407" s="8"/>
      <c r="Q407" s="8"/>
      <c r="R407" s="8"/>
      <c r="S407" s="49">
        <v>45863</v>
      </c>
      <c r="T407" s="49">
        <v>45859</v>
      </c>
      <c r="U407" s="8"/>
      <c r="V407" s="8">
        <v>116</v>
      </c>
      <c r="W407" s="8">
        <v>116</v>
      </c>
      <c r="X407" s="8"/>
      <c r="Y407" s="8"/>
      <c r="Z407" s="8"/>
      <c r="AA407" s="8">
        <f>VLOOKUP(I407,'[4]DI Info'!A:E,5,0)</f>
        <v>1</v>
      </c>
      <c r="AB407" s="8">
        <f t="shared" si="10"/>
        <v>116</v>
      </c>
      <c r="AC407" s="8">
        <f>IFERROR(AB407*VLOOKUP(I407,'[4]DI Info'!A:H,7,FALSE),"")</f>
        <v>881.6</v>
      </c>
      <c r="AD407" s="8">
        <f>IFERROR(ROUND(AB407*VLOOKUP(I407,'[4]DI Info'!$1:$1048576,6,FALSE),2),"")</f>
        <v>11.32</v>
      </c>
      <c r="AE407" s="8">
        <f>IFERROR(AB407*VLOOKUP(I407,'[4]DI Info'!A:H,8,FALSE),"")</f>
        <v>1223.8</v>
      </c>
      <c r="AF407" s="35" t="str">
        <f>VLOOKUP(I407,'[4]DI Info'!$1:$1048576,4,FALSE)</f>
        <v>天运-SH</v>
      </c>
      <c r="AG407" s="15"/>
      <c r="AH407" s="49"/>
      <c r="AI407" s="35"/>
      <c r="AJ407" s="102"/>
      <c r="AK407" s="8"/>
      <c r="AL407" s="89"/>
    </row>
    <row r="408" ht="12.75" customHeight="1" spans="1:38">
      <c r="A408" s="8" t="s">
        <v>1175</v>
      </c>
      <c r="B408" s="8"/>
      <c r="C408" s="8"/>
      <c r="D408" s="8" t="s">
        <v>84</v>
      </c>
      <c r="E408" s="8" t="s">
        <v>1176</v>
      </c>
      <c r="F408" s="8"/>
      <c r="G408" s="8" t="s">
        <v>60</v>
      </c>
      <c r="H408" s="8"/>
      <c r="I408" s="8" t="s">
        <v>1172</v>
      </c>
      <c r="J408" s="8" t="s">
        <v>44</v>
      </c>
      <c r="K408" s="8"/>
      <c r="L408" s="8" t="s">
        <v>45</v>
      </c>
      <c r="M408" s="8" t="s">
        <v>46</v>
      </c>
      <c r="N408" s="8"/>
      <c r="O408" s="8"/>
      <c r="P408" s="8"/>
      <c r="Q408" s="8"/>
      <c r="R408" s="8"/>
      <c r="S408" s="49">
        <v>45863</v>
      </c>
      <c r="T408" s="49">
        <v>45859</v>
      </c>
      <c r="U408" s="8"/>
      <c r="V408" s="8">
        <v>81</v>
      </c>
      <c r="W408" s="8">
        <v>81</v>
      </c>
      <c r="X408" s="8"/>
      <c r="Y408" s="8"/>
      <c r="Z408" s="8"/>
      <c r="AA408" s="8">
        <f>VLOOKUP(I408,'[4]DI Info'!A:E,5,0)</f>
        <v>1</v>
      </c>
      <c r="AB408" s="8">
        <f t="shared" si="10"/>
        <v>81</v>
      </c>
      <c r="AC408" s="8">
        <f>IFERROR(AB408*VLOOKUP(I408,'[4]DI Info'!A:H,7,FALSE),"")</f>
        <v>615.6</v>
      </c>
      <c r="AD408" s="8">
        <f>IFERROR(ROUND(AB408*VLOOKUP(I408,'[4]DI Info'!$1:$1048576,6,FALSE),2),"")</f>
        <v>7.9</v>
      </c>
      <c r="AE408" s="8">
        <f>IFERROR(AB408*VLOOKUP(I408,'[4]DI Info'!A:H,8,FALSE),"")</f>
        <v>854.55</v>
      </c>
      <c r="AF408" s="35" t="str">
        <f>VLOOKUP(I408,'[4]DI Info'!$1:$1048576,4,FALSE)</f>
        <v>天运-SH</v>
      </c>
      <c r="AG408" s="15"/>
      <c r="AH408" s="49"/>
      <c r="AI408" s="35"/>
      <c r="AJ408" s="102"/>
      <c r="AK408" s="8"/>
      <c r="AL408" s="89"/>
    </row>
    <row r="409" ht="12.75" customHeight="1" spans="1:38">
      <c r="A409" s="8" t="s">
        <v>1177</v>
      </c>
      <c r="B409" s="8"/>
      <c r="C409" s="8"/>
      <c r="D409" s="8" t="s">
        <v>84</v>
      </c>
      <c r="E409" s="8" t="s">
        <v>1178</v>
      </c>
      <c r="F409" s="8"/>
      <c r="G409" s="8" t="s">
        <v>71</v>
      </c>
      <c r="H409" s="8"/>
      <c r="I409" s="8" t="s">
        <v>1172</v>
      </c>
      <c r="J409" s="8" t="s">
        <v>44</v>
      </c>
      <c r="K409" s="8"/>
      <c r="L409" s="8" t="s">
        <v>45</v>
      </c>
      <c r="M409" s="8" t="s">
        <v>46</v>
      </c>
      <c r="N409" s="8"/>
      <c r="O409" s="8"/>
      <c r="P409" s="8"/>
      <c r="Q409" s="8"/>
      <c r="R409" s="8"/>
      <c r="S409" s="49">
        <v>45863</v>
      </c>
      <c r="T409" s="49">
        <v>45859</v>
      </c>
      <c r="U409" s="8"/>
      <c r="V409" s="8">
        <v>121</v>
      </c>
      <c r="W409" s="8">
        <v>121</v>
      </c>
      <c r="X409" s="8"/>
      <c r="Y409" s="8"/>
      <c r="Z409" s="8"/>
      <c r="AA409" s="8">
        <f>VLOOKUP(I409,'[4]DI Info'!A:E,5,0)</f>
        <v>1</v>
      </c>
      <c r="AB409" s="8">
        <f t="shared" si="10"/>
        <v>121</v>
      </c>
      <c r="AC409" s="8">
        <f>IFERROR(AB409*VLOOKUP(I409,'[4]DI Info'!A:H,7,FALSE),"")</f>
        <v>919.6</v>
      </c>
      <c r="AD409" s="8">
        <f>IFERROR(ROUND(AB409*VLOOKUP(I409,'[4]DI Info'!$1:$1048576,6,FALSE),2),"")</f>
        <v>11.8</v>
      </c>
      <c r="AE409" s="8">
        <f>IFERROR(AB409*VLOOKUP(I409,'[4]DI Info'!A:H,8,FALSE),"")</f>
        <v>1276.55</v>
      </c>
      <c r="AF409" s="35" t="str">
        <f>VLOOKUP(I409,'[4]DI Info'!$1:$1048576,4,FALSE)</f>
        <v>天运-SH</v>
      </c>
      <c r="AG409" s="15"/>
      <c r="AH409" s="49"/>
      <c r="AI409" s="35"/>
      <c r="AJ409" s="102"/>
      <c r="AK409" s="8"/>
      <c r="AL409" s="89"/>
    </row>
    <row r="410" ht="12.75" customHeight="1" spans="1:38">
      <c r="A410" s="8" t="s">
        <v>1179</v>
      </c>
      <c r="B410" s="8"/>
      <c r="C410" s="8"/>
      <c r="D410" s="8" t="s">
        <v>84</v>
      </c>
      <c r="E410" s="8" t="s">
        <v>1180</v>
      </c>
      <c r="F410" s="8"/>
      <c r="G410" s="8" t="s">
        <v>60</v>
      </c>
      <c r="H410" s="8"/>
      <c r="I410" s="8" t="s">
        <v>1172</v>
      </c>
      <c r="J410" s="8" t="s">
        <v>44</v>
      </c>
      <c r="K410" s="8"/>
      <c r="L410" s="8" t="s">
        <v>45</v>
      </c>
      <c r="M410" s="8" t="s">
        <v>46</v>
      </c>
      <c r="N410" s="8"/>
      <c r="O410" s="8"/>
      <c r="P410" s="8"/>
      <c r="Q410" s="8"/>
      <c r="R410" s="8"/>
      <c r="S410" s="49">
        <v>45863</v>
      </c>
      <c r="T410" s="49">
        <v>45859</v>
      </c>
      <c r="U410" s="8"/>
      <c r="V410" s="8">
        <v>47</v>
      </c>
      <c r="W410" s="8">
        <v>47</v>
      </c>
      <c r="X410" s="8"/>
      <c r="Y410" s="8"/>
      <c r="Z410" s="8"/>
      <c r="AA410" s="8">
        <f>VLOOKUP(I410,'[4]DI Info'!A:E,5,0)</f>
        <v>1</v>
      </c>
      <c r="AB410" s="8">
        <f t="shared" si="10"/>
        <v>47</v>
      </c>
      <c r="AC410" s="8">
        <f>IFERROR(AB410*VLOOKUP(I410,'[4]DI Info'!A:H,7,FALSE),"")</f>
        <v>357.2</v>
      </c>
      <c r="AD410" s="8">
        <f>IFERROR(ROUND(AB410*VLOOKUP(I410,'[4]DI Info'!$1:$1048576,6,FALSE),2),"")</f>
        <v>4.59</v>
      </c>
      <c r="AE410" s="8">
        <f>IFERROR(AB410*VLOOKUP(I410,'[4]DI Info'!A:H,8,FALSE),"")</f>
        <v>495.85</v>
      </c>
      <c r="AF410" s="35" t="str">
        <f>VLOOKUP(I410,'[4]DI Info'!$1:$1048576,4,FALSE)</f>
        <v>天运-SH</v>
      </c>
      <c r="AG410" s="15"/>
      <c r="AH410" s="49"/>
      <c r="AI410" s="35"/>
      <c r="AJ410" s="102"/>
      <c r="AK410" s="8"/>
      <c r="AL410" s="89"/>
    </row>
    <row r="411" ht="12.75" customHeight="1" spans="1:38">
      <c r="A411" s="8" t="s">
        <v>1181</v>
      </c>
      <c r="B411" s="8"/>
      <c r="C411" s="8"/>
      <c r="D411" s="8" t="s">
        <v>39</v>
      </c>
      <c r="E411" s="8" t="s">
        <v>1182</v>
      </c>
      <c r="F411" s="8"/>
      <c r="G411" s="8" t="s">
        <v>77</v>
      </c>
      <c r="H411" s="8"/>
      <c r="I411" s="8" t="s">
        <v>190</v>
      </c>
      <c r="J411" s="8"/>
      <c r="K411" s="8"/>
      <c r="L411" s="8"/>
      <c r="M411" s="8"/>
      <c r="N411" s="8"/>
      <c r="O411" s="8"/>
      <c r="P411" s="8"/>
      <c r="Q411" s="8"/>
      <c r="R411" s="8"/>
      <c r="S411" s="49">
        <v>45869</v>
      </c>
      <c r="T411" s="49">
        <v>45862</v>
      </c>
      <c r="U411" s="8"/>
      <c r="V411" s="8">
        <v>183</v>
      </c>
      <c r="W411" s="8">
        <v>183</v>
      </c>
      <c r="X411" s="8"/>
      <c r="Y411" s="8"/>
      <c r="Z411" s="8"/>
      <c r="AA411" s="8">
        <v>1</v>
      </c>
      <c r="AB411" s="8">
        <v>183</v>
      </c>
      <c r="AC411" s="8">
        <f>IFERROR(AB411*VLOOKUP(I411,'DI Info'!A:H,7,FALSE),"")</f>
        <v>1738.5</v>
      </c>
      <c r="AD411" s="8">
        <f>IFERROR(ROUND(AB411*VLOOKUP(I411,'DI Info'!$1:$1048576,6,FALSE),2),"")</f>
        <v>13.68</v>
      </c>
      <c r="AE411" s="8">
        <f>IFERROR(AB411*VLOOKUP(I411,'DI Info'!A:H,8,FALSE),"")</f>
        <v>2104.5</v>
      </c>
      <c r="AF411" s="35" t="str">
        <f>VLOOKUP(I411,'DI Info'!$1:$1048576,4,FALSE)</f>
        <v>鑫鼎-NB</v>
      </c>
      <c r="AI411" s="35"/>
      <c r="AJ411" s="102"/>
      <c r="AK411" s="8"/>
      <c r="AL411" s="89"/>
    </row>
    <row r="412" ht="12.75" customHeight="1" spans="1:38">
      <c r="A412" s="8" t="s">
        <v>1183</v>
      </c>
      <c r="B412" s="8"/>
      <c r="C412" s="8"/>
      <c r="D412" s="8" t="s">
        <v>39</v>
      </c>
      <c r="E412" s="8" t="s">
        <v>1184</v>
      </c>
      <c r="F412" s="8"/>
      <c r="G412" s="8" t="s">
        <v>77</v>
      </c>
      <c r="H412" s="8"/>
      <c r="I412" s="8" t="s">
        <v>220</v>
      </c>
      <c r="J412" s="8"/>
      <c r="K412" s="8"/>
      <c r="L412" s="8"/>
      <c r="M412" s="8"/>
      <c r="N412" s="8"/>
      <c r="O412" s="8"/>
      <c r="P412" s="8"/>
      <c r="Q412" s="8"/>
      <c r="R412" s="8"/>
      <c r="S412" s="49">
        <v>45869</v>
      </c>
      <c r="T412" s="49">
        <v>45862</v>
      </c>
      <c r="U412" s="8"/>
      <c r="V412" s="8">
        <v>74</v>
      </c>
      <c r="W412" s="8">
        <v>74</v>
      </c>
      <c r="X412" s="8"/>
      <c r="Y412" s="8"/>
      <c r="Z412" s="8"/>
      <c r="AA412" s="8">
        <v>1</v>
      </c>
      <c r="AB412" s="8">
        <v>74</v>
      </c>
      <c r="AC412" s="8">
        <f>IFERROR(AB412*VLOOKUP(I412,'DI Info'!A:H,7,FALSE),"")</f>
        <v>592</v>
      </c>
      <c r="AD412" s="8">
        <f>IFERROR(ROUND(AB412*VLOOKUP(I412,'DI Info'!$1:$1048576,6,FALSE),2),"")</f>
        <v>5.12</v>
      </c>
      <c r="AE412" s="8">
        <f>IFERROR(AB412*VLOOKUP(I412,'DI Info'!A:H,8,FALSE),"")</f>
        <v>621.6</v>
      </c>
      <c r="AF412" s="35" t="str">
        <f>VLOOKUP(I412,'DI Info'!$1:$1048576,4,FALSE)</f>
        <v>鑫鼎-NB</v>
      </c>
      <c r="AI412" s="35"/>
      <c r="AJ412" s="102"/>
      <c r="AK412" s="8"/>
      <c r="AL412" s="89"/>
    </row>
    <row r="413" ht="12.75" customHeight="1" spans="1:38">
      <c r="A413" s="8" t="s">
        <v>1185</v>
      </c>
      <c r="B413" s="8"/>
      <c r="C413" s="8"/>
      <c r="D413" s="8" t="s">
        <v>39</v>
      </c>
      <c r="E413" s="8" t="s">
        <v>1186</v>
      </c>
      <c r="F413" s="8"/>
      <c r="G413" s="8" t="s">
        <v>77</v>
      </c>
      <c r="H413" s="8"/>
      <c r="I413" s="8" t="s">
        <v>1026</v>
      </c>
      <c r="J413" s="8"/>
      <c r="K413" s="8"/>
      <c r="L413" s="8"/>
      <c r="M413" s="8"/>
      <c r="N413" s="8"/>
      <c r="O413" s="8"/>
      <c r="P413" s="8"/>
      <c r="Q413" s="8"/>
      <c r="R413" s="8"/>
      <c r="S413" s="49">
        <v>45869</v>
      </c>
      <c r="T413" s="49">
        <v>45862</v>
      </c>
      <c r="U413" s="8"/>
      <c r="V413" s="8">
        <v>108</v>
      </c>
      <c r="W413" s="8">
        <v>108</v>
      </c>
      <c r="X413" s="8"/>
      <c r="Y413" s="8"/>
      <c r="Z413" s="8"/>
      <c r="AA413" s="8">
        <v>1</v>
      </c>
      <c r="AB413" s="8">
        <v>108</v>
      </c>
      <c r="AC413" s="8">
        <f>IFERROR(AB413*VLOOKUP(I413,'DI Info'!A:H,7,FALSE),"")</f>
        <v>788.4</v>
      </c>
      <c r="AD413" s="8">
        <f>IFERROR(ROUND(AB413*VLOOKUP(I413,'DI Info'!$1:$1048576,6,FALSE),2),"")</f>
        <v>9.4</v>
      </c>
      <c r="AE413" s="8">
        <f>IFERROR(AB413*VLOOKUP(I413,'DI Info'!A:H,8,FALSE),"")</f>
        <v>1004.4</v>
      </c>
      <c r="AF413" s="35" t="str">
        <f>VLOOKUP(I413,'DI Info'!$1:$1048576,4,FALSE)</f>
        <v>苏克-NB</v>
      </c>
      <c r="AI413" s="35"/>
      <c r="AJ413" s="102"/>
      <c r="AK413" s="8"/>
      <c r="AL413" s="89"/>
    </row>
    <row r="414" ht="12.75" customHeight="1" spans="1:38">
      <c r="A414" s="8" t="s">
        <v>1187</v>
      </c>
      <c r="B414" s="8"/>
      <c r="C414" s="8"/>
      <c r="D414" s="8" t="s">
        <v>39</v>
      </c>
      <c r="E414" s="8" t="s">
        <v>1188</v>
      </c>
      <c r="F414" s="8"/>
      <c r="G414" s="8" t="s">
        <v>71</v>
      </c>
      <c r="H414" s="8"/>
      <c r="I414" s="8" t="s">
        <v>970</v>
      </c>
      <c r="J414" s="8" t="s">
        <v>44</v>
      </c>
      <c r="K414" s="8"/>
      <c r="L414" s="8" t="s">
        <v>45</v>
      </c>
      <c r="M414" s="8" t="s">
        <v>46</v>
      </c>
      <c r="N414" s="8"/>
      <c r="O414" s="8"/>
      <c r="P414" s="8"/>
      <c r="Q414" s="8"/>
      <c r="R414" s="8"/>
      <c r="S414" s="49">
        <v>45870</v>
      </c>
      <c r="T414" s="49">
        <v>45866</v>
      </c>
      <c r="U414" s="8"/>
      <c r="V414" s="8">
        <v>26</v>
      </c>
      <c r="W414" s="8">
        <v>26</v>
      </c>
      <c r="X414" s="8"/>
      <c r="Y414" s="8"/>
      <c r="Z414" s="8"/>
      <c r="AA414" s="8">
        <f>VLOOKUP(I414,'[4]DI Info'!A:E,5,0)</f>
        <v>1</v>
      </c>
      <c r="AB414" s="8">
        <f t="shared" ref="AB414:AB419" si="11">IFERROR(W414/AA414,"")</f>
        <v>26</v>
      </c>
      <c r="AC414" s="8">
        <f>IFERROR(AB414*VLOOKUP(I414,'[4]DI Info'!A:H,7,FALSE),"")</f>
        <v>62.4</v>
      </c>
      <c r="AD414" s="8">
        <f>IFERROR(ROUND(AB414*VLOOKUP(I414,'[4]DI Info'!$1:$1048576,6,FALSE),2),"")</f>
        <v>0.59</v>
      </c>
      <c r="AE414" s="8">
        <f>IFERROR(AB414*VLOOKUP(I414,'[4]DI Info'!A:H,8,FALSE),"")</f>
        <v>72.8</v>
      </c>
      <c r="AF414" s="35" t="str">
        <f>VLOOKUP(I414,'[4]DI Info'!$1:$1048576,4,FALSE)</f>
        <v>大自然-NB</v>
      </c>
      <c r="AG414" s="15"/>
      <c r="AH414" s="49"/>
      <c r="AI414" s="35"/>
      <c r="AJ414" s="102"/>
      <c r="AK414" s="8"/>
      <c r="AL414" s="89"/>
    </row>
    <row r="415" ht="12.75" customHeight="1" spans="1:38">
      <c r="A415" s="8" t="s">
        <v>1189</v>
      </c>
      <c r="B415" s="8"/>
      <c r="C415" s="8"/>
      <c r="D415" s="8" t="s">
        <v>39</v>
      </c>
      <c r="E415" s="8" t="s">
        <v>1190</v>
      </c>
      <c r="F415" s="8"/>
      <c r="G415" s="8" t="s">
        <v>71</v>
      </c>
      <c r="H415" s="8"/>
      <c r="I415" s="8" t="s">
        <v>958</v>
      </c>
      <c r="J415" s="8" t="s">
        <v>44</v>
      </c>
      <c r="K415" s="8"/>
      <c r="L415" s="8" t="s">
        <v>45</v>
      </c>
      <c r="M415" s="8" t="s">
        <v>46</v>
      </c>
      <c r="N415" s="8"/>
      <c r="O415" s="8"/>
      <c r="P415" s="8"/>
      <c r="Q415" s="8"/>
      <c r="R415" s="8"/>
      <c r="S415" s="49">
        <v>45870</v>
      </c>
      <c r="T415" s="49">
        <v>45866</v>
      </c>
      <c r="U415" s="8"/>
      <c r="V415" s="8">
        <v>30</v>
      </c>
      <c r="W415" s="8">
        <v>30</v>
      </c>
      <c r="X415" s="8"/>
      <c r="Y415" s="8"/>
      <c r="Z415" s="8"/>
      <c r="AA415" s="8">
        <f>VLOOKUP(I415,'[4]DI Info'!A:E,5,0)</f>
        <v>1</v>
      </c>
      <c r="AB415" s="8">
        <f t="shared" si="11"/>
        <v>30</v>
      </c>
      <c r="AC415" s="8">
        <f>IFERROR(AB415*VLOOKUP(I415,'[4]DI Info'!A:H,7,FALSE),"")</f>
        <v>147</v>
      </c>
      <c r="AD415" s="8">
        <f>IFERROR(ROUND(AB415*VLOOKUP(I415,'[4]DI Info'!$1:$1048576,6,FALSE),2),"")</f>
        <v>1.43</v>
      </c>
      <c r="AE415" s="8">
        <f>IFERROR(AB415*VLOOKUP(I415,'[4]DI Info'!A:H,8,FALSE),"")</f>
        <v>168</v>
      </c>
      <c r="AF415" s="35" t="str">
        <f>VLOOKUP(I415,'[4]DI Info'!$1:$1048576,4,FALSE)</f>
        <v>大自然-NB</v>
      </c>
      <c r="AG415" s="15"/>
      <c r="AH415" s="49"/>
      <c r="AI415" s="35"/>
      <c r="AJ415" s="102"/>
      <c r="AK415" s="8"/>
      <c r="AL415" s="89"/>
    </row>
    <row r="416" ht="12.75" customHeight="1" spans="1:38">
      <c r="A416" s="8" t="s">
        <v>1191</v>
      </c>
      <c r="B416" s="8"/>
      <c r="C416" s="8"/>
      <c r="D416" s="8" t="s">
        <v>39</v>
      </c>
      <c r="E416" s="8" t="s">
        <v>1192</v>
      </c>
      <c r="F416" s="8"/>
      <c r="G416" s="8" t="s">
        <v>71</v>
      </c>
      <c r="H416" s="8"/>
      <c r="I416" s="8" t="s">
        <v>955</v>
      </c>
      <c r="J416" s="8" t="s">
        <v>44</v>
      </c>
      <c r="K416" s="8"/>
      <c r="L416" s="8" t="s">
        <v>45</v>
      </c>
      <c r="M416" s="8" t="s">
        <v>46</v>
      </c>
      <c r="N416" s="8"/>
      <c r="O416" s="8"/>
      <c r="P416" s="8"/>
      <c r="Q416" s="8"/>
      <c r="R416" s="8"/>
      <c r="S416" s="49">
        <v>45870</v>
      </c>
      <c r="T416" s="49">
        <v>45866</v>
      </c>
      <c r="U416" s="8"/>
      <c r="V416" s="8">
        <v>21</v>
      </c>
      <c r="W416" s="8">
        <v>21</v>
      </c>
      <c r="X416" s="8"/>
      <c r="Y416" s="8"/>
      <c r="Z416" s="8"/>
      <c r="AA416" s="8">
        <f>VLOOKUP(I416,'[4]DI Info'!A:E,5,0)</f>
        <v>1</v>
      </c>
      <c r="AB416" s="8">
        <f t="shared" si="11"/>
        <v>21</v>
      </c>
      <c r="AC416" s="8">
        <f>IFERROR(AB416*VLOOKUP(I416,'[4]DI Info'!A:H,7,FALSE),"")</f>
        <v>90.3</v>
      </c>
      <c r="AD416" s="8">
        <f>IFERROR(ROUND(AB416*VLOOKUP(I416,'[4]DI Info'!$1:$1048576,6,FALSE),2),"")</f>
        <v>0.95</v>
      </c>
      <c r="AE416" s="8">
        <f>IFERROR(AB416*VLOOKUP(I416,'[4]DI Info'!A:H,8,FALSE),"")</f>
        <v>102.9</v>
      </c>
      <c r="AF416" s="35" t="str">
        <f>VLOOKUP(I416,'[4]DI Info'!$1:$1048576,4,FALSE)</f>
        <v>大自然-NB</v>
      </c>
      <c r="AG416" s="15"/>
      <c r="AH416" s="49"/>
      <c r="AI416" s="35"/>
      <c r="AJ416" s="102"/>
      <c r="AK416" s="8"/>
      <c r="AL416" s="89"/>
    </row>
    <row r="417" ht="12.75" customHeight="1" spans="1:38">
      <c r="A417" s="8" t="s">
        <v>1193</v>
      </c>
      <c r="B417" s="8"/>
      <c r="C417" s="8"/>
      <c r="D417" s="8" t="s">
        <v>39</v>
      </c>
      <c r="E417" s="8" t="s">
        <v>1194</v>
      </c>
      <c r="F417" s="8"/>
      <c r="G417" s="8" t="s">
        <v>71</v>
      </c>
      <c r="H417" s="8"/>
      <c r="I417" s="8" t="s">
        <v>961</v>
      </c>
      <c r="J417" s="8" t="s">
        <v>44</v>
      </c>
      <c r="K417" s="8"/>
      <c r="L417" s="8" t="s">
        <v>45</v>
      </c>
      <c r="M417" s="8" t="s">
        <v>46</v>
      </c>
      <c r="N417" s="8"/>
      <c r="O417" s="8"/>
      <c r="P417" s="8"/>
      <c r="Q417" s="8"/>
      <c r="R417" s="8"/>
      <c r="S417" s="49">
        <v>45870</v>
      </c>
      <c r="T417" s="49">
        <v>45866</v>
      </c>
      <c r="U417" s="8"/>
      <c r="V417" s="8">
        <v>34</v>
      </c>
      <c r="W417" s="8">
        <v>34</v>
      </c>
      <c r="X417" s="8"/>
      <c r="Y417" s="8"/>
      <c r="Z417" s="8"/>
      <c r="AA417" s="8">
        <f>VLOOKUP(I417,'DI Info'!A:E,5,0)</f>
        <v>1</v>
      </c>
      <c r="AB417" s="8">
        <f t="shared" si="11"/>
        <v>34</v>
      </c>
      <c r="AC417" s="8">
        <f>IFERROR(AB417*VLOOKUP(I417,'DI Info'!A:H,7,FALSE),"")</f>
        <v>95.2</v>
      </c>
      <c r="AD417" s="8">
        <f>IFERROR(ROUND(AB417*VLOOKUP(I417,'DI Info'!$1:$1048576,6,FALSE),2),"")</f>
        <v>0.78</v>
      </c>
      <c r="AE417" s="8">
        <f>IFERROR(AB417*VLOOKUP(I417,'DI Info'!A:H,8,FALSE),"")</f>
        <v>108.8</v>
      </c>
      <c r="AF417" s="35" t="str">
        <f>VLOOKUP(I417,'DI Info'!$1:$1048576,4,FALSE)</f>
        <v>大自然-NB</v>
      </c>
      <c r="AG417" s="15"/>
      <c r="AH417" s="49"/>
      <c r="AI417" s="35"/>
      <c r="AJ417" s="102"/>
      <c r="AK417" s="8"/>
      <c r="AL417" s="89"/>
    </row>
    <row r="418" ht="12.75" customHeight="1" spans="1:38">
      <c r="A418" s="8" t="s">
        <v>1195</v>
      </c>
      <c r="B418" s="8"/>
      <c r="C418" s="8"/>
      <c r="D418" s="8" t="s">
        <v>39</v>
      </c>
      <c r="E418" s="8" t="s">
        <v>1196</v>
      </c>
      <c r="F418" s="8"/>
      <c r="G418" s="8" t="s">
        <v>71</v>
      </c>
      <c r="H418" s="8"/>
      <c r="I418" s="8" t="s">
        <v>234</v>
      </c>
      <c r="J418" s="8" t="s">
        <v>44</v>
      </c>
      <c r="K418" s="8"/>
      <c r="L418" s="8" t="s">
        <v>45</v>
      </c>
      <c r="M418" s="8" t="s">
        <v>46</v>
      </c>
      <c r="N418" s="8"/>
      <c r="O418" s="8"/>
      <c r="P418" s="8"/>
      <c r="Q418" s="8"/>
      <c r="R418" s="8"/>
      <c r="S418" s="49">
        <v>45870</v>
      </c>
      <c r="T418" s="49">
        <v>45866</v>
      </c>
      <c r="U418" s="8"/>
      <c r="V418" s="8">
        <v>127</v>
      </c>
      <c r="W418" s="8">
        <v>127</v>
      </c>
      <c r="X418" s="8"/>
      <c r="Y418" s="8"/>
      <c r="Z418" s="8"/>
      <c r="AA418" s="8">
        <f>VLOOKUP(I418,'DI Info'!A:E,5,0)</f>
        <v>1</v>
      </c>
      <c r="AB418" s="8">
        <f t="shared" si="11"/>
        <v>127</v>
      </c>
      <c r="AC418" s="8">
        <f>IFERROR(AB418*VLOOKUP(I418,'DI Info'!A:H,7,FALSE),"")</f>
        <v>3293.11</v>
      </c>
      <c r="AD418" s="8">
        <f>IFERROR(ROUND(AB418*VLOOKUP(I418,'DI Info'!$1:$1048576,6,FALSE),2),"")</f>
        <v>26.1</v>
      </c>
      <c r="AE418" s="8">
        <f>IFERROR(AB418*VLOOKUP(I418,'DI Info'!A:H,8,FALSE),"")</f>
        <v>4017.01</v>
      </c>
      <c r="AF418" s="35" t="str">
        <f>VLOOKUP(I418,'DI Info'!$1:$1048576,4,FALSE)</f>
        <v>洲益-NB</v>
      </c>
      <c r="AG418" s="15"/>
      <c r="AH418" s="49"/>
      <c r="AI418" s="35"/>
      <c r="AJ418" s="102"/>
      <c r="AK418" s="8"/>
      <c r="AL418" s="89"/>
    </row>
    <row r="419" ht="12.75" customHeight="1" spans="1:38">
      <c r="A419" s="8" t="s">
        <v>1197</v>
      </c>
      <c r="B419" s="8"/>
      <c r="C419" s="8"/>
      <c r="D419" s="8" t="s">
        <v>39</v>
      </c>
      <c r="E419" s="8" t="s">
        <v>1198</v>
      </c>
      <c r="F419" s="8"/>
      <c r="G419" s="8" t="s">
        <v>71</v>
      </c>
      <c r="H419" s="8"/>
      <c r="I419" s="8" t="s">
        <v>182</v>
      </c>
      <c r="J419" s="8" t="s">
        <v>44</v>
      </c>
      <c r="K419" s="8"/>
      <c r="L419" s="8" t="s">
        <v>45</v>
      </c>
      <c r="M419" s="8" t="s">
        <v>46</v>
      </c>
      <c r="N419" s="8"/>
      <c r="O419" s="8"/>
      <c r="P419" s="8"/>
      <c r="Q419" s="8"/>
      <c r="R419" s="8"/>
      <c r="S419" s="49">
        <v>45870</v>
      </c>
      <c r="T419" s="49">
        <v>45866</v>
      </c>
      <c r="U419" s="8"/>
      <c r="V419" s="8">
        <v>149</v>
      </c>
      <c r="W419" s="8">
        <v>149</v>
      </c>
      <c r="X419" s="8"/>
      <c r="Y419" s="8"/>
      <c r="Z419" s="8"/>
      <c r="AA419" s="8">
        <f>VLOOKUP(I419,'DI Info'!A:E,5,0)</f>
        <v>1</v>
      </c>
      <c r="AB419" s="8">
        <f t="shared" si="11"/>
        <v>149</v>
      </c>
      <c r="AC419" s="8">
        <f>IFERROR(AB419*VLOOKUP(I419,'DI Info'!A:H,7,FALSE),"")</f>
        <v>3576</v>
      </c>
      <c r="AD419" s="8">
        <f>IFERROR(ROUND(AB419*VLOOKUP(I419,'DI Info'!$1:$1048576,6,FALSE),2),"")</f>
        <v>30.69</v>
      </c>
      <c r="AE419" s="8">
        <f>IFERROR(AB419*VLOOKUP(I419,'DI Info'!A:H,8,FALSE),"")</f>
        <v>3874</v>
      </c>
      <c r="AF419" s="35" t="str">
        <f>VLOOKUP(I419,'DI Info'!$1:$1048576,4,FALSE)</f>
        <v>福得尔-NB</v>
      </c>
      <c r="AG419" s="15"/>
      <c r="AH419" s="49"/>
      <c r="AI419" s="35"/>
      <c r="AJ419" s="102"/>
      <c r="AK419" s="8"/>
      <c r="AL419" s="89"/>
    </row>
    <row r="420" ht="12.75" customHeight="1" spans="1:38">
      <c r="A420" s="8" t="s">
        <v>1199</v>
      </c>
      <c r="B420" s="8"/>
      <c r="C420" s="8"/>
      <c r="D420" s="8" t="s">
        <v>39</v>
      </c>
      <c r="E420" s="8" t="s">
        <v>1200</v>
      </c>
      <c r="F420" s="8"/>
      <c r="G420" s="8" t="s">
        <v>53</v>
      </c>
      <c r="H420" s="8"/>
      <c r="I420" s="8" t="s">
        <v>190</v>
      </c>
      <c r="J420" s="8"/>
      <c r="K420" s="8"/>
      <c r="L420" s="8"/>
      <c r="M420" s="8"/>
      <c r="N420" s="8"/>
      <c r="O420" s="8"/>
      <c r="P420" s="8"/>
      <c r="Q420" s="8"/>
      <c r="R420" s="8"/>
      <c r="S420" s="49">
        <v>45876</v>
      </c>
      <c r="T420" s="49">
        <v>45869</v>
      </c>
      <c r="U420" s="8"/>
      <c r="V420" s="8">
        <v>102</v>
      </c>
      <c r="W420" s="8">
        <v>102</v>
      </c>
      <c r="X420" s="8"/>
      <c r="Y420" s="8"/>
      <c r="Z420" s="8"/>
      <c r="AA420" s="8">
        <v>1</v>
      </c>
      <c r="AB420" s="8">
        <v>102</v>
      </c>
      <c r="AC420" s="8">
        <f>IFERROR(AB420*VLOOKUP(I420,'DI Info'!A:H,7,FALSE),"")</f>
        <v>969</v>
      </c>
      <c r="AD420" s="8">
        <f>IFERROR(ROUND(AB420*VLOOKUP(I420,'DI Info'!$1:$1048576,6,FALSE),2),"")</f>
        <v>7.62</v>
      </c>
      <c r="AE420" s="8">
        <f>IFERROR(AB420*VLOOKUP(I420,'DI Info'!A:H,8,FALSE),"")</f>
        <v>1173</v>
      </c>
      <c r="AF420" s="35" t="str">
        <f>VLOOKUP(I420,'DI Info'!$1:$1048576,4,FALSE)</f>
        <v>鑫鼎-NB</v>
      </c>
      <c r="AI420" s="35"/>
      <c r="AJ420" s="102"/>
      <c r="AK420" s="8"/>
      <c r="AL420" s="89"/>
    </row>
    <row r="421" ht="12.75" customHeight="1" spans="1:38">
      <c r="A421" s="8" t="s">
        <v>1201</v>
      </c>
      <c r="B421" s="8"/>
      <c r="C421" s="8"/>
      <c r="D421" s="8" t="s">
        <v>39</v>
      </c>
      <c r="E421" s="8" t="s">
        <v>1202</v>
      </c>
      <c r="F421" s="8"/>
      <c r="G421" s="8" t="s">
        <v>53</v>
      </c>
      <c r="H421" s="8"/>
      <c r="I421" s="8" t="s">
        <v>190</v>
      </c>
      <c r="J421" s="8"/>
      <c r="K421" s="8"/>
      <c r="L421" s="8"/>
      <c r="M421" s="8"/>
      <c r="N421" s="8"/>
      <c r="O421" s="8"/>
      <c r="P421" s="8"/>
      <c r="Q421" s="8"/>
      <c r="R421" s="8"/>
      <c r="S421" s="49">
        <v>45876</v>
      </c>
      <c r="T421" s="49">
        <v>45869</v>
      </c>
      <c r="U421" s="8"/>
      <c r="V421" s="8">
        <v>170</v>
      </c>
      <c r="W421" s="8">
        <v>170</v>
      </c>
      <c r="X421" s="8"/>
      <c r="Y421" s="8"/>
      <c r="Z421" s="8"/>
      <c r="AA421" s="8">
        <v>1</v>
      </c>
      <c r="AB421" s="8">
        <v>170</v>
      </c>
      <c r="AC421" s="8">
        <f>IFERROR(AB421*VLOOKUP(I421,'DI Info'!A:H,7,FALSE),"")</f>
        <v>1615</v>
      </c>
      <c r="AD421" s="8">
        <f>IFERROR(ROUND(AB421*VLOOKUP(I421,'DI Info'!$1:$1048576,6,FALSE),2),"")</f>
        <v>12.7</v>
      </c>
      <c r="AE421" s="8">
        <f>IFERROR(AB421*VLOOKUP(I421,'DI Info'!A:H,8,FALSE),"")</f>
        <v>1955</v>
      </c>
      <c r="AF421" s="35" t="str">
        <f>VLOOKUP(I421,'DI Info'!$1:$1048576,4,FALSE)</f>
        <v>鑫鼎-NB</v>
      </c>
      <c r="AI421" s="35"/>
      <c r="AJ421" s="102"/>
      <c r="AK421" s="8"/>
      <c r="AL421" s="89"/>
    </row>
    <row r="422" ht="12.75" customHeight="1" spans="1:38">
      <c r="A422" s="8" t="s">
        <v>1203</v>
      </c>
      <c r="B422" s="8"/>
      <c r="C422" s="8"/>
      <c r="D422" s="8" t="s">
        <v>39</v>
      </c>
      <c r="E422" s="8" t="s">
        <v>1204</v>
      </c>
      <c r="F422" s="8"/>
      <c r="G422" s="8" t="s">
        <v>53</v>
      </c>
      <c r="H422" s="8"/>
      <c r="I422" s="8" t="s">
        <v>220</v>
      </c>
      <c r="J422" s="8"/>
      <c r="K422" s="8"/>
      <c r="L422" s="8"/>
      <c r="M422" s="8"/>
      <c r="N422" s="8"/>
      <c r="O422" s="8"/>
      <c r="P422" s="8"/>
      <c r="Q422" s="8"/>
      <c r="R422" s="8"/>
      <c r="S422" s="49">
        <v>45876</v>
      </c>
      <c r="T422" s="49">
        <v>45869</v>
      </c>
      <c r="U422" s="8"/>
      <c r="V422" s="8">
        <v>3</v>
      </c>
      <c r="W422" s="8">
        <v>3</v>
      </c>
      <c r="X422" s="8"/>
      <c r="Y422" s="8"/>
      <c r="Z422" s="8"/>
      <c r="AA422" s="8">
        <v>1</v>
      </c>
      <c r="AB422" s="8">
        <v>3</v>
      </c>
      <c r="AC422" s="8">
        <f>IFERROR(AB422*VLOOKUP(I422,'DI Info'!A:H,7,FALSE),"")</f>
        <v>24</v>
      </c>
      <c r="AD422" s="8">
        <f>IFERROR(ROUND(AB422*VLOOKUP(I422,'DI Info'!$1:$1048576,6,FALSE),2),"")</f>
        <v>0.21</v>
      </c>
      <c r="AE422" s="8">
        <f>IFERROR(AB422*VLOOKUP(I422,'DI Info'!A:H,8,FALSE),"")</f>
        <v>25.2</v>
      </c>
      <c r="AF422" s="35" t="str">
        <f>VLOOKUP(I422,'DI Info'!$1:$1048576,4,FALSE)</f>
        <v>鑫鼎-NB</v>
      </c>
      <c r="AI422" s="35"/>
      <c r="AJ422" s="102"/>
      <c r="AK422" s="8"/>
      <c r="AL422" s="89"/>
    </row>
    <row r="423" ht="12.75" customHeight="1" spans="1:38">
      <c r="A423" s="8" t="s">
        <v>1205</v>
      </c>
      <c r="B423" s="8"/>
      <c r="C423" s="8"/>
      <c r="D423" s="8" t="s">
        <v>39</v>
      </c>
      <c r="E423" s="8" t="s">
        <v>1206</v>
      </c>
      <c r="F423" s="8"/>
      <c r="G423" s="8" t="s">
        <v>53</v>
      </c>
      <c r="H423" s="8"/>
      <c r="I423" s="8" t="s">
        <v>220</v>
      </c>
      <c r="J423" s="8"/>
      <c r="K423" s="8"/>
      <c r="L423" s="8"/>
      <c r="M423" s="8"/>
      <c r="N423" s="8"/>
      <c r="O423" s="8"/>
      <c r="P423" s="8"/>
      <c r="Q423" s="8"/>
      <c r="R423" s="8"/>
      <c r="S423" s="49">
        <v>45876</v>
      </c>
      <c r="T423" s="49">
        <v>45869</v>
      </c>
      <c r="U423" s="8"/>
      <c r="V423" s="8">
        <v>66</v>
      </c>
      <c r="W423" s="8">
        <v>66</v>
      </c>
      <c r="X423" s="8"/>
      <c r="Y423" s="8"/>
      <c r="Z423" s="8"/>
      <c r="AA423" s="8">
        <v>1</v>
      </c>
      <c r="AB423" s="8">
        <v>66</v>
      </c>
      <c r="AC423" s="8">
        <f>IFERROR(AB423*VLOOKUP(I423,'DI Info'!A:H,7,FALSE),"")</f>
        <v>528</v>
      </c>
      <c r="AD423" s="8">
        <f>IFERROR(ROUND(AB423*VLOOKUP(I423,'DI Info'!$1:$1048576,6,FALSE),2),"")</f>
        <v>4.57</v>
      </c>
      <c r="AE423" s="8">
        <f>IFERROR(AB423*VLOOKUP(I423,'DI Info'!A:H,8,FALSE),"")</f>
        <v>554.4</v>
      </c>
      <c r="AF423" s="35" t="str">
        <f>VLOOKUP(I423,'DI Info'!$1:$1048576,4,FALSE)</f>
        <v>鑫鼎-NB</v>
      </c>
      <c r="AI423" s="35"/>
      <c r="AJ423" s="102"/>
      <c r="AK423" s="8"/>
      <c r="AL423" s="89"/>
    </row>
    <row r="424" ht="12.75" customHeight="1" spans="1:38">
      <c r="A424" s="8" t="s">
        <v>1207</v>
      </c>
      <c r="B424" s="8"/>
      <c r="C424" s="8"/>
      <c r="D424" s="8" t="s">
        <v>39</v>
      </c>
      <c r="E424" s="8" t="s">
        <v>1208</v>
      </c>
      <c r="F424" s="8"/>
      <c r="G424" s="8" t="s">
        <v>53</v>
      </c>
      <c r="H424" s="8"/>
      <c r="I424" s="8" t="s">
        <v>220</v>
      </c>
      <c r="J424" s="8"/>
      <c r="K424" s="8"/>
      <c r="L424" s="8"/>
      <c r="M424" s="8"/>
      <c r="N424" s="8"/>
      <c r="O424" s="8"/>
      <c r="P424" s="8"/>
      <c r="Q424" s="8"/>
      <c r="R424" s="8"/>
      <c r="S424" s="49">
        <v>45876</v>
      </c>
      <c r="T424" s="49">
        <v>45869</v>
      </c>
      <c r="U424" s="8"/>
      <c r="V424" s="8">
        <v>21</v>
      </c>
      <c r="W424" s="8">
        <v>21</v>
      </c>
      <c r="X424" s="8"/>
      <c r="Y424" s="8"/>
      <c r="Z424" s="8"/>
      <c r="AA424" s="8">
        <v>1</v>
      </c>
      <c r="AB424" s="8">
        <v>21</v>
      </c>
      <c r="AC424" s="8">
        <f>IFERROR(AB424*VLOOKUP(I424,'DI Info'!A:H,7,FALSE),"")</f>
        <v>168</v>
      </c>
      <c r="AD424" s="8">
        <f>IFERROR(ROUND(AB424*VLOOKUP(I424,'DI Info'!$1:$1048576,6,FALSE),2),"")</f>
        <v>1.45</v>
      </c>
      <c r="AE424" s="8">
        <f>IFERROR(AB424*VLOOKUP(I424,'DI Info'!A:H,8,FALSE),"")</f>
        <v>176.4</v>
      </c>
      <c r="AF424" s="35" t="str">
        <f>VLOOKUP(I424,'DI Info'!$1:$1048576,4,FALSE)</f>
        <v>鑫鼎-NB</v>
      </c>
      <c r="AI424" s="35"/>
      <c r="AJ424" s="102"/>
      <c r="AK424" s="8"/>
      <c r="AL424" s="89"/>
    </row>
    <row r="425" ht="12.75" customHeight="1" spans="1:38">
      <c r="A425" s="8" t="s">
        <v>1209</v>
      </c>
      <c r="B425" s="8"/>
      <c r="C425" s="8"/>
      <c r="D425" s="8" t="s">
        <v>39</v>
      </c>
      <c r="E425" s="8" t="s">
        <v>1210</v>
      </c>
      <c r="F425" s="8"/>
      <c r="G425" s="8" t="s">
        <v>53</v>
      </c>
      <c r="H425" s="8"/>
      <c r="I425" s="8" t="s">
        <v>220</v>
      </c>
      <c r="J425" s="8"/>
      <c r="K425" s="8"/>
      <c r="L425" s="8"/>
      <c r="M425" s="8"/>
      <c r="N425" s="8"/>
      <c r="O425" s="8"/>
      <c r="P425" s="8"/>
      <c r="Q425" s="8"/>
      <c r="R425" s="8"/>
      <c r="S425" s="49">
        <v>45876</v>
      </c>
      <c r="T425" s="49">
        <v>45869</v>
      </c>
      <c r="U425" s="8"/>
      <c r="V425" s="8">
        <v>96</v>
      </c>
      <c r="W425" s="8">
        <v>96</v>
      </c>
      <c r="X425" s="8"/>
      <c r="Y425" s="8"/>
      <c r="Z425" s="8"/>
      <c r="AA425" s="8">
        <v>1</v>
      </c>
      <c r="AB425" s="8">
        <v>96</v>
      </c>
      <c r="AC425" s="8">
        <f>IFERROR(AB425*VLOOKUP(I425,'DI Info'!A:H,7,FALSE),"")</f>
        <v>768</v>
      </c>
      <c r="AD425" s="8">
        <f>IFERROR(ROUND(AB425*VLOOKUP(I425,'DI Info'!$1:$1048576,6,FALSE),2),"")</f>
        <v>6.64</v>
      </c>
      <c r="AE425" s="8">
        <f>IFERROR(AB425*VLOOKUP(I425,'DI Info'!A:H,8,FALSE),"")</f>
        <v>806.4</v>
      </c>
      <c r="AF425" s="35" t="str">
        <f>VLOOKUP(I425,'DI Info'!$1:$1048576,4,FALSE)</f>
        <v>鑫鼎-NB</v>
      </c>
      <c r="AI425" s="35"/>
      <c r="AJ425" s="102"/>
      <c r="AK425" s="8"/>
      <c r="AL425" s="89"/>
    </row>
    <row r="426" ht="12.75" customHeight="1" spans="1:38">
      <c r="A426" s="8" t="s">
        <v>1211</v>
      </c>
      <c r="B426" s="8"/>
      <c r="C426" s="8"/>
      <c r="D426" s="8" t="s">
        <v>39</v>
      </c>
      <c r="E426" s="8" t="s">
        <v>1212</v>
      </c>
      <c r="F426" s="8"/>
      <c r="G426" s="8" t="s">
        <v>53</v>
      </c>
      <c r="H426" s="8"/>
      <c r="I426" s="8" t="s">
        <v>190</v>
      </c>
      <c r="J426" s="8"/>
      <c r="K426" s="8"/>
      <c r="L426" s="8"/>
      <c r="M426" s="8"/>
      <c r="N426" s="8"/>
      <c r="O426" s="8"/>
      <c r="P426" s="8"/>
      <c r="Q426" s="8"/>
      <c r="R426" s="8"/>
      <c r="S426" s="49">
        <v>45876</v>
      </c>
      <c r="T426" s="49">
        <v>45869</v>
      </c>
      <c r="U426" s="8"/>
      <c r="V426" s="8">
        <v>48</v>
      </c>
      <c r="W426" s="8">
        <v>48</v>
      </c>
      <c r="X426" s="8"/>
      <c r="Y426" s="8"/>
      <c r="Z426" s="8"/>
      <c r="AA426" s="8">
        <v>1</v>
      </c>
      <c r="AB426" s="8">
        <v>48</v>
      </c>
      <c r="AC426" s="8">
        <f>IFERROR(AB426*VLOOKUP(I426,'DI Info'!A:H,7,FALSE),"")</f>
        <v>456</v>
      </c>
      <c r="AD426" s="8">
        <f>IFERROR(ROUND(AB426*VLOOKUP(I426,'DI Info'!$1:$1048576,6,FALSE),2),"")</f>
        <v>3.59</v>
      </c>
      <c r="AE426" s="8">
        <f>IFERROR(AB426*VLOOKUP(I426,'DI Info'!A:H,8,FALSE),"")</f>
        <v>552</v>
      </c>
      <c r="AF426" s="35" t="str">
        <f>VLOOKUP(I426,'DI Info'!$1:$1048576,4,FALSE)</f>
        <v>鑫鼎-NB</v>
      </c>
      <c r="AI426" s="35"/>
      <c r="AJ426" s="102"/>
      <c r="AK426" s="8"/>
      <c r="AL426" s="89"/>
    </row>
    <row r="427" ht="12.75" customHeight="1" spans="1:38">
      <c r="A427" s="8" t="s">
        <v>1213</v>
      </c>
      <c r="B427" s="8"/>
      <c r="C427" s="8"/>
      <c r="D427" s="8" t="s">
        <v>39</v>
      </c>
      <c r="E427" s="8" t="s">
        <v>1214</v>
      </c>
      <c r="F427" s="8"/>
      <c r="G427" s="8" t="s">
        <v>53</v>
      </c>
      <c r="H427" s="8"/>
      <c r="I427" s="8" t="s">
        <v>190</v>
      </c>
      <c r="J427" s="8"/>
      <c r="K427" s="8"/>
      <c r="L427" s="8"/>
      <c r="M427" s="8"/>
      <c r="N427" s="8"/>
      <c r="O427" s="8"/>
      <c r="P427" s="8"/>
      <c r="Q427" s="8"/>
      <c r="R427" s="8"/>
      <c r="S427" s="49">
        <v>45876</v>
      </c>
      <c r="T427" s="49">
        <v>45869</v>
      </c>
      <c r="U427" s="8"/>
      <c r="V427" s="8">
        <v>52</v>
      </c>
      <c r="W427" s="8">
        <v>52</v>
      </c>
      <c r="X427" s="8"/>
      <c r="Y427" s="8"/>
      <c r="Z427" s="8"/>
      <c r="AA427" s="8">
        <v>1</v>
      </c>
      <c r="AB427" s="8">
        <v>52</v>
      </c>
      <c r="AC427" s="8">
        <f>IFERROR(AB427*VLOOKUP(I427,'DI Info'!A:H,7,FALSE),"")</f>
        <v>494</v>
      </c>
      <c r="AD427" s="8">
        <f>IFERROR(ROUND(AB427*VLOOKUP(I427,'DI Info'!$1:$1048576,6,FALSE),2),"")</f>
        <v>3.89</v>
      </c>
      <c r="AE427" s="8">
        <f>IFERROR(AB427*VLOOKUP(I427,'DI Info'!A:H,8,FALSE),"")</f>
        <v>598</v>
      </c>
      <c r="AF427" s="35" t="str">
        <f>VLOOKUP(I427,'DI Info'!$1:$1048576,4,FALSE)</f>
        <v>鑫鼎-NB</v>
      </c>
      <c r="AI427" s="35"/>
      <c r="AJ427" s="102"/>
      <c r="AK427" s="8"/>
      <c r="AL427" s="89"/>
    </row>
    <row r="428" ht="12.75" customHeight="1" spans="1:38">
      <c r="A428" s="8" t="s">
        <v>1215</v>
      </c>
      <c r="B428" s="8"/>
      <c r="C428" s="8"/>
      <c r="D428" s="8" t="s">
        <v>39</v>
      </c>
      <c r="E428" s="8" t="s">
        <v>1216</v>
      </c>
      <c r="F428" s="8"/>
      <c r="G428" s="8" t="s">
        <v>53</v>
      </c>
      <c r="H428" s="8"/>
      <c r="I428" s="8" t="s">
        <v>190</v>
      </c>
      <c r="J428" s="8"/>
      <c r="K428" s="8"/>
      <c r="L428" s="8"/>
      <c r="M428" s="8"/>
      <c r="N428" s="8"/>
      <c r="O428" s="8"/>
      <c r="P428" s="8"/>
      <c r="Q428" s="8"/>
      <c r="R428" s="8"/>
      <c r="S428" s="49">
        <v>45876</v>
      </c>
      <c r="T428" s="49">
        <v>45869</v>
      </c>
      <c r="U428" s="8"/>
      <c r="V428" s="8">
        <v>222</v>
      </c>
      <c r="W428" s="8">
        <v>222</v>
      </c>
      <c r="X428" s="8"/>
      <c r="Y428" s="8"/>
      <c r="Z428" s="8"/>
      <c r="AA428" s="8">
        <v>1</v>
      </c>
      <c r="AB428" s="8">
        <v>222</v>
      </c>
      <c r="AC428" s="8">
        <f>IFERROR(AB428*VLOOKUP(I428,'DI Info'!A:H,7,FALSE),"")</f>
        <v>2109</v>
      </c>
      <c r="AD428" s="8">
        <f>IFERROR(ROUND(AB428*VLOOKUP(I428,'DI Info'!$1:$1048576,6,FALSE),2),"")</f>
        <v>16.59</v>
      </c>
      <c r="AE428" s="8">
        <f>IFERROR(AB428*VLOOKUP(I428,'DI Info'!A:H,8,FALSE),"")</f>
        <v>2553</v>
      </c>
      <c r="AF428" s="35" t="str">
        <f>VLOOKUP(I428,'DI Info'!$1:$1048576,4,FALSE)</f>
        <v>鑫鼎-NB</v>
      </c>
      <c r="AI428" s="35"/>
      <c r="AJ428" s="102"/>
      <c r="AK428" s="8"/>
      <c r="AL428" s="89"/>
    </row>
    <row r="429" ht="12.75" customHeight="1" spans="1:38">
      <c r="A429" s="8" t="s">
        <v>1217</v>
      </c>
      <c r="B429" s="8"/>
      <c r="C429" s="8"/>
      <c r="D429" s="8" t="s">
        <v>39</v>
      </c>
      <c r="E429" s="8" t="s">
        <v>1218</v>
      </c>
      <c r="F429" s="8"/>
      <c r="G429" s="8" t="s">
        <v>53</v>
      </c>
      <c r="H429" s="8"/>
      <c r="I429" s="8" t="s">
        <v>1026</v>
      </c>
      <c r="J429" s="8"/>
      <c r="K429" s="8"/>
      <c r="L429" s="8"/>
      <c r="M429" s="8"/>
      <c r="N429" s="8"/>
      <c r="O429" s="8"/>
      <c r="P429" s="8"/>
      <c r="Q429" s="8"/>
      <c r="R429" s="8"/>
      <c r="S429" s="49">
        <v>45876</v>
      </c>
      <c r="T429" s="49">
        <v>45869</v>
      </c>
      <c r="U429" s="8"/>
      <c r="V429" s="8">
        <v>28</v>
      </c>
      <c r="W429" s="8">
        <v>28</v>
      </c>
      <c r="X429" s="8"/>
      <c r="Y429" s="8"/>
      <c r="Z429" s="8"/>
      <c r="AA429" s="8">
        <v>1</v>
      </c>
      <c r="AB429" s="8">
        <v>28</v>
      </c>
      <c r="AC429" s="8">
        <f>IFERROR(AB429*VLOOKUP(I429,'DI Info'!A:H,7,FALSE),"")</f>
        <v>204.4</v>
      </c>
      <c r="AD429" s="8">
        <f>IFERROR(ROUND(AB429*VLOOKUP(I429,'DI Info'!$1:$1048576,6,FALSE),2),"")</f>
        <v>2.44</v>
      </c>
      <c r="AE429" s="8">
        <f>IFERROR(AB429*VLOOKUP(I429,'DI Info'!A:H,8,FALSE),"")</f>
        <v>260.4</v>
      </c>
      <c r="AF429" s="35" t="str">
        <f>VLOOKUP(I429,'DI Info'!$1:$1048576,4,FALSE)</f>
        <v>苏克-NB</v>
      </c>
      <c r="AI429" s="35"/>
      <c r="AJ429" s="102"/>
      <c r="AK429" s="8"/>
      <c r="AL429" s="89"/>
    </row>
    <row r="430" ht="12.75" customHeight="1" spans="1:38">
      <c r="A430" s="8" t="s">
        <v>1219</v>
      </c>
      <c r="B430" s="8"/>
      <c r="C430" s="8"/>
      <c r="D430" s="8" t="s">
        <v>39</v>
      </c>
      <c r="E430" s="8" t="s">
        <v>1220</v>
      </c>
      <c r="F430" s="8"/>
      <c r="G430" s="8" t="s">
        <v>53</v>
      </c>
      <c r="H430" s="8"/>
      <c r="I430" s="8" t="s">
        <v>398</v>
      </c>
      <c r="J430" s="8"/>
      <c r="K430" s="8"/>
      <c r="L430" s="8"/>
      <c r="M430" s="8"/>
      <c r="N430" s="8"/>
      <c r="O430" s="8"/>
      <c r="P430" s="8"/>
      <c r="Q430" s="8"/>
      <c r="R430" s="8"/>
      <c r="S430" s="49">
        <v>45876</v>
      </c>
      <c r="T430" s="49">
        <v>45869</v>
      </c>
      <c r="U430" s="8"/>
      <c r="V430" s="8">
        <v>105</v>
      </c>
      <c r="W430" s="8">
        <v>105</v>
      </c>
      <c r="X430" s="8"/>
      <c r="Y430" s="8"/>
      <c r="Z430" s="8"/>
      <c r="AA430" s="8">
        <v>1</v>
      </c>
      <c r="AB430" s="8">
        <v>105</v>
      </c>
      <c r="AC430" s="8">
        <f>IFERROR(AB430*VLOOKUP(I430,'DI Info'!A:H,7,FALSE),"")</f>
        <v>430.5</v>
      </c>
      <c r="AD430" s="8">
        <f>IFERROR(ROUND(AB430*VLOOKUP(I430,'DI Info'!$1:$1048576,6,FALSE),2),"")</f>
        <v>3.68</v>
      </c>
      <c r="AE430" s="8">
        <f>IFERROR(AB430*VLOOKUP(I430,'DI Info'!A:H,8,FALSE),"")</f>
        <v>535.5</v>
      </c>
      <c r="AF430" s="35" t="str">
        <f>VLOOKUP(I430,'DI Info'!$1:$1048576,4,FALSE)</f>
        <v>苏克-NB</v>
      </c>
      <c r="AI430" s="35"/>
      <c r="AJ430" s="102"/>
      <c r="AK430" s="8"/>
      <c r="AL430" s="89"/>
    </row>
    <row r="431" ht="12.75" customHeight="1" spans="1:38">
      <c r="A431" s="8" t="s">
        <v>1221</v>
      </c>
      <c r="B431" s="8"/>
      <c r="C431" s="8"/>
      <c r="D431" s="8" t="s">
        <v>39</v>
      </c>
      <c r="E431" s="8" t="s">
        <v>1222</v>
      </c>
      <c r="F431" s="8"/>
      <c r="G431" s="8" t="s">
        <v>53</v>
      </c>
      <c r="H431" s="8"/>
      <c r="I431" s="8" t="s">
        <v>1026</v>
      </c>
      <c r="J431" s="8"/>
      <c r="K431" s="8"/>
      <c r="L431" s="8"/>
      <c r="M431" s="8"/>
      <c r="N431" s="8"/>
      <c r="O431" s="8"/>
      <c r="P431" s="8"/>
      <c r="Q431" s="8"/>
      <c r="R431" s="8"/>
      <c r="S431" s="49">
        <v>45876</v>
      </c>
      <c r="T431" s="49">
        <v>45869</v>
      </c>
      <c r="U431" s="8"/>
      <c r="V431" s="8">
        <v>143</v>
      </c>
      <c r="W431" s="8">
        <v>143</v>
      </c>
      <c r="X431" s="8"/>
      <c r="Y431" s="8"/>
      <c r="Z431" s="8"/>
      <c r="AA431" s="8">
        <v>1</v>
      </c>
      <c r="AB431" s="8">
        <v>143</v>
      </c>
      <c r="AC431" s="8">
        <f>IFERROR(AB431*VLOOKUP(I431,'DI Info'!A:H,7,FALSE),"")</f>
        <v>1043.9</v>
      </c>
      <c r="AD431" s="8">
        <f>IFERROR(ROUND(AB431*VLOOKUP(I431,'DI Info'!$1:$1048576,6,FALSE),2),"")</f>
        <v>12.44</v>
      </c>
      <c r="AE431" s="8">
        <f>IFERROR(AB431*VLOOKUP(I431,'DI Info'!A:H,8,FALSE),"")</f>
        <v>1329.9</v>
      </c>
      <c r="AF431" s="35" t="str">
        <f>VLOOKUP(I431,'DI Info'!$1:$1048576,4,FALSE)</f>
        <v>苏克-NB</v>
      </c>
      <c r="AI431" s="35"/>
      <c r="AJ431" s="102"/>
      <c r="AK431" s="8"/>
      <c r="AL431" s="89"/>
    </row>
    <row r="432" ht="12.75" customHeight="1" spans="1:38">
      <c r="A432" s="8" t="s">
        <v>1223</v>
      </c>
      <c r="B432" s="8"/>
      <c r="C432" s="8"/>
      <c r="D432" s="8" t="s">
        <v>39</v>
      </c>
      <c r="E432" s="8" t="s">
        <v>1224</v>
      </c>
      <c r="F432" s="8"/>
      <c r="G432" s="8" t="s">
        <v>53</v>
      </c>
      <c r="H432" s="8"/>
      <c r="I432" s="8" t="s">
        <v>1026</v>
      </c>
      <c r="J432" s="8"/>
      <c r="K432" s="8"/>
      <c r="L432" s="8"/>
      <c r="M432" s="8"/>
      <c r="N432" s="8"/>
      <c r="O432" s="8"/>
      <c r="P432" s="8"/>
      <c r="Q432" s="8"/>
      <c r="R432" s="8"/>
      <c r="S432" s="49">
        <v>45876</v>
      </c>
      <c r="T432" s="49">
        <v>45869</v>
      </c>
      <c r="U432" s="8"/>
      <c r="V432" s="8">
        <v>83</v>
      </c>
      <c r="W432" s="8">
        <v>83</v>
      </c>
      <c r="X432" s="8"/>
      <c r="Y432" s="8"/>
      <c r="Z432" s="8"/>
      <c r="AA432" s="8">
        <v>1</v>
      </c>
      <c r="AB432" s="8">
        <v>83</v>
      </c>
      <c r="AC432" s="8">
        <f>IFERROR(AB432*VLOOKUP(I432,'DI Info'!A:H,7,FALSE),"")</f>
        <v>605.9</v>
      </c>
      <c r="AD432" s="8">
        <f>IFERROR(ROUND(AB432*VLOOKUP(I432,'DI Info'!$1:$1048576,6,FALSE),2),"")</f>
        <v>7.22</v>
      </c>
      <c r="AE432" s="8">
        <f>IFERROR(AB432*VLOOKUP(I432,'DI Info'!A:H,8,FALSE),"")</f>
        <v>771.9</v>
      </c>
      <c r="AF432" s="35" t="str">
        <f>VLOOKUP(I432,'DI Info'!$1:$1048576,4,FALSE)</f>
        <v>苏克-NB</v>
      </c>
      <c r="AI432" s="35"/>
      <c r="AJ432" s="102"/>
      <c r="AK432" s="8"/>
      <c r="AL432" s="89"/>
    </row>
    <row r="433" ht="12.75" customHeight="1" spans="1:38">
      <c r="A433" s="8" t="s">
        <v>1225</v>
      </c>
      <c r="B433" s="8"/>
      <c r="C433" s="8"/>
      <c r="D433" s="8" t="s">
        <v>39</v>
      </c>
      <c r="E433" s="8" t="s">
        <v>1226</v>
      </c>
      <c r="F433" s="8"/>
      <c r="G433" s="8" t="s">
        <v>53</v>
      </c>
      <c r="H433" s="8"/>
      <c r="I433" s="8" t="s">
        <v>398</v>
      </c>
      <c r="J433" s="8"/>
      <c r="K433" s="8"/>
      <c r="L433" s="8"/>
      <c r="M433" s="8"/>
      <c r="N433" s="8"/>
      <c r="O433" s="8"/>
      <c r="P433" s="8"/>
      <c r="Q433" s="8"/>
      <c r="R433" s="8"/>
      <c r="S433" s="49">
        <v>45876</v>
      </c>
      <c r="T433" s="49">
        <v>45869</v>
      </c>
      <c r="U433" s="8"/>
      <c r="V433" s="8">
        <v>210</v>
      </c>
      <c r="W433" s="8">
        <v>210</v>
      </c>
      <c r="X433" s="8"/>
      <c r="Y433" s="8"/>
      <c r="Z433" s="8"/>
      <c r="AA433" s="8">
        <v>1</v>
      </c>
      <c r="AB433" s="8">
        <v>210</v>
      </c>
      <c r="AC433" s="8">
        <f>IFERROR(AB433*VLOOKUP(I433,'DI Info'!A:H,7,FALSE),"")</f>
        <v>861</v>
      </c>
      <c r="AD433" s="8">
        <f>IFERROR(ROUND(AB433*VLOOKUP(I433,'DI Info'!$1:$1048576,6,FALSE),2),"")</f>
        <v>7.35</v>
      </c>
      <c r="AE433" s="8">
        <f>IFERROR(AB433*VLOOKUP(I433,'DI Info'!A:H,8,FALSE),"")</f>
        <v>1071</v>
      </c>
      <c r="AF433" s="35" t="str">
        <f>VLOOKUP(I433,'DI Info'!$1:$1048576,4,FALSE)</f>
        <v>苏克-NB</v>
      </c>
      <c r="AI433" s="35"/>
      <c r="AJ433" s="102"/>
      <c r="AK433" s="8"/>
      <c r="AL433" s="89"/>
    </row>
    <row r="434" ht="12.75" customHeight="1" spans="1:38">
      <c r="A434" s="8" t="s">
        <v>1227</v>
      </c>
      <c r="B434" s="8"/>
      <c r="C434" s="8"/>
      <c r="D434" s="8" t="s">
        <v>39</v>
      </c>
      <c r="E434" s="8" t="s">
        <v>1228</v>
      </c>
      <c r="F434" s="8"/>
      <c r="G434" s="8" t="s">
        <v>53</v>
      </c>
      <c r="H434" s="8"/>
      <c r="I434" s="8" t="s">
        <v>1026</v>
      </c>
      <c r="J434" s="8"/>
      <c r="K434" s="8"/>
      <c r="L434" s="8"/>
      <c r="M434" s="8"/>
      <c r="N434" s="8"/>
      <c r="O434" s="8"/>
      <c r="P434" s="8"/>
      <c r="Q434" s="8"/>
      <c r="R434" s="8"/>
      <c r="S434" s="49">
        <v>45876</v>
      </c>
      <c r="T434" s="49">
        <v>45869</v>
      </c>
      <c r="U434" s="8"/>
      <c r="V434" s="8">
        <v>43</v>
      </c>
      <c r="W434" s="8">
        <v>43</v>
      </c>
      <c r="X434" s="8"/>
      <c r="Y434" s="8"/>
      <c r="Z434" s="8"/>
      <c r="AA434" s="8">
        <v>1</v>
      </c>
      <c r="AB434" s="8">
        <v>43</v>
      </c>
      <c r="AC434" s="8">
        <f>IFERROR(AB434*VLOOKUP(I434,'DI Info'!A:H,7,FALSE),"")</f>
        <v>313.9</v>
      </c>
      <c r="AD434" s="8">
        <f>IFERROR(ROUND(AB434*VLOOKUP(I434,'DI Info'!$1:$1048576,6,FALSE),2),"")</f>
        <v>3.74</v>
      </c>
      <c r="AE434" s="8">
        <f>IFERROR(AB434*VLOOKUP(I434,'DI Info'!A:H,8,FALSE),"")</f>
        <v>399.9</v>
      </c>
      <c r="AF434" s="35" t="str">
        <f>VLOOKUP(I434,'DI Info'!$1:$1048576,4,FALSE)</f>
        <v>苏克-NB</v>
      </c>
      <c r="AI434" s="35"/>
      <c r="AJ434" s="102"/>
      <c r="AK434" s="8"/>
      <c r="AL434" s="89"/>
    </row>
    <row r="435" ht="12.75" customHeight="1" spans="1:38">
      <c r="A435" s="8" t="s">
        <v>1229</v>
      </c>
      <c r="B435" s="8"/>
      <c r="C435" s="8"/>
      <c r="D435" s="8" t="s">
        <v>39</v>
      </c>
      <c r="E435" s="8" t="s">
        <v>1230</v>
      </c>
      <c r="F435" s="8"/>
      <c r="G435" s="8" t="s">
        <v>53</v>
      </c>
      <c r="H435" s="8"/>
      <c r="I435" s="8" t="s">
        <v>1026</v>
      </c>
      <c r="J435" s="8"/>
      <c r="K435" s="8"/>
      <c r="L435" s="8"/>
      <c r="M435" s="8"/>
      <c r="N435" s="8"/>
      <c r="O435" s="8"/>
      <c r="P435" s="8"/>
      <c r="Q435" s="8"/>
      <c r="R435" s="8"/>
      <c r="S435" s="49">
        <v>45876</v>
      </c>
      <c r="T435" s="49">
        <v>45869</v>
      </c>
      <c r="U435" s="8"/>
      <c r="V435" s="8">
        <v>27</v>
      </c>
      <c r="W435" s="8">
        <v>27</v>
      </c>
      <c r="X435" s="8"/>
      <c r="Y435" s="8"/>
      <c r="Z435" s="8"/>
      <c r="AA435" s="8">
        <v>1</v>
      </c>
      <c r="AB435" s="8">
        <v>27</v>
      </c>
      <c r="AC435" s="8">
        <f>IFERROR(AB435*VLOOKUP(I435,'DI Info'!A:H,7,FALSE),"")</f>
        <v>197.1</v>
      </c>
      <c r="AD435" s="8">
        <f>IFERROR(ROUND(AB435*VLOOKUP(I435,'DI Info'!$1:$1048576,6,FALSE),2),"")</f>
        <v>2.35</v>
      </c>
      <c r="AE435" s="8">
        <f>IFERROR(AB435*VLOOKUP(I435,'DI Info'!A:H,8,FALSE),"")</f>
        <v>251.1</v>
      </c>
      <c r="AF435" s="35" t="str">
        <f>VLOOKUP(I435,'DI Info'!$1:$1048576,4,FALSE)</f>
        <v>苏克-NB</v>
      </c>
      <c r="AI435" s="35"/>
      <c r="AJ435" s="102"/>
      <c r="AK435" s="8"/>
      <c r="AL435" s="89"/>
    </row>
    <row r="436" customFormat="1" ht="12.75" customHeight="1" spans="1:38">
      <c r="A436" s="8" t="s">
        <v>1231</v>
      </c>
      <c r="B436" s="8"/>
      <c r="C436" s="8"/>
      <c r="D436" s="8" t="s">
        <v>75</v>
      </c>
      <c r="E436" s="8" t="s">
        <v>1232</v>
      </c>
      <c r="F436" s="8"/>
      <c r="G436" s="8" t="s">
        <v>77</v>
      </c>
      <c r="H436" s="8"/>
      <c r="I436" s="8" t="s">
        <v>1233</v>
      </c>
      <c r="J436" s="8"/>
      <c r="K436" s="8"/>
      <c r="L436" s="8"/>
      <c r="M436" s="8"/>
      <c r="N436" s="8"/>
      <c r="O436" s="8"/>
      <c r="P436" s="8"/>
      <c r="Q436" s="8"/>
      <c r="R436" s="8"/>
      <c r="S436" s="49">
        <v>45887</v>
      </c>
      <c r="T436" s="49">
        <v>45880</v>
      </c>
      <c r="U436" s="8"/>
      <c r="V436" s="8">
        <v>40</v>
      </c>
      <c r="W436" s="8">
        <v>40</v>
      </c>
      <c r="X436" s="8"/>
      <c r="Y436" s="8"/>
      <c r="Z436" s="8"/>
      <c r="AA436" s="8">
        <v>1</v>
      </c>
      <c r="AB436" s="8">
        <v>40</v>
      </c>
      <c r="AC436" s="8">
        <f>IFERROR(AB436*VLOOKUP(I436,'DI Info'!A:H,7,FALSE),"")</f>
        <v>916</v>
      </c>
      <c r="AD436" s="8">
        <f>IFERROR(ROUND(AB436*VLOOKUP(I436,'DI Info'!$1:$1048576,6,FALSE),2),"")</f>
        <v>10.95</v>
      </c>
      <c r="AE436" s="8">
        <f>IFERROR(AB436*VLOOKUP(I436,'DI Info'!A:H,8,FALSE),"")</f>
        <v>1300</v>
      </c>
      <c r="AF436" s="35" t="str">
        <f>VLOOKUP(I436,'DI Info'!$1:$1048576,4,FALSE)</f>
        <v>商贤-YT</v>
      </c>
      <c r="AH436" s="86"/>
      <c r="AI436" s="35"/>
      <c r="AJ436" s="102"/>
      <c r="AK436" s="8"/>
      <c r="AL436" s="89"/>
    </row>
    <row r="437" customFormat="1" ht="12.75" customHeight="1" spans="1:38">
      <c r="A437" s="8" t="s">
        <v>1234</v>
      </c>
      <c r="B437" s="8"/>
      <c r="C437" s="8"/>
      <c r="D437" s="8" t="s">
        <v>75</v>
      </c>
      <c r="E437" s="8" t="s">
        <v>1235</v>
      </c>
      <c r="F437" s="8"/>
      <c r="G437" s="8" t="s">
        <v>77</v>
      </c>
      <c r="H437" s="8"/>
      <c r="I437" s="8" t="s">
        <v>237</v>
      </c>
      <c r="J437" s="8"/>
      <c r="K437" s="8"/>
      <c r="L437" s="8"/>
      <c r="M437" s="8"/>
      <c r="N437" s="8"/>
      <c r="O437" s="8"/>
      <c r="P437" s="8"/>
      <c r="Q437" s="8"/>
      <c r="R437" s="8"/>
      <c r="S437" s="49">
        <v>45887</v>
      </c>
      <c r="T437" s="49">
        <v>45880</v>
      </c>
      <c r="U437" s="8"/>
      <c r="V437" s="8">
        <v>266</v>
      </c>
      <c r="W437" s="8">
        <v>266</v>
      </c>
      <c r="X437" s="8"/>
      <c r="Y437" s="8"/>
      <c r="Z437" s="8"/>
      <c r="AA437" s="8">
        <v>1</v>
      </c>
      <c r="AB437" s="8">
        <v>266</v>
      </c>
      <c r="AC437" s="8">
        <f>IFERROR(AB437*VLOOKUP(I437,'DI Info'!A:H,7,FALSE),"")</f>
        <v>5333.3</v>
      </c>
      <c r="AD437" s="8">
        <f>IFERROR(ROUND(AB437*VLOOKUP(I437,'DI Info'!$1:$1048576,6,FALSE),2),"")</f>
        <v>46.33</v>
      </c>
      <c r="AE437" s="8">
        <f>IFERROR(AB437*VLOOKUP(I437,'DI Info'!A:H,8,FALSE),"")</f>
        <v>6995.8</v>
      </c>
      <c r="AF437" s="35" t="str">
        <f>VLOOKUP(I437,'DI Info'!$1:$1048576,4,FALSE)</f>
        <v>商贤-YT</v>
      </c>
      <c r="AH437" s="86"/>
      <c r="AI437" s="35"/>
      <c r="AJ437" s="102"/>
      <c r="AK437" s="8"/>
      <c r="AL437" s="89"/>
    </row>
    <row r="438" customFormat="1" ht="12.75" customHeight="1" spans="1:38">
      <c r="A438" s="8" t="s">
        <v>1236</v>
      </c>
      <c r="B438" s="8"/>
      <c r="C438" s="8"/>
      <c r="D438" s="8" t="s">
        <v>75</v>
      </c>
      <c r="E438" s="8" t="s">
        <v>1237</v>
      </c>
      <c r="F438" s="8"/>
      <c r="G438" s="8" t="s">
        <v>53</v>
      </c>
      <c r="H438" s="8"/>
      <c r="I438" s="8" t="s">
        <v>237</v>
      </c>
      <c r="J438" s="8"/>
      <c r="K438" s="8"/>
      <c r="L438" s="8"/>
      <c r="M438" s="8"/>
      <c r="N438" s="8"/>
      <c r="O438" s="8"/>
      <c r="P438" s="8"/>
      <c r="Q438" s="8"/>
      <c r="R438" s="8"/>
      <c r="S438" s="49">
        <v>45887</v>
      </c>
      <c r="T438" s="49">
        <v>45880</v>
      </c>
      <c r="U438" s="8"/>
      <c r="V438" s="8">
        <v>311</v>
      </c>
      <c r="W438" s="8">
        <v>311</v>
      </c>
      <c r="X438" s="8"/>
      <c r="Y438" s="8"/>
      <c r="Z438" s="8"/>
      <c r="AA438" s="8">
        <v>1</v>
      </c>
      <c r="AB438" s="8">
        <v>311</v>
      </c>
      <c r="AC438" s="8">
        <f>IFERROR(AB438*VLOOKUP(I438,'DI Info'!A:H,7,FALSE),"")</f>
        <v>6235.55</v>
      </c>
      <c r="AD438" s="8">
        <f>IFERROR(ROUND(AB438*VLOOKUP(I438,'DI Info'!$1:$1048576,6,FALSE),2),"")</f>
        <v>54.17</v>
      </c>
      <c r="AE438" s="8">
        <f>IFERROR(AB438*VLOOKUP(I438,'DI Info'!A:H,8,FALSE),"")</f>
        <v>8179.3</v>
      </c>
      <c r="AF438" s="35" t="str">
        <f>VLOOKUP(I438,'DI Info'!$1:$1048576,4,FALSE)</f>
        <v>商贤-YT</v>
      </c>
      <c r="AH438" s="86"/>
      <c r="AI438" s="35"/>
      <c r="AJ438" s="102"/>
      <c r="AK438" s="8"/>
      <c r="AL438" s="89"/>
    </row>
    <row r="439" customFormat="1" ht="12.75" customHeight="1" spans="1:38">
      <c r="A439" s="8" t="s">
        <v>1238</v>
      </c>
      <c r="B439" s="8"/>
      <c r="C439" s="8"/>
      <c r="D439" s="8" t="s">
        <v>75</v>
      </c>
      <c r="E439" s="8" t="s">
        <v>1239</v>
      </c>
      <c r="F439" s="8"/>
      <c r="G439" s="8" t="s">
        <v>53</v>
      </c>
      <c r="H439" s="8"/>
      <c r="I439" s="8" t="s">
        <v>237</v>
      </c>
      <c r="J439" s="8"/>
      <c r="K439" s="8"/>
      <c r="L439" s="8"/>
      <c r="M439" s="8"/>
      <c r="N439" s="8"/>
      <c r="O439" s="8"/>
      <c r="P439" s="8"/>
      <c r="Q439" s="8"/>
      <c r="R439" s="8"/>
      <c r="S439" s="49">
        <v>45887</v>
      </c>
      <c r="T439" s="49">
        <v>45880</v>
      </c>
      <c r="U439" s="8"/>
      <c r="V439" s="8">
        <v>100</v>
      </c>
      <c r="W439" s="8">
        <v>100</v>
      </c>
      <c r="X439" s="8"/>
      <c r="Y439" s="8"/>
      <c r="Z439" s="8"/>
      <c r="AA439" s="8">
        <v>1</v>
      </c>
      <c r="AB439" s="8">
        <v>100</v>
      </c>
      <c r="AC439" s="8">
        <f>IFERROR(AB439*VLOOKUP(I439,'DI Info'!A:H,7,FALSE),"")</f>
        <v>2005</v>
      </c>
      <c r="AD439" s="8">
        <f>IFERROR(ROUND(AB439*VLOOKUP(I439,'DI Info'!$1:$1048576,6,FALSE),2),"")</f>
        <v>17.42</v>
      </c>
      <c r="AE439" s="8">
        <f>IFERROR(AB439*VLOOKUP(I439,'DI Info'!A:H,8,FALSE),"")</f>
        <v>2630</v>
      </c>
      <c r="AF439" s="35" t="str">
        <f>VLOOKUP(I439,'DI Info'!$1:$1048576,4,FALSE)</f>
        <v>商贤-YT</v>
      </c>
      <c r="AH439" s="86"/>
      <c r="AI439" s="35"/>
      <c r="AJ439" s="102"/>
      <c r="AK439" s="8"/>
      <c r="AL439" s="89"/>
    </row>
    <row r="440" customFormat="1" ht="12.75" customHeight="1" spans="1:38">
      <c r="A440" s="8" t="s">
        <v>1240</v>
      </c>
      <c r="B440" s="8"/>
      <c r="C440" s="8"/>
      <c r="D440" s="8" t="s">
        <v>39</v>
      </c>
      <c r="E440" s="8" t="s">
        <v>1241</v>
      </c>
      <c r="F440" s="8"/>
      <c r="G440" s="8" t="s">
        <v>77</v>
      </c>
      <c r="H440" s="8"/>
      <c r="I440" s="8" t="s">
        <v>398</v>
      </c>
      <c r="J440" s="8"/>
      <c r="K440" s="8"/>
      <c r="L440" s="8"/>
      <c r="M440" s="8"/>
      <c r="N440" s="8"/>
      <c r="O440" s="8"/>
      <c r="P440" s="8"/>
      <c r="Q440" s="8"/>
      <c r="R440" s="8"/>
      <c r="S440" s="49">
        <v>46063</v>
      </c>
      <c r="T440" s="49">
        <v>45880</v>
      </c>
      <c r="U440" s="8"/>
      <c r="V440" s="8">
        <v>314</v>
      </c>
      <c r="W440" s="8">
        <v>314</v>
      </c>
      <c r="X440" s="8"/>
      <c r="Y440" s="8"/>
      <c r="Z440" s="8"/>
      <c r="AA440" s="8">
        <v>1</v>
      </c>
      <c r="AB440" s="8">
        <v>314</v>
      </c>
      <c r="AC440" s="8">
        <f>IFERROR(AB440*VLOOKUP(I440,'DI Info'!A:H,7,FALSE),"")</f>
        <v>1287.4</v>
      </c>
      <c r="AD440" s="8">
        <f>IFERROR(ROUND(AB440*VLOOKUP(I440,'DI Info'!$1:$1048576,6,FALSE),2),"")</f>
        <v>10.99</v>
      </c>
      <c r="AE440" s="8">
        <f>IFERROR(AB440*VLOOKUP(I440,'DI Info'!A:H,8,FALSE),"")</f>
        <v>1601.4</v>
      </c>
      <c r="AF440" s="35" t="str">
        <f>VLOOKUP(I440,'DI Info'!$1:$1048576,4,FALSE)</f>
        <v>苏克-NB</v>
      </c>
      <c r="AH440" s="86"/>
      <c r="AI440" s="35"/>
      <c r="AJ440" s="102"/>
      <c r="AK440" s="8"/>
      <c r="AL440" s="89"/>
    </row>
    <row r="441" customFormat="1" ht="12.75" customHeight="1" spans="1:38">
      <c r="A441" s="8" t="s">
        <v>1242</v>
      </c>
      <c r="B441" s="8"/>
      <c r="C441" s="8"/>
      <c r="D441" s="8" t="s">
        <v>39</v>
      </c>
      <c r="E441" s="8" t="s">
        <v>1243</v>
      </c>
      <c r="F441" s="8"/>
      <c r="G441" s="8" t="s">
        <v>60</v>
      </c>
      <c r="H441" s="8"/>
      <c r="I441" s="8" t="s">
        <v>1026</v>
      </c>
      <c r="J441" s="8"/>
      <c r="K441" s="8"/>
      <c r="L441" s="8"/>
      <c r="M441" s="8"/>
      <c r="N441" s="8"/>
      <c r="O441" s="8"/>
      <c r="P441" s="8"/>
      <c r="Q441" s="8"/>
      <c r="R441" s="8"/>
      <c r="S441" s="49">
        <v>46063</v>
      </c>
      <c r="T441" s="49">
        <v>45880</v>
      </c>
      <c r="U441" s="8"/>
      <c r="V441" s="8">
        <v>35</v>
      </c>
      <c r="W441" s="8">
        <v>35</v>
      </c>
      <c r="X441" s="8"/>
      <c r="Y441" s="8"/>
      <c r="Z441" s="8"/>
      <c r="AA441" s="8">
        <v>1</v>
      </c>
      <c r="AB441" s="8">
        <v>35</v>
      </c>
      <c r="AC441" s="8">
        <f>IFERROR(AB441*VLOOKUP(I441,'DI Info'!A:H,7,FALSE),"")</f>
        <v>255.5</v>
      </c>
      <c r="AD441" s="8">
        <f>IFERROR(ROUND(AB441*VLOOKUP(I441,'DI Info'!$1:$1048576,6,FALSE),2),"")</f>
        <v>3.05</v>
      </c>
      <c r="AE441" s="8">
        <f>IFERROR(AB441*VLOOKUP(I441,'DI Info'!A:H,8,FALSE),"")</f>
        <v>325.5</v>
      </c>
      <c r="AF441" s="35" t="str">
        <f>VLOOKUP(I441,'DI Info'!$1:$1048576,4,FALSE)</f>
        <v>苏克-NB</v>
      </c>
      <c r="AH441" s="86"/>
      <c r="AI441" s="35"/>
      <c r="AJ441" s="102"/>
      <c r="AK441" s="8"/>
      <c r="AL441" s="89"/>
    </row>
    <row r="442" customFormat="1" ht="12.75" customHeight="1" spans="1:38">
      <c r="A442" s="8" t="s">
        <v>1244</v>
      </c>
      <c r="B442" s="8"/>
      <c r="C442" s="8"/>
      <c r="D442" s="8" t="s">
        <v>39</v>
      </c>
      <c r="E442" s="8" t="s">
        <v>1245</v>
      </c>
      <c r="F442" s="8"/>
      <c r="G442" s="8" t="s">
        <v>60</v>
      </c>
      <c r="H442" s="8"/>
      <c r="I442" s="8" t="s">
        <v>398</v>
      </c>
      <c r="J442" s="8"/>
      <c r="K442" s="8"/>
      <c r="L442" s="8"/>
      <c r="M442" s="8"/>
      <c r="N442" s="8"/>
      <c r="O442" s="8"/>
      <c r="P442" s="8"/>
      <c r="Q442" s="8"/>
      <c r="R442" s="8"/>
      <c r="S442" s="49">
        <v>46063</v>
      </c>
      <c r="T442" s="49">
        <v>45880</v>
      </c>
      <c r="U442" s="8"/>
      <c r="V442" s="8">
        <v>394</v>
      </c>
      <c r="W442" s="8">
        <v>394</v>
      </c>
      <c r="X442" s="8"/>
      <c r="Y442" s="8"/>
      <c r="Z442" s="8"/>
      <c r="AA442" s="8">
        <v>1</v>
      </c>
      <c r="AB442" s="8">
        <v>394</v>
      </c>
      <c r="AC442" s="8">
        <f>IFERROR(AB442*VLOOKUP(I442,'DI Info'!A:H,7,FALSE),"")</f>
        <v>1615.4</v>
      </c>
      <c r="AD442" s="8">
        <f>IFERROR(ROUND(AB442*VLOOKUP(I442,'DI Info'!$1:$1048576,6,FALSE),2),"")</f>
        <v>13.79</v>
      </c>
      <c r="AE442" s="8">
        <f>IFERROR(AB442*VLOOKUP(I442,'DI Info'!A:H,8,FALSE),"")</f>
        <v>2009.4</v>
      </c>
      <c r="AF442" s="35" t="str">
        <f>VLOOKUP(I442,'DI Info'!$1:$1048576,4,FALSE)</f>
        <v>苏克-NB</v>
      </c>
      <c r="AH442" s="86"/>
      <c r="AI442" s="35"/>
      <c r="AJ442" s="102"/>
      <c r="AK442" s="8"/>
      <c r="AL442" s="89"/>
    </row>
    <row r="443" customFormat="1" ht="12.75" customHeight="1" spans="1:38">
      <c r="A443" s="8" t="s">
        <v>1246</v>
      </c>
      <c r="B443" s="8"/>
      <c r="C443" s="8"/>
      <c r="D443" s="8" t="s">
        <v>39</v>
      </c>
      <c r="E443" s="8" t="s">
        <v>1247</v>
      </c>
      <c r="F443" s="8"/>
      <c r="G443" s="8" t="s">
        <v>42</v>
      </c>
      <c r="H443" s="8"/>
      <c r="I443" s="8" t="s">
        <v>398</v>
      </c>
      <c r="J443" s="8"/>
      <c r="K443" s="8"/>
      <c r="L443" s="8"/>
      <c r="M443" s="8"/>
      <c r="N443" s="8"/>
      <c r="O443" s="8"/>
      <c r="P443" s="8"/>
      <c r="Q443" s="8"/>
      <c r="R443" s="8"/>
      <c r="S443" s="49">
        <v>46063</v>
      </c>
      <c r="T443" s="49">
        <v>45880</v>
      </c>
      <c r="U443" s="8"/>
      <c r="V443" s="8">
        <v>526</v>
      </c>
      <c r="W443" s="8">
        <v>526</v>
      </c>
      <c r="X443" s="8"/>
      <c r="Y443" s="8"/>
      <c r="Z443" s="8"/>
      <c r="AA443" s="8">
        <v>1</v>
      </c>
      <c r="AB443" s="8">
        <v>526</v>
      </c>
      <c r="AC443" s="8">
        <f>IFERROR(AB443*VLOOKUP(I443,'DI Info'!A:H,7,FALSE),"")</f>
        <v>2156.6</v>
      </c>
      <c r="AD443" s="8">
        <f>IFERROR(ROUND(AB443*VLOOKUP(I443,'DI Info'!$1:$1048576,6,FALSE),2),"")</f>
        <v>18.41</v>
      </c>
      <c r="AE443" s="8">
        <f>IFERROR(AB443*VLOOKUP(I443,'DI Info'!A:H,8,FALSE),"")</f>
        <v>2682.6</v>
      </c>
      <c r="AF443" s="35" t="str">
        <f>VLOOKUP(I443,'DI Info'!$1:$1048576,4,FALSE)</f>
        <v>苏克-NB</v>
      </c>
      <c r="AH443" s="86"/>
      <c r="AI443" s="35"/>
      <c r="AJ443" s="102"/>
      <c r="AK443" s="8"/>
      <c r="AL443" s="89"/>
    </row>
    <row r="444" customFormat="1" ht="12.75" customHeight="1" spans="1:38">
      <c r="A444" s="8" t="s">
        <v>1248</v>
      </c>
      <c r="B444" s="8"/>
      <c r="C444" s="8"/>
      <c r="D444" s="8" t="s">
        <v>39</v>
      </c>
      <c r="E444" s="8" t="s">
        <v>1249</v>
      </c>
      <c r="F444" s="8"/>
      <c r="G444" s="8" t="s">
        <v>42</v>
      </c>
      <c r="H444" s="8"/>
      <c r="I444" s="8" t="s">
        <v>1026</v>
      </c>
      <c r="J444" s="8"/>
      <c r="K444" s="8"/>
      <c r="L444" s="8"/>
      <c r="M444" s="8"/>
      <c r="N444" s="8"/>
      <c r="O444" s="8"/>
      <c r="P444" s="8"/>
      <c r="Q444" s="8"/>
      <c r="R444" s="8"/>
      <c r="S444" s="49">
        <v>46063</v>
      </c>
      <c r="T444" s="49">
        <v>45880</v>
      </c>
      <c r="U444" s="8"/>
      <c r="V444" s="8">
        <v>32</v>
      </c>
      <c r="W444" s="8">
        <v>32</v>
      </c>
      <c r="X444" s="8"/>
      <c r="Y444" s="8"/>
      <c r="Z444" s="8"/>
      <c r="AA444" s="8">
        <v>1</v>
      </c>
      <c r="AB444" s="8">
        <v>32</v>
      </c>
      <c r="AC444" s="8">
        <f>IFERROR(AB444*VLOOKUP(I444,'DI Info'!A:H,7,FALSE),"")</f>
        <v>233.6</v>
      </c>
      <c r="AD444" s="8">
        <f>IFERROR(ROUND(AB444*VLOOKUP(I444,'DI Info'!$1:$1048576,6,FALSE),2),"")</f>
        <v>2.78</v>
      </c>
      <c r="AE444" s="8">
        <f>IFERROR(AB444*VLOOKUP(I444,'DI Info'!A:H,8,FALSE),"")</f>
        <v>297.6</v>
      </c>
      <c r="AF444" s="35" t="str">
        <f>VLOOKUP(I444,'DI Info'!$1:$1048576,4,FALSE)</f>
        <v>苏克-NB</v>
      </c>
      <c r="AH444" s="86"/>
      <c r="AI444" s="35"/>
      <c r="AJ444" s="102"/>
      <c r="AK444" s="8"/>
      <c r="AL444" s="89"/>
    </row>
    <row r="445" customFormat="1" ht="12.75" customHeight="1" spans="1:38">
      <c r="A445" s="8" t="s">
        <v>1250</v>
      </c>
      <c r="B445" s="8"/>
      <c r="C445" s="8"/>
      <c r="D445" s="8" t="s">
        <v>39</v>
      </c>
      <c r="E445" s="8" t="s">
        <v>1251</v>
      </c>
      <c r="F445" s="8"/>
      <c r="G445" s="8" t="s">
        <v>42</v>
      </c>
      <c r="H445" s="8"/>
      <c r="I445" s="8" t="s">
        <v>1033</v>
      </c>
      <c r="J445" s="8"/>
      <c r="K445" s="8"/>
      <c r="L445" s="8"/>
      <c r="M445" s="8"/>
      <c r="N445" s="8"/>
      <c r="O445" s="8"/>
      <c r="P445" s="8"/>
      <c r="Q445" s="8"/>
      <c r="R445" s="8"/>
      <c r="S445" s="49">
        <v>46063</v>
      </c>
      <c r="T445" s="49">
        <v>45880</v>
      </c>
      <c r="U445" s="8"/>
      <c r="V445" s="8">
        <v>306</v>
      </c>
      <c r="W445" s="8">
        <v>306</v>
      </c>
      <c r="X445" s="8"/>
      <c r="Y445" s="8"/>
      <c r="Z445" s="8"/>
      <c r="AA445" s="8">
        <v>1</v>
      </c>
      <c r="AB445" s="8">
        <v>306</v>
      </c>
      <c r="AC445" s="8">
        <f>IFERROR(AB445*VLOOKUP(I445,'DI Info'!A:H,7,FALSE),"")</f>
        <v>3274.2</v>
      </c>
      <c r="AD445" s="8">
        <f>IFERROR(ROUND(AB445*VLOOKUP(I445,'DI Info'!$1:$1048576,6,FALSE),2),"")</f>
        <v>19.8</v>
      </c>
      <c r="AE445" s="8">
        <f>IFERROR(AB445*VLOOKUP(I445,'DI Info'!A:H,8,FALSE),"")</f>
        <v>3733.2</v>
      </c>
      <c r="AF445" s="35" t="str">
        <f>VLOOKUP(I445,'DI Info'!$1:$1048576,4,FALSE)</f>
        <v>纳斯卡-SH</v>
      </c>
      <c r="AH445" s="86"/>
      <c r="AI445" s="35"/>
      <c r="AJ445" s="102"/>
      <c r="AK445" s="8"/>
      <c r="AL445" s="89"/>
    </row>
    <row r="446" customFormat="1" ht="12.75" customHeight="1" spans="1:38">
      <c r="A446" s="8" t="s">
        <v>1252</v>
      </c>
      <c r="B446" s="8"/>
      <c r="C446" s="8"/>
      <c r="D446" s="8" t="s">
        <v>39</v>
      </c>
      <c r="E446" s="8" t="s">
        <v>1253</v>
      </c>
      <c r="F446" s="8"/>
      <c r="G446" s="8" t="s">
        <v>77</v>
      </c>
      <c r="H446" s="8"/>
      <c r="I446" s="8" t="s">
        <v>1033</v>
      </c>
      <c r="J446" s="8"/>
      <c r="K446" s="8"/>
      <c r="L446" s="8"/>
      <c r="M446" s="8"/>
      <c r="N446" s="8"/>
      <c r="O446" s="8"/>
      <c r="P446" s="8"/>
      <c r="Q446" s="8"/>
      <c r="R446" s="8"/>
      <c r="S446" s="49">
        <v>46063</v>
      </c>
      <c r="T446" s="49">
        <v>45880</v>
      </c>
      <c r="U446" s="8"/>
      <c r="V446" s="8">
        <v>277</v>
      </c>
      <c r="W446" s="8">
        <v>277</v>
      </c>
      <c r="X446" s="8"/>
      <c r="Y446" s="8"/>
      <c r="Z446" s="8"/>
      <c r="AA446" s="8">
        <v>1</v>
      </c>
      <c r="AB446" s="8">
        <v>277</v>
      </c>
      <c r="AC446" s="8">
        <f>IFERROR(AB446*VLOOKUP(I446,'DI Info'!A:H,7,FALSE),"")</f>
        <v>2963.9</v>
      </c>
      <c r="AD446" s="8">
        <f>IFERROR(ROUND(AB446*VLOOKUP(I446,'DI Info'!$1:$1048576,6,FALSE),2),"")</f>
        <v>17.92</v>
      </c>
      <c r="AE446" s="8">
        <f>IFERROR(AB446*VLOOKUP(I446,'DI Info'!A:H,8,FALSE),"")</f>
        <v>3379.4</v>
      </c>
      <c r="AF446" s="35" t="str">
        <f>VLOOKUP(I446,'DI Info'!$1:$1048576,4,FALSE)</f>
        <v>纳斯卡-SH</v>
      </c>
      <c r="AH446" s="86"/>
      <c r="AI446" s="35"/>
      <c r="AJ446" s="102"/>
      <c r="AK446" s="8"/>
      <c r="AL446" s="89"/>
    </row>
    <row r="447" customFormat="1" ht="12.75" customHeight="1" spans="1:38">
      <c r="A447" s="8" t="s">
        <v>1254</v>
      </c>
      <c r="B447" s="8"/>
      <c r="C447" s="8"/>
      <c r="D447" s="8" t="s">
        <v>39</v>
      </c>
      <c r="E447" s="8" t="s">
        <v>1255</v>
      </c>
      <c r="F447" s="8"/>
      <c r="G447" s="8" t="s">
        <v>77</v>
      </c>
      <c r="H447" s="8"/>
      <c r="I447" s="8" t="s">
        <v>190</v>
      </c>
      <c r="J447" s="8"/>
      <c r="K447" s="8"/>
      <c r="L447" s="8"/>
      <c r="M447" s="8"/>
      <c r="N447" s="8"/>
      <c r="O447" s="8"/>
      <c r="P447" s="8"/>
      <c r="Q447" s="8"/>
      <c r="R447" s="8"/>
      <c r="S447" s="49">
        <v>46063</v>
      </c>
      <c r="T447" s="49">
        <v>45880</v>
      </c>
      <c r="U447" s="8"/>
      <c r="V447" s="8">
        <v>128</v>
      </c>
      <c r="W447" s="8">
        <v>128</v>
      </c>
      <c r="X447" s="8"/>
      <c r="Y447" s="8"/>
      <c r="Z447" s="8"/>
      <c r="AA447" s="8">
        <v>1</v>
      </c>
      <c r="AB447" s="8">
        <v>128</v>
      </c>
      <c r="AC447" s="8">
        <f>IFERROR(AB447*VLOOKUP(I447,'DI Info'!A:H,7,FALSE),"")</f>
        <v>1216</v>
      </c>
      <c r="AD447" s="8">
        <f>IFERROR(ROUND(AB447*VLOOKUP(I447,'DI Info'!$1:$1048576,6,FALSE),2),"")</f>
        <v>9.57</v>
      </c>
      <c r="AE447" s="8">
        <f>IFERROR(AB447*VLOOKUP(I447,'DI Info'!A:H,8,FALSE),"")</f>
        <v>1472</v>
      </c>
      <c r="AF447" s="35" t="str">
        <f>VLOOKUP(I447,'DI Info'!$1:$1048576,4,FALSE)</f>
        <v>鑫鼎-NB</v>
      </c>
      <c r="AH447" s="86"/>
      <c r="AI447" s="35"/>
      <c r="AJ447" s="102"/>
      <c r="AK447" s="8"/>
      <c r="AL447" s="89"/>
    </row>
    <row r="448" customFormat="1" ht="12.75" customHeight="1" spans="1:38">
      <c r="A448" s="8" t="s">
        <v>1256</v>
      </c>
      <c r="B448" s="8"/>
      <c r="C448" s="8"/>
      <c r="D448" s="8" t="s">
        <v>39</v>
      </c>
      <c r="E448" s="8" t="s">
        <v>1257</v>
      </c>
      <c r="F448" s="8"/>
      <c r="G448" s="8" t="s">
        <v>60</v>
      </c>
      <c r="H448" s="8"/>
      <c r="I448" s="8" t="s">
        <v>190</v>
      </c>
      <c r="J448" s="8"/>
      <c r="K448" s="8"/>
      <c r="L448" s="8"/>
      <c r="M448" s="8"/>
      <c r="N448" s="8"/>
      <c r="O448" s="8"/>
      <c r="P448" s="8"/>
      <c r="Q448" s="8"/>
      <c r="R448" s="8"/>
      <c r="S448" s="49">
        <v>46063</v>
      </c>
      <c r="T448" s="49">
        <v>45880</v>
      </c>
      <c r="U448" s="8"/>
      <c r="V448" s="8">
        <v>20</v>
      </c>
      <c r="W448" s="8">
        <v>20</v>
      </c>
      <c r="X448" s="8"/>
      <c r="Y448" s="8"/>
      <c r="Z448" s="8"/>
      <c r="AA448" s="8">
        <v>1</v>
      </c>
      <c r="AB448" s="8">
        <v>20</v>
      </c>
      <c r="AC448" s="8">
        <f>IFERROR(AB448*VLOOKUP(I448,'DI Info'!A:H,7,FALSE),"")</f>
        <v>190</v>
      </c>
      <c r="AD448" s="8">
        <f>IFERROR(ROUND(AB448*VLOOKUP(I448,'DI Info'!$1:$1048576,6,FALSE),2),"")</f>
        <v>1.49</v>
      </c>
      <c r="AE448" s="8">
        <f>IFERROR(AB448*VLOOKUP(I448,'DI Info'!A:H,8,FALSE),"")</f>
        <v>230</v>
      </c>
      <c r="AF448" s="35" t="str">
        <f>VLOOKUP(I448,'DI Info'!$1:$1048576,4,FALSE)</f>
        <v>鑫鼎-NB</v>
      </c>
      <c r="AH448" s="86"/>
      <c r="AI448" s="35"/>
      <c r="AJ448" s="102"/>
      <c r="AK448" s="8"/>
      <c r="AL448" s="89"/>
    </row>
    <row r="449" customFormat="1" ht="12.75" customHeight="1" spans="1:38">
      <c r="A449" s="8" t="s">
        <v>1258</v>
      </c>
      <c r="B449" s="8"/>
      <c r="C449" s="8"/>
      <c r="D449" s="8" t="s">
        <v>39</v>
      </c>
      <c r="E449" s="8" t="s">
        <v>1259</v>
      </c>
      <c r="F449" s="8"/>
      <c r="G449" s="8" t="s">
        <v>42</v>
      </c>
      <c r="H449" s="8"/>
      <c r="I449" s="8" t="s">
        <v>190</v>
      </c>
      <c r="J449" s="8"/>
      <c r="K449" s="8"/>
      <c r="L449" s="8"/>
      <c r="M449" s="8"/>
      <c r="N449" s="8"/>
      <c r="O449" s="8"/>
      <c r="P449" s="8"/>
      <c r="Q449" s="8"/>
      <c r="R449" s="8"/>
      <c r="S449" s="49">
        <v>46063</v>
      </c>
      <c r="T449" s="49">
        <v>45880</v>
      </c>
      <c r="U449" s="8"/>
      <c r="V449" s="8">
        <v>15</v>
      </c>
      <c r="W449" s="8">
        <v>15</v>
      </c>
      <c r="X449" s="8"/>
      <c r="Y449" s="8"/>
      <c r="Z449" s="8"/>
      <c r="AA449" s="8">
        <v>1</v>
      </c>
      <c r="AB449" s="8">
        <v>15</v>
      </c>
      <c r="AC449" s="8">
        <f>IFERROR(AB449*VLOOKUP(I449,'DI Info'!A:H,7,FALSE),"")</f>
        <v>142.5</v>
      </c>
      <c r="AD449" s="8">
        <f>IFERROR(ROUND(AB449*VLOOKUP(I449,'DI Info'!$1:$1048576,6,FALSE),2),"")</f>
        <v>1.12</v>
      </c>
      <c r="AE449" s="8">
        <f>IFERROR(AB449*VLOOKUP(I449,'DI Info'!A:H,8,FALSE),"")</f>
        <v>172.5</v>
      </c>
      <c r="AF449" s="35" t="str">
        <f>VLOOKUP(I449,'DI Info'!$1:$1048576,4,FALSE)</f>
        <v>鑫鼎-NB</v>
      </c>
      <c r="AH449" s="86"/>
      <c r="AI449" s="35"/>
      <c r="AJ449" s="102"/>
      <c r="AK449" s="8"/>
      <c r="AL449" s="89"/>
    </row>
    <row r="450" ht="12.75" customHeight="1" spans="1:38">
      <c r="A450" s="8" t="s">
        <v>1260</v>
      </c>
      <c r="B450" s="8"/>
      <c r="C450" s="8"/>
      <c r="D450" s="8" t="s">
        <v>39</v>
      </c>
      <c r="E450" s="8" t="s">
        <v>1261</v>
      </c>
      <c r="F450" s="8"/>
      <c r="G450" s="8" t="s">
        <v>53</v>
      </c>
      <c r="H450" s="8"/>
      <c r="I450" s="8" t="s">
        <v>182</v>
      </c>
      <c r="J450" s="8"/>
      <c r="K450" s="8"/>
      <c r="L450" s="8"/>
      <c r="M450" s="8"/>
      <c r="N450" s="8"/>
      <c r="O450" s="8"/>
      <c r="P450" s="8"/>
      <c r="Q450" s="8"/>
      <c r="R450" s="8"/>
      <c r="S450" s="49">
        <v>45898</v>
      </c>
      <c r="T450" s="49">
        <v>45894</v>
      </c>
      <c r="U450" s="8"/>
      <c r="V450" s="8">
        <v>79</v>
      </c>
      <c r="W450" s="8">
        <v>79</v>
      </c>
      <c r="X450" s="8"/>
      <c r="Y450" s="8"/>
      <c r="Z450" s="8"/>
      <c r="AA450" s="8">
        <v>1</v>
      </c>
      <c r="AB450" s="8">
        <v>79</v>
      </c>
      <c r="AC450" s="8">
        <f>IFERROR(AB450*VLOOKUP(I450,'DI Info'!A:H,7,FALSE),"")</f>
        <v>1896</v>
      </c>
      <c r="AD450" s="8">
        <f>IFERROR(ROUND(AB450*VLOOKUP(I450,'DI Info'!$1:$1048576,6,FALSE),2),"")</f>
        <v>16.27</v>
      </c>
      <c r="AE450" s="8">
        <f>IFERROR(AB450*VLOOKUP(I450,'DI Info'!A:H,8,FALSE),"")</f>
        <v>2054</v>
      </c>
      <c r="AF450" s="35" t="str">
        <f>VLOOKUP(I450,'DI Info'!$1:$1048576,4,FALSE)</f>
        <v>福得尔-NB</v>
      </c>
      <c r="AI450" s="35"/>
      <c r="AJ450" s="102"/>
      <c r="AK450" s="8"/>
      <c r="AL450" s="89"/>
    </row>
    <row r="451" ht="12.75" customHeight="1" spans="1:38">
      <c r="A451" s="8" t="s">
        <v>1262</v>
      </c>
      <c r="B451" s="8"/>
      <c r="C451" s="8"/>
      <c r="D451" s="8" t="s">
        <v>39</v>
      </c>
      <c r="E451" s="8" t="s">
        <v>1263</v>
      </c>
      <c r="F451" s="8"/>
      <c r="G451" s="8" t="s">
        <v>53</v>
      </c>
      <c r="H451" s="8"/>
      <c r="I451" s="8" t="s">
        <v>182</v>
      </c>
      <c r="J451" s="8"/>
      <c r="K451" s="8"/>
      <c r="L451" s="8"/>
      <c r="M451" s="8"/>
      <c r="N451" s="8"/>
      <c r="O451" s="8"/>
      <c r="P451" s="8"/>
      <c r="Q451" s="8"/>
      <c r="R451" s="8"/>
      <c r="S451" s="49">
        <v>45898</v>
      </c>
      <c r="T451" s="49">
        <v>45894</v>
      </c>
      <c r="U451" s="8"/>
      <c r="V451" s="8">
        <v>69</v>
      </c>
      <c r="W451" s="8">
        <v>69</v>
      </c>
      <c r="X451" s="8"/>
      <c r="Y451" s="8"/>
      <c r="Z451" s="8"/>
      <c r="AA451" s="8">
        <v>1</v>
      </c>
      <c r="AB451" s="8">
        <v>69</v>
      </c>
      <c r="AC451" s="8">
        <f>IFERROR(AB451*VLOOKUP(I451,'DI Info'!A:H,7,FALSE),"")</f>
        <v>1656</v>
      </c>
      <c r="AD451" s="8">
        <f>IFERROR(ROUND(AB451*VLOOKUP(I451,'DI Info'!$1:$1048576,6,FALSE),2),"")</f>
        <v>14.21</v>
      </c>
      <c r="AE451" s="8">
        <f>IFERROR(AB451*VLOOKUP(I451,'DI Info'!A:H,8,FALSE),"")</f>
        <v>1794</v>
      </c>
      <c r="AF451" s="35" t="str">
        <f>VLOOKUP(I451,'DI Info'!$1:$1048576,4,FALSE)</f>
        <v>福得尔-NB</v>
      </c>
      <c r="AI451" s="35"/>
      <c r="AJ451" s="102"/>
      <c r="AK451" s="8"/>
      <c r="AL451" s="89"/>
    </row>
    <row r="452" ht="12.75" customHeight="1" spans="1:38">
      <c r="A452" s="8" t="s">
        <v>1264</v>
      </c>
      <c r="B452" s="8"/>
      <c r="C452" s="8"/>
      <c r="D452" s="8" t="s">
        <v>39</v>
      </c>
      <c r="E452" s="8" t="s">
        <v>1265</v>
      </c>
      <c r="F452" s="8"/>
      <c r="G452" s="8" t="s">
        <v>53</v>
      </c>
      <c r="H452" s="8"/>
      <c r="I452" s="8" t="s">
        <v>182</v>
      </c>
      <c r="J452" s="8"/>
      <c r="K452" s="8"/>
      <c r="L452" s="8"/>
      <c r="M452" s="8"/>
      <c r="N452" s="8"/>
      <c r="O452" s="8"/>
      <c r="P452" s="8"/>
      <c r="Q452" s="8"/>
      <c r="R452" s="8"/>
      <c r="S452" s="49">
        <v>45898</v>
      </c>
      <c r="T452" s="49">
        <v>45894</v>
      </c>
      <c r="U452" s="8"/>
      <c r="V452" s="8">
        <v>183</v>
      </c>
      <c r="W452" s="8">
        <v>183</v>
      </c>
      <c r="X452" s="8"/>
      <c r="Y452" s="8"/>
      <c r="Z452" s="8"/>
      <c r="AA452" s="8">
        <v>1</v>
      </c>
      <c r="AB452" s="8">
        <v>183</v>
      </c>
      <c r="AC452" s="8">
        <f>IFERROR(AB452*VLOOKUP(I452,'DI Info'!A:H,7,FALSE),"")</f>
        <v>4392</v>
      </c>
      <c r="AD452" s="8">
        <f>IFERROR(ROUND(AB452*VLOOKUP(I452,'DI Info'!$1:$1048576,6,FALSE),2),"")</f>
        <v>37.7</v>
      </c>
      <c r="AE452" s="8">
        <f>IFERROR(AB452*VLOOKUP(I452,'DI Info'!A:H,8,FALSE),"")</f>
        <v>4758</v>
      </c>
      <c r="AF452" s="35" t="str">
        <f>VLOOKUP(I452,'DI Info'!$1:$1048576,4,FALSE)</f>
        <v>福得尔-NB</v>
      </c>
      <c r="AI452" s="35"/>
      <c r="AJ452" s="102"/>
      <c r="AK452" s="8"/>
      <c r="AL452" s="89"/>
    </row>
    <row r="453" ht="12.75" customHeight="1" spans="1:38">
      <c r="A453" s="8" t="s">
        <v>1266</v>
      </c>
      <c r="B453" s="8"/>
      <c r="C453" s="8"/>
      <c r="D453" s="8" t="s">
        <v>39</v>
      </c>
      <c r="E453" s="8" t="s">
        <v>1267</v>
      </c>
      <c r="F453" s="8"/>
      <c r="G453" s="8" t="s">
        <v>53</v>
      </c>
      <c r="H453" s="8"/>
      <c r="I453" s="8" t="s">
        <v>182</v>
      </c>
      <c r="J453" s="8"/>
      <c r="K453" s="8"/>
      <c r="L453" s="8"/>
      <c r="M453" s="8"/>
      <c r="N453" s="8"/>
      <c r="O453" s="8"/>
      <c r="P453" s="8"/>
      <c r="Q453" s="8"/>
      <c r="R453" s="8"/>
      <c r="S453" s="49">
        <v>45898</v>
      </c>
      <c r="T453" s="49">
        <v>45894</v>
      </c>
      <c r="U453" s="8"/>
      <c r="V453" s="8">
        <v>242</v>
      </c>
      <c r="W453" s="8">
        <v>242</v>
      </c>
      <c r="X453" s="8"/>
      <c r="Y453" s="8"/>
      <c r="Z453" s="8"/>
      <c r="AA453" s="8">
        <v>1</v>
      </c>
      <c r="AB453" s="8">
        <v>242</v>
      </c>
      <c r="AC453" s="8">
        <f>IFERROR(AB453*VLOOKUP(I453,'DI Info'!A:H,7,FALSE),"")</f>
        <v>5808</v>
      </c>
      <c r="AD453" s="8">
        <f>IFERROR(ROUND(AB453*VLOOKUP(I453,'DI Info'!$1:$1048576,6,FALSE),2),"")</f>
        <v>49.85</v>
      </c>
      <c r="AE453" s="8">
        <f>IFERROR(AB453*VLOOKUP(I453,'DI Info'!A:H,8,FALSE),"")</f>
        <v>6292</v>
      </c>
      <c r="AF453" s="35" t="str">
        <f>VLOOKUP(I453,'DI Info'!$1:$1048576,4,FALSE)</f>
        <v>福得尔-NB</v>
      </c>
      <c r="AI453" s="35"/>
      <c r="AJ453" s="102"/>
      <c r="AK453" s="8"/>
      <c r="AL453" s="89"/>
    </row>
    <row r="454" ht="12.75" customHeight="1" spans="1:38">
      <c r="A454" s="8" t="s">
        <v>1268</v>
      </c>
      <c r="B454" s="8"/>
      <c r="C454" s="8"/>
      <c r="D454" s="8" t="s">
        <v>39</v>
      </c>
      <c r="E454" s="8" t="s">
        <v>1269</v>
      </c>
      <c r="F454" s="8"/>
      <c r="G454" s="8" t="s">
        <v>53</v>
      </c>
      <c r="H454" s="8"/>
      <c r="I454" s="8" t="s">
        <v>182</v>
      </c>
      <c r="J454" s="8"/>
      <c r="K454" s="8"/>
      <c r="L454" s="8"/>
      <c r="M454" s="8"/>
      <c r="N454" s="8"/>
      <c r="O454" s="8"/>
      <c r="P454" s="8"/>
      <c r="Q454" s="8"/>
      <c r="R454" s="8"/>
      <c r="S454" s="49">
        <v>45898</v>
      </c>
      <c r="T454" s="49">
        <v>45894</v>
      </c>
      <c r="U454" s="8"/>
      <c r="V454" s="8">
        <v>326</v>
      </c>
      <c r="W454" s="8">
        <v>326</v>
      </c>
      <c r="X454" s="8"/>
      <c r="Y454" s="8"/>
      <c r="Z454" s="8"/>
      <c r="AA454" s="8">
        <v>1</v>
      </c>
      <c r="AB454" s="8">
        <v>326</v>
      </c>
      <c r="AC454" s="8">
        <f>IFERROR(AB454*VLOOKUP(I454,'DI Info'!A:H,7,FALSE),"")</f>
        <v>7824</v>
      </c>
      <c r="AD454" s="8">
        <f>IFERROR(ROUND(AB454*VLOOKUP(I454,'DI Info'!$1:$1048576,6,FALSE),2),"")</f>
        <v>67.16</v>
      </c>
      <c r="AE454" s="8">
        <f>IFERROR(AB454*VLOOKUP(I454,'DI Info'!A:H,8,FALSE),"")</f>
        <v>8476</v>
      </c>
      <c r="AF454" s="35" t="str">
        <f>VLOOKUP(I454,'DI Info'!$1:$1048576,4,FALSE)</f>
        <v>福得尔-NB</v>
      </c>
      <c r="AI454" s="35"/>
      <c r="AJ454" s="102"/>
      <c r="AK454" s="8"/>
      <c r="AL454" s="89"/>
    </row>
    <row r="455" ht="12.75" customHeight="1" spans="1:38">
      <c r="A455" s="8" t="s">
        <v>1270</v>
      </c>
      <c r="B455" s="8"/>
      <c r="C455" s="8"/>
      <c r="D455" s="8" t="s">
        <v>39</v>
      </c>
      <c r="E455" s="8" t="s">
        <v>1271</v>
      </c>
      <c r="F455" s="8"/>
      <c r="G455" s="8" t="s">
        <v>53</v>
      </c>
      <c r="H455" s="8"/>
      <c r="I455" s="8" t="s">
        <v>182</v>
      </c>
      <c r="J455" s="8"/>
      <c r="K455" s="8"/>
      <c r="L455" s="8"/>
      <c r="M455" s="8"/>
      <c r="N455" s="8"/>
      <c r="O455" s="8"/>
      <c r="P455" s="8"/>
      <c r="Q455" s="8"/>
      <c r="R455" s="8"/>
      <c r="S455" s="49">
        <v>45898</v>
      </c>
      <c r="T455" s="49">
        <v>45894</v>
      </c>
      <c r="U455" s="8"/>
      <c r="V455" s="8">
        <v>18</v>
      </c>
      <c r="W455" s="8">
        <v>18</v>
      </c>
      <c r="X455" s="8"/>
      <c r="Y455" s="8"/>
      <c r="Z455" s="8"/>
      <c r="AA455" s="8">
        <v>1</v>
      </c>
      <c r="AB455" s="8">
        <v>18</v>
      </c>
      <c r="AC455" s="8">
        <f>IFERROR(AB455*VLOOKUP(I455,'DI Info'!A:H,7,FALSE),"")</f>
        <v>432</v>
      </c>
      <c r="AD455" s="8">
        <f>IFERROR(ROUND(AB455*VLOOKUP(I455,'DI Info'!$1:$1048576,6,FALSE),2),"")</f>
        <v>3.71</v>
      </c>
      <c r="AE455" s="8">
        <f>IFERROR(AB455*VLOOKUP(I455,'DI Info'!A:H,8,FALSE),"")</f>
        <v>468</v>
      </c>
      <c r="AF455" s="35" t="str">
        <f>VLOOKUP(I455,'DI Info'!$1:$1048576,4,FALSE)</f>
        <v>福得尔-NB</v>
      </c>
      <c r="AI455" s="35"/>
      <c r="AJ455" s="102"/>
      <c r="AK455" s="8"/>
      <c r="AL455" s="89"/>
    </row>
    <row r="456" ht="12.75" customHeight="1" spans="1:38">
      <c r="A456" s="8" t="s">
        <v>1272</v>
      </c>
      <c r="B456" s="8"/>
      <c r="C456" s="8"/>
      <c r="D456" s="8" t="s">
        <v>39</v>
      </c>
      <c r="E456" s="8" t="s">
        <v>1273</v>
      </c>
      <c r="F456" s="8"/>
      <c r="G456" s="8" t="s">
        <v>53</v>
      </c>
      <c r="H456" s="8"/>
      <c r="I456" s="8" t="s">
        <v>955</v>
      </c>
      <c r="J456" s="8"/>
      <c r="K456" s="8"/>
      <c r="L456" s="8"/>
      <c r="M456" s="8"/>
      <c r="N456" s="8"/>
      <c r="O456" s="8"/>
      <c r="P456" s="8"/>
      <c r="Q456" s="8"/>
      <c r="R456" s="8"/>
      <c r="S456" s="49">
        <v>45898</v>
      </c>
      <c r="T456" s="49">
        <v>45894</v>
      </c>
      <c r="U456" s="8"/>
      <c r="V456" s="8">
        <v>39</v>
      </c>
      <c r="W456" s="8">
        <v>39</v>
      </c>
      <c r="X456" s="8"/>
      <c r="Y456" s="8"/>
      <c r="Z456" s="8"/>
      <c r="AA456" s="8">
        <v>1</v>
      </c>
      <c r="AB456" s="8">
        <v>39</v>
      </c>
      <c r="AC456" s="8">
        <f>IFERROR(AB456*VLOOKUP(I456,'DI Info'!A:H,7,FALSE),"")</f>
        <v>167.7</v>
      </c>
      <c r="AD456" s="8">
        <f>IFERROR(ROUND(AB456*VLOOKUP(I456,'DI Info'!$1:$1048576,6,FALSE),2),"")</f>
        <v>1.77</v>
      </c>
      <c r="AE456" s="8">
        <f>IFERROR(AB456*VLOOKUP(I456,'DI Info'!A:H,8,FALSE),"")</f>
        <v>191.1</v>
      </c>
      <c r="AF456" s="35" t="str">
        <f>VLOOKUP(I456,'DI Info'!$1:$1048576,4,FALSE)</f>
        <v>大自然-NB</v>
      </c>
      <c r="AI456" s="35"/>
      <c r="AJ456" s="102"/>
      <c r="AK456" s="8"/>
      <c r="AL456" s="89"/>
    </row>
    <row r="457" ht="12.75" customHeight="1" spans="1:38">
      <c r="A457" s="8" t="s">
        <v>1274</v>
      </c>
      <c r="B457" s="8"/>
      <c r="C457" s="8"/>
      <c r="D457" s="8" t="s">
        <v>39</v>
      </c>
      <c r="E457" s="8" t="s">
        <v>1275</v>
      </c>
      <c r="F457" s="8"/>
      <c r="G457" s="8" t="s">
        <v>53</v>
      </c>
      <c r="H457" s="8"/>
      <c r="I457" s="8" t="s">
        <v>955</v>
      </c>
      <c r="J457" s="8"/>
      <c r="K457" s="8"/>
      <c r="L457" s="8"/>
      <c r="M457" s="8"/>
      <c r="N457" s="8"/>
      <c r="O457" s="8"/>
      <c r="P457" s="8"/>
      <c r="Q457" s="8"/>
      <c r="R457" s="8"/>
      <c r="S457" s="49">
        <v>45898</v>
      </c>
      <c r="T457" s="49">
        <v>45894</v>
      </c>
      <c r="U457" s="8"/>
      <c r="V457" s="8">
        <v>38</v>
      </c>
      <c r="W457" s="8">
        <v>38</v>
      </c>
      <c r="X457" s="8"/>
      <c r="Y457" s="8"/>
      <c r="Z457" s="8"/>
      <c r="AA457" s="8">
        <v>1</v>
      </c>
      <c r="AB457" s="8">
        <v>38</v>
      </c>
      <c r="AC457" s="8">
        <f>IFERROR(AB457*VLOOKUP(I457,'DI Info'!A:H,7,FALSE),"")</f>
        <v>163.4</v>
      </c>
      <c r="AD457" s="8">
        <f>IFERROR(ROUND(AB457*VLOOKUP(I457,'DI Info'!$1:$1048576,6,FALSE),2),"")</f>
        <v>1.72</v>
      </c>
      <c r="AE457" s="8">
        <f>IFERROR(AB457*VLOOKUP(I457,'DI Info'!A:H,8,FALSE),"")</f>
        <v>186.2</v>
      </c>
      <c r="AF457" s="35" t="str">
        <f>VLOOKUP(I457,'DI Info'!$1:$1048576,4,FALSE)</f>
        <v>大自然-NB</v>
      </c>
      <c r="AI457" s="35"/>
      <c r="AJ457" s="102"/>
      <c r="AK457" s="8"/>
      <c r="AL457" s="89"/>
    </row>
    <row r="458" ht="12.75" customHeight="1" spans="1:38">
      <c r="A458" s="8" t="s">
        <v>1276</v>
      </c>
      <c r="B458" s="8"/>
      <c r="C458" s="8"/>
      <c r="D458" s="8" t="s">
        <v>39</v>
      </c>
      <c r="E458" s="8" t="s">
        <v>1277</v>
      </c>
      <c r="F458" s="8"/>
      <c r="G458" s="8" t="s">
        <v>53</v>
      </c>
      <c r="H458" s="8"/>
      <c r="I458" s="8" t="s">
        <v>970</v>
      </c>
      <c r="J458" s="8"/>
      <c r="K458" s="8"/>
      <c r="L458" s="8"/>
      <c r="M458" s="8"/>
      <c r="N458" s="8"/>
      <c r="O458" s="8"/>
      <c r="P458" s="8"/>
      <c r="Q458" s="8"/>
      <c r="R458" s="8"/>
      <c r="S458" s="49">
        <v>45898</v>
      </c>
      <c r="T458" s="49">
        <v>45894</v>
      </c>
      <c r="U458" s="8"/>
      <c r="V458" s="8">
        <v>28</v>
      </c>
      <c r="W458" s="8">
        <v>28</v>
      </c>
      <c r="X458" s="8"/>
      <c r="Y458" s="8"/>
      <c r="Z458" s="8"/>
      <c r="AA458" s="8">
        <v>1</v>
      </c>
      <c r="AB458" s="8">
        <v>28</v>
      </c>
      <c r="AC458" s="8">
        <f>IFERROR(AB458*VLOOKUP(I458,'DI Info'!A:H,7,FALSE),"")</f>
        <v>67.2</v>
      </c>
      <c r="AD458" s="8">
        <f>IFERROR(ROUND(AB458*VLOOKUP(I458,'DI Info'!$1:$1048576,6,FALSE),2),"")</f>
        <v>0.64</v>
      </c>
      <c r="AE458" s="8">
        <f>IFERROR(AB458*VLOOKUP(I458,'DI Info'!A:H,8,FALSE),"")</f>
        <v>78.4</v>
      </c>
      <c r="AF458" s="35" t="str">
        <f>VLOOKUP(I458,'DI Info'!$1:$1048576,4,FALSE)</f>
        <v>大自然-NB</v>
      </c>
      <c r="AI458" s="35"/>
      <c r="AJ458" s="102"/>
      <c r="AK458" s="8"/>
      <c r="AL458" s="89"/>
    </row>
    <row r="459" ht="12.75" customHeight="1" spans="1:38">
      <c r="A459" s="8" t="s">
        <v>1278</v>
      </c>
      <c r="B459" s="8"/>
      <c r="C459" s="8"/>
      <c r="D459" s="8" t="s">
        <v>39</v>
      </c>
      <c r="E459" s="8" t="s">
        <v>1279</v>
      </c>
      <c r="F459" s="8"/>
      <c r="G459" s="8" t="s">
        <v>53</v>
      </c>
      <c r="H459" s="8"/>
      <c r="I459" s="8" t="s">
        <v>958</v>
      </c>
      <c r="J459" s="8"/>
      <c r="K459" s="8"/>
      <c r="L459" s="8"/>
      <c r="M459" s="8"/>
      <c r="N459" s="8"/>
      <c r="O459" s="8"/>
      <c r="P459" s="8"/>
      <c r="Q459" s="8"/>
      <c r="R459" s="8"/>
      <c r="S459" s="49">
        <v>45898</v>
      </c>
      <c r="T459" s="49">
        <v>45894</v>
      </c>
      <c r="U459" s="8"/>
      <c r="V459" s="8">
        <v>22</v>
      </c>
      <c r="W459" s="8">
        <v>22</v>
      </c>
      <c r="X459" s="8"/>
      <c r="Y459" s="8"/>
      <c r="Z459" s="8"/>
      <c r="AA459" s="8">
        <v>1</v>
      </c>
      <c r="AB459" s="8">
        <v>22</v>
      </c>
      <c r="AC459" s="8">
        <f>IFERROR(AB459*VLOOKUP(I459,'DI Info'!A:H,7,FALSE),"")</f>
        <v>107.8</v>
      </c>
      <c r="AD459" s="8">
        <f>IFERROR(ROUND(AB459*VLOOKUP(I459,'DI Info'!$1:$1048576,6,FALSE),2),"")</f>
        <v>1.05</v>
      </c>
      <c r="AE459" s="8">
        <f>IFERROR(AB459*VLOOKUP(I459,'DI Info'!A:H,8,FALSE),"")</f>
        <v>123.2</v>
      </c>
      <c r="AF459" s="35" t="str">
        <f>VLOOKUP(I459,'DI Info'!$1:$1048576,4,FALSE)</f>
        <v>大自然-NB</v>
      </c>
      <c r="AI459" s="35"/>
      <c r="AJ459" s="102"/>
      <c r="AK459" s="8"/>
      <c r="AL459" s="89"/>
    </row>
    <row r="460" ht="12.75" customHeight="1" spans="1:38">
      <c r="A460" s="8" t="s">
        <v>1280</v>
      </c>
      <c r="B460" s="8"/>
      <c r="C460" s="8"/>
      <c r="D460" s="8" t="s">
        <v>39</v>
      </c>
      <c r="E460" s="8" t="s">
        <v>1281</v>
      </c>
      <c r="F460" s="8"/>
      <c r="G460" s="8" t="s">
        <v>53</v>
      </c>
      <c r="H460" s="8"/>
      <c r="I460" s="8" t="s">
        <v>961</v>
      </c>
      <c r="J460" s="8"/>
      <c r="K460" s="8"/>
      <c r="L460" s="8"/>
      <c r="M460" s="8"/>
      <c r="N460" s="8"/>
      <c r="O460" s="8"/>
      <c r="P460" s="8"/>
      <c r="Q460" s="8"/>
      <c r="R460" s="8"/>
      <c r="S460" s="49">
        <v>45898</v>
      </c>
      <c r="T460" s="49">
        <v>45894</v>
      </c>
      <c r="U460" s="8"/>
      <c r="V460" s="8">
        <v>11</v>
      </c>
      <c r="W460" s="8">
        <v>11</v>
      </c>
      <c r="X460" s="8"/>
      <c r="Y460" s="8"/>
      <c r="Z460" s="8"/>
      <c r="AA460" s="8">
        <v>1</v>
      </c>
      <c r="AB460" s="8">
        <v>11</v>
      </c>
      <c r="AC460" s="8">
        <f>IFERROR(AB460*VLOOKUP(I460,'DI Info'!A:H,7,FALSE),"")</f>
        <v>30.8</v>
      </c>
      <c r="AD460" s="8">
        <f>IFERROR(ROUND(AB460*VLOOKUP(I460,'DI Info'!$1:$1048576,6,FALSE),2),"")</f>
        <v>0.25</v>
      </c>
      <c r="AE460" s="8">
        <f>IFERROR(AB460*VLOOKUP(I460,'DI Info'!A:H,8,FALSE),"")</f>
        <v>35.2</v>
      </c>
      <c r="AF460" s="35" t="str">
        <f>VLOOKUP(I460,'DI Info'!$1:$1048576,4,FALSE)</f>
        <v>大自然-NB</v>
      </c>
      <c r="AI460" s="35"/>
      <c r="AJ460" s="102"/>
      <c r="AK460" s="8"/>
      <c r="AL460" s="89"/>
    </row>
    <row r="461" ht="12.75" customHeight="1" spans="1:38">
      <c r="A461" s="8" t="s">
        <v>1282</v>
      </c>
      <c r="B461" s="8"/>
      <c r="C461" s="8"/>
      <c r="D461" s="8" t="s">
        <v>39</v>
      </c>
      <c r="E461" s="8" t="s">
        <v>1283</v>
      </c>
      <c r="F461" s="8"/>
      <c r="G461" s="8" t="s">
        <v>53</v>
      </c>
      <c r="H461" s="8"/>
      <c r="I461" s="8" t="s">
        <v>970</v>
      </c>
      <c r="J461" s="8"/>
      <c r="K461" s="8"/>
      <c r="L461" s="8"/>
      <c r="M461" s="8"/>
      <c r="N461" s="8"/>
      <c r="O461" s="8"/>
      <c r="P461" s="8"/>
      <c r="Q461" s="8"/>
      <c r="R461" s="8"/>
      <c r="S461" s="49">
        <v>45898</v>
      </c>
      <c r="T461" s="49">
        <v>45894</v>
      </c>
      <c r="U461" s="8"/>
      <c r="V461" s="8">
        <v>30</v>
      </c>
      <c r="W461" s="8">
        <v>30</v>
      </c>
      <c r="X461" s="8"/>
      <c r="Y461" s="8"/>
      <c r="Z461" s="8"/>
      <c r="AA461" s="8">
        <v>1</v>
      </c>
      <c r="AB461" s="8">
        <v>30</v>
      </c>
      <c r="AC461" s="8">
        <f>IFERROR(AB461*VLOOKUP(I461,'DI Info'!A:H,7,FALSE),"")</f>
        <v>72</v>
      </c>
      <c r="AD461" s="8">
        <f>IFERROR(ROUND(AB461*VLOOKUP(I461,'DI Info'!$1:$1048576,6,FALSE),2),"")</f>
        <v>0.68</v>
      </c>
      <c r="AE461" s="8">
        <f>IFERROR(AB461*VLOOKUP(I461,'DI Info'!A:H,8,FALSE),"")</f>
        <v>84</v>
      </c>
      <c r="AF461" s="35" t="str">
        <f>VLOOKUP(I461,'DI Info'!$1:$1048576,4,FALSE)</f>
        <v>大自然-NB</v>
      </c>
      <c r="AI461" s="35"/>
      <c r="AJ461" s="102"/>
      <c r="AK461" s="8"/>
      <c r="AL461" s="89"/>
    </row>
    <row r="462" ht="12.75" customHeight="1" spans="1:38">
      <c r="A462" s="8" t="s">
        <v>1284</v>
      </c>
      <c r="B462" s="8"/>
      <c r="C462" s="8"/>
      <c r="D462" s="8" t="s">
        <v>39</v>
      </c>
      <c r="E462" s="8" t="s">
        <v>1285</v>
      </c>
      <c r="F462" s="8"/>
      <c r="G462" s="8" t="s">
        <v>53</v>
      </c>
      <c r="H462" s="8"/>
      <c r="I462" s="8" t="s">
        <v>958</v>
      </c>
      <c r="J462" s="8"/>
      <c r="K462" s="8"/>
      <c r="L462" s="8"/>
      <c r="M462" s="8"/>
      <c r="N462" s="8"/>
      <c r="O462" s="8"/>
      <c r="P462" s="8"/>
      <c r="Q462" s="8"/>
      <c r="R462" s="8"/>
      <c r="S462" s="49">
        <v>45898</v>
      </c>
      <c r="T462" s="49">
        <v>45894</v>
      </c>
      <c r="U462" s="8"/>
      <c r="V462" s="8">
        <v>24</v>
      </c>
      <c r="W462" s="8">
        <v>24</v>
      </c>
      <c r="X462" s="8"/>
      <c r="Y462" s="8"/>
      <c r="Z462" s="8"/>
      <c r="AA462" s="8">
        <v>1</v>
      </c>
      <c r="AB462" s="8">
        <v>24</v>
      </c>
      <c r="AC462" s="8">
        <f>IFERROR(AB462*VLOOKUP(I462,'DI Info'!A:H,7,FALSE),"")</f>
        <v>117.6</v>
      </c>
      <c r="AD462" s="8">
        <f>IFERROR(ROUND(AB462*VLOOKUP(I462,'DI Info'!$1:$1048576,6,FALSE),2),"")</f>
        <v>1.14</v>
      </c>
      <c r="AE462" s="8">
        <f>IFERROR(AB462*VLOOKUP(I462,'DI Info'!A:H,8,FALSE),"")</f>
        <v>134.4</v>
      </c>
      <c r="AF462" s="35" t="str">
        <f>VLOOKUP(I462,'DI Info'!$1:$1048576,4,FALSE)</f>
        <v>大自然-NB</v>
      </c>
      <c r="AI462" s="35"/>
      <c r="AJ462" s="102"/>
      <c r="AK462" s="8"/>
      <c r="AL462" s="89"/>
    </row>
    <row r="463" ht="12.75" customHeight="1" spans="1:38">
      <c r="A463" s="8" t="s">
        <v>1286</v>
      </c>
      <c r="B463" s="8"/>
      <c r="C463" s="8"/>
      <c r="D463" s="8" t="s">
        <v>39</v>
      </c>
      <c r="E463" s="8" t="s">
        <v>1287</v>
      </c>
      <c r="F463" s="8"/>
      <c r="G463" s="8" t="s">
        <v>53</v>
      </c>
      <c r="H463" s="8"/>
      <c r="I463" s="8" t="s">
        <v>970</v>
      </c>
      <c r="J463" s="8"/>
      <c r="K463" s="8"/>
      <c r="L463" s="8"/>
      <c r="M463" s="8"/>
      <c r="N463" s="8"/>
      <c r="O463" s="8"/>
      <c r="P463" s="8"/>
      <c r="Q463" s="8"/>
      <c r="R463" s="8"/>
      <c r="S463" s="49">
        <v>45898</v>
      </c>
      <c r="T463" s="49">
        <v>45894</v>
      </c>
      <c r="U463" s="8"/>
      <c r="V463" s="8">
        <v>58</v>
      </c>
      <c r="W463" s="8">
        <v>58</v>
      </c>
      <c r="X463" s="8"/>
      <c r="Y463" s="8"/>
      <c r="Z463" s="8"/>
      <c r="AA463" s="8">
        <v>1</v>
      </c>
      <c r="AB463" s="8">
        <v>58</v>
      </c>
      <c r="AC463" s="8">
        <f>IFERROR(AB463*VLOOKUP(I463,'DI Info'!A:H,7,FALSE),"")</f>
        <v>139.2</v>
      </c>
      <c r="AD463" s="8">
        <f>IFERROR(ROUND(AB463*VLOOKUP(I463,'DI Info'!$1:$1048576,6,FALSE),2),"")</f>
        <v>1.32</v>
      </c>
      <c r="AE463" s="8">
        <f>IFERROR(AB463*VLOOKUP(I463,'DI Info'!A:H,8,FALSE),"")</f>
        <v>162.4</v>
      </c>
      <c r="AF463" s="35" t="str">
        <f>VLOOKUP(I463,'DI Info'!$1:$1048576,4,FALSE)</f>
        <v>大自然-NB</v>
      </c>
      <c r="AI463" s="35"/>
      <c r="AJ463" s="102"/>
      <c r="AK463" s="8"/>
      <c r="AL463" s="89"/>
    </row>
    <row r="464" ht="12.75" customHeight="1" spans="1:38">
      <c r="A464" s="8" t="s">
        <v>1288</v>
      </c>
      <c r="B464" s="8"/>
      <c r="C464" s="8"/>
      <c r="D464" s="8" t="s">
        <v>39</v>
      </c>
      <c r="E464" s="8" t="s">
        <v>1289</v>
      </c>
      <c r="F464" s="8"/>
      <c r="G464" s="8" t="s">
        <v>53</v>
      </c>
      <c r="H464" s="8"/>
      <c r="I464" s="8" t="s">
        <v>961</v>
      </c>
      <c r="J464" s="8"/>
      <c r="K464" s="8"/>
      <c r="L464" s="8"/>
      <c r="M464" s="8"/>
      <c r="N464" s="8"/>
      <c r="O464" s="8"/>
      <c r="P464" s="8"/>
      <c r="Q464" s="8"/>
      <c r="R464" s="8"/>
      <c r="S464" s="49">
        <v>45898</v>
      </c>
      <c r="T464" s="49">
        <v>45894</v>
      </c>
      <c r="U464" s="8"/>
      <c r="V464" s="8">
        <v>25</v>
      </c>
      <c r="W464" s="8">
        <v>25</v>
      </c>
      <c r="X464" s="8"/>
      <c r="Y464" s="8"/>
      <c r="Z464" s="8"/>
      <c r="AA464" s="8">
        <v>1</v>
      </c>
      <c r="AB464" s="8">
        <v>25</v>
      </c>
      <c r="AC464" s="8">
        <f>IFERROR(AB464*VLOOKUP(I464,'DI Info'!A:H,7,FALSE),"")</f>
        <v>70</v>
      </c>
      <c r="AD464" s="8">
        <f>IFERROR(ROUND(AB464*VLOOKUP(I464,'DI Info'!$1:$1048576,6,FALSE),2),"")</f>
        <v>0.58</v>
      </c>
      <c r="AE464" s="8">
        <f>IFERROR(AB464*VLOOKUP(I464,'DI Info'!A:H,8,FALSE),"")</f>
        <v>80</v>
      </c>
      <c r="AF464" s="35" t="str">
        <f>VLOOKUP(I464,'DI Info'!$1:$1048576,4,FALSE)</f>
        <v>大自然-NB</v>
      </c>
      <c r="AI464" s="35"/>
      <c r="AJ464" s="102"/>
      <c r="AK464" s="8"/>
      <c r="AL464" s="89"/>
    </row>
    <row r="465" ht="12.75" customHeight="1" spans="1:38">
      <c r="A465" s="8" t="s">
        <v>1290</v>
      </c>
      <c r="B465" s="8"/>
      <c r="C465" s="8"/>
      <c r="D465" s="8" t="s">
        <v>39</v>
      </c>
      <c r="E465" s="8" t="s">
        <v>1291</v>
      </c>
      <c r="F465" s="8"/>
      <c r="G465" s="8" t="s">
        <v>53</v>
      </c>
      <c r="H465" s="8"/>
      <c r="I465" s="8" t="s">
        <v>955</v>
      </c>
      <c r="J465" s="8"/>
      <c r="K465" s="8"/>
      <c r="L465" s="8"/>
      <c r="M465" s="8"/>
      <c r="N465" s="8"/>
      <c r="O465" s="8"/>
      <c r="P465" s="8"/>
      <c r="Q465" s="8"/>
      <c r="R465" s="8"/>
      <c r="S465" s="49">
        <v>45898</v>
      </c>
      <c r="T465" s="49">
        <v>45894</v>
      </c>
      <c r="U465" s="8"/>
      <c r="V465" s="8">
        <v>37</v>
      </c>
      <c r="W465" s="8">
        <v>37</v>
      </c>
      <c r="X465" s="8"/>
      <c r="Y465" s="8"/>
      <c r="Z465" s="8"/>
      <c r="AA465" s="8">
        <v>1</v>
      </c>
      <c r="AB465" s="8">
        <v>37</v>
      </c>
      <c r="AC465" s="8">
        <f>IFERROR(AB465*VLOOKUP(I465,'DI Info'!A:H,7,FALSE),"")</f>
        <v>159.1</v>
      </c>
      <c r="AD465" s="8">
        <f>IFERROR(ROUND(AB465*VLOOKUP(I465,'DI Info'!$1:$1048576,6,FALSE),2),"")</f>
        <v>1.68</v>
      </c>
      <c r="AE465" s="8">
        <f>IFERROR(AB465*VLOOKUP(I465,'DI Info'!A:H,8,FALSE),"")</f>
        <v>181.3</v>
      </c>
      <c r="AF465" s="35" t="str">
        <f>VLOOKUP(I465,'DI Info'!$1:$1048576,4,FALSE)</f>
        <v>大自然-NB</v>
      </c>
      <c r="AI465" s="35"/>
      <c r="AJ465" s="102"/>
      <c r="AK465" s="8"/>
      <c r="AL465" s="89"/>
    </row>
    <row r="466" ht="12.75" customHeight="1" spans="1:38">
      <c r="A466" s="8" t="s">
        <v>1292</v>
      </c>
      <c r="B466" s="8"/>
      <c r="C466" s="8"/>
      <c r="D466" s="8" t="s">
        <v>39</v>
      </c>
      <c r="E466" s="8" t="s">
        <v>1293</v>
      </c>
      <c r="F466" s="8"/>
      <c r="G466" s="8" t="s">
        <v>53</v>
      </c>
      <c r="H466" s="8"/>
      <c r="I466" s="8" t="s">
        <v>955</v>
      </c>
      <c r="J466" s="8"/>
      <c r="K466" s="8"/>
      <c r="L466" s="8"/>
      <c r="M466" s="8"/>
      <c r="N466" s="8"/>
      <c r="O466" s="8"/>
      <c r="P466" s="8"/>
      <c r="Q466" s="8"/>
      <c r="R466" s="8"/>
      <c r="S466" s="49">
        <v>45898</v>
      </c>
      <c r="T466" s="49">
        <v>45894</v>
      </c>
      <c r="U466" s="8"/>
      <c r="V466" s="8">
        <v>5</v>
      </c>
      <c r="W466" s="8">
        <v>5</v>
      </c>
      <c r="X466" s="8"/>
      <c r="Y466" s="8"/>
      <c r="Z466" s="8"/>
      <c r="AA466" s="8">
        <v>1</v>
      </c>
      <c r="AB466" s="8">
        <v>5</v>
      </c>
      <c r="AC466" s="8">
        <f>IFERROR(AB466*VLOOKUP(I466,'DI Info'!A:H,7,FALSE),"")</f>
        <v>21.5</v>
      </c>
      <c r="AD466" s="8">
        <f>IFERROR(ROUND(AB466*VLOOKUP(I466,'DI Info'!$1:$1048576,6,FALSE),2),"")</f>
        <v>0.23</v>
      </c>
      <c r="AE466" s="8">
        <f>IFERROR(AB466*VLOOKUP(I466,'DI Info'!A:H,8,FALSE),"")</f>
        <v>24.5</v>
      </c>
      <c r="AF466" s="35" t="str">
        <f>VLOOKUP(I466,'DI Info'!$1:$1048576,4,FALSE)</f>
        <v>大自然-NB</v>
      </c>
      <c r="AI466" s="35"/>
      <c r="AJ466" s="102"/>
      <c r="AK466" s="8"/>
      <c r="AL466" s="89"/>
    </row>
    <row r="467" ht="12.75" customHeight="1" spans="1:38">
      <c r="A467" s="8" t="s">
        <v>1294</v>
      </c>
      <c r="B467" s="8"/>
      <c r="C467" s="8"/>
      <c r="D467" s="8" t="s">
        <v>39</v>
      </c>
      <c r="E467" s="8" t="s">
        <v>1295</v>
      </c>
      <c r="F467" s="8"/>
      <c r="G467" s="8" t="s">
        <v>53</v>
      </c>
      <c r="H467" s="8"/>
      <c r="I467" s="8" t="s">
        <v>958</v>
      </c>
      <c r="J467" s="8"/>
      <c r="K467" s="8"/>
      <c r="L467" s="8"/>
      <c r="M467" s="8"/>
      <c r="N467" s="8"/>
      <c r="O467" s="8"/>
      <c r="P467" s="8"/>
      <c r="Q467" s="8"/>
      <c r="R467" s="8"/>
      <c r="S467" s="49">
        <v>45898</v>
      </c>
      <c r="T467" s="49">
        <v>45894</v>
      </c>
      <c r="U467" s="8"/>
      <c r="V467" s="8">
        <v>27</v>
      </c>
      <c r="W467" s="8">
        <v>27</v>
      </c>
      <c r="X467" s="8"/>
      <c r="Y467" s="8"/>
      <c r="Z467" s="8"/>
      <c r="AA467" s="8">
        <v>1</v>
      </c>
      <c r="AB467" s="8">
        <v>27</v>
      </c>
      <c r="AC467" s="8">
        <f>IFERROR(AB467*VLOOKUP(I467,'DI Info'!A:H,7,FALSE),"")</f>
        <v>132.3</v>
      </c>
      <c r="AD467" s="8">
        <f>IFERROR(ROUND(AB467*VLOOKUP(I467,'DI Info'!$1:$1048576,6,FALSE),2),"")</f>
        <v>1.28</v>
      </c>
      <c r="AE467" s="8">
        <f>IFERROR(AB467*VLOOKUP(I467,'DI Info'!A:H,8,FALSE),"")</f>
        <v>151.2</v>
      </c>
      <c r="AF467" s="35" t="str">
        <f>VLOOKUP(I467,'DI Info'!$1:$1048576,4,FALSE)</f>
        <v>大自然-NB</v>
      </c>
      <c r="AI467" s="35"/>
      <c r="AJ467" s="102"/>
      <c r="AK467" s="8"/>
      <c r="AL467" s="89"/>
    </row>
    <row r="468" ht="12.75" customHeight="1" spans="1:38">
      <c r="A468" s="8" t="s">
        <v>1296</v>
      </c>
      <c r="B468" s="8"/>
      <c r="C468" s="8"/>
      <c r="D468" s="8" t="s">
        <v>39</v>
      </c>
      <c r="E468" s="8" t="s">
        <v>1297</v>
      </c>
      <c r="F468" s="8"/>
      <c r="G468" s="8" t="s">
        <v>53</v>
      </c>
      <c r="H468" s="8"/>
      <c r="I468" s="8" t="s">
        <v>958</v>
      </c>
      <c r="J468" s="8"/>
      <c r="K468" s="8"/>
      <c r="L468" s="8"/>
      <c r="M468" s="8"/>
      <c r="N468" s="8"/>
      <c r="O468" s="8"/>
      <c r="P468" s="8"/>
      <c r="Q468" s="8"/>
      <c r="R468" s="8"/>
      <c r="S468" s="49">
        <v>45898</v>
      </c>
      <c r="T468" s="49">
        <v>45894</v>
      </c>
      <c r="U468" s="8"/>
      <c r="V468" s="8">
        <v>53</v>
      </c>
      <c r="W468" s="8">
        <v>53</v>
      </c>
      <c r="X468" s="8"/>
      <c r="Y468" s="8"/>
      <c r="Z468" s="8"/>
      <c r="AA468" s="8">
        <v>1</v>
      </c>
      <c r="AB468" s="8">
        <v>53</v>
      </c>
      <c r="AC468" s="8">
        <f>IFERROR(AB468*VLOOKUP(I468,'DI Info'!A:H,7,FALSE),"")</f>
        <v>259.7</v>
      </c>
      <c r="AD468" s="8">
        <f>IFERROR(ROUND(AB468*VLOOKUP(I468,'DI Info'!$1:$1048576,6,FALSE),2),"")</f>
        <v>2.52</v>
      </c>
      <c r="AE468" s="8">
        <f>IFERROR(AB468*VLOOKUP(I468,'DI Info'!A:H,8,FALSE),"")</f>
        <v>296.8</v>
      </c>
      <c r="AF468" s="35" t="str">
        <f>VLOOKUP(I468,'DI Info'!$1:$1048576,4,FALSE)</f>
        <v>大自然-NB</v>
      </c>
      <c r="AI468" s="35"/>
      <c r="AJ468" s="102"/>
      <c r="AK468" s="8"/>
      <c r="AL468" s="89"/>
    </row>
    <row r="469" ht="12.75" customHeight="1" spans="1:38">
      <c r="A469" s="8" t="s">
        <v>1298</v>
      </c>
      <c r="B469" s="8"/>
      <c r="C469" s="8"/>
      <c r="D469" s="8" t="s">
        <v>39</v>
      </c>
      <c r="E469" s="8" t="s">
        <v>1299</v>
      </c>
      <c r="F469" s="8"/>
      <c r="G469" s="8" t="s">
        <v>53</v>
      </c>
      <c r="H469" s="8"/>
      <c r="I469" s="8" t="s">
        <v>961</v>
      </c>
      <c r="J469" s="8"/>
      <c r="K469" s="8"/>
      <c r="L469" s="8"/>
      <c r="M469" s="8"/>
      <c r="N469" s="8"/>
      <c r="O469" s="8"/>
      <c r="P469" s="8"/>
      <c r="Q469" s="8"/>
      <c r="R469" s="8"/>
      <c r="S469" s="49">
        <v>45898</v>
      </c>
      <c r="T469" s="49">
        <v>45894</v>
      </c>
      <c r="U469" s="8"/>
      <c r="V469" s="8">
        <v>26</v>
      </c>
      <c r="W469" s="8">
        <v>26</v>
      </c>
      <c r="X469" s="8"/>
      <c r="Y469" s="8"/>
      <c r="Z469" s="8"/>
      <c r="AA469" s="8">
        <v>1</v>
      </c>
      <c r="AB469" s="8">
        <v>26</v>
      </c>
      <c r="AC469" s="8">
        <f>IFERROR(AB469*VLOOKUP(I469,'DI Info'!A:H,7,FALSE),"")</f>
        <v>72.8</v>
      </c>
      <c r="AD469" s="8">
        <f>IFERROR(ROUND(AB469*VLOOKUP(I469,'DI Info'!$1:$1048576,6,FALSE),2),"")</f>
        <v>0.6</v>
      </c>
      <c r="AE469" s="8">
        <f>IFERROR(AB469*VLOOKUP(I469,'DI Info'!A:H,8,FALSE),"")</f>
        <v>83.2</v>
      </c>
      <c r="AF469" s="35" t="str">
        <f>VLOOKUP(I469,'DI Info'!$1:$1048576,4,FALSE)</f>
        <v>大自然-NB</v>
      </c>
      <c r="AI469" s="35"/>
      <c r="AJ469" s="102"/>
      <c r="AK469" s="8"/>
      <c r="AL469" s="89"/>
    </row>
    <row r="470" ht="12.75" customHeight="1" spans="1:38">
      <c r="A470" s="8" t="s">
        <v>1300</v>
      </c>
      <c r="B470" s="8"/>
      <c r="C470" s="8"/>
      <c r="D470" s="8" t="s">
        <v>39</v>
      </c>
      <c r="E470" s="8" t="s">
        <v>1301</v>
      </c>
      <c r="F470" s="8"/>
      <c r="G470" s="8" t="s">
        <v>53</v>
      </c>
      <c r="H470" s="8"/>
      <c r="I470" s="8" t="s">
        <v>961</v>
      </c>
      <c r="J470" s="8"/>
      <c r="K470" s="8"/>
      <c r="L470" s="8"/>
      <c r="M470" s="8"/>
      <c r="N470" s="8"/>
      <c r="O470" s="8"/>
      <c r="P470" s="8"/>
      <c r="Q470" s="8"/>
      <c r="R470" s="8"/>
      <c r="S470" s="49">
        <v>45898</v>
      </c>
      <c r="T470" s="49">
        <v>45894</v>
      </c>
      <c r="U470" s="8"/>
      <c r="V470" s="8">
        <v>24</v>
      </c>
      <c r="W470" s="8">
        <v>24</v>
      </c>
      <c r="X470" s="8"/>
      <c r="Y470" s="8"/>
      <c r="Z470" s="8"/>
      <c r="AA470" s="8">
        <v>1</v>
      </c>
      <c r="AB470" s="8">
        <v>24</v>
      </c>
      <c r="AC470" s="8">
        <f>IFERROR(AB470*VLOOKUP(I470,'DI Info'!A:H,7,FALSE),"")</f>
        <v>67.2</v>
      </c>
      <c r="AD470" s="8">
        <f>IFERROR(ROUND(AB470*VLOOKUP(I470,'DI Info'!$1:$1048576,6,FALSE),2),"")</f>
        <v>0.55</v>
      </c>
      <c r="AE470" s="8">
        <f>IFERROR(AB470*VLOOKUP(I470,'DI Info'!A:H,8,FALSE),"")</f>
        <v>76.8</v>
      </c>
      <c r="AF470" s="35" t="str">
        <f>VLOOKUP(I470,'DI Info'!$1:$1048576,4,FALSE)</f>
        <v>大自然-NB</v>
      </c>
      <c r="AI470" s="35"/>
      <c r="AJ470" s="102"/>
      <c r="AK470" s="8"/>
      <c r="AL470" s="89"/>
    </row>
    <row r="471" ht="12.75" customHeight="1" spans="1:38">
      <c r="A471" s="8" t="s">
        <v>1302</v>
      </c>
      <c r="B471" s="8"/>
      <c r="C471" s="8"/>
      <c r="D471" s="8" t="s">
        <v>39</v>
      </c>
      <c r="E471" s="8" t="s">
        <v>1303</v>
      </c>
      <c r="F471" s="8"/>
      <c r="G471" s="8" t="s">
        <v>53</v>
      </c>
      <c r="H471" s="8"/>
      <c r="I471" s="8" t="s">
        <v>970</v>
      </c>
      <c r="J471" s="8"/>
      <c r="K471" s="8"/>
      <c r="L471" s="8"/>
      <c r="M471" s="8"/>
      <c r="N471" s="8"/>
      <c r="O471" s="8"/>
      <c r="P471" s="8"/>
      <c r="Q471" s="8"/>
      <c r="R471" s="8"/>
      <c r="S471" s="49">
        <v>45898</v>
      </c>
      <c r="T471" s="49">
        <v>45894</v>
      </c>
      <c r="U471" s="8"/>
      <c r="V471" s="8">
        <v>24</v>
      </c>
      <c r="W471" s="8">
        <v>24</v>
      </c>
      <c r="X471" s="8"/>
      <c r="Y471" s="8"/>
      <c r="Z471" s="8"/>
      <c r="AA471" s="8">
        <v>1</v>
      </c>
      <c r="AB471" s="8">
        <v>24</v>
      </c>
      <c r="AC471" s="8">
        <f>IFERROR(AB471*VLOOKUP(I471,'DI Info'!A:H,7,FALSE),"")</f>
        <v>57.6</v>
      </c>
      <c r="AD471" s="8">
        <f>IFERROR(ROUND(AB471*VLOOKUP(I471,'DI Info'!$1:$1048576,6,FALSE),2),"")</f>
        <v>0.54</v>
      </c>
      <c r="AE471" s="8">
        <f>IFERROR(AB471*VLOOKUP(I471,'DI Info'!A:H,8,FALSE),"")</f>
        <v>67.2</v>
      </c>
      <c r="AF471" s="35" t="str">
        <f>VLOOKUP(I471,'DI Info'!$1:$1048576,4,FALSE)</f>
        <v>大自然-NB</v>
      </c>
      <c r="AI471" s="35"/>
      <c r="AJ471" s="102"/>
      <c r="AK471" s="8"/>
      <c r="AL471" s="89"/>
    </row>
    <row r="472" ht="12.75" customHeight="1" spans="1:38">
      <c r="A472" s="8" t="s">
        <v>1304</v>
      </c>
      <c r="B472" s="8"/>
      <c r="C472" s="8"/>
      <c r="D472" s="8" t="s">
        <v>39</v>
      </c>
      <c r="E472" s="8" t="s">
        <v>1305</v>
      </c>
      <c r="F472" s="8"/>
      <c r="G472" s="8" t="s">
        <v>53</v>
      </c>
      <c r="H472" s="8"/>
      <c r="I472" s="8" t="s">
        <v>955</v>
      </c>
      <c r="J472" s="8"/>
      <c r="K472" s="8"/>
      <c r="L472" s="8"/>
      <c r="M472" s="8"/>
      <c r="N472" s="8"/>
      <c r="O472" s="8"/>
      <c r="P472" s="8"/>
      <c r="Q472" s="8"/>
      <c r="R472" s="8"/>
      <c r="S472" s="49">
        <v>45898</v>
      </c>
      <c r="T472" s="49">
        <v>45894</v>
      </c>
      <c r="U472" s="8"/>
      <c r="V472" s="8">
        <v>60</v>
      </c>
      <c r="W472" s="8">
        <v>60</v>
      </c>
      <c r="X472" s="8"/>
      <c r="Y472" s="8"/>
      <c r="Z472" s="8"/>
      <c r="AA472" s="8">
        <v>1</v>
      </c>
      <c r="AB472" s="8">
        <v>60</v>
      </c>
      <c r="AC472" s="8">
        <f>IFERROR(AB472*VLOOKUP(I472,'DI Info'!A:H,7,FALSE),"")</f>
        <v>258</v>
      </c>
      <c r="AD472" s="8">
        <f>IFERROR(ROUND(AB472*VLOOKUP(I472,'DI Info'!$1:$1048576,6,FALSE),2),"")</f>
        <v>2.72</v>
      </c>
      <c r="AE472" s="8">
        <f>IFERROR(AB472*VLOOKUP(I472,'DI Info'!A:H,8,FALSE),"")</f>
        <v>294</v>
      </c>
      <c r="AF472" s="35" t="str">
        <f>VLOOKUP(I472,'DI Info'!$1:$1048576,4,FALSE)</f>
        <v>大自然-NB</v>
      </c>
      <c r="AI472" s="35"/>
      <c r="AJ472" s="102"/>
      <c r="AK472" s="8"/>
      <c r="AL472" s="89"/>
    </row>
    <row r="473" ht="12.75" customHeight="1" spans="1:38">
      <c r="A473" s="8" t="s">
        <v>1306</v>
      </c>
      <c r="B473" s="8"/>
      <c r="C473" s="8"/>
      <c r="D473" s="8" t="s">
        <v>39</v>
      </c>
      <c r="E473" s="8" t="s">
        <v>1307</v>
      </c>
      <c r="F473" s="8"/>
      <c r="G473" s="8" t="s">
        <v>53</v>
      </c>
      <c r="H473" s="8"/>
      <c r="I473" s="8" t="s">
        <v>196</v>
      </c>
      <c r="J473" s="8"/>
      <c r="K473" s="8"/>
      <c r="L473" s="8"/>
      <c r="M473" s="8"/>
      <c r="N473" s="8"/>
      <c r="O473" s="8"/>
      <c r="P473" s="8"/>
      <c r="Q473" s="8"/>
      <c r="R473" s="8"/>
      <c r="S473" s="49">
        <v>45898</v>
      </c>
      <c r="T473" s="49">
        <v>45894</v>
      </c>
      <c r="U473" s="8"/>
      <c r="V473" s="8">
        <v>161</v>
      </c>
      <c r="W473" s="8">
        <v>161</v>
      </c>
      <c r="X473" s="8"/>
      <c r="Y473" s="8"/>
      <c r="Z473" s="8"/>
      <c r="AA473" s="8">
        <v>1</v>
      </c>
      <c r="AB473" s="8">
        <v>161</v>
      </c>
      <c r="AC473" s="8">
        <f>IFERROR(AB473*VLOOKUP(I473,'DI Info'!A:H,7,FALSE),"")</f>
        <v>1426.46</v>
      </c>
      <c r="AD473" s="8">
        <f>IFERROR(ROUND(AB473*VLOOKUP(I473,'DI Info'!$1:$1048576,6,FALSE),2),"")</f>
        <v>16.74</v>
      </c>
      <c r="AE473" s="8">
        <f>IFERROR(AB473*VLOOKUP(I473,'DI Info'!A:H,8,FALSE),"")</f>
        <v>1754.9</v>
      </c>
      <c r="AF473" s="35" t="str">
        <f>VLOOKUP(I473,'DI Info'!$1:$1048576,4,FALSE)</f>
        <v>苏克-NB</v>
      </c>
      <c r="AI473" s="35"/>
      <c r="AJ473" s="102"/>
      <c r="AK473" s="8"/>
      <c r="AL473" s="89"/>
    </row>
    <row r="474" ht="12.75" customHeight="1" spans="1:38">
      <c r="A474" s="8" t="s">
        <v>1308</v>
      </c>
      <c r="B474" s="8"/>
      <c r="C474" s="8"/>
      <c r="D474" s="8" t="s">
        <v>39</v>
      </c>
      <c r="E474" s="8" t="s">
        <v>1309</v>
      </c>
      <c r="F474" s="8"/>
      <c r="G474" s="8" t="s">
        <v>53</v>
      </c>
      <c r="H474" s="8"/>
      <c r="I474" s="8" t="s">
        <v>376</v>
      </c>
      <c r="J474" s="8"/>
      <c r="K474" s="8"/>
      <c r="L474" s="8"/>
      <c r="M474" s="8"/>
      <c r="N474" s="8"/>
      <c r="O474" s="8"/>
      <c r="P474" s="8"/>
      <c r="Q474" s="8"/>
      <c r="R474" s="8"/>
      <c r="S474" s="49">
        <v>45898</v>
      </c>
      <c r="T474" s="49">
        <v>45894</v>
      </c>
      <c r="U474" s="8"/>
      <c r="V474" s="8">
        <v>76</v>
      </c>
      <c r="W474" s="8">
        <v>76</v>
      </c>
      <c r="X474" s="8"/>
      <c r="Y474" s="8"/>
      <c r="Z474" s="8"/>
      <c r="AA474" s="8">
        <v>1</v>
      </c>
      <c r="AB474" s="8">
        <v>76</v>
      </c>
      <c r="AC474" s="8">
        <f>IFERROR(AB474*VLOOKUP(I474,'DI Info'!A:H,7,FALSE),"")</f>
        <v>836</v>
      </c>
      <c r="AD474" s="8">
        <f>IFERROR(ROUND(AB474*VLOOKUP(I474,'DI Info'!$1:$1048576,6,FALSE),2),"")</f>
        <v>8.13</v>
      </c>
      <c r="AE474" s="8">
        <f>IFERROR(AB474*VLOOKUP(I474,'DI Info'!A:H,8,FALSE),"")</f>
        <v>1003.2</v>
      </c>
      <c r="AF474" s="35" t="str">
        <f>VLOOKUP(I474,'DI Info'!$1:$1048576,4,FALSE)</f>
        <v>苏克-NB</v>
      </c>
      <c r="AI474" s="35"/>
      <c r="AJ474" s="102"/>
      <c r="AK474" s="8"/>
      <c r="AL474" s="89"/>
    </row>
    <row r="475" ht="12.75" customHeight="1" spans="1:38">
      <c r="A475" s="8" t="s">
        <v>1310</v>
      </c>
      <c r="B475" s="8"/>
      <c r="C475" s="8"/>
      <c r="D475" s="8" t="s">
        <v>39</v>
      </c>
      <c r="E475" s="8" t="s">
        <v>1311</v>
      </c>
      <c r="F475" s="8"/>
      <c r="G475" s="8" t="s">
        <v>53</v>
      </c>
      <c r="H475" s="8"/>
      <c r="I475" s="8" t="s">
        <v>398</v>
      </c>
      <c r="J475" s="8"/>
      <c r="K475" s="8"/>
      <c r="L475" s="8"/>
      <c r="M475" s="8"/>
      <c r="N475" s="8"/>
      <c r="O475" s="8"/>
      <c r="P475" s="8"/>
      <c r="Q475" s="8"/>
      <c r="R475" s="8"/>
      <c r="S475" s="49">
        <v>45898</v>
      </c>
      <c r="T475" s="49">
        <v>45894</v>
      </c>
      <c r="U475" s="8"/>
      <c r="V475" s="8">
        <v>142</v>
      </c>
      <c r="W475" s="8">
        <v>142</v>
      </c>
      <c r="X475" s="8"/>
      <c r="Y475" s="8"/>
      <c r="Z475" s="8"/>
      <c r="AA475" s="8">
        <v>1</v>
      </c>
      <c r="AB475" s="8">
        <v>142</v>
      </c>
      <c r="AC475" s="8">
        <f>IFERROR(AB475*VLOOKUP(I475,'DI Info'!A:H,7,FALSE),"")</f>
        <v>582.2</v>
      </c>
      <c r="AD475" s="8">
        <f>IFERROR(ROUND(AB475*VLOOKUP(I475,'DI Info'!$1:$1048576,6,FALSE),2),"")</f>
        <v>4.97</v>
      </c>
      <c r="AE475" s="8">
        <f>IFERROR(AB475*VLOOKUP(I475,'DI Info'!A:H,8,FALSE),"")</f>
        <v>724.2</v>
      </c>
      <c r="AF475" s="35" t="str">
        <f>VLOOKUP(I475,'DI Info'!$1:$1048576,4,FALSE)</f>
        <v>苏克-NB</v>
      </c>
      <c r="AI475" s="35"/>
      <c r="AJ475" s="102"/>
      <c r="AK475" s="8"/>
      <c r="AL475" s="89"/>
    </row>
    <row r="476" ht="12.75" customHeight="1" spans="1:38">
      <c r="A476" s="8" t="s">
        <v>1312</v>
      </c>
      <c r="B476" s="8"/>
      <c r="C476" s="8"/>
      <c r="D476" s="8" t="s">
        <v>39</v>
      </c>
      <c r="E476" s="8" t="s">
        <v>1313</v>
      </c>
      <c r="F476" s="8"/>
      <c r="G476" s="8" t="s">
        <v>53</v>
      </c>
      <c r="H476" s="8"/>
      <c r="I476" s="8" t="s">
        <v>196</v>
      </c>
      <c r="J476" s="8"/>
      <c r="K476" s="8"/>
      <c r="L476" s="8"/>
      <c r="M476" s="8"/>
      <c r="N476" s="8"/>
      <c r="O476" s="8"/>
      <c r="P476" s="8"/>
      <c r="Q476" s="8"/>
      <c r="R476" s="8"/>
      <c r="S476" s="49">
        <v>45898</v>
      </c>
      <c r="T476" s="49">
        <v>45894</v>
      </c>
      <c r="U476" s="8"/>
      <c r="V476" s="8">
        <v>73</v>
      </c>
      <c r="W476" s="8">
        <v>73</v>
      </c>
      <c r="X476" s="8"/>
      <c r="Y476" s="8"/>
      <c r="Z476" s="8"/>
      <c r="AA476" s="8">
        <v>1</v>
      </c>
      <c r="AB476" s="8">
        <v>73</v>
      </c>
      <c r="AC476" s="8">
        <f>IFERROR(AB476*VLOOKUP(I476,'DI Info'!A:H,7,FALSE),"")</f>
        <v>646.78</v>
      </c>
      <c r="AD476" s="8">
        <f>IFERROR(ROUND(AB476*VLOOKUP(I476,'DI Info'!$1:$1048576,6,FALSE),2),"")</f>
        <v>7.59</v>
      </c>
      <c r="AE476" s="8">
        <f>IFERROR(AB476*VLOOKUP(I476,'DI Info'!A:H,8,FALSE),"")</f>
        <v>795.7</v>
      </c>
      <c r="AF476" s="35" t="str">
        <f>VLOOKUP(I476,'DI Info'!$1:$1048576,4,FALSE)</f>
        <v>苏克-NB</v>
      </c>
      <c r="AI476" s="35"/>
      <c r="AJ476" s="102"/>
      <c r="AK476" s="8"/>
      <c r="AL476" s="89"/>
    </row>
    <row r="477" ht="12.75" customHeight="1" spans="1:38">
      <c r="A477" s="8" t="s">
        <v>1314</v>
      </c>
      <c r="B477" s="8"/>
      <c r="C477" s="8"/>
      <c r="D477" s="8" t="s">
        <v>39</v>
      </c>
      <c r="E477" s="8" t="s">
        <v>1315</v>
      </c>
      <c r="F477" s="8"/>
      <c r="G477" s="8" t="s">
        <v>53</v>
      </c>
      <c r="H477" s="8"/>
      <c r="I477" s="8" t="s">
        <v>376</v>
      </c>
      <c r="J477" s="8"/>
      <c r="K477" s="8"/>
      <c r="L477" s="8"/>
      <c r="M477" s="8"/>
      <c r="N477" s="8"/>
      <c r="O477" s="8"/>
      <c r="P477" s="8"/>
      <c r="Q477" s="8"/>
      <c r="R477" s="8"/>
      <c r="S477" s="49">
        <v>45898</v>
      </c>
      <c r="T477" s="49">
        <v>45894</v>
      </c>
      <c r="U477" s="8"/>
      <c r="V477" s="8">
        <v>183</v>
      </c>
      <c r="W477" s="8">
        <v>183</v>
      </c>
      <c r="X477" s="8"/>
      <c r="Y477" s="8"/>
      <c r="Z477" s="8"/>
      <c r="AA477" s="8">
        <v>1</v>
      </c>
      <c r="AB477" s="8">
        <v>183</v>
      </c>
      <c r="AC477" s="8">
        <f>IFERROR(AB477*VLOOKUP(I477,'DI Info'!A:H,7,FALSE),"")</f>
        <v>2013</v>
      </c>
      <c r="AD477" s="8">
        <f>IFERROR(ROUND(AB477*VLOOKUP(I477,'DI Info'!$1:$1048576,6,FALSE),2),"")</f>
        <v>19.58</v>
      </c>
      <c r="AE477" s="8">
        <f>IFERROR(AB477*VLOOKUP(I477,'DI Info'!A:H,8,FALSE),"")</f>
        <v>2415.6</v>
      </c>
      <c r="AF477" s="35" t="str">
        <f>VLOOKUP(I477,'DI Info'!$1:$1048576,4,FALSE)</f>
        <v>苏克-NB</v>
      </c>
      <c r="AI477" s="35"/>
      <c r="AJ477" s="102"/>
      <c r="AK477" s="8"/>
      <c r="AL477" s="89"/>
    </row>
    <row r="478" ht="12.75" customHeight="1" spans="1:38">
      <c r="A478" s="8" t="s">
        <v>1316</v>
      </c>
      <c r="B478" s="8"/>
      <c r="C478" s="8"/>
      <c r="D478" s="8" t="s">
        <v>39</v>
      </c>
      <c r="E478" s="8" t="s">
        <v>1317</v>
      </c>
      <c r="F478" s="8"/>
      <c r="G478" s="8" t="s">
        <v>53</v>
      </c>
      <c r="H478" s="8"/>
      <c r="I478" s="8" t="s">
        <v>54</v>
      </c>
      <c r="J478" s="8"/>
      <c r="K478" s="8"/>
      <c r="L478" s="8"/>
      <c r="M478" s="8"/>
      <c r="N478" s="8"/>
      <c r="O478" s="8"/>
      <c r="P478" s="8"/>
      <c r="Q478" s="8"/>
      <c r="R478" s="8"/>
      <c r="S478" s="49">
        <v>45898</v>
      </c>
      <c r="T478" s="49">
        <v>45894</v>
      </c>
      <c r="U478" s="8"/>
      <c r="V478" s="8">
        <v>534</v>
      </c>
      <c r="W478" s="8">
        <v>534</v>
      </c>
      <c r="X478" s="8"/>
      <c r="Y478" s="8"/>
      <c r="Z478" s="8"/>
      <c r="AA478" s="8">
        <v>1</v>
      </c>
      <c r="AB478" s="8">
        <v>534</v>
      </c>
      <c r="AC478" s="8">
        <f>IFERROR(AB478*VLOOKUP(I478,'DI Info'!A:H,7,FALSE),"")</f>
        <v>3043.8</v>
      </c>
      <c r="AD478" s="8">
        <f>IFERROR(ROUND(AB478*VLOOKUP(I478,'DI Info'!$1:$1048576,6,FALSE),2),"")</f>
        <v>43.31</v>
      </c>
      <c r="AE478" s="8">
        <f>IFERROR(AB478*VLOOKUP(I478,'DI Info'!A:H,8,FALSE),"")</f>
        <v>3898.2</v>
      </c>
      <c r="AF478" s="35" t="str">
        <f>VLOOKUP(I478,'DI Info'!$1:$1048576,4,FALSE)</f>
        <v>苏克-NB</v>
      </c>
      <c r="AI478" s="35"/>
      <c r="AJ478" s="102"/>
      <c r="AK478" s="8"/>
      <c r="AL478" s="89"/>
    </row>
    <row r="479" ht="12.75" customHeight="1" spans="1:38">
      <c r="A479" s="8" t="s">
        <v>1318</v>
      </c>
      <c r="B479" s="8"/>
      <c r="C479" s="8"/>
      <c r="D479" s="8" t="s">
        <v>39</v>
      </c>
      <c r="E479" s="8" t="s">
        <v>1319</v>
      </c>
      <c r="F479" s="8"/>
      <c r="G479" s="8" t="s">
        <v>53</v>
      </c>
      <c r="H479" s="8"/>
      <c r="I479" s="8" t="s">
        <v>407</v>
      </c>
      <c r="J479" s="8"/>
      <c r="K479" s="8"/>
      <c r="L479" s="8"/>
      <c r="M479" s="8"/>
      <c r="N479" s="8"/>
      <c r="O479" s="8"/>
      <c r="P479" s="8"/>
      <c r="Q479" s="8"/>
      <c r="R479" s="8"/>
      <c r="S479" s="49">
        <v>45898</v>
      </c>
      <c r="T479" s="49">
        <v>45894</v>
      </c>
      <c r="U479" s="8"/>
      <c r="V479" s="8">
        <v>175</v>
      </c>
      <c r="W479" s="8">
        <v>175</v>
      </c>
      <c r="X479" s="8"/>
      <c r="Y479" s="8"/>
      <c r="Z479" s="8"/>
      <c r="AA479" s="8">
        <v>1</v>
      </c>
      <c r="AB479" s="8">
        <v>175</v>
      </c>
      <c r="AC479" s="8">
        <f>IFERROR(AB479*VLOOKUP(I479,'DI Info'!A:H,7,FALSE),"")</f>
        <v>1277.5</v>
      </c>
      <c r="AD479" s="8">
        <f>IFERROR(ROUND(AB479*VLOOKUP(I479,'DI Info'!$1:$1048576,6,FALSE),2),"")</f>
        <v>15.23</v>
      </c>
      <c r="AE479" s="8">
        <f>IFERROR(AB479*VLOOKUP(I479,'DI Info'!A:H,8,FALSE),"")</f>
        <v>1627.5</v>
      </c>
      <c r="AF479" s="35" t="str">
        <f>VLOOKUP(I479,'DI Info'!$1:$1048576,4,FALSE)</f>
        <v>苏克-NB</v>
      </c>
      <c r="AI479" s="35"/>
      <c r="AJ479" s="102"/>
      <c r="AK479" s="8"/>
      <c r="AL479" s="89"/>
    </row>
    <row r="480" ht="12.75" customHeight="1" spans="1:38">
      <c r="A480" s="8" t="s">
        <v>1320</v>
      </c>
      <c r="B480" s="8"/>
      <c r="C480" s="8"/>
      <c r="D480" s="8" t="s">
        <v>39</v>
      </c>
      <c r="E480" s="8" t="s">
        <v>1321</v>
      </c>
      <c r="F480" s="8"/>
      <c r="G480" s="8" t="s">
        <v>53</v>
      </c>
      <c r="H480" s="8"/>
      <c r="I480" s="8" t="s">
        <v>407</v>
      </c>
      <c r="J480" s="8"/>
      <c r="K480" s="8"/>
      <c r="L480" s="8"/>
      <c r="M480" s="8"/>
      <c r="N480" s="8"/>
      <c r="O480" s="8"/>
      <c r="P480" s="8"/>
      <c r="Q480" s="8"/>
      <c r="R480" s="8"/>
      <c r="S480" s="49">
        <v>45898</v>
      </c>
      <c r="T480" s="49">
        <v>45894</v>
      </c>
      <c r="U480" s="8"/>
      <c r="V480" s="8">
        <v>385</v>
      </c>
      <c r="W480" s="8">
        <v>385</v>
      </c>
      <c r="X480" s="8"/>
      <c r="Y480" s="8"/>
      <c r="Z480" s="8"/>
      <c r="AA480" s="8">
        <v>1</v>
      </c>
      <c r="AB480" s="8">
        <v>385</v>
      </c>
      <c r="AC480" s="8">
        <f>IFERROR(AB480*VLOOKUP(I480,'DI Info'!A:H,7,FALSE),"")</f>
        <v>2810.5</v>
      </c>
      <c r="AD480" s="8">
        <f>IFERROR(ROUND(AB480*VLOOKUP(I480,'DI Info'!$1:$1048576,6,FALSE),2),"")</f>
        <v>33.5</v>
      </c>
      <c r="AE480" s="8">
        <f>IFERROR(AB480*VLOOKUP(I480,'DI Info'!A:H,8,FALSE),"")</f>
        <v>3580.5</v>
      </c>
      <c r="AF480" s="35" t="str">
        <f>VLOOKUP(I480,'DI Info'!$1:$1048576,4,FALSE)</f>
        <v>苏克-NB</v>
      </c>
      <c r="AI480" s="35"/>
      <c r="AJ480" s="102"/>
      <c r="AK480" s="8"/>
      <c r="AL480" s="89"/>
    </row>
    <row r="481" ht="12.75" customHeight="1" spans="1:38">
      <c r="A481" s="8" t="s">
        <v>1322</v>
      </c>
      <c r="B481" s="8"/>
      <c r="C481" s="8"/>
      <c r="D481" s="8" t="s">
        <v>39</v>
      </c>
      <c r="E481" s="8" t="s">
        <v>1323</v>
      </c>
      <c r="F481" s="8"/>
      <c r="G481" s="8" t="s">
        <v>53</v>
      </c>
      <c r="H481" s="8"/>
      <c r="I481" s="8" t="s">
        <v>54</v>
      </c>
      <c r="J481" s="8"/>
      <c r="K481" s="8"/>
      <c r="L481" s="8"/>
      <c r="M481" s="8"/>
      <c r="N481" s="8"/>
      <c r="O481" s="8"/>
      <c r="P481" s="8"/>
      <c r="Q481" s="8"/>
      <c r="R481" s="8"/>
      <c r="S481" s="49">
        <v>45898</v>
      </c>
      <c r="T481" s="49">
        <v>45894</v>
      </c>
      <c r="U481" s="8"/>
      <c r="V481" s="8">
        <v>76</v>
      </c>
      <c r="W481" s="8">
        <v>76</v>
      </c>
      <c r="X481" s="8"/>
      <c r="Y481" s="8"/>
      <c r="Z481" s="8"/>
      <c r="AA481" s="8">
        <v>1</v>
      </c>
      <c r="AB481" s="8">
        <v>76</v>
      </c>
      <c r="AC481" s="8">
        <f>IFERROR(AB481*VLOOKUP(I481,'DI Info'!A:H,7,FALSE),"")</f>
        <v>433.2</v>
      </c>
      <c r="AD481" s="8">
        <f>IFERROR(ROUND(AB481*VLOOKUP(I481,'DI Info'!$1:$1048576,6,FALSE),2),"")</f>
        <v>6.16</v>
      </c>
      <c r="AE481" s="8">
        <f>IFERROR(AB481*VLOOKUP(I481,'DI Info'!A:H,8,FALSE),"")</f>
        <v>554.8</v>
      </c>
      <c r="AF481" s="35" t="str">
        <f>VLOOKUP(I481,'DI Info'!$1:$1048576,4,FALSE)</f>
        <v>苏克-NB</v>
      </c>
      <c r="AI481" s="35"/>
      <c r="AJ481" s="102"/>
      <c r="AK481" s="8"/>
      <c r="AL481" s="89"/>
    </row>
    <row r="482" ht="12.75" customHeight="1" spans="1:38">
      <c r="A482" s="8" t="s">
        <v>1324</v>
      </c>
      <c r="B482" s="8"/>
      <c r="C482" s="8"/>
      <c r="D482" s="8" t="s">
        <v>39</v>
      </c>
      <c r="E482" s="8" t="s">
        <v>1325</v>
      </c>
      <c r="F482" s="8"/>
      <c r="G482" s="8" t="s">
        <v>53</v>
      </c>
      <c r="H482" s="8"/>
      <c r="I482" s="8" t="s">
        <v>196</v>
      </c>
      <c r="J482" s="8"/>
      <c r="K482" s="8"/>
      <c r="L482" s="8"/>
      <c r="M482" s="8"/>
      <c r="N482" s="8"/>
      <c r="O482" s="8"/>
      <c r="P482" s="8"/>
      <c r="Q482" s="8"/>
      <c r="R482" s="8"/>
      <c r="S482" s="49">
        <v>45898</v>
      </c>
      <c r="T482" s="49">
        <v>45894</v>
      </c>
      <c r="U482" s="8"/>
      <c r="V482" s="8">
        <v>43</v>
      </c>
      <c r="W482" s="8">
        <v>43</v>
      </c>
      <c r="X482" s="8"/>
      <c r="Y482" s="8"/>
      <c r="Z482" s="8"/>
      <c r="AA482" s="8">
        <v>1</v>
      </c>
      <c r="AB482" s="8">
        <v>43</v>
      </c>
      <c r="AC482" s="8">
        <f>IFERROR(AB482*VLOOKUP(I482,'DI Info'!A:H,7,FALSE),"")</f>
        <v>380.98</v>
      </c>
      <c r="AD482" s="8">
        <f>IFERROR(ROUND(AB482*VLOOKUP(I482,'DI Info'!$1:$1048576,6,FALSE),2),"")</f>
        <v>4.47</v>
      </c>
      <c r="AE482" s="8">
        <f>IFERROR(AB482*VLOOKUP(I482,'DI Info'!A:H,8,FALSE),"")</f>
        <v>468.7</v>
      </c>
      <c r="AF482" s="35" t="str">
        <f>VLOOKUP(I482,'DI Info'!$1:$1048576,4,FALSE)</f>
        <v>苏克-NB</v>
      </c>
      <c r="AI482" s="35"/>
      <c r="AJ482" s="102"/>
      <c r="AK482" s="8"/>
      <c r="AL482" s="89"/>
    </row>
    <row r="483" ht="12.75" customHeight="1" spans="1:38">
      <c r="A483" s="8" t="s">
        <v>1326</v>
      </c>
      <c r="B483" s="8"/>
      <c r="C483" s="8"/>
      <c r="D483" s="8" t="s">
        <v>39</v>
      </c>
      <c r="E483" s="8" t="s">
        <v>1327</v>
      </c>
      <c r="F483" s="8"/>
      <c r="G483" s="8" t="s">
        <v>53</v>
      </c>
      <c r="H483" s="8"/>
      <c r="I483" s="8" t="s">
        <v>196</v>
      </c>
      <c r="J483" s="8"/>
      <c r="K483" s="8"/>
      <c r="L483" s="8"/>
      <c r="M483" s="8"/>
      <c r="N483" s="8"/>
      <c r="O483" s="8"/>
      <c r="P483" s="8"/>
      <c r="Q483" s="8"/>
      <c r="R483" s="8"/>
      <c r="S483" s="49">
        <v>45898</v>
      </c>
      <c r="T483" s="49">
        <v>45894</v>
      </c>
      <c r="U483" s="8"/>
      <c r="V483" s="8">
        <v>150</v>
      </c>
      <c r="W483" s="8">
        <v>150</v>
      </c>
      <c r="X483" s="8"/>
      <c r="Y483" s="8"/>
      <c r="Z483" s="8"/>
      <c r="AA483" s="8">
        <v>1</v>
      </c>
      <c r="AB483" s="8">
        <v>150</v>
      </c>
      <c r="AC483" s="8">
        <f>IFERROR(AB483*VLOOKUP(I483,'DI Info'!A:H,7,FALSE),"")</f>
        <v>1329</v>
      </c>
      <c r="AD483" s="8">
        <f>IFERROR(ROUND(AB483*VLOOKUP(I483,'DI Info'!$1:$1048576,6,FALSE),2),"")</f>
        <v>15.6</v>
      </c>
      <c r="AE483" s="8">
        <f>IFERROR(AB483*VLOOKUP(I483,'DI Info'!A:H,8,FALSE),"")</f>
        <v>1635</v>
      </c>
      <c r="AF483" s="35" t="str">
        <f>VLOOKUP(I483,'DI Info'!$1:$1048576,4,FALSE)</f>
        <v>苏克-NB</v>
      </c>
      <c r="AI483" s="35"/>
      <c r="AJ483" s="102"/>
      <c r="AK483" s="8"/>
      <c r="AL483" s="89"/>
    </row>
    <row r="484" ht="12.75" customHeight="1" spans="1:38">
      <c r="A484" s="8" t="s">
        <v>1328</v>
      </c>
      <c r="B484" s="8"/>
      <c r="C484" s="8"/>
      <c r="D484" s="8" t="s">
        <v>39</v>
      </c>
      <c r="E484" s="8" t="s">
        <v>1329</v>
      </c>
      <c r="F484" s="8"/>
      <c r="G484" s="8" t="s">
        <v>53</v>
      </c>
      <c r="H484" s="8"/>
      <c r="I484" s="8" t="s">
        <v>398</v>
      </c>
      <c r="J484" s="8"/>
      <c r="K484" s="8"/>
      <c r="L484" s="8"/>
      <c r="M484" s="8"/>
      <c r="N484" s="8"/>
      <c r="O484" s="8"/>
      <c r="P484" s="8"/>
      <c r="Q484" s="8"/>
      <c r="R484" s="8"/>
      <c r="S484" s="49">
        <v>45898</v>
      </c>
      <c r="T484" s="49">
        <v>45894</v>
      </c>
      <c r="U484" s="8"/>
      <c r="V484" s="8">
        <v>882</v>
      </c>
      <c r="W484" s="8">
        <v>882</v>
      </c>
      <c r="X484" s="8"/>
      <c r="Y484" s="8"/>
      <c r="Z484" s="8"/>
      <c r="AA484" s="8">
        <v>1</v>
      </c>
      <c r="AB484" s="8">
        <v>882</v>
      </c>
      <c r="AC484" s="8">
        <f>IFERROR(AB484*VLOOKUP(I484,'DI Info'!A:H,7,FALSE),"")</f>
        <v>3616.2</v>
      </c>
      <c r="AD484" s="8">
        <f>IFERROR(ROUND(AB484*VLOOKUP(I484,'DI Info'!$1:$1048576,6,FALSE),2),"")</f>
        <v>30.87</v>
      </c>
      <c r="AE484" s="8">
        <f>IFERROR(AB484*VLOOKUP(I484,'DI Info'!A:H,8,FALSE),"")</f>
        <v>4498.2</v>
      </c>
      <c r="AF484" s="35" t="str">
        <f>VLOOKUP(I484,'DI Info'!$1:$1048576,4,FALSE)</f>
        <v>苏克-NB</v>
      </c>
      <c r="AI484" s="35"/>
      <c r="AJ484" s="102"/>
      <c r="AK484" s="8"/>
      <c r="AL484" s="89"/>
    </row>
    <row r="485" ht="12.75" customHeight="1" spans="1:38">
      <c r="A485" s="8" t="s">
        <v>1330</v>
      </c>
      <c r="B485" s="8"/>
      <c r="C485" s="8"/>
      <c r="D485" s="8" t="s">
        <v>39</v>
      </c>
      <c r="E485" s="8" t="s">
        <v>1331</v>
      </c>
      <c r="F485" s="8"/>
      <c r="G485" s="8" t="s">
        <v>53</v>
      </c>
      <c r="H485" s="8"/>
      <c r="I485" s="8" t="s">
        <v>376</v>
      </c>
      <c r="J485" s="8"/>
      <c r="K485" s="8"/>
      <c r="L485" s="8"/>
      <c r="M485" s="8"/>
      <c r="N485" s="8"/>
      <c r="O485" s="8"/>
      <c r="P485" s="8"/>
      <c r="Q485" s="8"/>
      <c r="R485" s="8"/>
      <c r="S485" s="49">
        <v>45898</v>
      </c>
      <c r="T485" s="49">
        <v>45894</v>
      </c>
      <c r="U485" s="8"/>
      <c r="V485" s="8">
        <v>661</v>
      </c>
      <c r="W485" s="8">
        <v>661</v>
      </c>
      <c r="X485" s="8"/>
      <c r="Y485" s="8"/>
      <c r="Z485" s="8"/>
      <c r="AA485" s="8">
        <v>1</v>
      </c>
      <c r="AB485" s="8">
        <v>661</v>
      </c>
      <c r="AC485" s="8">
        <f>IFERROR(AB485*VLOOKUP(I485,'DI Info'!A:H,7,FALSE),"")</f>
        <v>7271</v>
      </c>
      <c r="AD485" s="8">
        <f>IFERROR(ROUND(AB485*VLOOKUP(I485,'DI Info'!$1:$1048576,6,FALSE),2),"")</f>
        <v>70.73</v>
      </c>
      <c r="AE485" s="8">
        <f>IFERROR(AB485*VLOOKUP(I485,'DI Info'!A:H,8,FALSE),"")</f>
        <v>8725.2</v>
      </c>
      <c r="AF485" s="35" t="str">
        <f>VLOOKUP(I485,'DI Info'!$1:$1048576,4,FALSE)</f>
        <v>苏克-NB</v>
      </c>
      <c r="AI485" s="35"/>
      <c r="AJ485" s="102"/>
      <c r="AK485" s="8"/>
      <c r="AL485" s="89"/>
    </row>
    <row r="486" ht="12.75" customHeight="1" spans="1:38">
      <c r="A486" s="8" t="s">
        <v>1332</v>
      </c>
      <c r="B486" s="8"/>
      <c r="C486" s="8"/>
      <c r="D486" s="8" t="s">
        <v>39</v>
      </c>
      <c r="E486" s="8" t="s">
        <v>1333</v>
      </c>
      <c r="F486" s="8"/>
      <c r="G486" s="8" t="s">
        <v>53</v>
      </c>
      <c r="H486" s="8"/>
      <c r="I486" s="8" t="s">
        <v>196</v>
      </c>
      <c r="J486" s="8"/>
      <c r="K486" s="8"/>
      <c r="L486" s="8"/>
      <c r="M486" s="8"/>
      <c r="N486" s="8"/>
      <c r="O486" s="8"/>
      <c r="P486" s="8"/>
      <c r="Q486" s="8"/>
      <c r="R486" s="8"/>
      <c r="S486" s="49">
        <v>45898</v>
      </c>
      <c r="T486" s="49">
        <v>45894</v>
      </c>
      <c r="U486" s="8"/>
      <c r="V486" s="8">
        <v>233</v>
      </c>
      <c r="W486" s="8">
        <v>233</v>
      </c>
      <c r="X486" s="8"/>
      <c r="Y486" s="8"/>
      <c r="Z486" s="8"/>
      <c r="AA486" s="8">
        <v>1</v>
      </c>
      <c r="AB486" s="8">
        <v>233</v>
      </c>
      <c r="AC486" s="8">
        <f>IFERROR(AB486*VLOOKUP(I486,'DI Info'!A:H,7,FALSE),"")</f>
        <v>2064.38</v>
      </c>
      <c r="AD486" s="8">
        <f>IFERROR(ROUND(AB486*VLOOKUP(I486,'DI Info'!$1:$1048576,6,FALSE),2),"")</f>
        <v>24.23</v>
      </c>
      <c r="AE486" s="8">
        <f>IFERROR(AB486*VLOOKUP(I486,'DI Info'!A:H,8,FALSE),"")</f>
        <v>2539.7</v>
      </c>
      <c r="AF486" s="35" t="str">
        <f>VLOOKUP(I486,'DI Info'!$1:$1048576,4,FALSE)</f>
        <v>苏克-NB</v>
      </c>
      <c r="AI486" s="35"/>
      <c r="AJ486" s="102"/>
      <c r="AK486" s="8"/>
      <c r="AL486" s="89"/>
    </row>
    <row r="487" ht="12.75" customHeight="1" spans="1:38">
      <c r="A487" s="8" t="s">
        <v>1334</v>
      </c>
      <c r="B487" s="8"/>
      <c r="C487" s="8"/>
      <c r="D487" s="8" t="s">
        <v>39</v>
      </c>
      <c r="E487" s="8" t="s">
        <v>1335</v>
      </c>
      <c r="F487" s="8"/>
      <c r="G487" s="8" t="s">
        <v>53</v>
      </c>
      <c r="H487" s="8"/>
      <c r="I487" s="8" t="s">
        <v>398</v>
      </c>
      <c r="J487" s="8"/>
      <c r="K487" s="8"/>
      <c r="L487" s="8"/>
      <c r="M487" s="8"/>
      <c r="N487" s="8"/>
      <c r="O487" s="8"/>
      <c r="P487" s="8"/>
      <c r="Q487" s="8"/>
      <c r="R487" s="8"/>
      <c r="S487" s="49">
        <v>45898</v>
      </c>
      <c r="T487" s="49">
        <v>45894</v>
      </c>
      <c r="U487" s="8"/>
      <c r="V487" s="8">
        <v>2072</v>
      </c>
      <c r="W487" s="8">
        <v>2072</v>
      </c>
      <c r="X487" s="8"/>
      <c r="Y487" s="8"/>
      <c r="Z487" s="8"/>
      <c r="AA487" s="8">
        <v>1</v>
      </c>
      <c r="AB487" s="8">
        <v>2072</v>
      </c>
      <c r="AC487" s="8">
        <f>IFERROR(AB487*VLOOKUP(I487,'DI Info'!A:H,7,FALSE),"")</f>
        <v>8495.2</v>
      </c>
      <c r="AD487" s="8">
        <f>IFERROR(ROUND(AB487*VLOOKUP(I487,'DI Info'!$1:$1048576,6,FALSE),2),"")</f>
        <v>72.52</v>
      </c>
      <c r="AE487" s="8">
        <f>IFERROR(AB487*VLOOKUP(I487,'DI Info'!A:H,8,FALSE),"")</f>
        <v>10567.2</v>
      </c>
      <c r="AF487" s="35" t="str">
        <f>VLOOKUP(I487,'DI Info'!$1:$1048576,4,FALSE)</f>
        <v>苏克-NB</v>
      </c>
      <c r="AI487" s="35"/>
      <c r="AJ487" s="102"/>
      <c r="AK487" s="8"/>
      <c r="AL487" s="89"/>
    </row>
    <row r="488" ht="12.75" customHeight="1" spans="1:38">
      <c r="A488" s="8" t="s">
        <v>1336</v>
      </c>
      <c r="B488" s="8"/>
      <c r="C488" s="8"/>
      <c r="D488" s="8" t="s">
        <v>39</v>
      </c>
      <c r="E488" s="8" t="s">
        <v>1337</v>
      </c>
      <c r="F488" s="8"/>
      <c r="G488" s="8" t="s">
        <v>53</v>
      </c>
      <c r="H488" s="8"/>
      <c r="I488" s="8" t="s">
        <v>376</v>
      </c>
      <c r="J488" s="8"/>
      <c r="K488" s="8"/>
      <c r="L488" s="8"/>
      <c r="M488" s="8"/>
      <c r="N488" s="8"/>
      <c r="O488" s="8"/>
      <c r="P488" s="8"/>
      <c r="Q488" s="8"/>
      <c r="R488" s="8"/>
      <c r="S488" s="49">
        <v>45898</v>
      </c>
      <c r="T488" s="49">
        <v>45894</v>
      </c>
      <c r="U488" s="8"/>
      <c r="V488" s="8">
        <v>224</v>
      </c>
      <c r="W488" s="8">
        <v>224</v>
      </c>
      <c r="X488" s="8"/>
      <c r="Y488" s="8"/>
      <c r="Z488" s="8"/>
      <c r="AA488" s="8">
        <v>1</v>
      </c>
      <c r="AB488" s="8">
        <v>224</v>
      </c>
      <c r="AC488" s="8">
        <f>IFERROR(AB488*VLOOKUP(I488,'DI Info'!A:H,7,FALSE),"")</f>
        <v>2464</v>
      </c>
      <c r="AD488" s="8">
        <f>IFERROR(ROUND(AB488*VLOOKUP(I488,'DI Info'!$1:$1048576,6,FALSE),2),"")</f>
        <v>23.97</v>
      </c>
      <c r="AE488" s="8">
        <f>IFERROR(AB488*VLOOKUP(I488,'DI Info'!A:H,8,FALSE),"")</f>
        <v>2956.8</v>
      </c>
      <c r="AF488" s="35" t="str">
        <f>VLOOKUP(I488,'DI Info'!$1:$1048576,4,FALSE)</f>
        <v>苏克-NB</v>
      </c>
      <c r="AI488" s="35"/>
      <c r="AJ488" s="102"/>
      <c r="AK488" s="8"/>
      <c r="AL488" s="89"/>
    </row>
    <row r="489" ht="12.75" customHeight="1" spans="1:38">
      <c r="A489" s="8" t="s">
        <v>1338</v>
      </c>
      <c r="B489" s="8"/>
      <c r="C489" s="8"/>
      <c r="D489" s="8" t="s">
        <v>39</v>
      </c>
      <c r="E489" s="8" t="s">
        <v>1339</v>
      </c>
      <c r="F489" s="8"/>
      <c r="G489" s="8" t="s">
        <v>53</v>
      </c>
      <c r="H489" s="8"/>
      <c r="I489" s="8" t="s">
        <v>376</v>
      </c>
      <c r="J489" s="8"/>
      <c r="K489" s="8"/>
      <c r="L489" s="8"/>
      <c r="M489" s="8"/>
      <c r="N489" s="8"/>
      <c r="O489" s="8"/>
      <c r="P489" s="8"/>
      <c r="Q489" s="8"/>
      <c r="R489" s="8"/>
      <c r="S489" s="49">
        <v>45898</v>
      </c>
      <c r="T489" s="49">
        <v>45894</v>
      </c>
      <c r="U489" s="8"/>
      <c r="V489" s="8">
        <v>661</v>
      </c>
      <c r="W489" s="8">
        <v>661</v>
      </c>
      <c r="X489" s="8"/>
      <c r="Y489" s="8"/>
      <c r="Z489" s="8"/>
      <c r="AA489" s="8">
        <v>1</v>
      </c>
      <c r="AB489" s="8">
        <v>661</v>
      </c>
      <c r="AC489" s="8">
        <f>IFERROR(AB489*VLOOKUP(I489,'DI Info'!A:H,7,FALSE),"")</f>
        <v>7271</v>
      </c>
      <c r="AD489" s="8">
        <f>IFERROR(ROUND(AB489*VLOOKUP(I489,'DI Info'!$1:$1048576,6,FALSE),2),"")</f>
        <v>70.73</v>
      </c>
      <c r="AE489" s="8">
        <f>IFERROR(AB489*VLOOKUP(I489,'DI Info'!A:H,8,FALSE),"")</f>
        <v>8725.2</v>
      </c>
      <c r="AF489" s="35" t="str">
        <f>VLOOKUP(I489,'DI Info'!$1:$1048576,4,FALSE)</f>
        <v>苏克-NB</v>
      </c>
      <c r="AI489" s="35"/>
      <c r="AJ489" s="102"/>
      <c r="AK489" s="8"/>
      <c r="AL489" s="89"/>
    </row>
    <row r="490" ht="12.75" customHeight="1" spans="1:38">
      <c r="A490" s="8" t="s">
        <v>1340</v>
      </c>
      <c r="B490" s="8"/>
      <c r="C490" s="8"/>
      <c r="D490" s="8" t="s">
        <v>39</v>
      </c>
      <c r="E490" s="8" t="s">
        <v>1341</v>
      </c>
      <c r="F490" s="8"/>
      <c r="G490" s="8" t="s">
        <v>53</v>
      </c>
      <c r="H490" s="8"/>
      <c r="I490" s="8" t="s">
        <v>234</v>
      </c>
      <c r="J490" s="8"/>
      <c r="K490" s="8"/>
      <c r="L490" s="8"/>
      <c r="M490" s="8"/>
      <c r="N490" s="8"/>
      <c r="O490" s="8"/>
      <c r="P490" s="8"/>
      <c r="Q490" s="8"/>
      <c r="R490" s="8"/>
      <c r="S490" s="49">
        <v>45898</v>
      </c>
      <c r="T490" s="49">
        <v>45894</v>
      </c>
      <c r="U490" s="8"/>
      <c r="V490" s="8">
        <v>111</v>
      </c>
      <c r="W490" s="8">
        <v>111</v>
      </c>
      <c r="X490" s="8"/>
      <c r="Y490" s="8"/>
      <c r="Z490" s="8"/>
      <c r="AA490" s="8">
        <v>1</v>
      </c>
      <c r="AB490" s="8">
        <v>111</v>
      </c>
      <c r="AC490" s="8">
        <f>IFERROR(AB490*VLOOKUP(I490,'DI Info'!A:H,7,FALSE),"")</f>
        <v>2878.23</v>
      </c>
      <c r="AD490" s="8">
        <f>IFERROR(ROUND(AB490*VLOOKUP(I490,'DI Info'!$1:$1048576,6,FALSE),2),"")</f>
        <v>22.82</v>
      </c>
      <c r="AE490" s="8">
        <f>IFERROR(AB490*VLOOKUP(I490,'DI Info'!A:H,8,FALSE),"")</f>
        <v>3510.93</v>
      </c>
      <c r="AF490" s="35" t="str">
        <f>VLOOKUP(I490,'DI Info'!$1:$1048576,4,FALSE)</f>
        <v>洲益-NB</v>
      </c>
      <c r="AI490" s="35"/>
      <c r="AJ490" s="102"/>
      <c r="AK490" s="8"/>
      <c r="AL490" s="89"/>
    </row>
    <row r="491" ht="12.75" customHeight="1" spans="1:38">
      <c r="A491" s="8" t="s">
        <v>1342</v>
      </c>
      <c r="B491" s="8"/>
      <c r="C491" s="8"/>
      <c r="D491" s="8" t="s">
        <v>39</v>
      </c>
      <c r="E491" s="8" t="s">
        <v>1343</v>
      </c>
      <c r="F491" s="8"/>
      <c r="G491" s="8" t="s">
        <v>53</v>
      </c>
      <c r="H491" s="8"/>
      <c r="I491" s="8" t="s">
        <v>234</v>
      </c>
      <c r="J491" s="8"/>
      <c r="K491" s="8"/>
      <c r="L491" s="8"/>
      <c r="M491" s="8"/>
      <c r="N491" s="8"/>
      <c r="O491" s="8"/>
      <c r="P491" s="8"/>
      <c r="Q491" s="8"/>
      <c r="R491" s="8"/>
      <c r="S491" s="49">
        <v>45898</v>
      </c>
      <c r="T491" s="49">
        <v>45894</v>
      </c>
      <c r="U491" s="8"/>
      <c r="V491" s="8">
        <v>54</v>
      </c>
      <c r="W491" s="8">
        <v>54</v>
      </c>
      <c r="X491" s="8"/>
      <c r="Y491" s="8"/>
      <c r="Z491" s="8"/>
      <c r="AA491" s="8">
        <v>1</v>
      </c>
      <c r="AB491" s="8">
        <v>54</v>
      </c>
      <c r="AC491" s="8">
        <f>IFERROR(AB491*VLOOKUP(I491,'DI Info'!A:H,7,FALSE),"")</f>
        <v>1400.22</v>
      </c>
      <c r="AD491" s="8">
        <f>IFERROR(ROUND(AB491*VLOOKUP(I491,'DI Info'!$1:$1048576,6,FALSE),2),"")</f>
        <v>11.1</v>
      </c>
      <c r="AE491" s="8">
        <f>IFERROR(AB491*VLOOKUP(I491,'DI Info'!A:H,8,FALSE),"")</f>
        <v>1708.02</v>
      </c>
      <c r="AF491" s="35" t="str">
        <f>VLOOKUP(I491,'DI Info'!$1:$1048576,4,FALSE)</f>
        <v>洲益-NB</v>
      </c>
      <c r="AI491" s="35"/>
      <c r="AJ491" s="102"/>
      <c r="AK491" s="8"/>
      <c r="AL491" s="89"/>
    </row>
    <row r="492" ht="12.75" customHeight="1" spans="1:38">
      <c r="A492" s="8" t="s">
        <v>1344</v>
      </c>
      <c r="B492" s="8"/>
      <c r="C492" s="8"/>
      <c r="D492" s="8" t="s">
        <v>39</v>
      </c>
      <c r="E492" s="8" t="s">
        <v>1345</v>
      </c>
      <c r="F492" s="8"/>
      <c r="G492" s="8" t="s">
        <v>53</v>
      </c>
      <c r="H492" s="8"/>
      <c r="I492" s="8" t="s">
        <v>234</v>
      </c>
      <c r="J492" s="8"/>
      <c r="K492" s="8"/>
      <c r="L492" s="8"/>
      <c r="M492" s="8"/>
      <c r="N492" s="8"/>
      <c r="O492" s="8"/>
      <c r="P492" s="8"/>
      <c r="Q492" s="8"/>
      <c r="R492" s="8"/>
      <c r="S492" s="49">
        <v>45898</v>
      </c>
      <c r="T492" s="49">
        <v>45894</v>
      </c>
      <c r="U492" s="8"/>
      <c r="V492" s="8">
        <v>266</v>
      </c>
      <c r="W492" s="8">
        <v>266</v>
      </c>
      <c r="X492" s="8"/>
      <c r="Y492" s="8"/>
      <c r="Z492" s="8"/>
      <c r="AA492" s="8">
        <v>1</v>
      </c>
      <c r="AB492" s="8">
        <v>266</v>
      </c>
      <c r="AC492" s="8">
        <f>IFERROR(AB492*VLOOKUP(I492,'DI Info'!A:H,7,FALSE),"")</f>
        <v>6897.38</v>
      </c>
      <c r="AD492" s="8">
        <f>IFERROR(ROUND(AB492*VLOOKUP(I492,'DI Info'!$1:$1048576,6,FALSE),2),"")</f>
        <v>54.68</v>
      </c>
      <c r="AE492" s="8">
        <f>IFERROR(AB492*VLOOKUP(I492,'DI Info'!A:H,8,FALSE),"")</f>
        <v>8413.58</v>
      </c>
      <c r="AF492" s="35" t="str">
        <f>VLOOKUP(I492,'DI Info'!$1:$1048576,4,FALSE)</f>
        <v>洲益-NB</v>
      </c>
      <c r="AI492" s="35"/>
      <c r="AJ492" s="102"/>
      <c r="AK492" s="8"/>
      <c r="AL492" s="89"/>
    </row>
    <row r="493" ht="12.75" customHeight="1" spans="1:38">
      <c r="A493" s="8" t="s">
        <v>1346</v>
      </c>
      <c r="B493" s="8"/>
      <c r="C493" s="8"/>
      <c r="D493" s="8" t="s">
        <v>39</v>
      </c>
      <c r="E493" s="8" t="s">
        <v>1347</v>
      </c>
      <c r="F493" s="8"/>
      <c r="G493" s="8" t="s">
        <v>53</v>
      </c>
      <c r="H493" s="8"/>
      <c r="I493" s="8" t="s">
        <v>234</v>
      </c>
      <c r="J493" s="8"/>
      <c r="K493" s="8"/>
      <c r="L493" s="8"/>
      <c r="M493" s="8"/>
      <c r="N493" s="8"/>
      <c r="O493" s="8"/>
      <c r="P493" s="8"/>
      <c r="Q493" s="8"/>
      <c r="R493" s="8"/>
      <c r="S493" s="49">
        <v>45898</v>
      </c>
      <c r="T493" s="49">
        <v>45894</v>
      </c>
      <c r="U493" s="8"/>
      <c r="V493" s="8">
        <v>315</v>
      </c>
      <c r="W493" s="8">
        <v>315</v>
      </c>
      <c r="X493" s="8"/>
      <c r="Y493" s="8"/>
      <c r="Z493" s="8"/>
      <c r="AA493" s="8">
        <v>1</v>
      </c>
      <c r="AB493" s="8">
        <v>315</v>
      </c>
      <c r="AC493" s="8">
        <f>IFERROR(AB493*VLOOKUP(I493,'DI Info'!A:H,7,FALSE),"")</f>
        <v>8167.95</v>
      </c>
      <c r="AD493" s="8">
        <f>IFERROR(ROUND(AB493*VLOOKUP(I493,'DI Info'!$1:$1048576,6,FALSE),2),"")</f>
        <v>64.75</v>
      </c>
      <c r="AE493" s="8">
        <f>IFERROR(AB493*VLOOKUP(I493,'DI Info'!A:H,8,FALSE),"")</f>
        <v>9963.45</v>
      </c>
      <c r="AF493" s="35" t="str">
        <f>VLOOKUP(I493,'DI Info'!$1:$1048576,4,FALSE)</f>
        <v>洲益-NB</v>
      </c>
      <c r="AI493" s="35"/>
      <c r="AJ493" s="102"/>
      <c r="AK493" s="8"/>
      <c r="AL493" s="89"/>
    </row>
    <row r="494" ht="12.75" customHeight="1" spans="1:38">
      <c r="A494" s="8" t="s">
        <v>1348</v>
      </c>
      <c r="B494" s="8"/>
      <c r="C494" s="8"/>
      <c r="D494" s="8" t="s">
        <v>75</v>
      </c>
      <c r="E494" s="8" t="s">
        <v>1349</v>
      </c>
      <c r="F494" s="8"/>
      <c r="G494" s="8" t="s">
        <v>42</v>
      </c>
      <c r="H494" s="8"/>
      <c r="I494" s="8" t="s">
        <v>932</v>
      </c>
      <c r="J494" s="8"/>
      <c r="K494" s="8"/>
      <c r="L494" s="8"/>
      <c r="M494" s="8"/>
      <c r="N494" s="8"/>
      <c r="O494" s="8"/>
      <c r="P494" s="8"/>
      <c r="Q494" s="8"/>
      <c r="R494" s="8"/>
      <c r="S494" s="49">
        <v>45898</v>
      </c>
      <c r="T494" s="49">
        <v>45894</v>
      </c>
      <c r="U494" s="8"/>
      <c r="V494" s="8">
        <v>140</v>
      </c>
      <c r="W494" s="8">
        <v>140</v>
      </c>
      <c r="X494" s="8"/>
      <c r="Y494" s="8"/>
      <c r="Z494" s="8"/>
      <c r="AA494" s="8">
        <v>1</v>
      </c>
      <c r="AB494" s="8">
        <v>140</v>
      </c>
      <c r="AC494" s="8">
        <f>IFERROR(AB494*VLOOKUP(I494,'DI Info'!A:H,7,FALSE),"")</f>
        <v>641.2</v>
      </c>
      <c r="AD494" s="8">
        <f>IFERROR(ROUND(AB494*VLOOKUP(I494,'DI Info'!$1:$1048576,6,FALSE),2),"")</f>
        <v>4.56</v>
      </c>
      <c r="AE494" s="8">
        <f>IFERROR(AB494*VLOOKUP(I494,'DI Info'!A:H,8,FALSE),"")</f>
        <v>840</v>
      </c>
      <c r="AF494" s="35" t="str">
        <f>VLOOKUP(I494,'DI Info'!$1:$1048576,4,FALSE)</f>
        <v>立义-YT</v>
      </c>
      <c r="AI494" s="35"/>
      <c r="AJ494" s="102"/>
      <c r="AK494" s="8"/>
      <c r="AL494" s="89"/>
    </row>
    <row r="495" ht="12.75" customHeight="1" spans="1:38">
      <c r="A495" s="8" t="s">
        <v>1350</v>
      </c>
      <c r="B495" s="8"/>
      <c r="C495" s="8"/>
      <c r="D495" s="8" t="s">
        <v>75</v>
      </c>
      <c r="E495" s="8" t="s">
        <v>1351</v>
      </c>
      <c r="F495" s="8"/>
      <c r="G495" s="8" t="s">
        <v>77</v>
      </c>
      <c r="H495" s="8"/>
      <c r="I495" s="8" t="s">
        <v>932</v>
      </c>
      <c r="J495" s="8"/>
      <c r="K495" s="8"/>
      <c r="L495" s="8"/>
      <c r="M495" s="8"/>
      <c r="N495" s="8"/>
      <c r="O495" s="8"/>
      <c r="P495" s="8"/>
      <c r="Q495" s="8"/>
      <c r="R495" s="8"/>
      <c r="S495" s="49">
        <v>45898</v>
      </c>
      <c r="T495" s="49">
        <v>45894</v>
      </c>
      <c r="U495" s="8"/>
      <c r="V495" s="8">
        <v>683</v>
      </c>
      <c r="W495" s="8">
        <v>683</v>
      </c>
      <c r="X495" s="8"/>
      <c r="Y495" s="8"/>
      <c r="Z495" s="8"/>
      <c r="AA495" s="8">
        <v>1</v>
      </c>
      <c r="AB495" s="8">
        <v>683</v>
      </c>
      <c r="AC495" s="8">
        <f>IFERROR(AB495*VLOOKUP(I495,'DI Info'!A:H,7,FALSE),"")</f>
        <v>3128.14</v>
      </c>
      <c r="AD495" s="8">
        <f>IFERROR(ROUND(AB495*VLOOKUP(I495,'DI Info'!$1:$1048576,6,FALSE),2),"")</f>
        <v>22.22</v>
      </c>
      <c r="AE495" s="8">
        <f>IFERROR(AB495*VLOOKUP(I495,'DI Info'!A:H,8,FALSE),"")</f>
        <v>4098</v>
      </c>
      <c r="AF495" s="35" t="str">
        <f>VLOOKUP(I495,'DI Info'!$1:$1048576,4,FALSE)</f>
        <v>立义-YT</v>
      </c>
      <c r="AI495" s="35"/>
      <c r="AJ495" s="102"/>
      <c r="AK495" s="8"/>
      <c r="AL495" s="89"/>
    </row>
    <row r="496" ht="12.75" customHeight="1" spans="1:38">
      <c r="A496" s="8" t="s">
        <v>1352</v>
      </c>
      <c r="B496" s="8"/>
      <c r="C496" s="8"/>
      <c r="D496" s="8" t="s">
        <v>75</v>
      </c>
      <c r="E496" s="8" t="s">
        <v>1353</v>
      </c>
      <c r="F496" s="8"/>
      <c r="G496" s="8" t="s">
        <v>60</v>
      </c>
      <c r="H496" s="8"/>
      <c r="I496" s="8" t="s">
        <v>78</v>
      </c>
      <c r="J496" s="8"/>
      <c r="K496" s="8"/>
      <c r="L496" s="8"/>
      <c r="M496" s="8"/>
      <c r="N496" s="8"/>
      <c r="O496" s="8"/>
      <c r="P496" s="8"/>
      <c r="Q496" s="8"/>
      <c r="R496" s="8"/>
      <c r="S496" s="49">
        <v>45905</v>
      </c>
      <c r="T496" s="49">
        <v>45901</v>
      </c>
      <c r="U496" s="8"/>
      <c r="V496" s="8">
        <v>152</v>
      </c>
      <c r="W496" s="8">
        <v>152</v>
      </c>
      <c r="X496" s="8"/>
      <c r="Y496" s="8"/>
      <c r="Z496" s="8"/>
      <c r="AA496" s="8">
        <v>1</v>
      </c>
      <c r="AB496" s="8">
        <v>152</v>
      </c>
      <c r="AC496" s="8">
        <f>IFERROR(AB496*VLOOKUP(I496,'DI Info'!A:H,7,FALSE),"")</f>
        <v>3047.6</v>
      </c>
      <c r="AD496" s="8">
        <f>IFERROR(ROUND(AB496*VLOOKUP(I496,'DI Info'!$1:$1048576,6,FALSE),2),"")</f>
        <v>26.48</v>
      </c>
      <c r="AE496" s="8">
        <f>IFERROR(AB496*VLOOKUP(I496,'DI Info'!A:H,8,FALSE),"")</f>
        <v>3997.6</v>
      </c>
      <c r="AF496" s="35" t="str">
        <f>VLOOKUP(I496,'DI Info'!$1:$1048576,4,FALSE)</f>
        <v>商贤-YT</v>
      </c>
      <c r="AI496" s="35"/>
      <c r="AJ496" s="102"/>
      <c r="AK496" s="8"/>
      <c r="AL496" s="89"/>
    </row>
    <row r="497" ht="12.75" customHeight="1" spans="1:38">
      <c r="A497" s="8" t="s">
        <v>1354</v>
      </c>
      <c r="B497" s="8"/>
      <c r="C497" s="8"/>
      <c r="D497" s="8" t="s">
        <v>39</v>
      </c>
      <c r="E497" s="8" t="s">
        <v>1355</v>
      </c>
      <c r="F497" s="8"/>
      <c r="G497" s="8" t="s">
        <v>77</v>
      </c>
      <c r="H497" s="8"/>
      <c r="I497" s="8" t="s">
        <v>407</v>
      </c>
      <c r="J497" s="8"/>
      <c r="K497" s="8"/>
      <c r="L497" s="8"/>
      <c r="M497" s="8"/>
      <c r="N497" s="8"/>
      <c r="O497" s="8"/>
      <c r="P497" s="8"/>
      <c r="Q497" s="8"/>
      <c r="R497" s="8"/>
      <c r="S497" s="49">
        <v>45905</v>
      </c>
      <c r="T497" s="49">
        <v>45901</v>
      </c>
      <c r="U497" s="8"/>
      <c r="V497" s="8">
        <v>536</v>
      </c>
      <c r="W497" s="8">
        <v>536</v>
      </c>
      <c r="X497" s="8"/>
      <c r="Y497" s="8"/>
      <c r="Z497" s="8"/>
      <c r="AA497" s="8">
        <v>1</v>
      </c>
      <c r="AB497" s="8">
        <v>536</v>
      </c>
      <c r="AC497" s="8">
        <f>IFERROR(AB497*VLOOKUP(I497,'DI Info'!A:H,7,FALSE),"")</f>
        <v>3912.8</v>
      </c>
      <c r="AD497" s="8">
        <f>IFERROR(ROUND(AB497*VLOOKUP(I497,'DI Info'!$1:$1048576,6,FALSE),2),"")</f>
        <v>46.64</v>
      </c>
      <c r="AE497" s="8">
        <f>IFERROR(AB497*VLOOKUP(I497,'DI Info'!A:H,8,FALSE),"")</f>
        <v>4984.8</v>
      </c>
      <c r="AF497" s="35" t="str">
        <f>VLOOKUP(I497,'DI Info'!$1:$1048576,4,FALSE)</f>
        <v>苏克-NB</v>
      </c>
      <c r="AI497" s="35"/>
      <c r="AJ497" s="102"/>
      <c r="AK497" s="8"/>
      <c r="AL497" s="89"/>
    </row>
    <row r="498" ht="12.75" customHeight="1" spans="1:38">
      <c r="A498" s="8" t="s">
        <v>1356</v>
      </c>
      <c r="B498" s="8"/>
      <c r="C498" s="8"/>
      <c r="D498" s="8" t="s">
        <v>39</v>
      </c>
      <c r="E498" s="8" t="s">
        <v>1357</v>
      </c>
      <c r="F498" s="8"/>
      <c r="G498" s="8" t="s">
        <v>77</v>
      </c>
      <c r="H498" s="8"/>
      <c r="I498" s="8" t="s">
        <v>407</v>
      </c>
      <c r="J498" s="8"/>
      <c r="K498" s="8"/>
      <c r="L498" s="8"/>
      <c r="M498" s="8"/>
      <c r="N498" s="8"/>
      <c r="O498" s="8"/>
      <c r="P498" s="8"/>
      <c r="Q498" s="8"/>
      <c r="R498" s="8"/>
      <c r="S498" s="49">
        <v>45905</v>
      </c>
      <c r="T498" s="49">
        <v>45901</v>
      </c>
      <c r="U498" s="8"/>
      <c r="V498" s="8">
        <v>128</v>
      </c>
      <c r="W498" s="8">
        <v>128</v>
      </c>
      <c r="X498" s="8"/>
      <c r="Y498" s="8"/>
      <c r="Z498" s="8"/>
      <c r="AA498" s="8">
        <v>1</v>
      </c>
      <c r="AB498" s="8">
        <v>128</v>
      </c>
      <c r="AC498" s="8">
        <f>IFERROR(AB498*VLOOKUP(I498,'DI Info'!A:H,7,FALSE),"")</f>
        <v>934.4</v>
      </c>
      <c r="AD498" s="8">
        <f>IFERROR(ROUND(AB498*VLOOKUP(I498,'DI Info'!$1:$1048576,6,FALSE),2),"")</f>
        <v>11.14</v>
      </c>
      <c r="AE498" s="8">
        <f>IFERROR(AB498*VLOOKUP(I498,'DI Info'!A:H,8,FALSE),"")</f>
        <v>1190.4</v>
      </c>
      <c r="AF498" s="35" t="str">
        <f>VLOOKUP(I498,'DI Info'!$1:$1048576,4,FALSE)</f>
        <v>苏克-NB</v>
      </c>
      <c r="AI498" s="35"/>
      <c r="AJ498" s="102"/>
      <c r="AK498" s="8"/>
      <c r="AL498" s="89"/>
    </row>
    <row r="499" ht="12.75" customHeight="1" spans="1:38">
      <c r="A499" s="8" t="s">
        <v>1358</v>
      </c>
      <c r="B499" s="8"/>
      <c r="C499" s="8"/>
      <c r="D499" s="8" t="s">
        <v>39</v>
      </c>
      <c r="E499" s="8" t="s">
        <v>1359</v>
      </c>
      <c r="F499" s="8"/>
      <c r="G499" s="8" t="s">
        <v>42</v>
      </c>
      <c r="H499" s="8"/>
      <c r="I499" s="8" t="s">
        <v>958</v>
      </c>
      <c r="J499" s="8"/>
      <c r="K499" s="8"/>
      <c r="L499" s="8"/>
      <c r="M499" s="8"/>
      <c r="N499" s="8"/>
      <c r="O499" s="8"/>
      <c r="P499" s="8"/>
      <c r="Q499" s="8"/>
      <c r="R499" s="8"/>
      <c r="S499" s="49">
        <v>45905</v>
      </c>
      <c r="T499" s="49">
        <v>45901</v>
      </c>
      <c r="U499" s="8"/>
      <c r="V499" s="8">
        <v>6</v>
      </c>
      <c r="W499" s="8">
        <v>6</v>
      </c>
      <c r="X499" s="8"/>
      <c r="Y499" s="8"/>
      <c r="Z499" s="8"/>
      <c r="AA499" s="8">
        <v>1</v>
      </c>
      <c r="AB499" s="8">
        <v>6</v>
      </c>
      <c r="AC499" s="8">
        <f>IFERROR(AB499*VLOOKUP(I499,'DI Info'!A:H,7,FALSE),"")</f>
        <v>29.4</v>
      </c>
      <c r="AD499" s="8">
        <f>IFERROR(ROUND(AB499*VLOOKUP(I499,'DI Info'!$1:$1048576,6,FALSE),2),"")</f>
        <v>0.29</v>
      </c>
      <c r="AE499" s="8">
        <f>IFERROR(AB499*VLOOKUP(I499,'DI Info'!A:H,8,FALSE),"")</f>
        <v>33.6</v>
      </c>
      <c r="AF499" s="35" t="str">
        <f>VLOOKUP(I499,'DI Info'!$1:$1048576,4,FALSE)</f>
        <v>大自然-NB</v>
      </c>
      <c r="AI499" s="35"/>
      <c r="AJ499" s="102"/>
      <c r="AK499" s="8"/>
      <c r="AL499" s="89"/>
    </row>
    <row r="500" ht="12.75" customHeight="1" spans="1:38">
      <c r="A500" s="8" t="s">
        <v>1360</v>
      </c>
      <c r="B500" s="8"/>
      <c r="C500" s="8"/>
      <c r="D500" s="8" t="s">
        <v>39</v>
      </c>
      <c r="E500" s="8" t="s">
        <v>1361</v>
      </c>
      <c r="F500" s="8"/>
      <c r="G500" s="8" t="s">
        <v>42</v>
      </c>
      <c r="H500" s="8"/>
      <c r="I500" s="8" t="s">
        <v>961</v>
      </c>
      <c r="J500" s="8"/>
      <c r="K500" s="8"/>
      <c r="L500" s="8"/>
      <c r="M500" s="8"/>
      <c r="N500" s="8"/>
      <c r="O500" s="8"/>
      <c r="P500" s="8"/>
      <c r="Q500" s="8"/>
      <c r="R500" s="8"/>
      <c r="S500" s="49">
        <v>45905</v>
      </c>
      <c r="T500" s="49">
        <v>45901</v>
      </c>
      <c r="U500" s="8"/>
      <c r="V500" s="8">
        <v>22</v>
      </c>
      <c r="W500" s="8">
        <v>22</v>
      </c>
      <c r="X500" s="8"/>
      <c r="Y500" s="8"/>
      <c r="Z500" s="8"/>
      <c r="AA500" s="8">
        <v>1</v>
      </c>
      <c r="AB500" s="8">
        <v>22</v>
      </c>
      <c r="AC500" s="8">
        <f>IFERROR(AB500*VLOOKUP(I500,'DI Info'!A:H,7,FALSE),"")</f>
        <v>61.6</v>
      </c>
      <c r="AD500" s="8">
        <f>IFERROR(ROUND(AB500*VLOOKUP(I500,'DI Info'!$1:$1048576,6,FALSE),2),"")</f>
        <v>0.51</v>
      </c>
      <c r="AE500" s="8">
        <f>IFERROR(AB500*VLOOKUP(I500,'DI Info'!A:H,8,FALSE),"")</f>
        <v>70.4</v>
      </c>
      <c r="AF500" s="35" t="str">
        <f>VLOOKUP(I500,'DI Info'!$1:$1048576,4,FALSE)</f>
        <v>大自然-NB</v>
      </c>
      <c r="AI500" s="35"/>
      <c r="AJ500" s="102"/>
      <c r="AK500" s="8"/>
      <c r="AL500" s="89"/>
    </row>
    <row r="501" ht="12.75" customHeight="1" spans="1:38">
      <c r="A501" s="8" t="s">
        <v>1362</v>
      </c>
      <c r="B501" s="8"/>
      <c r="C501" s="8"/>
      <c r="D501" s="8" t="s">
        <v>39</v>
      </c>
      <c r="E501" s="8" t="s">
        <v>1363</v>
      </c>
      <c r="F501" s="8"/>
      <c r="G501" s="8" t="s">
        <v>42</v>
      </c>
      <c r="H501" s="8"/>
      <c r="I501" s="8" t="s">
        <v>970</v>
      </c>
      <c r="J501" s="8"/>
      <c r="K501" s="8"/>
      <c r="L501" s="8"/>
      <c r="M501" s="8"/>
      <c r="N501" s="8"/>
      <c r="O501" s="8"/>
      <c r="P501" s="8"/>
      <c r="Q501" s="8"/>
      <c r="R501" s="8"/>
      <c r="S501" s="49">
        <v>45905</v>
      </c>
      <c r="T501" s="49">
        <v>45901</v>
      </c>
      <c r="U501" s="8"/>
      <c r="V501" s="8">
        <v>6</v>
      </c>
      <c r="W501" s="8">
        <v>6</v>
      </c>
      <c r="X501" s="8"/>
      <c r="Y501" s="8"/>
      <c r="Z501" s="8"/>
      <c r="AA501" s="8">
        <v>1</v>
      </c>
      <c r="AB501" s="8">
        <v>6</v>
      </c>
      <c r="AC501" s="8">
        <f>IFERROR(AB501*VLOOKUP(I501,'DI Info'!A:H,7,FALSE),"")</f>
        <v>14.4</v>
      </c>
      <c r="AD501" s="8">
        <f>IFERROR(ROUND(AB501*VLOOKUP(I501,'DI Info'!$1:$1048576,6,FALSE),2),"")</f>
        <v>0.14</v>
      </c>
      <c r="AE501" s="8">
        <f>IFERROR(AB501*VLOOKUP(I501,'DI Info'!A:H,8,FALSE),"")</f>
        <v>16.8</v>
      </c>
      <c r="AF501" s="35" t="str">
        <f>VLOOKUP(I501,'DI Info'!$1:$1048576,4,FALSE)</f>
        <v>大自然-NB</v>
      </c>
      <c r="AI501" s="35"/>
      <c r="AJ501" s="102"/>
      <c r="AK501" s="8"/>
      <c r="AL501" s="89"/>
    </row>
    <row r="502" ht="12.75" customHeight="1" spans="1:38">
      <c r="A502" s="8" t="s">
        <v>1364</v>
      </c>
      <c r="B502" s="8"/>
      <c r="C502" s="8"/>
      <c r="D502" s="8" t="s">
        <v>39</v>
      </c>
      <c r="E502" s="8" t="s">
        <v>1365</v>
      </c>
      <c r="F502" s="8"/>
      <c r="G502" s="8" t="s">
        <v>42</v>
      </c>
      <c r="H502" s="8"/>
      <c r="I502" s="8" t="s">
        <v>169</v>
      </c>
      <c r="J502" s="8"/>
      <c r="K502" s="8"/>
      <c r="L502" s="8"/>
      <c r="M502" s="8"/>
      <c r="N502" s="8"/>
      <c r="O502" s="8"/>
      <c r="P502" s="8"/>
      <c r="Q502" s="8"/>
      <c r="R502" s="8"/>
      <c r="S502" s="49">
        <v>45905</v>
      </c>
      <c r="T502" s="49">
        <v>45901</v>
      </c>
      <c r="U502" s="8"/>
      <c r="V502" s="8">
        <v>334</v>
      </c>
      <c r="W502" s="8">
        <v>334</v>
      </c>
      <c r="X502" s="8"/>
      <c r="Y502" s="8"/>
      <c r="Z502" s="8"/>
      <c r="AA502" s="8">
        <v>1</v>
      </c>
      <c r="AB502" s="8">
        <v>334</v>
      </c>
      <c r="AC502" s="8">
        <f>IFERROR(AB502*VLOOKUP(I502,'DI Info'!A:H,7,FALSE),"")</f>
        <v>7515</v>
      </c>
      <c r="AD502" s="8">
        <f>IFERROR(ROUND(AB502*VLOOKUP(I502,'DI Info'!$1:$1048576,6,FALSE),2),"")</f>
        <v>68.81</v>
      </c>
      <c r="AE502" s="8">
        <f>IFERROR(AB502*VLOOKUP(I502,'DI Info'!A:H,8,FALSE),"")</f>
        <v>8350</v>
      </c>
      <c r="AF502" s="35" t="str">
        <f>VLOOKUP(I502,'DI Info'!$1:$1048576,4,FALSE)</f>
        <v>福得尔-NB</v>
      </c>
      <c r="AI502" s="35"/>
      <c r="AJ502" s="102"/>
      <c r="AK502" s="8"/>
      <c r="AL502" s="89"/>
    </row>
    <row r="503" ht="12.75" customHeight="1" spans="1:38">
      <c r="A503" s="8" t="s">
        <v>1366</v>
      </c>
      <c r="B503" s="8"/>
      <c r="C503" s="8"/>
      <c r="D503" s="8" t="s">
        <v>39</v>
      </c>
      <c r="E503" s="8" t="s">
        <v>1367</v>
      </c>
      <c r="F503" s="8"/>
      <c r="G503" s="8" t="s">
        <v>42</v>
      </c>
      <c r="H503" s="8"/>
      <c r="I503" s="8" t="s">
        <v>169</v>
      </c>
      <c r="J503" s="8"/>
      <c r="K503" s="8"/>
      <c r="L503" s="8"/>
      <c r="M503" s="8"/>
      <c r="N503" s="8"/>
      <c r="O503" s="8"/>
      <c r="P503" s="8"/>
      <c r="Q503" s="8"/>
      <c r="R503" s="8"/>
      <c r="S503" s="49">
        <v>45905</v>
      </c>
      <c r="T503" s="49">
        <v>45901</v>
      </c>
      <c r="U503" s="8"/>
      <c r="V503" s="8">
        <v>321</v>
      </c>
      <c r="W503" s="8">
        <v>321</v>
      </c>
      <c r="X503" s="8"/>
      <c r="Y503" s="8"/>
      <c r="Z503" s="8"/>
      <c r="AA503" s="8">
        <v>1</v>
      </c>
      <c r="AB503" s="8">
        <v>321</v>
      </c>
      <c r="AC503" s="8">
        <f>IFERROR(AB503*VLOOKUP(I503,'DI Info'!A:H,7,FALSE),"")</f>
        <v>7222.5</v>
      </c>
      <c r="AD503" s="8">
        <f>IFERROR(ROUND(AB503*VLOOKUP(I503,'DI Info'!$1:$1048576,6,FALSE),2),"")</f>
        <v>66.13</v>
      </c>
      <c r="AE503" s="8">
        <f>IFERROR(AB503*VLOOKUP(I503,'DI Info'!A:H,8,FALSE),"")</f>
        <v>8025</v>
      </c>
      <c r="AF503" s="35" t="str">
        <f>VLOOKUP(I503,'DI Info'!$1:$1048576,4,FALSE)</f>
        <v>福得尔-NB</v>
      </c>
      <c r="AI503" s="35"/>
      <c r="AJ503" s="102"/>
      <c r="AK503" s="8"/>
      <c r="AL503" s="89"/>
    </row>
    <row r="504" ht="12.75" customHeight="1" spans="1:38">
      <c r="A504" s="8" t="s">
        <v>1368</v>
      </c>
      <c r="B504" s="8"/>
      <c r="C504" s="8"/>
      <c r="D504" s="8" t="s">
        <v>39</v>
      </c>
      <c r="E504" s="8" t="s">
        <v>1369</v>
      </c>
      <c r="F504" s="8"/>
      <c r="G504" s="8" t="s">
        <v>60</v>
      </c>
      <c r="H504" s="8"/>
      <c r="I504" s="8" t="s">
        <v>169</v>
      </c>
      <c r="J504" s="8"/>
      <c r="K504" s="8"/>
      <c r="L504" s="8"/>
      <c r="M504" s="8"/>
      <c r="N504" s="8"/>
      <c r="O504" s="8"/>
      <c r="P504" s="8"/>
      <c r="Q504" s="8"/>
      <c r="R504" s="8"/>
      <c r="S504" s="49">
        <v>45905</v>
      </c>
      <c r="T504" s="49">
        <v>45901</v>
      </c>
      <c r="U504" s="8"/>
      <c r="V504" s="8">
        <v>258</v>
      </c>
      <c r="W504" s="8">
        <v>258</v>
      </c>
      <c r="X504" s="8"/>
      <c r="Y504" s="8"/>
      <c r="Z504" s="8"/>
      <c r="AA504" s="8">
        <v>1</v>
      </c>
      <c r="AB504" s="8">
        <v>258</v>
      </c>
      <c r="AC504" s="8">
        <f>IFERROR(AB504*VLOOKUP(I504,'DI Info'!A:H,7,FALSE),"")</f>
        <v>5805</v>
      </c>
      <c r="AD504" s="8">
        <f>IFERROR(ROUND(AB504*VLOOKUP(I504,'DI Info'!$1:$1048576,6,FALSE),2),"")</f>
        <v>53.15</v>
      </c>
      <c r="AE504" s="8">
        <f>IFERROR(AB504*VLOOKUP(I504,'DI Info'!A:H,8,FALSE),"")</f>
        <v>6450</v>
      </c>
      <c r="AF504" s="35" t="str">
        <f>VLOOKUP(I504,'DI Info'!$1:$1048576,4,FALSE)</f>
        <v>福得尔-NB</v>
      </c>
      <c r="AI504" s="35"/>
      <c r="AJ504" s="102"/>
      <c r="AK504" s="8"/>
      <c r="AL504" s="89"/>
    </row>
    <row r="505" ht="12.75" customHeight="1" spans="1:38">
      <c r="A505" s="8" t="s">
        <v>1370</v>
      </c>
      <c r="B505" s="8"/>
      <c r="C505" s="8"/>
      <c r="D505" s="8" t="s">
        <v>39</v>
      </c>
      <c r="E505" s="8" t="s">
        <v>1371</v>
      </c>
      <c r="F505" s="8"/>
      <c r="G505" s="8" t="s">
        <v>77</v>
      </c>
      <c r="H505" s="8"/>
      <c r="I505" s="8" t="s">
        <v>169</v>
      </c>
      <c r="J505" s="8"/>
      <c r="K505" s="8"/>
      <c r="L505" s="8"/>
      <c r="M505" s="8"/>
      <c r="N505" s="8"/>
      <c r="O505" s="8"/>
      <c r="P505" s="8"/>
      <c r="Q505" s="8"/>
      <c r="R505" s="8"/>
      <c r="S505" s="49">
        <v>45905</v>
      </c>
      <c r="T505" s="49">
        <v>45901</v>
      </c>
      <c r="U505" s="8"/>
      <c r="V505" s="8">
        <v>180</v>
      </c>
      <c r="W505" s="8">
        <v>180</v>
      </c>
      <c r="X505" s="8"/>
      <c r="Y505" s="8"/>
      <c r="Z505" s="8"/>
      <c r="AA505" s="8">
        <v>1</v>
      </c>
      <c r="AB505" s="8">
        <v>180</v>
      </c>
      <c r="AC505" s="8">
        <f>IFERROR(AB505*VLOOKUP(I505,'DI Info'!A:H,7,FALSE),"")</f>
        <v>4050</v>
      </c>
      <c r="AD505" s="8">
        <f>IFERROR(ROUND(AB505*VLOOKUP(I505,'DI Info'!$1:$1048576,6,FALSE),2),"")</f>
        <v>37.08</v>
      </c>
      <c r="AE505" s="8">
        <f>IFERROR(AB505*VLOOKUP(I505,'DI Info'!A:H,8,FALSE),"")</f>
        <v>4500</v>
      </c>
      <c r="AF505" s="35" t="str">
        <f>VLOOKUP(I505,'DI Info'!$1:$1048576,4,FALSE)</f>
        <v>福得尔-NB</v>
      </c>
      <c r="AI505" s="35"/>
      <c r="AJ505" s="102"/>
      <c r="AK505" s="8"/>
      <c r="AL505" s="89"/>
    </row>
    <row r="506" ht="12.75" customHeight="1" spans="1:38">
      <c r="A506" s="8" t="s">
        <v>1372</v>
      </c>
      <c r="B506" s="8"/>
      <c r="C506" s="8"/>
      <c r="D506" s="8" t="s">
        <v>39</v>
      </c>
      <c r="E506" s="8" t="s">
        <v>1373</v>
      </c>
      <c r="F506" s="8"/>
      <c r="G506" s="8" t="s">
        <v>77</v>
      </c>
      <c r="H506" s="8"/>
      <c r="I506" s="8" t="s">
        <v>169</v>
      </c>
      <c r="J506" s="8"/>
      <c r="K506" s="8"/>
      <c r="L506" s="8"/>
      <c r="M506" s="8"/>
      <c r="N506" s="8"/>
      <c r="O506" s="8"/>
      <c r="P506" s="8"/>
      <c r="Q506" s="8"/>
      <c r="R506" s="8"/>
      <c r="S506" s="49">
        <v>45905</v>
      </c>
      <c r="T506" s="49">
        <v>45901</v>
      </c>
      <c r="U506" s="8"/>
      <c r="V506" s="8">
        <v>242</v>
      </c>
      <c r="W506" s="8">
        <v>242</v>
      </c>
      <c r="X506" s="8"/>
      <c r="Y506" s="8"/>
      <c r="Z506" s="8"/>
      <c r="AA506" s="8">
        <v>1</v>
      </c>
      <c r="AB506" s="8">
        <v>242</v>
      </c>
      <c r="AC506" s="8">
        <f>IFERROR(AB506*VLOOKUP(I506,'DI Info'!A:H,7,FALSE),"")</f>
        <v>5445</v>
      </c>
      <c r="AD506" s="8">
        <f>IFERROR(ROUND(AB506*VLOOKUP(I506,'DI Info'!$1:$1048576,6,FALSE),2),"")</f>
        <v>49.85</v>
      </c>
      <c r="AE506" s="8">
        <f>IFERROR(AB506*VLOOKUP(I506,'DI Info'!A:H,8,FALSE),"")</f>
        <v>6050</v>
      </c>
      <c r="AF506" s="35" t="str">
        <f>VLOOKUP(I506,'DI Info'!$1:$1048576,4,FALSE)</f>
        <v>福得尔-NB</v>
      </c>
      <c r="AI506" s="35"/>
      <c r="AJ506" s="102"/>
      <c r="AK506" s="8"/>
      <c r="AL506" s="89"/>
    </row>
    <row r="507" ht="12.75" customHeight="1" spans="1:38">
      <c r="A507" s="8" t="s">
        <v>1374</v>
      </c>
      <c r="B507" s="8"/>
      <c r="C507" s="8"/>
      <c r="D507" s="8" t="s">
        <v>39</v>
      </c>
      <c r="E507" s="8" t="s">
        <v>1375</v>
      </c>
      <c r="F507" s="8"/>
      <c r="G507" s="8" t="s">
        <v>60</v>
      </c>
      <c r="H507" s="8"/>
      <c r="I507" s="8" t="s">
        <v>234</v>
      </c>
      <c r="J507" s="8"/>
      <c r="K507" s="8"/>
      <c r="L507" s="8"/>
      <c r="M507" s="8"/>
      <c r="N507" s="8"/>
      <c r="O507" s="8"/>
      <c r="P507" s="8"/>
      <c r="Q507" s="8"/>
      <c r="R507" s="8"/>
      <c r="S507" s="49">
        <v>45905</v>
      </c>
      <c r="T507" s="49">
        <v>45901</v>
      </c>
      <c r="U507" s="8"/>
      <c r="V507" s="8">
        <v>75</v>
      </c>
      <c r="W507" s="8">
        <v>75</v>
      </c>
      <c r="X507" s="8"/>
      <c r="Y507" s="8"/>
      <c r="Z507" s="8"/>
      <c r="AA507" s="8">
        <v>1</v>
      </c>
      <c r="AB507" s="8">
        <v>75</v>
      </c>
      <c r="AC507" s="8">
        <f>IFERROR(AB507*VLOOKUP(I507,'DI Info'!A:H,7,FALSE),"")</f>
        <v>1944.75</v>
      </c>
      <c r="AD507" s="8">
        <f>IFERROR(ROUND(AB507*VLOOKUP(I507,'DI Info'!$1:$1048576,6,FALSE),2),"")</f>
        <v>15.42</v>
      </c>
      <c r="AE507" s="8">
        <f>IFERROR(AB507*VLOOKUP(I507,'DI Info'!A:H,8,FALSE),"")</f>
        <v>2372.25</v>
      </c>
      <c r="AF507" s="35" t="str">
        <f>VLOOKUP(I507,'DI Info'!$1:$1048576,4,FALSE)</f>
        <v>洲益-NB</v>
      </c>
      <c r="AI507" s="35"/>
      <c r="AJ507" s="102"/>
      <c r="AK507" s="8"/>
      <c r="AL507" s="89"/>
    </row>
    <row r="508" ht="12.75" customHeight="1" spans="1:38">
      <c r="A508" s="8" t="s">
        <v>1376</v>
      </c>
      <c r="B508" s="8"/>
      <c r="C508" s="8"/>
      <c r="D508" s="8" t="s">
        <v>39</v>
      </c>
      <c r="E508" s="8" t="s">
        <v>1377</v>
      </c>
      <c r="F508" s="8"/>
      <c r="G508" s="8" t="s">
        <v>77</v>
      </c>
      <c r="H508" s="8"/>
      <c r="I508" s="8" t="s">
        <v>234</v>
      </c>
      <c r="J508" s="8"/>
      <c r="K508" s="8"/>
      <c r="L508" s="8"/>
      <c r="M508" s="8"/>
      <c r="N508" s="8"/>
      <c r="O508" s="8"/>
      <c r="P508" s="8"/>
      <c r="Q508" s="8"/>
      <c r="R508" s="8"/>
      <c r="S508" s="49">
        <v>45905</v>
      </c>
      <c r="T508" s="49">
        <v>45901</v>
      </c>
      <c r="U508" s="8"/>
      <c r="V508" s="8">
        <v>341</v>
      </c>
      <c r="W508" s="8">
        <v>341</v>
      </c>
      <c r="X508" s="8"/>
      <c r="Y508" s="8"/>
      <c r="Z508" s="8"/>
      <c r="AA508" s="8">
        <v>1</v>
      </c>
      <c r="AB508" s="8">
        <v>341</v>
      </c>
      <c r="AC508" s="8">
        <f>IFERROR(AB508*VLOOKUP(I508,'DI Info'!A:H,7,FALSE),"")</f>
        <v>8842.13</v>
      </c>
      <c r="AD508" s="8">
        <f>IFERROR(ROUND(AB508*VLOOKUP(I508,'DI Info'!$1:$1048576,6,FALSE),2),"")</f>
        <v>70.09</v>
      </c>
      <c r="AE508" s="8">
        <f>IFERROR(AB508*VLOOKUP(I508,'DI Info'!A:H,8,FALSE),"")</f>
        <v>10785.83</v>
      </c>
      <c r="AF508" s="35" t="str">
        <f>VLOOKUP(I508,'DI Info'!$1:$1048576,4,FALSE)</f>
        <v>洲益-NB</v>
      </c>
      <c r="AI508" s="35"/>
      <c r="AJ508" s="102"/>
      <c r="AK508" s="8"/>
      <c r="AL508" s="89"/>
    </row>
    <row r="509" customFormat="1" ht="12.75" customHeight="1" spans="1:38">
      <c r="A509" s="8" t="s">
        <v>1378</v>
      </c>
      <c r="B509" s="8"/>
      <c r="C509" s="8"/>
      <c r="D509" s="8" t="s">
        <v>84</v>
      </c>
      <c r="E509" s="8" t="s">
        <v>1379</v>
      </c>
      <c r="F509" s="8"/>
      <c r="G509" s="8" t="s">
        <v>60</v>
      </c>
      <c r="H509" s="8"/>
      <c r="I509" s="8" t="s">
        <v>1163</v>
      </c>
      <c r="J509" s="8"/>
      <c r="K509" s="8"/>
      <c r="L509" s="8"/>
      <c r="M509" s="8"/>
      <c r="N509" s="8"/>
      <c r="O509" s="8"/>
      <c r="P509" s="8"/>
      <c r="Q509" s="8"/>
      <c r="R509" s="8"/>
      <c r="S509" s="49">
        <v>45924</v>
      </c>
      <c r="T509" s="49">
        <v>45917</v>
      </c>
      <c r="U509" s="8"/>
      <c r="V509" s="8">
        <v>100</v>
      </c>
      <c r="W509" s="8">
        <v>100</v>
      </c>
      <c r="X509" s="8"/>
      <c r="Y509" s="8"/>
      <c r="Z509" s="8"/>
      <c r="AA509" s="8">
        <v>1</v>
      </c>
      <c r="AB509" s="8">
        <v>100</v>
      </c>
      <c r="AC509" s="8">
        <f>IFERROR(AB509*VLOOKUP(I509,'DI Info'!A:H,7,FALSE),"")</f>
        <v>1640</v>
      </c>
      <c r="AD509" s="8">
        <f>IFERROR(ROUND(AB509*VLOOKUP(I509,'DI Info'!$1:$1048576,6,FALSE),2),"")</f>
        <v>17.35</v>
      </c>
      <c r="AE509" s="8">
        <f>IFERROR(AB509*VLOOKUP(I509,'DI Info'!A:H,8,FALSE),"")</f>
        <v>2040</v>
      </c>
      <c r="AF509" s="35" t="str">
        <f>VLOOKUP(I509,'DI Info'!$1:$1048576,4,FALSE)</f>
        <v>康思特-SH</v>
      </c>
      <c r="AH509" s="86"/>
      <c r="AI509" s="35"/>
      <c r="AJ509" s="102"/>
      <c r="AK509" s="8"/>
      <c r="AL509" s="89"/>
    </row>
    <row r="510" customFormat="1" ht="12.75" customHeight="1" spans="1:38">
      <c r="A510" s="8" t="s">
        <v>1380</v>
      </c>
      <c r="B510" s="8"/>
      <c r="C510" s="8"/>
      <c r="D510" s="8" t="s">
        <v>84</v>
      </c>
      <c r="E510" s="8" t="s">
        <v>1381</v>
      </c>
      <c r="F510" s="8"/>
      <c r="G510" s="8" t="s">
        <v>60</v>
      </c>
      <c r="H510" s="8"/>
      <c r="I510" s="8" t="s">
        <v>1163</v>
      </c>
      <c r="J510" s="8"/>
      <c r="K510" s="8"/>
      <c r="L510" s="8"/>
      <c r="M510" s="8"/>
      <c r="N510" s="8"/>
      <c r="O510" s="8"/>
      <c r="P510" s="8"/>
      <c r="Q510" s="8"/>
      <c r="R510" s="8"/>
      <c r="S510" s="49">
        <v>45924</v>
      </c>
      <c r="T510" s="49">
        <v>45917</v>
      </c>
      <c r="U510" s="8"/>
      <c r="V510" s="8">
        <v>97</v>
      </c>
      <c r="W510" s="8">
        <v>97</v>
      </c>
      <c r="X510" s="8"/>
      <c r="Y510" s="8"/>
      <c r="Z510" s="8"/>
      <c r="AA510" s="8">
        <v>1</v>
      </c>
      <c r="AB510" s="8">
        <v>97</v>
      </c>
      <c r="AC510" s="8">
        <f>IFERROR(AB510*VLOOKUP(I510,'DI Info'!A:H,7,FALSE),"")</f>
        <v>1590.8</v>
      </c>
      <c r="AD510" s="8">
        <f>IFERROR(ROUND(AB510*VLOOKUP(I510,'DI Info'!$1:$1048576,6,FALSE),2),"")</f>
        <v>16.83</v>
      </c>
      <c r="AE510" s="8">
        <f>IFERROR(AB510*VLOOKUP(I510,'DI Info'!A:H,8,FALSE),"")</f>
        <v>1978.8</v>
      </c>
      <c r="AF510" s="35" t="str">
        <f>VLOOKUP(I510,'DI Info'!$1:$1048576,4,FALSE)</f>
        <v>康思特-SH</v>
      </c>
      <c r="AH510" s="86"/>
      <c r="AI510" s="35"/>
      <c r="AJ510" s="102"/>
      <c r="AK510" s="8"/>
      <c r="AL510" s="89"/>
    </row>
    <row r="511" customFormat="1" ht="12.75" customHeight="1" spans="1:38">
      <c r="A511" s="8" t="s">
        <v>1382</v>
      </c>
      <c r="B511" s="8"/>
      <c r="C511" s="8"/>
      <c r="D511" s="8" t="s">
        <v>84</v>
      </c>
      <c r="E511" s="8" t="s">
        <v>1383</v>
      </c>
      <c r="F511" s="8"/>
      <c r="G511" s="8" t="s">
        <v>60</v>
      </c>
      <c r="H511" s="8"/>
      <c r="I511" s="8" t="s">
        <v>1148</v>
      </c>
      <c r="J511" s="8"/>
      <c r="K511" s="8"/>
      <c r="L511" s="8"/>
      <c r="M511" s="8"/>
      <c r="N511" s="8"/>
      <c r="O511" s="8"/>
      <c r="P511" s="8"/>
      <c r="Q511" s="8"/>
      <c r="R511" s="8"/>
      <c r="S511" s="49">
        <v>45924</v>
      </c>
      <c r="T511" s="49">
        <v>45917</v>
      </c>
      <c r="U511" s="8"/>
      <c r="V511" s="8">
        <v>99</v>
      </c>
      <c r="W511" s="8">
        <v>99</v>
      </c>
      <c r="X511" s="8"/>
      <c r="Y511" s="8"/>
      <c r="Z511" s="8"/>
      <c r="AA511" s="8">
        <v>1</v>
      </c>
      <c r="AB511" s="8">
        <v>99</v>
      </c>
      <c r="AC511" s="8">
        <f>IFERROR(AB511*VLOOKUP(I511,'DI Info'!A:H,7,FALSE),"")</f>
        <v>1623.6</v>
      </c>
      <c r="AD511" s="8">
        <f>IFERROR(ROUND(AB511*VLOOKUP(I511,'DI Info'!$1:$1048576,6,FALSE),2),"")</f>
        <v>15.29</v>
      </c>
      <c r="AE511" s="8">
        <f>IFERROR(AB511*VLOOKUP(I511,'DI Info'!A:H,8,FALSE),"")</f>
        <v>2019.6</v>
      </c>
      <c r="AF511" s="35" t="str">
        <f>VLOOKUP(I511,'DI Info'!$1:$1048576,4,FALSE)</f>
        <v>康思特-SH</v>
      </c>
      <c r="AH511" s="86"/>
      <c r="AI511" s="35"/>
      <c r="AJ511" s="102"/>
      <c r="AK511" s="8"/>
      <c r="AL511" s="89"/>
    </row>
    <row r="512" customFormat="1" ht="12.75" customHeight="1" spans="1:38">
      <c r="A512" s="8" t="s">
        <v>1384</v>
      </c>
      <c r="B512" s="8"/>
      <c r="C512" s="8"/>
      <c r="D512" s="8" t="s">
        <v>84</v>
      </c>
      <c r="E512" s="8" t="s">
        <v>1385</v>
      </c>
      <c r="F512" s="8"/>
      <c r="G512" s="8" t="s">
        <v>60</v>
      </c>
      <c r="H512" s="8"/>
      <c r="I512" s="8" t="s">
        <v>1148</v>
      </c>
      <c r="J512" s="8"/>
      <c r="K512" s="8"/>
      <c r="L512" s="8"/>
      <c r="M512" s="8"/>
      <c r="N512" s="8"/>
      <c r="O512" s="8"/>
      <c r="P512" s="8"/>
      <c r="Q512" s="8"/>
      <c r="R512" s="8"/>
      <c r="S512" s="49">
        <v>45924</v>
      </c>
      <c r="T512" s="49">
        <v>45917</v>
      </c>
      <c r="U512" s="8"/>
      <c r="V512" s="8">
        <v>206</v>
      </c>
      <c r="W512" s="8">
        <v>206</v>
      </c>
      <c r="X512" s="8"/>
      <c r="Y512" s="8"/>
      <c r="Z512" s="8"/>
      <c r="AA512" s="8">
        <v>1</v>
      </c>
      <c r="AB512" s="8">
        <v>206</v>
      </c>
      <c r="AC512" s="8">
        <f>IFERROR(AB512*VLOOKUP(I512,'DI Info'!A:H,7,FALSE),"")</f>
        <v>3378.4</v>
      </c>
      <c r="AD512" s="8">
        <f>IFERROR(ROUND(AB512*VLOOKUP(I512,'DI Info'!$1:$1048576,6,FALSE),2),"")</f>
        <v>31.82</v>
      </c>
      <c r="AE512" s="8">
        <f>IFERROR(AB512*VLOOKUP(I512,'DI Info'!A:H,8,FALSE),"")</f>
        <v>4202.4</v>
      </c>
      <c r="AF512" s="35" t="str">
        <f>VLOOKUP(I512,'DI Info'!$1:$1048576,4,FALSE)</f>
        <v>康思特-SH</v>
      </c>
      <c r="AH512" s="86"/>
      <c r="AI512" s="35"/>
      <c r="AJ512" s="102"/>
      <c r="AK512" s="8"/>
      <c r="AL512" s="89"/>
    </row>
    <row r="513" customFormat="1" ht="12.75" customHeight="1" spans="1:38">
      <c r="A513" s="8" t="s">
        <v>1386</v>
      </c>
      <c r="B513" s="8"/>
      <c r="C513" s="8"/>
      <c r="D513" s="8" t="s">
        <v>84</v>
      </c>
      <c r="E513" s="8" t="s">
        <v>1387</v>
      </c>
      <c r="F513" s="8"/>
      <c r="G513" s="8" t="s">
        <v>60</v>
      </c>
      <c r="H513" s="8"/>
      <c r="I513" s="8" t="s">
        <v>1033</v>
      </c>
      <c r="J513" s="8"/>
      <c r="K513" s="8"/>
      <c r="L513" s="8"/>
      <c r="M513" s="8"/>
      <c r="N513" s="8"/>
      <c r="O513" s="8"/>
      <c r="P513" s="8"/>
      <c r="Q513" s="8"/>
      <c r="R513" s="8"/>
      <c r="S513" s="49">
        <v>45924</v>
      </c>
      <c r="T513" s="49">
        <v>45917</v>
      </c>
      <c r="U513" s="8"/>
      <c r="V513" s="8">
        <v>265</v>
      </c>
      <c r="W513" s="8">
        <v>265</v>
      </c>
      <c r="X513" s="8"/>
      <c r="Y513" s="8"/>
      <c r="Z513" s="8"/>
      <c r="AA513" s="8">
        <v>1</v>
      </c>
      <c r="AB513" s="8">
        <v>265</v>
      </c>
      <c r="AC513" s="8">
        <f>IFERROR(AB513*VLOOKUP(I513,'DI Info'!A:H,7,FALSE),"")</f>
        <v>2835.5</v>
      </c>
      <c r="AD513" s="8">
        <f>IFERROR(ROUND(AB513*VLOOKUP(I513,'DI Info'!$1:$1048576,6,FALSE),2),"")</f>
        <v>17.15</v>
      </c>
      <c r="AE513" s="8">
        <f>IFERROR(AB513*VLOOKUP(I513,'DI Info'!A:H,8,FALSE),"")</f>
        <v>3233</v>
      </c>
      <c r="AF513" s="35" t="str">
        <f>VLOOKUP(I513,'DI Info'!$1:$1048576,4,FALSE)</f>
        <v>纳斯卡-SH</v>
      </c>
      <c r="AH513" s="86"/>
      <c r="AI513" s="35"/>
      <c r="AJ513" s="102"/>
      <c r="AK513" s="8"/>
      <c r="AL513" s="89"/>
    </row>
    <row r="514" ht="12.75" customHeight="1" spans="1:38">
      <c r="A514" s="8" t="s">
        <v>1388</v>
      </c>
      <c r="B514" s="8"/>
      <c r="C514" s="8"/>
      <c r="D514" s="8" t="s">
        <v>39</v>
      </c>
      <c r="E514" s="101" t="s">
        <v>1389</v>
      </c>
      <c r="F514" s="8"/>
      <c r="G514" s="8" t="s">
        <v>77</v>
      </c>
      <c r="H514" s="8"/>
      <c r="I514" s="8" t="s">
        <v>234</v>
      </c>
      <c r="J514" s="8" t="s">
        <v>44</v>
      </c>
      <c r="K514" s="8"/>
      <c r="L514" s="8" t="s">
        <v>45</v>
      </c>
      <c r="M514" s="8" t="s">
        <v>46</v>
      </c>
      <c r="N514" s="8"/>
      <c r="O514" s="8"/>
      <c r="P514" s="8"/>
      <c r="Q514" s="8"/>
      <c r="R514" s="8"/>
      <c r="S514" s="49">
        <v>45926</v>
      </c>
      <c r="T514" s="49">
        <v>45919</v>
      </c>
      <c r="U514" s="8"/>
      <c r="V514" s="8">
        <v>159</v>
      </c>
      <c r="W514" s="8">
        <v>159</v>
      </c>
      <c r="X514" s="8"/>
      <c r="Y514" s="8"/>
      <c r="Z514" s="8"/>
      <c r="AA514" s="8">
        <f>VLOOKUP(I514,'DI Info'!A:E,5,0)</f>
        <v>1</v>
      </c>
      <c r="AB514" s="8">
        <f>IFERROR(W514/AA514,"")</f>
        <v>159</v>
      </c>
      <c r="AC514" s="8">
        <f>IFERROR(AB514*VLOOKUP(I514,'DI Info'!A:H,7,FALSE),"")</f>
        <v>4122.87</v>
      </c>
      <c r="AD514" s="8">
        <f>IFERROR(ROUND(AB514*VLOOKUP(I514,'DI Info'!$1:$1048576,6,FALSE),2),"")</f>
        <v>32.68</v>
      </c>
      <c r="AE514" s="8">
        <f>IFERROR(AB514*VLOOKUP(I514,'DI Info'!A:H,8,FALSE),"")</f>
        <v>5029.17</v>
      </c>
      <c r="AF514" s="35" t="str">
        <f>VLOOKUP(I514,'DI Info'!$1:$1048576,4,FALSE)</f>
        <v>洲益-NB</v>
      </c>
      <c r="AG514" s="15"/>
      <c r="AH514" s="49"/>
      <c r="AI514" s="35"/>
      <c r="AJ514" s="102"/>
      <c r="AK514" s="8"/>
      <c r="AL514" s="89"/>
    </row>
    <row r="515" ht="12.75" customHeight="1" spans="1:38">
      <c r="A515" s="8" t="s">
        <v>1390</v>
      </c>
      <c r="B515" s="8"/>
      <c r="C515" s="8"/>
      <c r="D515" s="8" t="s">
        <v>39</v>
      </c>
      <c r="E515" s="101" t="s">
        <v>1391</v>
      </c>
      <c r="F515" s="8"/>
      <c r="G515" s="8" t="s">
        <v>77</v>
      </c>
      <c r="H515" s="8"/>
      <c r="I515" s="8" t="s">
        <v>234</v>
      </c>
      <c r="J515" s="8" t="s">
        <v>44</v>
      </c>
      <c r="K515" s="8"/>
      <c r="L515" s="8" t="s">
        <v>45</v>
      </c>
      <c r="M515" s="8" t="s">
        <v>46</v>
      </c>
      <c r="N515" s="8"/>
      <c r="O515" s="8"/>
      <c r="P515" s="8"/>
      <c r="Q515" s="8"/>
      <c r="R515" s="8"/>
      <c r="S515" s="49">
        <v>45926</v>
      </c>
      <c r="T515" s="49">
        <v>45919</v>
      </c>
      <c r="U515" s="8"/>
      <c r="V515" s="8">
        <v>89</v>
      </c>
      <c r="W515" s="8">
        <v>89</v>
      </c>
      <c r="X515" s="8"/>
      <c r="Y515" s="8"/>
      <c r="Z515" s="8"/>
      <c r="AA515" s="8">
        <f>VLOOKUP(I515,'DI Info'!A:E,5,0)</f>
        <v>1</v>
      </c>
      <c r="AB515" s="8">
        <f>IFERROR(W515/AA515,"")</f>
        <v>89</v>
      </c>
      <c r="AC515" s="8">
        <f>IFERROR(AB515*VLOOKUP(I515,'DI Info'!A:H,7,FALSE),"")</f>
        <v>2307.77</v>
      </c>
      <c r="AD515" s="8">
        <f>IFERROR(ROUND(AB515*VLOOKUP(I515,'DI Info'!$1:$1048576,6,FALSE),2),"")</f>
        <v>18.29</v>
      </c>
      <c r="AE515" s="8">
        <f>IFERROR(AB515*VLOOKUP(I515,'DI Info'!A:H,8,FALSE),"")</f>
        <v>2815.07</v>
      </c>
      <c r="AF515" s="35" t="str">
        <f>VLOOKUP(I515,'DI Info'!$1:$1048576,4,FALSE)</f>
        <v>洲益-NB</v>
      </c>
      <c r="AG515" s="15"/>
      <c r="AH515" s="49"/>
      <c r="AI515" s="35"/>
      <c r="AJ515" s="102"/>
      <c r="AK515" s="8"/>
      <c r="AL515" s="89"/>
    </row>
    <row r="516" ht="12.75" customHeight="1" spans="1:38">
      <c r="A516" s="8" t="s">
        <v>1392</v>
      </c>
      <c r="B516" s="8"/>
      <c r="C516" s="8"/>
      <c r="D516" s="8" t="s">
        <v>39</v>
      </c>
      <c r="E516" s="101" t="s">
        <v>1393</v>
      </c>
      <c r="F516" s="8"/>
      <c r="G516" s="8" t="s">
        <v>71</v>
      </c>
      <c r="H516" s="8"/>
      <c r="I516" s="8" t="s">
        <v>234</v>
      </c>
      <c r="J516" s="8" t="s">
        <v>44</v>
      </c>
      <c r="K516" s="8"/>
      <c r="L516" s="8" t="s">
        <v>45</v>
      </c>
      <c r="M516" s="8" t="s">
        <v>46</v>
      </c>
      <c r="N516" s="8"/>
      <c r="O516" s="8"/>
      <c r="P516" s="8"/>
      <c r="Q516" s="8"/>
      <c r="R516" s="8"/>
      <c r="S516" s="49">
        <v>45926</v>
      </c>
      <c r="T516" s="49">
        <v>45919</v>
      </c>
      <c r="U516" s="8"/>
      <c r="V516" s="8">
        <v>189</v>
      </c>
      <c r="W516" s="8">
        <v>189</v>
      </c>
      <c r="X516" s="8"/>
      <c r="Y516" s="8"/>
      <c r="Z516" s="8"/>
      <c r="AA516" s="8">
        <f>VLOOKUP(I516,'DI Info'!A:E,5,0)</f>
        <v>1</v>
      </c>
      <c r="AB516" s="8">
        <f>IFERROR(W516/AA516,"")</f>
        <v>189</v>
      </c>
      <c r="AC516" s="8">
        <f>IFERROR(AB516*VLOOKUP(I516,'DI Info'!A:H,7,FALSE),"")</f>
        <v>4900.77</v>
      </c>
      <c r="AD516" s="8">
        <f>IFERROR(ROUND(AB516*VLOOKUP(I516,'DI Info'!$1:$1048576,6,FALSE),2),"")</f>
        <v>38.85</v>
      </c>
      <c r="AE516" s="8">
        <f>IFERROR(AB516*VLOOKUP(I516,'DI Info'!A:H,8,FALSE),"")</f>
        <v>5978.07</v>
      </c>
      <c r="AF516" s="35" t="str">
        <f>VLOOKUP(I516,'DI Info'!$1:$1048576,4,FALSE)</f>
        <v>洲益-NB</v>
      </c>
      <c r="AG516" s="15"/>
      <c r="AH516" s="49"/>
      <c r="AI516" s="35"/>
      <c r="AJ516" s="102"/>
      <c r="AK516" s="8"/>
      <c r="AL516" s="89"/>
    </row>
    <row r="517" ht="12.75" customHeight="1" spans="1:38">
      <c r="A517" s="8" t="s">
        <v>1394</v>
      </c>
      <c r="B517" s="8"/>
      <c r="C517" s="8"/>
      <c r="D517" s="8" t="s">
        <v>84</v>
      </c>
      <c r="E517" s="8" t="s">
        <v>1395</v>
      </c>
      <c r="F517" s="8"/>
      <c r="G517" s="8" t="s">
        <v>53</v>
      </c>
      <c r="H517" s="8"/>
      <c r="I517" s="8" t="s">
        <v>220</v>
      </c>
      <c r="J517" s="8"/>
      <c r="K517" s="8"/>
      <c r="L517" s="8"/>
      <c r="M517" s="8"/>
      <c r="N517" s="8"/>
      <c r="O517" s="8"/>
      <c r="P517" s="8"/>
      <c r="Q517" s="8"/>
      <c r="R517" s="8"/>
      <c r="S517" s="49">
        <v>45926</v>
      </c>
      <c r="T517" s="49">
        <v>45922</v>
      </c>
      <c r="U517" s="8"/>
      <c r="V517" s="8">
        <v>88</v>
      </c>
      <c r="W517" s="8">
        <v>88</v>
      </c>
      <c r="X517" s="8"/>
      <c r="Y517" s="8"/>
      <c r="Z517" s="8"/>
      <c r="AA517" s="8">
        <v>1</v>
      </c>
      <c r="AB517" s="8">
        <v>88</v>
      </c>
      <c r="AC517" s="8">
        <f>IFERROR(AB517*VLOOKUP(I517,'DI Info'!A:H,7,FALSE),"")</f>
        <v>704</v>
      </c>
      <c r="AD517" s="8">
        <f>IFERROR(ROUND(AB517*VLOOKUP(I517,'DI Info'!$1:$1048576,6,FALSE),2),"")</f>
        <v>6.09</v>
      </c>
      <c r="AE517" s="8">
        <f>IFERROR(AB517*VLOOKUP(I517,'DI Info'!A:H,8,FALSE),"")</f>
        <v>739.2</v>
      </c>
      <c r="AF517" s="35" t="str">
        <f>VLOOKUP(I517,'DI Info'!$1:$1048576,4,FALSE)</f>
        <v>鑫鼎-NB</v>
      </c>
      <c r="AI517" s="35"/>
      <c r="AJ517" s="102"/>
      <c r="AK517" s="8"/>
      <c r="AL517" s="89"/>
    </row>
    <row r="518" ht="12.75" customHeight="1" spans="1:38">
      <c r="A518" s="8" t="s">
        <v>1396</v>
      </c>
      <c r="B518" s="8"/>
      <c r="C518" s="8"/>
      <c r="D518" s="8" t="s">
        <v>84</v>
      </c>
      <c r="E518" s="8" t="s">
        <v>1397</v>
      </c>
      <c r="F518" s="8"/>
      <c r="G518" s="8" t="s">
        <v>60</v>
      </c>
      <c r="H518" s="8"/>
      <c r="I518" s="8" t="s">
        <v>220</v>
      </c>
      <c r="J518" s="8"/>
      <c r="K518" s="8"/>
      <c r="L518" s="8"/>
      <c r="M518" s="8"/>
      <c r="N518" s="8"/>
      <c r="O518" s="8"/>
      <c r="P518" s="8"/>
      <c r="Q518" s="8"/>
      <c r="R518" s="8"/>
      <c r="S518" s="49">
        <v>45926</v>
      </c>
      <c r="T518" s="49">
        <v>45922</v>
      </c>
      <c r="U518" s="8"/>
      <c r="V518" s="8">
        <v>124</v>
      </c>
      <c r="W518" s="8">
        <v>124</v>
      </c>
      <c r="X518" s="8"/>
      <c r="Y518" s="8"/>
      <c r="Z518" s="8"/>
      <c r="AA518" s="8">
        <v>1</v>
      </c>
      <c r="AB518" s="8">
        <v>124</v>
      </c>
      <c r="AC518" s="8">
        <f>IFERROR(AB518*VLOOKUP(I518,'DI Info'!A:H,7,FALSE),"")</f>
        <v>992</v>
      </c>
      <c r="AD518" s="8">
        <f>IFERROR(ROUND(AB518*VLOOKUP(I518,'DI Info'!$1:$1048576,6,FALSE),2),"")</f>
        <v>8.58</v>
      </c>
      <c r="AE518" s="8">
        <f>IFERROR(AB518*VLOOKUP(I518,'DI Info'!A:H,8,FALSE),"")</f>
        <v>1041.6</v>
      </c>
      <c r="AF518" s="35" t="str">
        <f>VLOOKUP(I518,'DI Info'!$1:$1048576,4,FALSE)</f>
        <v>鑫鼎-NB</v>
      </c>
      <c r="AI518" s="35"/>
      <c r="AJ518" s="102"/>
      <c r="AK518" s="8"/>
      <c r="AL518" s="89"/>
    </row>
    <row r="519" ht="12.75" customHeight="1" spans="1:38">
      <c r="A519" s="8" t="s">
        <v>1398</v>
      </c>
      <c r="B519" s="8"/>
      <c r="C519" s="8"/>
      <c r="D519" s="8" t="s">
        <v>84</v>
      </c>
      <c r="E519" s="8" t="s">
        <v>1399</v>
      </c>
      <c r="F519" s="8"/>
      <c r="G519" s="8" t="s">
        <v>77</v>
      </c>
      <c r="H519" s="8"/>
      <c r="I519" s="8" t="s">
        <v>220</v>
      </c>
      <c r="J519" s="8"/>
      <c r="K519" s="8"/>
      <c r="L519" s="8"/>
      <c r="M519" s="8"/>
      <c r="N519" s="8"/>
      <c r="O519" s="8"/>
      <c r="P519" s="8"/>
      <c r="Q519" s="8"/>
      <c r="R519" s="8"/>
      <c r="S519" s="49">
        <v>45926</v>
      </c>
      <c r="T519" s="49">
        <v>45922</v>
      </c>
      <c r="U519" s="8"/>
      <c r="V519" s="8">
        <v>39</v>
      </c>
      <c r="W519" s="8">
        <v>39</v>
      </c>
      <c r="X519" s="8"/>
      <c r="Y519" s="8"/>
      <c r="Z519" s="8"/>
      <c r="AA519" s="8">
        <v>1</v>
      </c>
      <c r="AB519" s="8">
        <v>39</v>
      </c>
      <c r="AC519" s="8">
        <f>IFERROR(AB519*VLOOKUP(I519,'DI Info'!A:H,7,FALSE),"")</f>
        <v>312</v>
      </c>
      <c r="AD519" s="8">
        <f>IFERROR(ROUND(AB519*VLOOKUP(I519,'DI Info'!$1:$1048576,6,FALSE),2),"")</f>
        <v>2.7</v>
      </c>
      <c r="AE519" s="8">
        <f>IFERROR(AB519*VLOOKUP(I519,'DI Info'!A:H,8,FALSE),"")</f>
        <v>327.6</v>
      </c>
      <c r="AF519" s="35" t="str">
        <f>VLOOKUP(I519,'DI Info'!$1:$1048576,4,FALSE)</f>
        <v>鑫鼎-NB</v>
      </c>
      <c r="AI519" s="35"/>
      <c r="AJ519" s="102"/>
      <c r="AK519" s="8"/>
      <c r="AL519" s="89"/>
    </row>
    <row r="520" ht="12.75" customHeight="1" spans="1:38">
      <c r="A520" s="8" t="s">
        <v>1400</v>
      </c>
      <c r="B520" s="8"/>
      <c r="C520" s="8"/>
      <c r="D520" s="8" t="s">
        <v>84</v>
      </c>
      <c r="E520" s="8" t="s">
        <v>1401</v>
      </c>
      <c r="F520" s="8"/>
      <c r="G520" s="8" t="s">
        <v>60</v>
      </c>
      <c r="H520" s="8"/>
      <c r="I520" s="8" t="s">
        <v>220</v>
      </c>
      <c r="J520" s="8"/>
      <c r="K520" s="8"/>
      <c r="L520" s="8"/>
      <c r="M520" s="8"/>
      <c r="N520" s="8"/>
      <c r="O520" s="8"/>
      <c r="P520" s="8"/>
      <c r="Q520" s="8"/>
      <c r="R520" s="8"/>
      <c r="S520" s="49">
        <v>45926</v>
      </c>
      <c r="T520" s="49">
        <v>45922</v>
      </c>
      <c r="U520" s="8"/>
      <c r="V520" s="8">
        <v>143</v>
      </c>
      <c r="W520" s="8">
        <v>143</v>
      </c>
      <c r="X520" s="8"/>
      <c r="Y520" s="8"/>
      <c r="Z520" s="8"/>
      <c r="AA520" s="8">
        <v>1</v>
      </c>
      <c r="AB520" s="8">
        <v>143</v>
      </c>
      <c r="AC520" s="8">
        <f>IFERROR(AB520*VLOOKUP(I520,'DI Info'!A:H,7,FALSE),"")</f>
        <v>1144</v>
      </c>
      <c r="AD520" s="8">
        <f>IFERROR(ROUND(AB520*VLOOKUP(I520,'DI Info'!$1:$1048576,6,FALSE),2),"")</f>
        <v>9.89</v>
      </c>
      <c r="AE520" s="8">
        <f>IFERROR(AB520*VLOOKUP(I520,'DI Info'!A:H,8,FALSE),"")</f>
        <v>1201.2</v>
      </c>
      <c r="AF520" s="35" t="str">
        <f>VLOOKUP(I520,'DI Info'!$1:$1048576,4,FALSE)</f>
        <v>鑫鼎-NB</v>
      </c>
      <c r="AI520" s="35"/>
      <c r="AJ520" s="102"/>
      <c r="AK520" s="8"/>
      <c r="AL520" s="89"/>
    </row>
    <row r="521" ht="12.75" customHeight="1" spans="1:38">
      <c r="A521" s="8" t="s">
        <v>1402</v>
      </c>
      <c r="B521" s="8"/>
      <c r="C521" s="8"/>
      <c r="D521" s="8" t="s">
        <v>84</v>
      </c>
      <c r="E521" s="8" t="s">
        <v>1403</v>
      </c>
      <c r="F521" s="8"/>
      <c r="G521" s="8" t="s">
        <v>60</v>
      </c>
      <c r="H521" s="8"/>
      <c r="I521" s="8" t="s">
        <v>1172</v>
      </c>
      <c r="J521" s="8"/>
      <c r="K521" s="8"/>
      <c r="L521" s="8"/>
      <c r="M521" s="8"/>
      <c r="N521" s="8"/>
      <c r="O521" s="8"/>
      <c r="P521" s="8"/>
      <c r="Q521" s="8"/>
      <c r="R521" s="8"/>
      <c r="S521" s="49">
        <v>45926</v>
      </c>
      <c r="T521" s="49">
        <v>45922</v>
      </c>
      <c r="U521" s="8"/>
      <c r="V521" s="8">
        <v>231</v>
      </c>
      <c r="W521" s="8">
        <v>231</v>
      </c>
      <c r="X521" s="8"/>
      <c r="Y521" s="8"/>
      <c r="Z521" s="8"/>
      <c r="AA521" s="8">
        <v>1</v>
      </c>
      <c r="AB521" s="8">
        <v>231</v>
      </c>
      <c r="AC521" s="8">
        <f>IFERROR(AB521*VLOOKUP(I521,'DI Info'!A:H,7,FALSE),"")</f>
        <v>1755.6</v>
      </c>
      <c r="AD521" s="8">
        <f>IFERROR(ROUND(AB521*VLOOKUP(I521,'DI Info'!$1:$1048576,6,FALSE),2),"")</f>
        <v>22.54</v>
      </c>
      <c r="AE521" s="8">
        <f>IFERROR(AB521*VLOOKUP(I521,'DI Info'!A:H,8,FALSE),"")</f>
        <v>2437.05</v>
      </c>
      <c r="AF521" s="35" t="str">
        <f>VLOOKUP(I521,'DI Info'!$1:$1048576,4,FALSE)</f>
        <v>天运-SH</v>
      </c>
      <c r="AI521" s="35"/>
      <c r="AJ521" s="102"/>
      <c r="AK521" s="8"/>
      <c r="AL521" s="89"/>
    </row>
    <row r="522" ht="12.75" customHeight="1" spans="1:38">
      <c r="A522" s="8" t="s">
        <v>1404</v>
      </c>
      <c r="B522" s="8"/>
      <c r="C522" s="8"/>
      <c r="D522" s="8" t="s">
        <v>84</v>
      </c>
      <c r="E522" s="8" t="s">
        <v>1405</v>
      </c>
      <c r="F522" s="8"/>
      <c r="G522" s="8" t="s">
        <v>77</v>
      </c>
      <c r="H522" s="8"/>
      <c r="I522" s="8" t="s">
        <v>1172</v>
      </c>
      <c r="J522" s="8"/>
      <c r="K522" s="8"/>
      <c r="L522" s="8"/>
      <c r="M522" s="8"/>
      <c r="N522" s="8"/>
      <c r="O522" s="8"/>
      <c r="P522" s="8"/>
      <c r="Q522" s="8"/>
      <c r="R522" s="8"/>
      <c r="S522" s="49">
        <v>45926</v>
      </c>
      <c r="T522" s="49">
        <v>45922</v>
      </c>
      <c r="U522" s="8"/>
      <c r="V522" s="8">
        <v>263</v>
      </c>
      <c r="W522" s="8">
        <v>263</v>
      </c>
      <c r="X522" s="8"/>
      <c r="Y522" s="8"/>
      <c r="Z522" s="8"/>
      <c r="AA522" s="8">
        <v>1</v>
      </c>
      <c r="AB522" s="8">
        <v>263</v>
      </c>
      <c r="AC522" s="8">
        <f>IFERROR(AB522*VLOOKUP(I522,'DI Info'!A:H,7,FALSE),"")</f>
        <v>1998.8</v>
      </c>
      <c r="AD522" s="8">
        <f>IFERROR(ROUND(AB522*VLOOKUP(I522,'DI Info'!$1:$1048576,6,FALSE),2),"")</f>
        <v>25.66</v>
      </c>
      <c r="AE522" s="8">
        <f>IFERROR(AB522*VLOOKUP(I522,'DI Info'!A:H,8,FALSE),"")</f>
        <v>2774.65</v>
      </c>
      <c r="AF522" s="35" t="str">
        <f>VLOOKUP(I522,'DI Info'!$1:$1048576,4,FALSE)</f>
        <v>天运-SH</v>
      </c>
      <c r="AI522" s="35"/>
      <c r="AJ522" s="102"/>
      <c r="AK522" s="8"/>
      <c r="AL522" s="89"/>
    </row>
    <row r="523" ht="12.75" customHeight="1" spans="1:38">
      <c r="A523" s="8" t="s">
        <v>1406</v>
      </c>
      <c r="B523" s="8"/>
      <c r="C523" s="8"/>
      <c r="D523" s="8" t="s">
        <v>84</v>
      </c>
      <c r="E523" s="8" t="s">
        <v>1407</v>
      </c>
      <c r="F523" s="8"/>
      <c r="G523" s="8" t="s">
        <v>53</v>
      </c>
      <c r="H523" s="8"/>
      <c r="I523" s="8" t="s">
        <v>1172</v>
      </c>
      <c r="J523" s="8"/>
      <c r="K523" s="8"/>
      <c r="L523" s="8"/>
      <c r="M523" s="8"/>
      <c r="N523" s="8"/>
      <c r="O523" s="8"/>
      <c r="P523" s="8"/>
      <c r="Q523" s="8"/>
      <c r="R523" s="8"/>
      <c r="S523" s="49">
        <v>45926</v>
      </c>
      <c r="T523" s="49">
        <v>45922</v>
      </c>
      <c r="U523" s="8"/>
      <c r="V523" s="8">
        <v>91</v>
      </c>
      <c r="W523" s="8">
        <v>91</v>
      </c>
      <c r="X523" s="8"/>
      <c r="Y523" s="8"/>
      <c r="Z523" s="8"/>
      <c r="AA523" s="8">
        <v>1</v>
      </c>
      <c r="AB523" s="8">
        <v>91</v>
      </c>
      <c r="AC523" s="8">
        <f>IFERROR(AB523*VLOOKUP(I523,'DI Info'!A:H,7,FALSE),"")</f>
        <v>691.6</v>
      </c>
      <c r="AD523" s="8">
        <f>IFERROR(ROUND(AB523*VLOOKUP(I523,'DI Info'!$1:$1048576,6,FALSE),2),"")</f>
        <v>8.88</v>
      </c>
      <c r="AE523" s="8">
        <f>IFERROR(AB523*VLOOKUP(I523,'DI Info'!A:H,8,FALSE),"")</f>
        <v>960.05</v>
      </c>
      <c r="AF523" s="35" t="str">
        <f>VLOOKUP(I523,'DI Info'!$1:$1048576,4,FALSE)</f>
        <v>天运-SH</v>
      </c>
      <c r="AI523" s="35"/>
      <c r="AJ523" s="102"/>
      <c r="AK523" s="8"/>
      <c r="AL523" s="89"/>
    </row>
    <row r="524" ht="12.75" customHeight="1" spans="1:38">
      <c r="A524" s="8" t="s">
        <v>1408</v>
      </c>
      <c r="B524" s="8"/>
      <c r="C524" s="8"/>
      <c r="D524" s="8" t="s">
        <v>84</v>
      </c>
      <c r="E524" s="8" t="s">
        <v>1409</v>
      </c>
      <c r="F524" s="8"/>
      <c r="G524" s="8" t="s">
        <v>60</v>
      </c>
      <c r="H524" s="8"/>
      <c r="I524" s="8" t="s">
        <v>1172</v>
      </c>
      <c r="J524" s="8"/>
      <c r="K524" s="8"/>
      <c r="L524" s="8"/>
      <c r="M524" s="8"/>
      <c r="N524" s="8"/>
      <c r="O524" s="8"/>
      <c r="P524" s="8"/>
      <c r="Q524" s="8"/>
      <c r="R524" s="8"/>
      <c r="S524" s="49">
        <v>45926</v>
      </c>
      <c r="T524" s="49">
        <v>45922</v>
      </c>
      <c r="U524" s="8"/>
      <c r="V524" s="8">
        <v>102</v>
      </c>
      <c r="W524" s="8">
        <v>102</v>
      </c>
      <c r="X524" s="8"/>
      <c r="Y524" s="8"/>
      <c r="Z524" s="8"/>
      <c r="AA524" s="8">
        <v>1</v>
      </c>
      <c r="AB524" s="8">
        <v>102</v>
      </c>
      <c r="AC524" s="8">
        <f>IFERROR(AB524*VLOOKUP(I524,'DI Info'!A:H,7,FALSE),"")</f>
        <v>775.2</v>
      </c>
      <c r="AD524" s="8">
        <f>IFERROR(ROUND(AB524*VLOOKUP(I524,'DI Info'!$1:$1048576,6,FALSE),2),"")</f>
        <v>9.95</v>
      </c>
      <c r="AE524" s="8">
        <f>IFERROR(AB524*VLOOKUP(I524,'DI Info'!A:H,8,FALSE),"")</f>
        <v>1076.1</v>
      </c>
      <c r="AF524" s="35" t="str">
        <f>VLOOKUP(I524,'DI Info'!$1:$1048576,4,FALSE)</f>
        <v>天运-SH</v>
      </c>
      <c r="AI524" s="35"/>
      <c r="AJ524" s="102"/>
      <c r="AK524" s="8"/>
      <c r="AL524" s="89"/>
    </row>
    <row r="525" ht="12.75" customHeight="1" spans="1:38">
      <c r="A525" s="8" t="s">
        <v>1410</v>
      </c>
      <c r="B525" s="8"/>
      <c r="C525" s="8"/>
      <c r="D525" s="8" t="s">
        <v>84</v>
      </c>
      <c r="E525" s="8" t="s">
        <v>1411</v>
      </c>
      <c r="F525" s="8"/>
      <c r="G525" s="8" t="s">
        <v>60</v>
      </c>
      <c r="H525" s="8"/>
      <c r="I525" s="8" t="s">
        <v>1172</v>
      </c>
      <c r="J525" s="8"/>
      <c r="K525" s="8"/>
      <c r="L525" s="8"/>
      <c r="M525" s="8"/>
      <c r="N525" s="8"/>
      <c r="O525" s="8"/>
      <c r="P525" s="8"/>
      <c r="Q525" s="8"/>
      <c r="R525" s="8"/>
      <c r="S525" s="49">
        <v>45926</v>
      </c>
      <c r="T525" s="49">
        <v>45922</v>
      </c>
      <c r="U525" s="8"/>
      <c r="V525" s="8">
        <v>224</v>
      </c>
      <c r="W525" s="8">
        <v>224</v>
      </c>
      <c r="X525" s="8"/>
      <c r="Y525" s="8"/>
      <c r="Z525" s="8"/>
      <c r="AA525" s="8">
        <v>1</v>
      </c>
      <c r="AB525" s="8">
        <v>224</v>
      </c>
      <c r="AC525" s="8">
        <f>IFERROR(AB525*VLOOKUP(I525,'DI Info'!A:H,7,FALSE),"")</f>
        <v>1702.4</v>
      </c>
      <c r="AD525" s="8">
        <f>IFERROR(ROUND(AB525*VLOOKUP(I525,'DI Info'!$1:$1048576,6,FALSE),2),"")</f>
        <v>21.85</v>
      </c>
      <c r="AE525" s="8">
        <f>IFERROR(AB525*VLOOKUP(I525,'DI Info'!A:H,8,FALSE),"")</f>
        <v>2363.2</v>
      </c>
      <c r="AF525" s="35" t="str">
        <f>VLOOKUP(I525,'DI Info'!$1:$1048576,4,FALSE)</f>
        <v>天运-SH</v>
      </c>
      <c r="AI525" s="35"/>
      <c r="AJ525" s="102"/>
      <c r="AK525" s="8"/>
      <c r="AL525" s="89"/>
    </row>
    <row r="526" ht="12.75" customHeight="1" spans="1:38">
      <c r="A526" s="8" t="s">
        <v>1412</v>
      </c>
      <c r="B526" s="8"/>
      <c r="C526" s="8"/>
      <c r="D526" s="8" t="s">
        <v>84</v>
      </c>
      <c r="E526" s="8" t="s">
        <v>1413</v>
      </c>
      <c r="F526" s="8"/>
      <c r="G526" s="8" t="s">
        <v>60</v>
      </c>
      <c r="H526" s="8"/>
      <c r="I526" s="8" t="s">
        <v>1172</v>
      </c>
      <c r="J526" s="8"/>
      <c r="K526" s="8"/>
      <c r="L526" s="8"/>
      <c r="M526" s="8"/>
      <c r="N526" s="8"/>
      <c r="O526" s="8"/>
      <c r="P526" s="8"/>
      <c r="Q526" s="8"/>
      <c r="R526" s="8"/>
      <c r="S526" s="49">
        <v>45926</v>
      </c>
      <c r="T526" s="49">
        <v>45922</v>
      </c>
      <c r="U526" s="8"/>
      <c r="V526" s="8">
        <v>21</v>
      </c>
      <c r="W526" s="8">
        <v>21</v>
      </c>
      <c r="X526" s="8"/>
      <c r="Y526" s="8"/>
      <c r="Z526" s="8"/>
      <c r="AA526" s="8">
        <v>1</v>
      </c>
      <c r="AB526" s="8">
        <v>21</v>
      </c>
      <c r="AC526" s="8">
        <f>IFERROR(AB526*VLOOKUP(I526,'DI Info'!A:H,7,FALSE),"")</f>
        <v>159.6</v>
      </c>
      <c r="AD526" s="8">
        <f>IFERROR(ROUND(AB526*VLOOKUP(I526,'DI Info'!$1:$1048576,6,FALSE),2),"")</f>
        <v>2.05</v>
      </c>
      <c r="AE526" s="8">
        <f>IFERROR(AB526*VLOOKUP(I526,'DI Info'!A:H,8,FALSE),"")</f>
        <v>221.55</v>
      </c>
      <c r="AF526" s="35" t="str">
        <f>VLOOKUP(I526,'DI Info'!$1:$1048576,4,FALSE)</f>
        <v>天运-SH</v>
      </c>
      <c r="AI526" s="35"/>
      <c r="AJ526" s="102"/>
      <c r="AK526" s="8"/>
      <c r="AL526" s="89"/>
    </row>
    <row r="527" ht="12.75" customHeight="1" spans="1:38">
      <c r="A527" s="8" t="s">
        <v>1414</v>
      </c>
      <c r="B527" s="8"/>
      <c r="C527" s="8"/>
      <c r="D527" s="8" t="s">
        <v>84</v>
      </c>
      <c r="E527" s="8" t="s">
        <v>1415</v>
      </c>
      <c r="F527" s="8"/>
      <c r="G527" s="8" t="s">
        <v>77</v>
      </c>
      <c r="H527" s="8"/>
      <c r="I527" s="8" t="s">
        <v>763</v>
      </c>
      <c r="J527" s="8"/>
      <c r="K527" s="8"/>
      <c r="L527" s="8"/>
      <c r="M527" s="8"/>
      <c r="N527" s="8"/>
      <c r="O527" s="8"/>
      <c r="P527" s="8"/>
      <c r="Q527" s="8"/>
      <c r="R527" s="8"/>
      <c r="S527" s="49">
        <v>45926</v>
      </c>
      <c r="T527" s="49">
        <v>45922</v>
      </c>
      <c r="U527" s="8"/>
      <c r="V527" s="8">
        <v>119</v>
      </c>
      <c r="W527" s="8">
        <v>119</v>
      </c>
      <c r="X527" s="8"/>
      <c r="Y527" s="8"/>
      <c r="Z527" s="8"/>
      <c r="AA527" s="8">
        <v>1</v>
      </c>
      <c r="AB527" s="8">
        <v>119</v>
      </c>
      <c r="AC527" s="8">
        <f>IFERROR(AB527*VLOOKUP(I527,'DI Info'!A:H,7,FALSE),"")</f>
        <v>1951.6</v>
      </c>
      <c r="AD527" s="8">
        <f>IFERROR(ROUND(AB527*VLOOKUP(I527,'DI Info'!$1:$1048576,6,FALSE),2),"")</f>
        <v>18.38</v>
      </c>
      <c r="AE527" s="8">
        <f>IFERROR(AB527*VLOOKUP(I527,'DI Info'!A:H,8,FALSE),"")</f>
        <v>2427.6</v>
      </c>
      <c r="AF527" s="35" t="str">
        <f>VLOOKUP(I527,'DI Info'!$1:$1048576,4,FALSE)</f>
        <v>康思特-SH</v>
      </c>
      <c r="AI527" s="35"/>
      <c r="AJ527" s="102"/>
      <c r="AK527" s="8"/>
      <c r="AL527" s="89"/>
    </row>
    <row r="528" ht="12.75" customHeight="1" spans="1:38">
      <c r="A528" s="8" t="s">
        <v>1416</v>
      </c>
      <c r="B528" s="8"/>
      <c r="C528" s="8"/>
      <c r="D528" s="8" t="s">
        <v>84</v>
      </c>
      <c r="E528" s="8" t="s">
        <v>1417</v>
      </c>
      <c r="F528" s="8"/>
      <c r="G528" s="8" t="s">
        <v>53</v>
      </c>
      <c r="H528" s="8"/>
      <c r="I528" s="8" t="s">
        <v>763</v>
      </c>
      <c r="J528" s="8"/>
      <c r="K528" s="8"/>
      <c r="L528" s="8"/>
      <c r="M528" s="8"/>
      <c r="N528" s="8"/>
      <c r="O528" s="8"/>
      <c r="P528" s="8"/>
      <c r="Q528" s="8"/>
      <c r="R528" s="8"/>
      <c r="S528" s="49">
        <v>45926</v>
      </c>
      <c r="T528" s="49">
        <v>45922</v>
      </c>
      <c r="U528" s="8"/>
      <c r="V528" s="8">
        <v>97</v>
      </c>
      <c r="W528" s="8">
        <v>97</v>
      </c>
      <c r="X528" s="8"/>
      <c r="Y528" s="8"/>
      <c r="Z528" s="8"/>
      <c r="AA528" s="8">
        <v>1</v>
      </c>
      <c r="AB528" s="8">
        <v>97</v>
      </c>
      <c r="AC528" s="8">
        <f>IFERROR(AB528*VLOOKUP(I528,'DI Info'!A:H,7,FALSE),"")</f>
        <v>1590.8</v>
      </c>
      <c r="AD528" s="8">
        <f>IFERROR(ROUND(AB528*VLOOKUP(I528,'DI Info'!$1:$1048576,6,FALSE),2),"")</f>
        <v>14.98</v>
      </c>
      <c r="AE528" s="8">
        <f>IFERROR(AB528*VLOOKUP(I528,'DI Info'!A:H,8,FALSE),"")</f>
        <v>1978.8</v>
      </c>
      <c r="AF528" s="35" t="str">
        <f>VLOOKUP(I528,'DI Info'!$1:$1048576,4,FALSE)</f>
        <v>康思特-SH</v>
      </c>
      <c r="AI528" s="35"/>
      <c r="AJ528" s="102"/>
      <c r="AK528" s="8"/>
      <c r="AL528" s="89"/>
    </row>
    <row r="529" ht="12.75" customHeight="1" spans="1:38">
      <c r="A529" s="8" t="s">
        <v>1418</v>
      </c>
      <c r="B529" s="8"/>
      <c r="C529" s="8"/>
      <c r="D529" s="8" t="s">
        <v>84</v>
      </c>
      <c r="E529" s="8" t="s">
        <v>1419</v>
      </c>
      <c r="F529" s="8"/>
      <c r="G529" s="8" t="s">
        <v>60</v>
      </c>
      <c r="H529" s="8"/>
      <c r="I529" s="8" t="s">
        <v>1163</v>
      </c>
      <c r="J529" s="8"/>
      <c r="K529" s="8"/>
      <c r="L529" s="8"/>
      <c r="M529" s="8"/>
      <c r="N529" s="8"/>
      <c r="O529" s="8"/>
      <c r="P529" s="8"/>
      <c r="Q529" s="8"/>
      <c r="R529" s="8"/>
      <c r="S529" s="49">
        <v>45926</v>
      </c>
      <c r="T529" s="49">
        <v>45922</v>
      </c>
      <c r="U529" s="8"/>
      <c r="V529" s="8">
        <v>141</v>
      </c>
      <c r="W529" s="8">
        <v>141</v>
      </c>
      <c r="X529" s="8"/>
      <c r="Y529" s="8"/>
      <c r="Z529" s="8"/>
      <c r="AA529" s="8">
        <v>1</v>
      </c>
      <c r="AB529" s="8">
        <v>141</v>
      </c>
      <c r="AC529" s="8">
        <f>IFERROR(AB529*VLOOKUP(I529,'DI Info'!A:H,7,FALSE),"")</f>
        <v>2312.4</v>
      </c>
      <c r="AD529" s="8">
        <f>IFERROR(ROUND(AB529*VLOOKUP(I529,'DI Info'!$1:$1048576,6,FALSE),2),"")</f>
        <v>24.47</v>
      </c>
      <c r="AE529" s="8">
        <f>IFERROR(AB529*VLOOKUP(I529,'DI Info'!A:H,8,FALSE),"")</f>
        <v>2876.4</v>
      </c>
      <c r="AF529" s="35" t="str">
        <f>VLOOKUP(I529,'DI Info'!$1:$1048576,4,FALSE)</f>
        <v>康思特-SH</v>
      </c>
      <c r="AI529" s="35"/>
      <c r="AJ529" s="102"/>
      <c r="AK529" s="8"/>
      <c r="AL529" s="89"/>
    </row>
    <row r="530" ht="12.75" customHeight="1" spans="1:38">
      <c r="A530" s="8" t="s">
        <v>1420</v>
      </c>
      <c r="B530" s="8"/>
      <c r="C530" s="8"/>
      <c r="D530" s="8" t="s">
        <v>84</v>
      </c>
      <c r="E530" s="8" t="s">
        <v>1421</v>
      </c>
      <c r="F530" s="8"/>
      <c r="G530" s="8" t="s">
        <v>53</v>
      </c>
      <c r="H530" s="8"/>
      <c r="I530" s="8" t="s">
        <v>1163</v>
      </c>
      <c r="J530" s="8"/>
      <c r="K530" s="8"/>
      <c r="L530" s="8"/>
      <c r="M530" s="8"/>
      <c r="N530" s="8"/>
      <c r="O530" s="8"/>
      <c r="P530" s="8"/>
      <c r="Q530" s="8"/>
      <c r="R530" s="8"/>
      <c r="S530" s="49">
        <v>45926</v>
      </c>
      <c r="T530" s="49">
        <v>45922</v>
      </c>
      <c r="U530" s="8"/>
      <c r="V530" s="8">
        <v>78</v>
      </c>
      <c r="W530" s="8">
        <v>78</v>
      </c>
      <c r="X530" s="8"/>
      <c r="Y530" s="8"/>
      <c r="Z530" s="8"/>
      <c r="AA530" s="8">
        <v>1</v>
      </c>
      <c r="AB530" s="8">
        <v>78</v>
      </c>
      <c r="AC530" s="8">
        <f>IFERROR(AB530*VLOOKUP(I530,'DI Info'!A:H,7,FALSE),"")</f>
        <v>1279.2</v>
      </c>
      <c r="AD530" s="8">
        <f>IFERROR(ROUND(AB530*VLOOKUP(I530,'DI Info'!$1:$1048576,6,FALSE),2),"")</f>
        <v>13.53</v>
      </c>
      <c r="AE530" s="8">
        <f>IFERROR(AB530*VLOOKUP(I530,'DI Info'!A:H,8,FALSE),"")</f>
        <v>1591.2</v>
      </c>
      <c r="AF530" s="35" t="str">
        <f>VLOOKUP(I530,'DI Info'!$1:$1048576,4,FALSE)</f>
        <v>康思特-SH</v>
      </c>
      <c r="AI530" s="35"/>
      <c r="AJ530" s="102"/>
      <c r="AK530" s="8"/>
      <c r="AL530" s="89"/>
    </row>
    <row r="531" ht="12.75" customHeight="1" spans="1:38">
      <c r="A531" s="8" t="s">
        <v>1422</v>
      </c>
      <c r="B531" s="8"/>
      <c r="C531" s="8"/>
      <c r="D531" s="8" t="s">
        <v>84</v>
      </c>
      <c r="E531" s="8" t="s">
        <v>1423</v>
      </c>
      <c r="F531" s="8"/>
      <c r="G531" s="8" t="s">
        <v>60</v>
      </c>
      <c r="H531" s="8"/>
      <c r="I531" s="8" t="s">
        <v>763</v>
      </c>
      <c r="J531" s="8"/>
      <c r="K531" s="8"/>
      <c r="L531" s="8"/>
      <c r="M531" s="8"/>
      <c r="N531" s="8"/>
      <c r="O531" s="8"/>
      <c r="P531" s="8"/>
      <c r="Q531" s="8"/>
      <c r="R531" s="8"/>
      <c r="S531" s="49">
        <v>45926</v>
      </c>
      <c r="T531" s="49">
        <v>45922</v>
      </c>
      <c r="U531" s="8"/>
      <c r="V531" s="8">
        <v>62</v>
      </c>
      <c r="W531" s="8">
        <v>62</v>
      </c>
      <c r="X531" s="8"/>
      <c r="Y531" s="8"/>
      <c r="Z531" s="8"/>
      <c r="AA531" s="8">
        <v>1</v>
      </c>
      <c r="AB531" s="8">
        <v>62</v>
      </c>
      <c r="AC531" s="8">
        <f>IFERROR(AB531*VLOOKUP(I531,'DI Info'!A:H,7,FALSE),"")</f>
        <v>1016.8</v>
      </c>
      <c r="AD531" s="8">
        <f>IFERROR(ROUND(AB531*VLOOKUP(I531,'DI Info'!$1:$1048576,6,FALSE),2),"")</f>
        <v>9.58</v>
      </c>
      <c r="AE531" s="8">
        <f>IFERROR(AB531*VLOOKUP(I531,'DI Info'!A:H,8,FALSE),"")</f>
        <v>1264.8</v>
      </c>
      <c r="AF531" s="35" t="str">
        <f>VLOOKUP(I531,'DI Info'!$1:$1048576,4,FALSE)</f>
        <v>康思特-SH</v>
      </c>
      <c r="AI531" s="35"/>
      <c r="AJ531" s="102"/>
      <c r="AK531" s="8"/>
      <c r="AL531" s="89"/>
    </row>
    <row r="532" ht="12.75" customHeight="1" spans="1:38">
      <c r="A532" s="8" t="s">
        <v>1424</v>
      </c>
      <c r="B532" s="8"/>
      <c r="C532" s="8"/>
      <c r="D532" s="8" t="s">
        <v>84</v>
      </c>
      <c r="E532" s="8" t="s">
        <v>1425</v>
      </c>
      <c r="F532" s="8"/>
      <c r="G532" s="8" t="s">
        <v>60</v>
      </c>
      <c r="H532" s="8"/>
      <c r="I532" s="8" t="s">
        <v>364</v>
      </c>
      <c r="J532" s="8"/>
      <c r="K532" s="8"/>
      <c r="L532" s="8"/>
      <c r="M532" s="8"/>
      <c r="N532" s="8"/>
      <c r="O532" s="8"/>
      <c r="P532" s="8"/>
      <c r="Q532" s="8"/>
      <c r="R532" s="8"/>
      <c r="S532" s="49">
        <v>45926</v>
      </c>
      <c r="T532" s="49">
        <v>45922</v>
      </c>
      <c r="U532" s="8"/>
      <c r="V532" s="8">
        <v>113</v>
      </c>
      <c r="W532" s="8">
        <v>113</v>
      </c>
      <c r="X532" s="8"/>
      <c r="Y532" s="8"/>
      <c r="Z532" s="8"/>
      <c r="AA532" s="8">
        <v>1</v>
      </c>
      <c r="AB532" s="8">
        <v>113</v>
      </c>
      <c r="AC532" s="8">
        <f>IFERROR(AB532*VLOOKUP(I532,'DI Info'!A:H,7,FALSE),"")</f>
        <v>1638.5</v>
      </c>
      <c r="AD532" s="8">
        <f>IFERROR(ROUND(AB532*VLOOKUP(I532,'DI Info'!$1:$1048576,6,FALSE),2),"")</f>
        <v>17.45</v>
      </c>
      <c r="AE532" s="8">
        <f>IFERROR(AB532*VLOOKUP(I532,'DI Info'!A:H,8,FALSE),"")</f>
        <v>2090.5</v>
      </c>
      <c r="AF532" s="35" t="str">
        <f>VLOOKUP(I532,'DI Info'!$1:$1048576,4,FALSE)</f>
        <v>康思特-SH</v>
      </c>
      <c r="AI532" s="35"/>
      <c r="AJ532" s="102"/>
      <c r="AK532" s="8"/>
      <c r="AL532" s="89"/>
    </row>
    <row r="533" ht="12.75" customHeight="1" spans="1:38">
      <c r="A533" s="8" t="s">
        <v>1426</v>
      </c>
      <c r="B533" s="8"/>
      <c r="C533" s="8"/>
      <c r="D533" s="8" t="s">
        <v>84</v>
      </c>
      <c r="E533" s="8" t="s">
        <v>1427</v>
      </c>
      <c r="F533" s="8"/>
      <c r="G533" s="8" t="s">
        <v>60</v>
      </c>
      <c r="H533" s="8"/>
      <c r="I533" s="8" t="s">
        <v>1148</v>
      </c>
      <c r="J533" s="8"/>
      <c r="K533" s="8"/>
      <c r="L533" s="8"/>
      <c r="M533" s="8"/>
      <c r="N533" s="8"/>
      <c r="O533" s="8"/>
      <c r="P533" s="8"/>
      <c r="Q533" s="8"/>
      <c r="R533" s="8"/>
      <c r="S533" s="49">
        <v>45926</v>
      </c>
      <c r="T533" s="49">
        <v>45922</v>
      </c>
      <c r="U533" s="8"/>
      <c r="V533" s="8">
        <v>153</v>
      </c>
      <c r="W533" s="8">
        <v>153</v>
      </c>
      <c r="X533" s="8"/>
      <c r="Y533" s="8"/>
      <c r="Z533" s="8"/>
      <c r="AA533" s="8">
        <v>1</v>
      </c>
      <c r="AB533" s="8">
        <v>153</v>
      </c>
      <c r="AC533" s="8">
        <f>IFERROR(AB533*VLOOKUP(I533,'DI Info'!A:H,7,FALSE),"")</f>
        <v>2509.2</v>
      </c>
      <c r="AD533" s="8">
        <f>IFERROR(ROUND(AB533*VLOOKUP(I533,'DI Info'!$1:$1048576,6,FALSE),2),"")</f>
        <v>23.63</v>
      </c>
      <c r="AE533" s="8">
        <f>IFERROR(AB533*VLOOKUP(I533,'DI Info'!A:H,8,FALSE),"")</f>
        <v>3121.2</v>
      </c>
      <c r="AF533" s="35" t="str">
        <f>VLOOKUP(I533,'DI Info'!$1:$1048576,4,FALSE)</f>
        <v>康思特-SH</v>
      </c>
      <c r="AI533" s="35"/>
      <c r="AJ533" s="102"/>
      <c r="AK533" s="8"/>
      <c r="AL533" s="89"/>
    </row>
    <row r="534" ht="12.75" customHeight="1" spans="1:38">
      <c r="A534" s="8" t="s">
        <v>1428</v>
      </c>
      <c r="B534" s="8"/>
      <c r="C534" s="8"/>
      <c r="D534" s="8" t="s">
        <v>84</v>
      </c>
      <c r="E534" s="8" t="s">
        <v>1429</v>
      </c>
      <c r="F534" s="8"/>
      <c r="G534" s="8" t="s">
        <v>53</v>
      </c>
      <c r="H534" s="8"/>
      <c r="I534" s="8" t="s">
        <v>1148</v>
      </c>
      <c r="J534" s="8"/>
      <c r="K534" s="8"/>
      <c r="L534" s="8"/>
      <c r="M534" s="8"/>
      <c r="N534" s="8"/>
      <c r="O534" s="8"/>
      <c r="P534" s="8"/>
      <c r="Q534" s="8"/>
      <c r="R534" s="8"/>
      <c r="S534" s="49">
        <v>45926</v>
      </c>
      <c r="T534" s="49">
        <v>45922</v>
      </c>
      <c r="U534" s="8"/>
      <c r="V534" s="8">
        <v>155</v>
      </c>
      <c r="W534" s="8">
        <v>155</v>
      </c>
      <c r="X534" s="8"/>
      <c r="Y534" s="8"/>
      <c r="Z534" s="8"/>
      <c r="AA534" s="8">
        <v>1</v>
      </c>
      <c r="AB534" s="8">
        <v>155</v>
      </c>
      <c r="AC534" s="8">
        <f>IFERROR(AB534*VLOOKUP(I534,'DI Info'!A:H,7,FALSE),"")</f>
        <v>2542</v>
      </c>
      <c r="AD534" s="8">
        <f>IFERROR(ROUND(AB534*VLOOKUP(I534,'DI Info'!$1:$1048576,6,FALSE),2),"")</f>
        <v>23.94</v>
      </c>
      <c r="AE534" s="8">
        <f>IFERROR(AB534*VLOOKUP(I534,'DI Info'!A:H,8,FALSE),"")</f>
        <v>3162</v>
      </c>
      <c r="AF534" s="35" t="str">
        <f>VLOOKUP(I534,'DI Info'!$1:$1048576,4,FALSE)</f>
        <v>康思特-SH</v>
      </c>
      <c r="AI534" s="35"/>
      <c r="AJ534" s="102"/>
      <c r="AK534" s="8"/>
      <c r="AL534" s="89"/>
    </row>
    <row r="535" ht="12.75" customHeight="1" spans="1:38">
      <c r="A535" s="8" t="s">
        <v>1430</v>
      </c>
      <c r="B535" s="8"/>
      <c r="C535" s="8"/>
      <c r="D535" s="8" t="s">
        <v>84</v>
      </c>
      <c r="E535" s="8" t="s">
        <v>1431</v>
      </c>
      <c r="F535" s="8"/>
      <c r="G535" s="8" t="s">
        <v>60</v>
      </c>
      <c r="H535" s="8"/>
      <c r="I535" s="8" t="s">
        <v>1163</v>
      </c>
      <c r="J535" s="8"/>
      <c r="K535" s="8"/>
      <c r="L535" s="8"/>
      <c r="M535" s="8"/>
      <c r="N535" s="8"/>
      <c r="O535" s="8"/>
      <c r="P535" s="8"/>
      <c r="Q535" s="8"/>
      <c r="R535" s="8"/>
      <c r="S535" s="49">
        <v>45926</v>
      </c>
      <c r="T535" s="49">
        <v>45922</v>
      </c>
      <c r="U535" s="8"/>
      <c r="V535" s="8">
        <v>145</v>
      </c>
      <c r="W535" s="8">
        <v>145</v>
      </c>
      <c r="X535" s="8"/>
      <c r="Y535" s="8"/>
      <c r="Z535" s="8"/>
      <c r="AA535" s="8">
        <v>1</v>
      </c>
      <c r="AB535" s="8">
        <v>145</v>
      </c>
      <c r="AC535" s="8">
        <f>IFERROR(AB535*VLOOKUP(I535,'DI Info'!A:H,7,FALSE),"")</f>
        <v>2378</v>
      </c>
      <c r="AD535" s="8">
        <f>IFERROR(ROUND(AB535*VLOOKUP(I535,'DI Info'!$1:$1048576,6,FALSE),2),"")</f>
        <v>25.16</v>
      </c>
      <c r="AE535" s="8">
        <f>IFERROR(AB535*VLOOKUP(I535,'DI Info'!A:H,8,FALSE),"")</f>
        <v>2958</v>
      </c>
      <c r="AF535" s="35" t="str">
        <f>VLOOKUP(I535,'DI Info'!$1:$1048576,4,FALSE)</f>
        <v>康思特-SH</v>
      </c>
      <c r="AI535" s="35"/>
      <c r="AJ535" s="102"/>
      <c r="AK535" s="8"/>
      <c r="AL535" s="89"/>
    </row>
    <row r="536" ht="12.75" customHeight="1" spans="1:38">
      <c r="A536" s="8" t="s">
        <v>1432</v>
      </c>
      <c r="B536" s="8"/>
      <c r="C536" s="8"/>
      <c r="D536" s="8" t="s">
        <v>84</v>
      </c>
      <c r="E536" s="8" t="s">
        <v>1433</v>
      </c>
      <c r="F536" s="8"/>
      <c r="G536" s="8" t="s">
        <v>60</v>
      </c>
      <c r="H536" s="8"/>
      <c r="I536" s="8" t="s">
        <v>763</v>
      </c>
      <c r="J536" s="8"/>
      <c r="K536" s="8"/>
      <c r="L536" s="8"/>
      <c r="M536" s="8"/>
      <c r="N536" s="8"/>
      <c r="O536" s="8"/>
      <c r="P536" s="8"/>
      <c r="Q536" s="8"/>
      <c r="R536" s="8"/>
      <c r="S536" s="49">
        <v>45926</v>
      </c>
      <c r="T536" s="49">
        <v>45922</v>
      </c>
      <c r="U536" s="8"/>
      <c r="V536" s="8">
        <v>149</v>
      </c>
      <c r="W536" s="8">
        <v>149</v>
      </c>
      <c r="X536" s="8"/>
      <c r="Y536" s="8"/>
      <c r="Z536" s="8"/>
      <c r="AA536" s="8">
        <v>1</v>
      </c>
      <c r="AB536" s="8">
        <v>149</v>
      </c>
      <c r="AC536" s="8">
        <f>IFERROR(AB536*VLOOKUP(I536,'DI Info'!A:H,7,FALSE),"")</f>
        <v>2443.6</v>
      </c>
      <c r="AD536" s="8">
        <f>IFERROR(ROUND(AB536*VLOOKUP(I536,'DI Info'!$1:$1048576,6,FALSE),2),"")</f>
        <v>23.02</v>
      </c>
      <c r="AE536" s="8">
        <f>IFERROR(AB536*VLOOKUP(I536,'DI Info'!A:H,8,FALSE),"")</f>
        <v>3039.6</v>
      </c>
      <c r="AF536" s="35" t="str">
        <f>VLOOKUP(I536,'DI Info'!$1:$1048576,4,FALSE)</f>
        <v>康思特-SH</v>
      </c>
      <c r="AI536" s="35"/>
      <c r="AJ536" s="102"/>
      <c r="AK536" s="8"/>
      <c r="AL536" s="89"/>
    </row>
    <row r="537" ht="12.75" customHeight="1" spans="1:38">
      <c r="A537" s="8" t="s">
        <v>1434</v>
      </c>
      <c r="B537" s="8"/>
      <c r="C537" s="8"/>
      <c r="D537" s="8" t="s">
        <v>84</v>
      </c>
      <c r="E537" s="8" t="s">
        <v>1435</v>
      </c>
      <c r="F537" s="8"/>
      <c r="G537" s="8" t="s">
        <v>60</v>
      </c>
      <c r="H537" s="8"/>
      <c r="I537" s="8" t="s">
        <v>1148</v>
      </c>
      <c r="J537" s="8"/>
      <c r="K537" s="8"/>
      <c r="L537" s="8"/>
      <c r="M537" s="8"/>
      <c r="N537" s="8"/>
      <c r="O537" s="8"/>
      <c r="P537" s="8"/>
      <c r="Q537" s="8"/>
      <c r="R537" s="8"/>
      <c r="S537" s="49">
        <v>45926</v>
      </c>
      <c r="T537" s="49">
        <v>45922</v>
      </c>
      <c r="U537" s="8"/>
      <c r="V537" s="8">
        <v>15</v>
      </c>
      <c r="W537" s="8">
        <v>15</v>
      </c>
      <c r="X537" s="8"/>
      <c r="Y537" s="8"/>
      <c r="Z537" s="8"/>
      <c r="AA537" s="8">
        <v>1</v>
      </c>
      <c r="AB537" s="8">
        <v>15</v>
      </c>
      <c r="AC537" s="8">
        <f>IFERROR(AB537*VLOOKUP(I537,'DI Info'!A:H,7,FALSE),"")</f>
        <v>246</v>
      </c>
      <c r="AD537" s="8">
        <f>IFERROR(ROUND(AB537*VLOOKUP(I537,'DI Info'!$1:$1048576,6,FALSE),2),"")</f>
        <v>2.32</v>
      </c>
      <c r="AE537" s="8">
        <f>IFERROR(AB537*VLOOKUP(I537,'DI Info'!A:H,8,FALSE),"")</f>
        <v>306</v>
      </c>
      <c r="AF537" s="35" t="str">
        <f>VLOOKUP(I537,'DI Info'!$1:$1048576,4,FALSE)</f>
        <v>康思特-SH</v>
      </c>
      <c r="AI537" s="35"/>
      <c r="AJ537" s="102"/>
      <c r="AK537" s="8"/>
      <c r="AL537" s="89"/>
    </row>
    <row r="538" ht="12.75" customHeight="1" spans="1:38">
      <c r="A538" s="8" t="s">
        <v>1436</v>
      </c>
      <c r="B538" s="8"/>
      <c r="C538" s="8"/>
      <c r="D538" s="8" t="s">
        <v>84</v>
      </c>
      <c r="E538" s="8" t="s">
        <v>1437</v>
      </c>
      <c r="F538" s="8"/>
      <c r="G538" s="8" t="s">
        <v>60</v>
      </c>
      <c r="H538" s="8"/>
      <c r="I538" s="8" t="s">
        <v>1148</v>
      </c>
      <c r="J538" s="8"/>
      <c r="K538" s="8"/>
      <c r="L538" s="8"/>
      <c r="M538" s="8"/>
      <c r="N538" s="8"/>
      <c r="O538" s="8"/>
      <c r="P538" s="8"/>
      <c r="Q538" s="8"/>
      <c r="R538" s="8"/>
      <c r="S538" s="49">
        <v>45926</v>
      </c>
      <c r="T538" s="49">
        <v>45922</v>
      </c>
      <c r="U538" s="8"/>
      <c r="V538" s="8">
        <v>162</v>
      </c>
      <c r="W538" s="8">
        <v>162</v>
      </c>
      <c r="X538" s="8"/>
      <c r="Y538" s="8"/>
      <c r="Z538" s="8"/>
      <c r="AA538" s="8">
        <v>1</v>
      </c>
      <c r="AB538" s="8">
        <v>162</v>
      </c>
      <c r="AC538" s="8">
        <f>IFERROR(AB538*VLOOKUP(I538,'DI Info'!A:H,7,FALSE),"")</f>
        <v>2656.8</v>
      </c>
      <c r="AD538" s="8">
        <f>IFERROR(ROUND(AB538*VLOOKUP(I538,'DI Info'!$1:$1048576,6,FALSE),2),"")</f>
        <v>25.02</v>
      </c>
      <c r="AE538" s="8">
        <f>IFERROR(AB538*VLOOKUP(I538,'DI Info'!A:H,8,FALSE),"")</f>
        <v>3304.8</v>
      </c>
      <c r="AF538" s="35" t="str">
        <f>VLOOKUP(I538,'DI Info'!$1:$1048576,4,FALSE)</f>
        <v>康思特-SH</v>
      </c>
      <c r="AI538" s="35"/>
      <c r="AJ538" s="102"/>
      <c r="AK538" s="8"/>
      <c r="AL538" s="89"/>
    </row>
    <row r="539" ht="12.75" customHeight="1" spans="1:38">
      <c r="A539" s="8" t="s">
        <v>1438</v>
      </c>
      <c r="B539" s="8"/>
      <c r="C539" s="8"/>
      <c r="D539" s="8" t="s">
        <v>84</v>
      </c>
      <c r="E539" s="8" t="s">
        <v>1439</v>
      </c>
      <c r="F539" s="8"/>
      <c r="G539" s="8" t="s">
        <v>77</v>
      </c>
      <c r="H539" s="8"/>
      <c r="I539" s="8" t="s">
        <v>1148</v>
      </c>
      <c r="J539" s="8"/>
      <c r="K539" s="8"/>
      <c r="L539" s="8"/>
      <c r="M539" s="8"/>
      <c r="N539" s="8"/>
      <c r="O539" s="8"/>
      <c r="P539" s="8"/>
      <c r="Q539" s="8"/>
      <c r="R539" s="8"/>
      <c r="S539" s="49">
        <v>45926</v>
      </c>
      <c r="T539" s="49">
        <v>45922</v>
      </c>
      <c r="U539" s="8"/>
      <c r="V539" s="8">
        <v>135</v>
      </c>
      <c r="W539" s="8">
        <v>135</v>
      </c>
      <c r="X539" s="8"/>
      <c r="Y539" s="8"/>
      <c r="Z539" s="8"/>
      <c r="AA539" s="8">
        <v>1</v>
      </c>
      <c r="AB539" s="8">
        <v>135</v>
      </c>
      <c r="AC539" s="8">
        <f>IFERROR(AB539*VLOOKUP(I539,'DI Info'!A:H,7,FALSE),"")</f>
        <v>2214</v>
      </c>
      <c r="AD539" s="8">
        <f>IFERROR(ROUND(AB539*VLOOKUP(I539,'DI Info'!$1:$1048576,6,FALSE),2),"")</f>
        <v>20.85</v>
      </c>
      <c r="AE539" s="8">
        <f>IFERROR(AB539*VLOOKUP(I539,'DI Info'!A:H,8,FALSE),"")</f>
        <v>2754</v>
      </c>
      <c r="AF539" s="35" t="str">
        <f>VLOOKUP(I539,'DI Info'!$1:$1048576,4,FALSE)</f>
        <v>康思特-SH</v>
      </c>
      <c r="AI539" s="35"/>
      <c r="AJ539" s="102"/>
      <c r="AK539" s="8"/>
      <c r="AL539" s="89"/>
    </row>
    <row r="540" ht="12.75" customHeight="1" spans="1:38">
      <c r="A540" s="8" t="s">
        <v>1440</v>
      </c>
      <c r="B540" s="8"/>
      <c r="C540" s="8"/>
      <c r="D540" s="8" t="s">
        <v>84</v>
      </c>
      <c r="E540" s="8" t="s">
        <v>1441</v>
      </c>
      <c r="F540" s="8"/>
      <c r="G540" s="8" t="s">
        <v>60</v>
      </c>
      <c r="H540" s="8"/>
      <c r="I540" s="8" t="s">
        <v>364</v>
      </c>
      <c r="J540" s="8"/>
      <c r="K540" s="8"/>
      <c r="L540" s="8"/>
      <c r="M540" s="8"/>
      <c r="N540" s="8"/>
      <c r="O540" s="8"/>
      <c r="P540" s="8"/>
      <c r="Q540" s="8"/>
      <c r="R540" s="8"/>
      <c r="S540" s="49">
        <v>45926</v>
      </c>
      <c r="T540" s="49">
        <v>45922</v>
      </c>
      <c r="U540" s="8"/>
      <c r="V540" s="8">
        <v>212</v>
      </c>
      <c r="W540" s="8">
        <v>212</v>
      </c>
      <c r="X540" s="8"/>
      <c r="Y540" s="8"/>
      <c r="Z540" s="8"/>
      <c r="AA540" s="8">
        <v>1</v>
      </c>
      <c r="AB540" s="8">
        <v>212</v>
      </c>
      <c r="AC540" s="8">
        <f>IFERROR(AB540*VLOOKUP(I540,'DI Info'!A:H,7,FALSE),"")</f>
        <v>3074</v>
      </c>
      <c r="AD540" s="8">
        <f>IFERROR(ROUND(AB540*VLOOKUP(I540,'DI Info'!$1:$1048576,6,FALSE),2),"")</f>
        <v>32.75</v>
      </c>
      <c r="AE540" s="8">
        <f>IFERROR(AB540*VLOOKUP(I540,'DI Info'!A:H,8,FALSE),"")</f>
        <v>3922</v>
      </c>
      <c r="AF540" s="35" t="str">
        <f>VLOOKUP(I540,'DI Info'!$1:$1048576,4,FALSE)</f>
        <v>康思特-SH</v>
      </c>
      <c r="AI540" s="35"/>
      <c r="AJ540" s="102"/>
      <c r="AK540" s="8"/>
      <c r="AL540" s="89"/>
    </row>
    <row r="541" ht="12.75" customHeight="1" spans="1:38">
      <c r="A541" s="8" t="s">
        <v>1442</v>
      </c>
      <c r="B541" s="8"/>
      <c r="C541" s="8"/>
      <c r="D541" s="8" t="s">
        <v>39</v>
      </c>
      <c r="E541" s="8" t="s">
        <v>1443</v>
      </c>
      <c r="F541" s="8"/>
      <c r="G541" s="8" t="s">
        <v>60</v>
      </c>
      <c r="H541" s="8"/>
      <c r="I541" s="8" t="s">
        <v>970</v>
      </c>
      <c r="J541" s="8"/>
      <c r="K541" s="8"/>
      <c r="L541" s="8"/>
      <c r="M541" s="8"/>
      <c r="N541" s="8"/>
      <c r="O541" s="8"/>
      <c r="P541" s="8"/>
      <c r="Q541" s="8"/>
      <c r="R541" s="8"/>
      <c r="S541" s="49">
        <v>45933</v>
      </c>
      <c r="T541" s="49">
        <v>45929</v>
      </c>
      <c r="U541" s="8"/>
      <c r="V541" s="8">
        <v>29</v>
      </c>
      <c r="W541" s="8">
        <v>29</v>
      </c>
      <c r="X541" s="8"/>
      <c r="Y541" s="8"/>
      <c r="Z541" s="8"/>
      <c r="AA541" s="8">
        <v>1</v>
      </c>
      <c r="AB541" s="8">
        <v>29</v>
      </c>
      <c r="AC541" s="8">
        <f>IFERROR(AB541*VLOOKUP(I541,'DI Info'!A:H,7,FALSE),"")</f>
        <v>69.6</v>
      </c>
      <c r="AD541" s="8">
        <f>IFERROR(ROUND(AB541*VLOOKUP(I541,'DI Info'!$1:$1048576,6,FALSE),2),"")</f>
        <v>0.66</v>
      </c>
      <c r="AE541" s="8">
        <f>IFERROR(AB541*VLOOKUP(I541,'DI Info'!A:H,8,FALSE),"")</f>
        <v>81.2</v>
      </c>
      <c r="AF541" s="35" t="str">
        <f>VLOOKUP(I541,'DI Info'!$1:$1048576,4,FALSE)</f>
        <v>大自然-NB</v>
      </c>
      <c r="AI541" s="35"/>
      <c r="AJ541" s="102"/>
      <c r="AK541" s="8"/>
      <c r="AL541" s="89"/>
    </row>
    <row r="542" ht="12.75" customHeight="1" spans="1:38">
      <c r="A542" s="8" t="s">
        <v>1444</v>
      </c>
      <c r="B542" s="8"/>
      <c r="C542" s="8"/>
      <c r="D542" s="8" t="s">
        <v>39</v>
      </c>
      <c r="E542" s="8" t="s">
        <v>1445</v>
      </c>
      <c r="F542" s="8"/>
      <c r="G542" s="8" t="s">
        <v>60</v>
      </c>
      <c r="H542" s="8"/>
      <c r="I542" s="8" t="s">
        <v>955</v>
      </c>
      <c r="J542" s="8"/>
      <c r="K542" s="8"/>
      <c r="L542" s="8"/>
      <c r="M542" s="8"/>
      <c r="N542" s="8"/>
      <c r="O542" s="8"/>
      <c r="P542" s="8"/>
      <c r="Q542" s="8"/>
      <c r="R542" s="8"/>
      <c r="S542" s="49">
        <v>45933</v>
      </c>
      <c r="T542" s="49">
        <v>45929</v>
      </c>
      <c r="U542" s="8"/>
      <c r="V542" s="8">
        <v>43</v>
      </c>
      <c r="W542" s="8">
        <v>43</v>
      </c>
      <c r="X542" s="8"/>
      <c r="Y542" s="8"/>
      <c r="Z542" s="8"/>
      <c r="AA542" s="8">
        <v>1</v>
      </c>
      <c r="AB542" s="8">
        <v>43</v>
      </c>
      <c r="AC542" s="8">
        <f>IFERROR(AB542*VLOOKUP(I542,'DI Info'!A:H,7,FALSE),"")</f>
        <v>184.9</v>
      </c>
      <c r="AD542" s="8">
        <f>IFERROR(ROUND(AB542*VLOOKUP(I542,'DI Info'!$1:$1048576,6,FALSE),2),"")</f>
        <v>1.95</v>
      </c>
      <c r="AE542" s="8">
        <f>IFERROR(AB542*VLOOKUP(I542,'DI Info'!A:H,8,FALSE),"")</f>
        <v>210.7</v>
      </c>
      <c r="AF542" s="35" t="str">
        <f>VLOOKUP(I542,'DI Info'!$1:$1048576,4,FALSE)</f>
        <v>大自然-NB</v>
      </c>
      <c r="AI542" s="35"/>
      <c r="AJ542" s="102"/>
      <c r="AK542" s="8"/>
      <c r="AL542" s="89"/>
    </row>
    <row r="543" ht="12.75" customHeight="1" spans="1:38">
      <c r="A543" s="8" t="s">
        <v>1446</v>
      </c>
      <c r="B543" s="8"/>
      <c r="C543" s="8"/>
      <c r="D543" s="8" t="s">
        <v>39</v>
      </c>
      <c r="E543" s="8" t="s">
        <v>1447</v>
      </c>
      <c r="F543" s="8"/>
      <c r="G543" s="8" t="s">
        <v>77</v>
      </c>
      <c r="H543" s="8"/>
      <c r="I543" s="8" t="s">
        <v>955</v>
      </c>
      <c r="J543" s="8"/>
      <c r="K543" s="8"/>
      <c r="L543" s="8"/>
      <c r="M543" s="8"/>
      <c r="N543" s="8"/>
      <c r="O543" s="8"/>
      <c r="P543" s="8"/>
      <c r="Q543" s="8"/>
      <c r="R543" s="8"/>
      <c r="S543" s="49">
        <v>45933</v>
      </c>
      <c r="T543" s="49">
        <v>45929</v>
      </c>
      <c r="U543" s="8"/>
      <c r="V543" s="8">
        <v>99</v>
      </c>
      <c r="W543" s="8">
        <v>99</v>
      </c>
      <c r="X543" s="8"/>
      <c r="Y543" s="8"/>
      <c r="Z543" s="8"/>
      <c r="AA543" s="8">
        <v>1</v>
      </c>
      <c r="AB543" s="8">
        <v>99</v>
      </c>
      <c r="AC543" s="8">
        <f>IFERROR(AB543*VLOOKUP(I543,'DI Info'!A:H,7,FALSE),"")</f>
        <v>425.7</v>
      </c>
      <c r="AD543" s="8">
        <f>IFERROR(ROUND(AB543*VLOOKUP(I543,'DI Info'!$1:$1048576,6,FALSE),2),"")</f>
        <v>4.48</v>
      </c>
      <c r="AE543" s="8">
        <f>IFERROR(AB543*VLOOKUP(I543,'DI Info'!A:H,8,FALSE),"")</f>
        <v>485.1</v>
      </c>
      <c r="AF543" s="35" t="str">
        <f>VLOOKUP(I543,'DI Info'!$1:$1048576,4,FALSE)</f>
        <v>大自然-NB</v>
      </c>
      <c r="AI543" s="35"/>
      <c r="AJ543" s="102"/>
      <c r="AK543" s="8"/>
      <c r="AL543" s="89"/>
    </row>
    <row r="544" ht="12.75" customHeight="1" spans="1:38">
      <c r="A544" s="8" t="s">
        <v>1448</v>
      </c>
      <c r="B544" s="8"/>
      <c r="C544" s="8"/>
      <c r="D544" s="8" t="s">
        <v>39</v>
      </c>
      <c r="E544" s="8" t="s">
        <v>1449</v>
      </c>
      <c r="F544" s="8"/>
      <c r="G544" s="8" t="s">
        <v>77</v>
      </c>
      <c r="H544" s="8"/>
      <c r="I544" s="8" t="s">
        <v>958</v>
      </c>
      <c r="J544" s="8"/>
      <c r="K544" s="8"/>
      <c r="L544" s="8"/>
      <c r="M544" s="8"/>
      <c r="N544" s="8"/>
      <c r="O544" s="8"/>
      <c r="P544" s="8"/>
      <c r="Q544" s="8"/>
      <c r="R544" s="8"/>
      <c r="S544" s="49">
        <v>45933</v>
      </c>
      <c r="T544" s="49">
        <v>45929</v>
      </c>
      <c r="U544" s="8"/>
      <c r="V544" s="8">
        <v>48</v>
      </c>
      <c r="W544" s="8">
        <v>48</v>
      </c>
      <c r="X544" s="8"/>
      <c r="Y544" s="8"/>
      <c r="Z544" s="8"/>
      <c r="AA544" s="8">
        <v>1</v>
      </c>
      <c r="AB544" s="8">
        <v>48</v>
      </c>
      <c r="AC544" s="8">
        <f>IFERROR(AB544*VLOOKUP(I544,'DI Info'!A:H,7,FALSE),"")</f>
        <v>235.2</v>
      </c>
      <c r="AD544" s="8">
        <f>IFERROR(ROUND(AB544*VLOOKUP(I544,'DI Info'!$1:$1048576,6,FALSE),2),"")</f>
        <v>2.28</v>
      </c>
      <c r="AE544" s="8">
        <f>IFERROR(AB544*VLOOKUP(I544,'DI Info'!A:H,8,FALSE),"")</f>
        <v>268.8</v>
      </c>
      <c r="AF544" s="35" t="str">
        <f>VLOOKUP(I544,'DI Info'!$1:$1048576,4,FALSE)</f>
        <v>大自然-NB</v>
      </c>
      <c r="AI544" s="35"/>
      <c r="AJ544" s="102"/>
      <c r="AK544" s="8"/>
      <c r="AL544" s="89"/>
    </row>
    <row r="545" ht="12.75" customHeight="1" spans="1:38">
      <c r="A545" s="8" t="s">
        <v>1450</v>
      </c>
      <c r="B545" s="8"/>
      <c r="C545" s="8"/>
      <c r="D545" s="8" t="s">
        <v>39</v>
      </c>
      <c r="E545" s="8" t="s">
        <v>1451</v>
      </c>
      <c r="F545" s="8"/>
      <c r="G545" s="8" t="s">
        <v>60</v>
      </c>
      <c r="H545" s="8"/>
      <c r="I545" s="8" t="s">
        <v>961</v>
      </c>
      <c r="J545" s="8"/>
      <c r="K545" s="8"/>
      <c r="L545" s="8"/>
      <c r="M545" s="8"/>
      <c r="N545" s="8"/>
      <c r="O545" s="8"/>
      <c r="P545" s="8"/>
      <c r="Q545" s="8"/>
      <c r="R545" s="8"/>
      <c r="S545" s="49">
        <v>45933</v>
      </c>
      <c r="T545" s="49">
        <v>45929</v>
      </c>
      <c r="U545" s="8"/>
      <c r="V545" s="8">
        <v>18</v>
      </c>
      <c r="W545" s="8">
        <v>18</v>
      </c>
      <c r="X545" s="8"/>
      <c r="Y545" s="8"/>
      <c r="Z545" s="8"/>
      <c r="AA545" s="8">
        <v>1</v>
      </c>
      <c r="AB545" s="8">
        <v>18</v>
      </c>
      <c r="AC545" s="8">
        <f>IFERROR(AB545*VLOOKUP(I545,'DI Info'!A:H,7,FALSE),"")</f>
        <v>50.4</v>
      </c>
      <c r="AD545" s="8">
        <f>IFERROR(ROUND(AB545*VLOOKUP(I545,'DI Info'!$1:$1048576,6,FALSE),2),"")</f>
        <v>0.41</v>
      </c>
      <c r="AE545" s="8">
        <f>IFERROR(AB545*VLOOKUP(I545,'DI Info'!A:H,8,FALSE),"")</f>
        <v>57.6</v>
      </c>
      <c r="AF545" s="35" t="str">
        <f>VLOOKUP(I545,'DI Info'!$1:$1048576,4,FALSE)</f>
        <v>大自然-NB</v>
      </c>
      <c r="AI545" s="35"/>
      <c r="AJ545" s="102"/>
      <c r="AK545" s="8"/>
      <c r="AL545" s="89"/>
    </row>
    <row r="546" ht="12.75" customHeight="1" spans="1:38">
      <c r="A546" s="8" t="s">
        <v>1452</v>
      </c>
      <c r="B546" s="8"/>
      <c r="C546" s="8"/>
      <c r="D546" s="8" t="s">
        <v>39</v>
      </c>
      <c r="E546" s="8" t="s">
        <v>1453</v>
      </c>
      <c r="F546" s="8"/>
      <c r="G546" s="8" t="s">
        <v>60</v>
      </c>
      <c r="H546" s="8"/>
      <c r="I546" s="8" t="s">
        <v>958</v>
      </c>
      <c r="J546" s="8"/>
      <c r="K546" s="8"/>
      <c r="L546" s="8"/>
      <c r="M546" s="8"/>
      <c r="N546" s="8"/>
      <c r="O546" s="8"/>
      <c r="P546" s="8"/>
      <c r="Q546" s="8"/>
      <c r="R546" s="8"/>
      <c r="S546" s="49">
        <v>45933</v>
      </c>
      <c r="T546" s="49">
        <v>45929</v>
      </c>
      <c r="U546" s="8"/>
      <c r="V546" s="8">
        <v>26</v>
      </c>
      <c r="W546" s="8">
        <v>26</v>
      </c>
      <c r="X546" s="8"/>
      <c r="Y546" s="8"/>
      <c r="Z546" s="8"/>
      <c r="AA546" s="8">
        <v>1</v>
      </c>
      <c r="AB546" s="8">
        <v>26</v>
      </c>
      <c r="AC546" s="8">
        <f>IFERROR(AB546*VLOOKUP(I546,'DI Info'!A:H,7,FALSE),"")</f>
        <v>127.4</v>
      </c>
      <c r="AD546" s="8">
        <f>IFERROR(ROUND(AB546*VLOOKUP(I546,'DI Info'!$1:$1048576,6,FALSE),2),"")</f>
        <v>1.24</v>
      </c>
      <c r="AE546" s="8">
        <f>IFERROR(AB546*VLOOKUP(I546,'DI Info'!A:H,8,FALSE),"")</f>
        <v>145.6</v>
      </c>
      <c r="AF546" s="35" t="str">
        <f>VLOOKUP(I546,'DI Info'!$1:$1048576,4,FALSE)</f>
        <v>大自然-NB</v>
      </c>
      <c r="AI546" s="35"/>
      <c r="AJ546" s="102"/>
      <c r="AK546" s="8"/>
      <c r="AL546" s="89"/>
    </row>
    <row r="547" ht="12.75" customHeight="1" spans="1:38">
      <c r="A547" s="8" t="s">
        <v>1454</v>
      </c>
      <c r="B547" s="8"/>
      <c r="C547" s="8"/>
      <c r="D547" s="8" t="s">
        <v>39</v>
      </c>
      <c r="E547" s="8" t="s">
        <v>1455</v>
      </c>
      <c r="F547" s="8"/>
      <c r="G547" s="8" t="s">
        <v>77</v>
      </c>
      <c r="H547" s="8"/>
      <c r="I547" s="8" t="s">
        <v>970</v>
      </c>
      <c r="J547" s="8"/>
      <c r="K547" s="8"/>
      <c r="L547" s="8"/>
      <c r="M547" s="8"/>
      <c r="N547" s="8"/>
      <c r="O547" s="8"/>
      <c r="P547" s="8"/>
      <c r="Q547" s="8"/>
      <c r="R547" s="8"/>
      <c r="S547" s="49">
        <v>45933</v>
      </c>
      <c r="T547" s="49">
        <v>45929</v>
      </c>
      <c r="U547" s="8"/>
      <c r="V547" s="8">
        <v>61</v>
      </c>
      <c r="W547" s="8">
        <v>61</v>
      </c>
      <c r="X547" s="8"/>
      <c r="Y547" s="8"/>
      <c r="Z547" s="8"/>
      <c r="AA547" s="8">
        <v>1</v>
      </c>
      <c r="AB547" s="8">
        <v>61</v>
      </c>
      <c r="AC547" s="8">
        <f>IFERROR(AB547*VLOOKUP(I547,'DI Info'!A:H,7,FALSE),"")</f>
        <v>146.4</v>
      </c>
      <c r="AD547" s="8">
        <f>IFERROR(ROUND(AB547*VLOOKUP(I547,'DI Info'!$1:$1048576,6,FALSE),2),"")</f>
        <v>1.38</v>
      </c>
      <c r="AE547" s="8">
        <f>IFERROR(AB547*VLOOKUP(I547,'DI Info'!A:H,8,FALSE),"")</f>
        <v>170.8</v>
      </c>
      <c r="AF547" s="35" t="str">
        <f>VLOOKUP(I547,'DI Info'!$1:$1048576,4,FALSE)</f>
        <v>大自然-NB</v>
      </c>
      <c r="AI547" s="35"/>
      <c r="AJ547" s="102"/>
      <c r="AK547" s="8"/>
      <c r="AL547" s="89"/>
    </row>
    <row r="548" ht="12.75" customHeight="1" spans="1:38">
      <c r="A548" s="8" t="s">
        <v>1456</v>
      </c>
      <c r="B548" s="8"/>
      <c r="C548" s="8"/>
      <c r="D548" s="8" t="s">
        <v>39</v>
      </c>
      <c r="E548" s="8" t="s">
        <v>1457</v>
      </c>
      <c r="F548" s="8"/>
      <c r="G548" s="8" t="s">
        <v>77</v>
      </c>
      <c r="H548" s="8"/>
      <c r="I548" s="8" t="s">
        <v>961</v>
      </c>
      <c r="J548" s="8"/>
      <c r="K548" s="8"/>
      <c r="L548" s="8"/>
      <c r="M548" s="8"/>
      <c r="N548" s="8"/>
      <c r="O548" s="8"/>
      <c r="P548" s="8"/>
      <c r="Q548" s="8"/>
      <c r="R548" s="8"/>
      <c r="S548" s="49">
        <v>45933</v>
      </c>
      <c r="T548" s="49">
        <v>45929</v>
      </c>
      <c r="U548" s="8"/>
      <c r="V548" s="8">
        <v>37</v>
      </c>
      <c r="W548" s="8">
        <v>37</v>
      </c>
      <c r="X548" s="8"/>
      <c r="Y548" s="8"/>
      <c r="Z548" s="8"/>
      <c r="AA548" s="8">
        <v>1</v>
      </c>
      <c r="AB548" s="8">
        <v>37</v>
      </c>
      <c r="AC548" s="8">
        <f>IFERROR(AB548*VLOOKUP(I548,'DI Info'!A:H,7,FALSE),"")</f>
        <v>103.6</v>
      </c>
      <c r="AD548" s="8">
        <f>IFERROR(ROUND(AB548*VLOOKUP(I548,'DI Info'!$1:$1048576,6,FALSE),2),"")</f>
        <v>0.85</v>
      </c>
      <c r="AE548" s="8">
        <f>IFERROR(AB548*VLOOKUP(I548,'DI Info'!A:H,8,FALSE),"")</f>
        <v>118.4</v>
      </c>
      <c r="AF548" s="35" t="str">
        <f>VLOOKUP(I548,'DI Info'!$1:$1048576,4,FALSE)</f>
        <v>大自然-NB</v>
      </c>
      <c r="AI548" s="35"/>
      <c r="AJ548" s="102"/>
      <c r="AK548" s="8"/>
      <c r="AL548" s="89"/>
    </row>
    <row r="549" ht="12.75" customHeight="1" spans="1:38">
      <c r="A549" s="8" t="s">
        <v>1458</v>
      </c>
      <c r="B549" s="8"/>
      <c r="C549" s="8"/>
      <c r="D549" s="8" t="s">
        <v>39</v>
      </c>
      <c r="E549" s="8" t="s">
        <v>1459</v>
      </c>
      <c r="F549" s="8"/>
      <c r="G549" s="8" t="s">
        <v>77</v>
      </c>
      <c r="H549" s="8"/>
      <c r="I549" s="8" t="s">
        <v>54</v>
      </c>
      <c r="J549" s="8"/>
      <c r="K549" s="8"/>
      <c r="L549" s="8"/>
      <c r="M549" s="8"/>
      <c r="N549" s="8"/>
      <c r="O549" s="8"/>
      <c r="P549" s="8"/>
      <c r="Q549" s="8"/>
      <c r="R549" s="8"/>
      <c r="S549" s="49">
        <v>45933</v>
      </c>
      <c r="T549" s="49">
        <v>45929</v>
      </c>
      <c r="U549" s="8"/>
      <c r="V549" s="8">
        <v>488</v>
      </c>
      <c r="W549" s="8">
        <v>488</v>
      </c>
      <c r="X549" s="8"/>
      <c r="Y549" s="8"/>
      <c r="Z549" s="8"/>
      <c r="AA549" s="8">
        <v>1</v>
      </c>
      <c r="AB549" s="8">
        <v>488</v>
      </c>
      <c r="AC549" s="8">
        <f>IFERROR(AB549*VLOOKUP(I549,'DI Info'!A:H,7,FALSE),"")</f>
        <v>2781.6</v>
      </c>
      <c r="AD549" s="8">
        <f>IFERROR(ROUND(AB549*VLOOKUP(I549,'DI Info'!$1:$1048576,6,FALSE),2),"")</f>
        <v>39.58</v>
      </c>
      <c r="AE549" s="8">
        <f>IFERROR(AB549*VLOOKUP(I549,'DI Info'!A:H,8,FALSE),"")</f>
        <v>3562.4</v>
      </c>
      <c r="AF549" s="35" t="str">
        <f>VLOOKUP(I549,'DI Info'!$1:$1048576,4,FALSE)</f>
        <v>苏克-NB</v>
      </c>
      <c r="AI549" s="35"/>
      <c r="AJ549" s="102"/>
      <c r="AK549" s="8"/>
      <c r="AL549" s="89"/>
    </row>
    <row r="550" ht="12.75" customHeight="1" spans="1:38">
      <c r="A550" s="8" t="s">
        <v>1460</v>
      </c>
      <c r="B550" s="8"/>
      <c r="C550" s="8"/>
      <c r="D550" s="8" t="s">
        <v>39</v>
      </c>
      <c r="E550" s="8" t="s">
        <v>1461</v>
      </c>
      <c r="F550" s="8"/>
      <c r="G550" s="8" t="s">
        <v>77</v>
      </c>
      <c r="H550" s="8"/>
      <c r="I550" s="8" t="s">
        <v>196</v>
      </c>
      <c r="J550" s="8"/>
      <c r="K550" s="8"/>
      <c r="L550" s="8"/>
      <c r="M550" s="8"/>
      <c r="N550" s="8"/>
      <c r="O550" s="8"/>
      <c r="P550" s="8"/>
      <c r="Q550" s="8"/>
      <c r="R550" s="8"/>
      <c r="S550" s="49">
        <v>45933</v>
      </c>
      <c r="T550" s="49">
        <v>45929</v>
      </c>
      <c r="U550" s="8"/>
      <c r="V550" s="8">
        <v>134</v>
      </c>
      <c r="W550" s="8">
        <v>134</v>
      </c>
      <c r="X550" s="8"/>
      <c r="Y550" s="8"/>
      <c r="Z550" s="8"/>
      <c r="AA550" s="8">
        <v>1</v>
      </c>
      <c r="AB550" s="8">
        <v>134</v>
      </c>
      <c r="AC550" s="8">
        <f>IFERROR(AB550*VLOOKUP(I550,'DI Info'!A:H,7,FALSE),"")</f>
        <v>1187.24</v>
      </c>
      <c r="AD550" s="8">
        <f>IFERROR(ROUND(AB550*VLOOKUP(I550,'DI Info'!$1:$1048576,6,FALSE),2),"")</f>
        <v>13.94</v>
      </c>
      <c r="AE550" s="8">
        <f>IFERROR(AB550*VLOOKUP(I550,'DI Info'!A:H,8,FALSE),"")</f>
        <v>1460.6</v>
      </c>
      <c r="AF550" s="35" t="str">
        <f>VLOOKUP(I550,'DI Info'!$1:$1048576,4,FALSE)</f>
        <v>苏克-NB</v>
      </c>
      <c r="AI550" s="35"/>
      <c r="AJ550" s="102"/>
      <c r="AK550" s="8"/>
      <c r="AL550" s="89"/>
    </row>
    <row r="551" ht="12.75" customHeight="1" spans="1:38">
      <c r="A551" s="8" t="s">
        <v>1462</v>
      </c>
      <c r="B551" s="8"/>
      <c r="C551" s="8"/>
      <c r="D551" s="8" t="s">
        <v>39</v>
      </c>
      <c r="E551" s="8" t="s">
        <v>1463</v>
      </c>
      <c r="F551" s="8"/>
      <c r="G551" s="8" t="s">
        <v>77</v>
      </c>
      <c r="H551" s="8"/>
      <c r="I551" s="8" t="s">
        <v>407</v>
      </c>
      <c r="J551" s="8"/>
      <c r="K551" s="8"/>
      <c r="L551" s="8"/>
      <c r="M551" s="8"/>
      <c r="N551" s="8"/>
      <c r="O551" s="8"/>
      <c r="P551" s="8"/>
      <c r="Q551" s="8"/>
      <c r="R551" s="8"/>
      <c r="S551" s="49">
        <v>45933</v>
      </c>
      <c r="T551" s="49">
        <v>45929</v>
      </c>
      <c r="U551" s="8"/>
      <c r="V551" s="8">
        <v>310</v>
      </c>
      <c r="W551" s="8">
        <v>310</v>
      </c>
      <c r="X551" s="8"/>
      <c r="Y551" s="8"/>
      <c r="Z551" s="8"/>
      <c r="AA551" s="8">
        <v>1</v>
      </c>
      <c r="AB551" s="8">
        <v>310</v>
      </c>
      <c r="AC551" s="8">
        <f>IFERROR(AB551*VLOOKUP(I551,'DI Info'!A:H,7,FALSE),"")</f>
        <v>2263</v>
      </c>
      <c r="AD551" s="8">
        <f>IFERROR(ROUND(AB551*VLOOKUP(I551,'DI Info'!$1:$1048576,6,FALSE),2),"")</f>
        <v>26.98</v>
      </c>
      <c r="AE551" s="8">
        <f>IFERROR(AB551*VLOOKUP(I551,'DI Info'!A:H,8,FALSE),"")</f>
        <v>2883</v>
      </c>
      <c r="AF551" s="35" t="str">
        <f>VLOOKUP(I551,'DI Info'!$1:$1048576,4,FALSE)</f>
        <v>苏克-NB</v>
      </c>
      <c r="AI551" s="35"/>
      <c r="AJ551" s="102"/>
      <c r="AK551" s="8"/>
      <c r="AL551" s="89"/>
    </row>
    <row r="552" ht="12.75" customHeight="1" spans="1:38">
      <c r="A552" s="8" t="s">
        <v>1464</v>
      </c>
      <c r="B552" s="8"/>
      <c r="C552" s="8"/>
      <c r="D552" s="8" t="s">
        <v>39</v>
      </c>
      <c r="E552" s="8" t="s">
        <v>1465</v>
      </c>
      <c r="F552" s="8"/>
      <c r="G552" s="8" t="s">
        <v>77</v>
      </c>
      <c r="H552" s="8"/>
      <c r="I552" s="8" t="s">
        <v>398</v>
      </c>
      <c r="J552" s="8"/>
      <c r="K552" s="8"/>
      <c r="L552" s="8"/>
      <c r="M552" s="8"/>
      <c r="N552" s="8"/>
      <c r="O552" s="8"/>
      <c r="P552" s="8"/>
      <c r="Q552" s="8"/>
      <c r="R552" s="8"/>
      <c r="S552" s="49">
        <v>45933</v>
      </c>
      <c r="T552" s="49">
        <v>45929</v>
      </c>
      <c r="U552" s="8"/>
      <c r="V552" s="8">
        <v>682</v>
      </c>
      <c r="W552" s="8">
        <v>682</v>
      </c>
      <c r="X552" s="8"/>
      <c r="Y552" s="8"/>
      <c r="Z552" s="8"/>
      <c r="AA552" s="8">
        <v>1</v>
      </c>
      <c r="AB552" s="8">
        <v>682</v>
      </c>
      <c r="AC552" s="8">
        <f>IFERROR(AB552*VLOOKUP(I552,'DI Info'!A:H,7,FALSE),"")</f>
        <v>2796.2</v>
      </c>
      <c r="AD552" s="8">
        <f>IFERROR(ROUND(AB552*VLOOKUP(I552,'DI Info'!$1:$1048576,6,FALSE),2),"")</f>
        <v>23.87</v>
      </c>
      <c r="AE552" s="8">
        <f>IFERROR(AB552*VLOOKUP(I552,'DI Info'!A:H,8,FALSE),"")</f>
        <v>3478.2</v>
      </c>
      <c r="AF552" s="35" t="str">
        <f>VLOOKUP(I552,'DI Info'!$1:$1048576,4,FALSE)</f>
        <v>苏克-NB</v>
      </c>
      <c r="AI552" s="35"/>
      <c r="AJ552" s="102"/>
      <c r="AK552" s="8"/>
      <c r="AL552" s="89"/>
    </row>
    <row r="553" ht="12.75" customHeight="1" spans="1:38">
      <c r="A553" s="8" t="s">
        <v>1466</v>
      </c>
      <c r="B553" s="8"/>
      <c r="C553" s="8"/>
      <c r="D553" s="8" t="s">
        <v>39</v>
      </c>
      <c r="E553" s="8" t="s">
        <v>1467</v>
      </c>
      <c r="F553" s="8"/>
      <c r="G553" s="8" t="s">
        <v>77</v>
      </c>
      <c r="H553" s="8"/>
      <c r="I553" s="8" t="s">
        <v>376</v>
      </c>
      <c r="J553" s="8"/>
      <c r="K553" s="8"/>
      <c r="L553" s="8"/>
      <c r="M553" s="8"/>
      <c r="N553" s="8"/>
      <c r="O553" s="8"/>
      <c r="P553" s="8"/>
      <c r="Q553" s="8"/>
      <c r="R553" s="8"/>
      <c r="S553" s="49">
        <v>45933</v>
      </c>
      <c r="T553" s="49">
        <v>45929</v>
      </c>
      <c r="U553" s="8"/>
      <c r="V553" s="8">
        <v>5</v>
      </c>
      <c r="W553" s="8">
        <v>5</v>
      </c>
      <c r="X553" s="8"/>
      <c r="Y553" s="8"/>
      <c r="Z553" s="8"/>
      <c r="AA553" s="8">
        <v>1</v>
      </c>
      <c r="AB553" s="8">
        <v>5</v>
      </c>
      <c r="AC553" s="8">
        <f>IFERROR(AB553*VLOOKUP(I553,'DI Info'!A:H,7,FALSE),"")</f>
        <v>55</v>
      </c>
      <c r="AD553" s="8">
        <f>IFERROR(ROUND(AB553*VLOOKUP(I553,'DI Info'!$1:$1048576,6,FALSE),2),"")</f>
        <v>0.54</v>
      </c>
      <c r="AE553" s="8">
        <f>IFERROR(AB553*VLOOKUP(I553,'DI Info'!A:H,8,FALSE),"")</f>
        <v>66</v>
      </c>
      <c r="AF553" s="35" t="str">
        <f>VLOOKUP(I553,'DI Info'!$1:$1048576,4,FALSE)</f>
        <v>苏克-NB</v>
      </c>
      <c r="AI553" s="35"/>
      <c r="AJ553" s="102"/>
      <c r="AK553" s="8"/>
      <c r="AL553" s="89"/>
    </row>
    <row r="554" ht="12.75" customHeight="1" spans="1:38">
      <c r="A554" s="8" t="s">
        <v>1468</v>
      </c>
      <c r="B554" s="8"/>
      <c r="C554" s="8"/>
      <c r="D554" s="8" t="s">
        <v>39</v>
      </c>
      <c r="E554" s="8" t="s">
        <v>1469</v>
      </c>
      <c r="F554" s="8"/>
      <c r="G554" s="8" t="s">
        <v>77</v>
      </c>
      <c r="H554" s="8"/>
      <c r="I554" s="8" t="s">
        <v>376</v>
      </c>
      <c r="J554" s="8"/>
      <c r="K554" s="8"/>
      <c r="L554" s="8"/>
      <c r="M554" s="8"/>
      <c r="N554" s="8"/>
      <c r="O554" s="8"/>
      <c r="P554" s="8"/>
      <c r="Q554" s="8"/>
      <c r="R554" s="8"/>
      <c r="S554" s="49">
        <v>45933</v>
      </c>
      <c r="T554" s="49">
        <v>45929</v>
      </c>
      <c r="U554" s="8"/>
      <c r="V554" s="8">
        <v>353</v>
      </c>
      <c r="W554" s="8">
        <v>353</v>
      </c>
      <c r="X554" s="8"/>
      <c r="Y554" s="8"/>
      <c r="Z554" s="8"/>
      <c r="AA554" s="8">
        <v>1</v>
      </c>
      <c r="AB554" s="8">
        <v>353</v>
      </c>
      <c r="AC554" s="8">
        <f>IFERROR(AB554*VLOOKUP(I554,'DI Info'!A:H,7,FALSE),"")</f>
        <v>3883</v>
      </c>
      <c r="AD554" s="8">
        <f>IFERROR(ROUND(AB554*VLOOKUP(I554,'DI Info'!$1:$1048576,6,FALSE),2),"")</f>
        <v>37.77</v>
      </c>
      <c r="AE554" s="8">
        <f>IFERROR(AB554*VLOOKUP(I554,'DI Info'!A:H,8,FALSE),"")</f>
        <v>4659.6</v>
      </c>
      <c r="AF554" s="35" t="str">
        <f>VLOOKUP(I554,'DI Info'!$1:$1048576,4,FALSE)</f>
        <v>苏克-NB</v>
      </c>
      <c r="AI554" s="35"/>
      <c r="AJ554" s="102"/>
      <c r="AK554" s="8"/>
      <c r="AL554" s="89"/>
    </row>
    <row r="555" ht="12.75" customHeight="1" spans="1:38">
      <c r="A555" s="8" t="s">
        <v>1470</v>
      </c>
      <c r="B555" s="8"/>
      <c r="C555" s="8"/>
      <c r="D555" s="8" t="s">
        <v>39</v>
      </c>
      <c r="E555" s="8" t="s">
        <v>1471</v>
      </c>
      <c r="F555" s="8"/>
      <c r="G555" s="8" t="s">
        <v>77</v>
      </c>
      <c r="H555" s="8"/>
      <c r="I555" s="8" t="s">
        <v>376</v>
      </c>
      <c r="J555" s="8"/>
      <c r="K555" s="8"/>
      <c r="L555" s="8"/>
      <c r="M555" s="8"/>
      <c r="N555" s="8"/>
      <c r="O555" s="8"/>
      <c r="P555" s="8"/>
      <c r="Q555" s="8"/>
      <c r="R555" s="8"/>
      <c r="S555" s="49">
        <v>45933</v>
      </c>
      <c r="T555" s="49">
        <v>45929</v>
      </c>
      <c r="U555" s="8"/>
      <c r="V555" s="8">
        <v>341</v>
      </c>
      <c r="W555" s="8">
        <v>341</v>
      </c>
      <c r="X555" s="8"/>
      <c r="Y555" s="8"/>
      <c r="Z555" s="8"/>
      <c r="AA555" s="8">
        <v>1</v>
      </c>
      <c r="AB555" s="8">
        <v>341</v>
      </c>
      <c r="AC555" s="8">
        <f>IFERROR(AB555*VLOOKUP(I555,'DI Info'!A:H,7,FALSE),"")</f>
        <v>3751</v>
      </c>
      <c r="AD555" s="8">
        <f>IFERROR(ROUND(AB555*VLOOKUP(I555,'DI Info'!$1:$1048576,6,FALSE),2),"")</f>
        <v>36.49</v>
      </c>
      <c r="AE555" s="8">
        <f>IFERROR(AB555*VLOOKUP(I555,'DI Info'!A:H,8,FALSE),"")</f>
        <v>4501.2</v>
      </c>
      <c r="AF555" s="35" t="str">
        <f>VLOOKUP(I555,'DI Info'!$1:$1048576,4,FALSE)</f>
        <v>苏克-NB</v>
      </c>
      <c r="AI555" s="35"/>
      <c r="AJ555" s="102"/>
      <c r="AK555" s="8"/>
      <c r="AL555" s="89"/>
    </row>
    <row r="556" ht="12.75" customHeight="1" spans="1:38">
      <c r="A556" s="8" t="s">
        <v>1472</v>
      </c>
      <c r="B556" s="8"/>
      <c r="C556" s="8"/>
      <c r="D556" s="8" t="s">
        <v>39</v>
      </c>
      <c r="E556" s="8" t="s">
        <v>1473</v>
      </c>
      <c r="F556" s="8"/>
      <c r="G556" s="8" t="s">
        <v>77</v>
      </c>
      <c r="H556" s="8"/>
      <c r="I556" s="8" t="s">
        <v>196</v>
      </c>
      <c r="J556" s="8"/>
      <c r="K556" s="8"/>
      <c r="L556" s="8"/>
      <c r="M556" s="8"/>
      <c r="N556" s="8"/>
      <c r="O556" s="8"/>
      <c r="P556" s="8"/>
      <c r="Q556" s="8"/>
      <c r="R556" s="8"/>
      <c r="S556" s="49">
        <v>45933</v>
      </c>
      <c r="T556" s="49">
        <v>45929</v>
      </c>
      <c r="U556" s="8"/>
      <c r="V556" s="8">
        <v>165</v>
      </c>
      <c r="W556" s="8">
        <v>165</v>
      </c>
      <c r="X556" s="8"/>
      <c r="Y556" s="8"/>
      <c r="Z556" s="8"/>
      <c r="AA556" s="8">
        <v>1</v>
      </c>
      <c r="AB556" s="8">
        <v>165</v>
      </c>
      <c r="AC556" s="8">
        <f>IFERROR(AB556*VLOOKUP(I556,'DI Info'!A:H,7,FALSE),"")</f>
        <v>1461.9</v>
      </c>
      <c r="AD556" s="8">
        <f>IFERROR(ROUND(AB556*VLOOKUP(I556,'DI Info'!$1:$1048576,6,FALSE),2),"")</f>
        <v>17.16</v>
      </c>
      <c r="AE556" s="8">
        <f>IFERROR(AB556*VLOOKUP(I556,'DI Info'!A:H,8,FALSE),"")</f>
        <v>1798.5</v>
      </c>
      <c r="AF556" s="35" t="str">
        <f>VLOOKUP(I556,'DI Info'!$1:$1048576,4,FALSE)</f>
        <v>苏克-NB</v>
      </c>
      <c r="AI556" s="35"/>
      <c r="AJ556" s="102"/>
      <c r="AK556" s="8"/>
      <c r="AL556" s="89"/>
    </row>
    <row r="557" ht="12.75" customHeight="1" spans="1:38">
      <c r="A557" s="8" t="s">
        <v>1474</v>
      </c>
      <c r="B557" s="8"/>
      <c r="C557" s="8"/>
      <c r="D557" s="8" t="s">
        <v>39</v>
      </c>
      <c r="E557" s="8" t="s">
        <v>1475</v>
      </c>
      <c r="F557" s="8"/>
      <c r="G557" s="8" t="s">
        <v>77</v>
      </c>
      <c r="H557" s="8"/>
      <c r="I557" s="8" t="s">
        <v>407</v>
      </c>
      <c r="J557" s="8"/>
      <c r="K557" s="8"/>
      <c r="L557" s="8"/>
      <c r="M557" s="8"/>
      <c r="N557" s="8"/>
      <c r="O557" s="8"/>
      <c r="P557" s="8"/>
      <c r="Q557" s="8"/>
      <c r="R557" s="8"/>
      <c r="S557" s="49">
        <v>45933</v>
      </c>
      <c r="T557" s="49">
        <v>45929</v>
      </c>
      <c r="U557" s="8"/>
      <c r="V557" s="8">
        <v>565</v>
      </c>
      <c r="W557" s="8">
        <v>565</v>
      </c>
      <c r="X557" s="8"/>
      <c r="Y557" s="8"/>
      <c r="Z557" s="8"/>
      <c r="AA557" s="8">
        <v>1</v>
      </c>
      <c r="AB557" s="8">
        <v>565</v>
      </c>
      <c r="AC557" s="8">
        <f>IFERROR(AB557*VLOOKUP(I557,'DI Info'!A:H,7,FALSE),"")</f>
        <v>4124.5</v>
      </c>
      <c r="AD557" s="8">
        <f>IFERROR(ROUND(AB557*VLOOKUP(I557,'DI Info'!$1:$1048576,6,FALSE),2),"")</f>
        <v>49.17</v>
      </c>
      <c r="AE557" s="8">
        <f>IFERROR(AB557*VLOOKUP(I557,'DI Info'!A:H,8,FALSE),"")</f>
        <v>5254.5</v>
      </c>
      <c r="AF557" s="35" t="str">
        <f>VLOOKUP(I557,'DI Info'!$1:$1048576,4,FALSE)</f>
        <v>苏克-NB</v>
      </c>
      <c r="AI557" s="35"/>
      <c r="AJ557" s="102"/>
      <c r="AK557" s="8"/>
      <c r="AL557" s="89"/>
    </row>
    <row r="558" ht="12.75" customHeight="1" spans="1:38">
      <c r="A558" s="8" t="s">
        <v>1476</v>
      </c>
      <c r="B558" s="8"/>
      <c r="C558" s="8"/>
      <c r="D558" s="8" t="s">
        <v>39</v>
      </c>
      <c r="E558" s="8" t="s">
        <v>1477</v>
      </c>
      <c r="F558" s="8"/>
      <c r="G558" s="8" t="s">
        <v>77</v>
      </c>
      <c r="H558" s="8"/>
      <c r="I558" s="8" t="s">
        <v>398</v>
      </c>
      <c r="J558" s="8"/>
      <c r="K558" s="8"/>
      <c r="L558" s="8"/>
      <c r="M558" s="8"/>
      <c r="N558" s="8"/>
      <c r="O558" s="8"/>
      <c r="P558" s="8"/>
      <c r="Q558" s="8"/>
      <c r="R558" s="8"/>
      <c r="S558" s="49">
        <v>45933</v>
      </c>
      <c r="T558" s="49">
        <v>45929</v>
      </c>
      <c r="U558" s="8"/>
      <c r="V558" s="8">
        <v>2032</v>
      </c>
      <c r="W558" s="8">
        <v>2032</v>
      </c>
      <c r="X558" s="8"/>
      <c r="Y558" s="8"/>
      <c r="Z558" s="8"/>
      <c r="AA558" s="8">
        <v>1</v>
      </c>
      <c r="AB558" s="8">
        <v>2032</v>
      </c>
      <c r="AC558" s="8">
        <f>IFERROR(AB558*VLOOKUP(I558,'DI Info'!A:H,7,FALSE),"")</f>
        <v>8331.2</v>
      </c>
      <c r="AD558" s="8">
        <f>IFERROR(ROUND(AB558*VLOOKUP(I558,'DI Info'!$1:$1048576,6,FALSE),2),"")</f>
        <v>71.12</v>
      </c>
      <c r="AE558" s="8">
        <f>IFERROR(AB558*VLOOKUP(I558,'DI Info'!A:H,8,FALSE),"")</f>
        <v>10363.2</v>
      </c>
      <c r="AF558" s="35" t="str">
        <f>VLOOKUP(I558,'DI Info'!$1:$1048576,4,FALSE)</f>
        <v>苏克-NB</v>
      </c>
      <c r="AI558" s="35"/>
      <c r="AJ558" s="102"/>
      <c r="AK558" s="8"/>
      <c r="AL558" s="89"/>
    </row>
    <row r="559" ht="12.75" customHeight="1" spans="1:38">
      <c r="A559" s="8" t="s">
        <v>1478</v>
      </c>
      <c r="B559" s="8"/>
      <c r="C559" s="8"/>
      <c r="D559" s="8" t="s">
        <v>39</v>
      </c>
      <c r="E559" s="8" t="s">
        <v>1479</v>
      </c>
      <c r="F559" s="8"/>
      <c r="G559" s="8" t="s">
        <v>77</v>
      </c>
      <c r="H559" s="8"/>
      <c r="I559" s="8" t="s">
        <v>407</v>
      </c>
      <c r="J559" s="8"/>
      <c r="K559" s="8"/>
      <c r="L559" s="8"/>
      <c r="M559" s="8"/>
      <c r="N559" s="8"/>
      <c r="O559" s="8"/>
      <c r="P559" s="8"/>
      <c r="Q559" s="8"/>
      <c r="R559" s="8"/>
      <c r="S559" s="49">
        <v>45933</v>
      </c>
      <c r="T559" s="49">
        <v>45929</v>
      </c>
      <c r="U559" s="8"/>
      <c r="V559" s="8">
        <v>267</v>
      </c>
      <c r="W559" s="8">
        <v>267</v>
      </c>
      <c r="X559" s="8"/>
      <c r="Y559" s="8"/>
      <c r="Z559" s="8"/>
      <c r="AA559" s="8">
        <v>1</v>
      </c>
      <c r="AB559" s="8">
        <v>267</v>
      </c>
      <c r="AC559" s="8">
        <f>IFERROR(AB559*VLOOKUP(I559,'DI Info'!A:H,7,FALSE),"")</f>
        <v>1949.1</v>
      </c>
      <c r="AD559" s="8">
        <f>IFERROR(ROUND(AB559*VLOOKUP(I559,'DI Info'!$1:$1048576,6,FALSE),2),"")</f>
        <v>23.24</v>
      </c>
      <c r="AE559" s="8">
        <f>IFERROR(AB559*VLOOKUP(I559,'DI Info'!A:H,8,FALSE),"")</f>
        <v>2483.1</v>
      </c>
      <c r="AF559" s="35" t="str">
        <f>VLOOKUP(I559,'DI Info'!$1:$1048576,4,FALSE)</f>
        <v>苏克-NB</v>
      </c>
      <c r="AI559" s="35"/>
      <c r="AJ559" s="102"/>
      <c r="AK559" s="8"/>
      <c r="AL559" s="89"/>
    </row>
    <row r="560" ht="12.75" customHeight="1" spans="1:38">
      <c r="A560" s="8" t="s">
        <v>1480</v>
      </c>
      <c r="B560" s="8"/>
      <c r="C560" s="8"/>
      <c r="D560" s="8" t="s">
        <v>39</v>
      </c>
      <c r="E560" s="8" t="s">
        <v>1481</v>
      </c>
      <c r="F560" s="8"/>
      <c r="G560" s="8" t="s">
        <v>77</v>
      </c>
      <c r="H560" s="8"/>
      <c r="I560" s="8" t="s">
        <v>234</v>
      </c>
      <c r="J560" s="8"/>
      <c r="K560" s="8"/>
      <c r="L560" s="8"/>
      <c r="M560" s="8"/>
      <c r="N560" s="8"/>
      <c r="O560" s="8"/>
      <c r="P560" s="8"/>
      <c r="Q560" s="8"/>
      <c r="R560" s="8"/>
      <c r="S560" s="49">
        <v>45933</v>
      </c>
      <c r="T560" s="49">
        <v>45929</v>
      </c>
      <c r="U560" s="8"/>
      <c r="V560" s="8">
        <v>166</v>
      </c>
      <c r="W560" s="8">
        <v>166</v>
      </c>
      <c r="X560" s="8"/>
      <c r="Y560" s="8"/>
      <c r="Z560" s="8"/>
      <c r="AA560" s="8">
        <v>1</v>
      </c>
      <c r="AB560" s="8">
        <v>166</v>
      </c>
      <c r="AC560" s="8">
        <f>IFERROR(AB560*VLOOKUP(I560,'DI Info'!A:H,7,FALSE),"")</f>
        <v>4304.38</v>
      </c>
      <c r="AD560" s="8">
        <f>IFERROR(ROUND(AB560*VLOOKUP(I560,'DI Info'!$1:$1048576,6,FALSE),2),"")</f>
        <v>34.12</v>
      </c>
      <c r="AE560" s="8">
        <f>IFERROR(AB560*VLOOKUP(I560,'DI Info'!A:H,8,FALSE),"")</f>
        <v>5250.58</v>
      </c>
      <c r="AF560" s="35" t="str">
        <f>VLOOKUP(I560,'DI Info'!$1:$1048576,4,FALSE)</f>
        <v>洲益-NB</v>
      </c>
      <c r="AI560" s="35"/>
      <c r="AJ560" s="102"/>
      <c r="AK560" s="8"/>
      <c r="AL560" s="89"/>
    </row>
    <row r="561" ht="12.75" customHeight="1" spans="1:38">
      <c r="A561" s="8" t="s">
        <v>1482</v>
      </c>
      <c r="B561" s="8"/>
      <c r="C561" s="8"/>
      <c r="D561" s="8" t="s">
        <v>39</v>
      </c>
      <c r="E561" s="8" t="s">
        <v>1483</v>
      </c>
      <c r="F561" s="8"/>
      <c r="G561" s="8" t="s">
        <v>60</v>
      </c>
      <c r="H561" s="8"/>
      <c r="I561" s="8" t="s">
        <v>234</v>
      </c>
      <c r="J561" s="8"/>
      <c r="K561" s="8"/>
      <c r="L561" s="8"/>
      <c r="M561" s="8"/>
      <c r="N561" s="8"/>
      <c r="O561" s="8"/>
      <c r="P561" s="8"/>
      <c r="Q561" s="8"/>
      <c r="R561" s="8"/>
      <c r="S561" s="49">
        <v>45933</v>
      </c>
      <c r="T561" s="49">
        <v>45929</v>
      </c>
      <c r="U561" s="8"/>
      <c r="V561" s="8">
        <v>235</v>
      </c>
      <c r="W561" s="8">
        <v>235</v>
      </c>
      <c r="X561" s="8"/>
      <c r="Y561" s="8"/>
      <c r="Z561" s="8"/>
      <c r="AA561" s="8">
        <v>1</v>
      </c>
      <c r="AB561" s="8">
        <v>235</v>
      </c>
      <c r="AC561" s="8">
        <f>IFERROR(AB561*VLOOKUP(I561,'DI Info'!A:H,7,FALSE),"")</f>
        <v>6093.55</v>
      </c>
      <c r="AD561" s="8">
        <f>IFERROR(ROUND(AB561*VLOOKUP(I561,'DI Info'!$1:$1048576,6,FALSE),2),"")</f>
        <v>48.3</v>
      </c>
      <c r="AE561" s="8">
        <f>IFERROR(AB561*VLOOKUP(I561,'DI Info'!A:H,8,FALSE),"")</f>
        <v>7433.05</v>
      </c>
      <c r="AF561" s="35" t="str">
        <f>VLOOKUP(I561,'DI Info'!$1:$1048576,4,FALSE)</f>
        <v>洲益-NB</v>
      </c>
      <c r="AI561" s="35"/>
      <c r="AJ561" s="102"/>
      <c r="AK561" s="8"/>
      <c r="AL561" s="89"/>
    </row>
    <row r="562" ht="12.75" customHeight="1" spans="1:38">
      <c r="A562" s="8" t="s">
        <v>1484</v>
      </c>
      <c r="B562" s="8"/>
      <c r="C562" s="8"/>
      <c r="D562" s="8" t="s">
        <v>39</v>
      </c>
      <c r="E562" s="8" t="s">
        <v>1485</v>
      </c>
      <c r="F562" s="8"/>
      <c r="G562" s="8" t="s">
        <v>77</v>
      </c>
      <c r="H562" s="8"/>
      <c r="I562" s="8" t="s">
        <v>234</v>
      </c>
      <c r="J562" s="8"/>
      <c r="K562" s="8"/>
      <c r="L562" s="8"/>
      <c r="M562" s="8"/>
      <c r="N562" s="8"/>
      <c r="O562" s="8"/>
      <c r="P562" s="8"/>
      <c r="Q562" s="8"/>
      <c r="R562" s="8"/>
      <c r="S562" s="49">
        <v>45933</v>
      </c>
      <c r="T562" s="49">
        <v>45929</v>
      </c>
      <c r="U562" s="8"/>
      <c r="V562" s="8">
        <v>219</v>
      </c>
      <c r="W562" s="8">
        <v>219</v>
      </c>
      <c r="X562" s="8"/>
      <c r="Y562" s="8"/>
      <c r="Z562" s="8"/>
      <c r="AA562" s="8">
        <v>1</v>
      </c>
      <c r="AB562" s="8">
        <v>219</v>
      </c>
      <c r="AC562" s="8">
        <f>IFERROR(AB562*VLOOKUP(I562,'DI Info'!A:H,7,FALSE),"")</f>
        <v>5678.67</v>
      </c>
      <c r="AD562" s="8">
        <f>IFERROR(ROUND(AB562*VLOOKUP(I562,'DI Info'!$1:$1048576,6,FALSE),2),"")</f>
        <v>45.01</v>
      </c>
      <c r="AE562" s="8">
        <f>IFERROR(AB562*VLOOKUP(I562,'DI Info'!A:H,8,FALSE),"")</f>
        <v>6926.97</v>
      </c>
      <c r="AF562" s="35" t="str">
        <f>VLOOKUP(I562,'DI Info'!$1:$1048576,4,FALSE)</f>
        <v>洲益-NB</v>
      </c>
      <c r="AI562" s="35"/>
      <c r="AJ562" s="102"/>
      <c r="AK562" s="8"/>
      <c r="AL562" s="89"/>
    </row>
    <row r="563" ht="12.75" customHeight="1" spans="1:38">
      <c r="A563" s="8" t="s">
        <v>1486</v>
      </c>
      <c r="B563" s="8"/>
      <c r="C563" s="8"/>
      <c r="D563" s="8" t="s">
        <v>39</v>
      </c>
      <c r="E563" s="8" t="s">
        <v>1487</v>
      </c>
      <c r="F563" s="8"/>
      <c r="G563" s="8" t="s">
        <v>77</v>
      </c>
      <c r="H563" s="8"/>
      <c r="I563" s="8" t="s">
        <v>169</v>
      </c>
      <c r="J563" s="8"/>
      <c r="K563" s="8"/>
      <c r="L563" s="8"/>
      <c r="M563" s="8"/>
      <c r="N563" s="8"/>
      <c r="O563" s="8"/>
      <c r="P563" s="8"/>
      <c r="Q563" s="8"/>
      <c r="R563" s="8"/>
      <c r="S563" s="49">
        <v>45933</v>
      </c>
      <c r="T563" s="49">
        <v>45929</v>
      </c>
      <c r="U563" s="8"/>
      <c r="V563" s="8">
        <v>338</v>
      </c>
      <c r="W563" s="8">
        <v>338</v>
      </c>
      <c r="X563" s="8"/>
      <c r="Y563" s="8"/>
      <c r="Z563" s="8"/>
      <c r="AA563" s="8">
        <v>1</v>
      </c>
      <c r="AB563" s="8">
        <v>338</v>
      </c>
      <c r="AC563" s="8">
        <f>IFERROR(AB563*VLOOKUP(I563,'DI Info'!A:H,7,FALSE),"")</f>
        <v>7605</v>
      </c>
      <c r="AD563" s="8">
        <f>IFERROR(ROUND(AB563*VLOOKUP(I563,'DI Info'!$1:$1048576,6,FALSE),2),"")</f>
        <v>69.63</v>
      </c>
      <c r="AE563" s="8">
        <f>IFERROR(AB563*VLOOKUP(I563,'DI Info'!A:H,8,FALSE),"")</f>
        <v>8450</v>
      </c>
      <c r="AF563" s="35" t="str">
        <f>VLOOKUP(I563,'DI Info'!$1:$1048576,4,FALSE)</f>
        <v>福得尔-NB</v>
      </c>
      <c r="AI563" s="35"/>
      <c r="AJ563" s="102"/>
      <c r="AK563" s="8"/>
      <c r="AL563" s="89"/>
    </row>
    <row r="564" ht="12.75" customHeight="1" spans="1:38">
      <c r="A564" s="8" t="s">
        <v>1488</v>
      </c>
      <c r="B564" s="8"/>
      <c r="C564" s="8"/>
      <c r="D564" s="8" t="s">
        <v>39</v>
      </c>
      <c r="E564" s="8" t="s">
        <v>1489</v>
      </c>
      <c r="F564" s="8"/>
      <c r="G564" s="8" t="s">
        <v>77</v>
      </c>
      <c r="H564" s="8"/>
      <c r="I564" s="8" t="s">
        <v>182</v>
      </c>
      <c r="J564" s="8"/>
      <c r="K564" s="8"/>
      <c r="L564" s="8"/>
      <c r="M564" s="8"/>
      <c r="N564" s="8"/>
      <c r="O564" s="8"/>
      <c r="P564" s="8"/>
      <c r="Q564" s="8"/>
      <c r="R564" s="8"/>
      <c r="S564" s="49">
        <v>45933</v>
      </c>
      <c r="T564" s="49">
        <v>45929</v>
      </c>
      <c r="U564" s="8"/>
      <c r="V564" s="8">
        <v>264</v>
      </c>
      <c r="W564" s="8">
        <v>264</v>
      </c>
      <c r="X564" s="8"/>
      <c r="Y564" s="8"/>
      <c r="Z564" s="8"/>
      <c r="AA564" s="8">
        <v>1</v>
      </c>
      <c r="AB564" s="8">
        <v>264</v>
      </c>
      <c r="AC564" s="8">
        <f>IFERROR(AB564*VLOOKUP(I564,'DI Info'!A:H,7,FALSE),"")</f>
        <v>6336</v>
      </c>
      <c r="AD564" s="8">
        <f>IFERROR(ROUND(AB564*VLOOKUP(I564,'DI Info'!$1:$1048576,6,FALSE),2),"")</f>
        <v>54.39</v>
      </c>
      <c r="AE564" s="8">
        <f>IFERROR(AB564*VLOOKUP(I564,'DI Info'!A:H,8,FALSE),"")</f>
        <v>6864</v>
      </c>
      <c r="AF564" s="35" t="str">
        <f>VLOOKUP(I564,'DI Info'!$1:$1048576,4,FALSE)</f>
        <v>福得尔-NB</v>
      </c>
      <c r="AI564" s="35"/>
      <c r="AJ564" s="102"/>
      <c r="AK564" s="8"/>
      <c r="AL564" s="89"/>
    </row>
    <row r="565" ht="12.75" customHeight="1" spans="1:38">
      <c r="A565" s="8" t="s">
        <v>1490</v>
      </c>
      <c r="B565" s="8"/>
      <c r="C565" s="8"/>
      <c r="D565" s="8" t="s">
        <v>39</v>
      </c>
      <c r="E565" s="8" t="s">
        <v>1491</v>
      </c>
      <c r="F565" s="8"/>
      <c r="G565" s="8" t="s">
        <v>77</v>
      </c>
      <c r="H565" s="8"/>
      <c r="I565" s="8" t="s">
        <v>169</v>
      </c>
      <c r="J565" s="8"/>
      <c r="K565" s="8"/>
      <c r="L565" s="8"/>
      <c r="M565" s="8"/>
      <c r="N565" s="8"/>
      <c r="O565" s="8"/>
      <c r="P565" s="8"/>
      <c r="Q565" s="8"/>
      <c r="R565" s="8"/>
      <c r="S565" s="49">
        <v>45933</v>
      </c>
      <c r="T565" s="49">
        <v>45929</v>
      </c>
      <c r="U565" s="8"/>
      <c r="V565" s="8">
        <v>48</v>
      </c>
      <c r="W565" s="8">
        <v>48</v>
      </c>
      <c r="X565" s="8"/>
      <c r="Y565" s="8"/>
      <c r="Z565" s="8"/>
      <c r="AA565" s="8">
        <v>1</v>
      </c>
      <c r="AB565" s="8">
        <v>48</v>
      </c>
      <c r="AC565" s="8">
        <f>IFERROR(AB565*VLOOKUP(I565,'DI Info'!A:H,7,FALSE),"")</f>
        <v>1080</v>
      </c>
      <c r="AD565" s="8">
        <f>IFERROR(ROUND(AB565*VLOOKUP(I565,'DI Info'!$1:$1048576,6,FALSE),2),"")</f>
        <v>9.89</v>
      </c>
      <c r="AE565" s="8">
        <f>IFERROR(AB565*VLOOKUP(I565,'DI Info'!A:H,8,FALSE),"")</f>
        <v>1200</v>
      </c>
      <c r="AF565" s="35" t="str">
        <f>VLOOKUP(I565,'DI Info'!$1:$1048576,4,FALSE)</f>
        <v>福得尔-NB</v>
      </c>
      <c r="AI565" s="35"/>
      <c r="AJ565" s="102"/>
      <c r="AK565" s="8"/>
      <c r="AL565" s="89"/>
    </row>
    <row r="566" ht="12.75" customHeight="1" spans="1:38">
      <c r="A566" s="8" t="s">
        <v>1492</v>
      </c>
      <c r="B566" s="8"/>
      <c r="C566" s="8"/>
      <c r="D566" s="8" t="s">
        <v>75</v>
      </c>
      <c r="E566" s="8" t="s">
        <v>1493</v>
      </c>
      <c r="F566" s="8"/>
      <c r="G566" s="8" t="s">
        <v>60</v>
      </c>
      <c r="H566" s="8"/>
      <c r="I566" s="8" t="s">
        <v>78</v>
      </c>
      <c r="J566" s="8"/>
      <c r="K566" s="8"/>
      <c r="L566" s="8"/>
      <c r="M566" s="8"/>
      <c r="N566" s="8"/>
      <c r="O566" s="8"/>
      <c r="P566" s="8"/>
      <c r="Q566" s="8"/>
      <c r="R566" s="8"/>
      <c r="S566" s="49">
        <v>45933</v>
      </c>
      <c r="T566" s="49">
        <v>45929</v>
      </c>
      <c r="U566" s="8"/>
      <c r="V566" s="8">
        <v>148</v>
      </c>
      <c r="W566" s="8">
        <v>148</v>
      </c>
      <c r="X566" s="8"/>
      <c r="Y566" s="8"/>
      <c r="Z566" s="8"/>
      <c r="AA566" s="8">
        <v>1</v>
      </c>
      <c r="AB566" s="8">
        <v>148</v>
      </c>
      <c r="AC566" s="8">
        <f>IFERROR(AB566*VLOOKUP(I566,'DI Info'!A:H,7,FALSE),"")</f>
        <v>2967.4</v>
      </c>
      <c r="AD566" s="8">
        <f>IFERROR(ROUND(AB566*VLOOKUP(I566,'DI Info'!$1:$1048576,6,FALSE),2),"")</f>
        <v>25.78</v>
      </c>
      <c r="AE566" s="8">
        <f>IFERROR(AB566*VLOOKUP(I566,'DI Info'!A:H,8,FALSE),"")</f>
        <v>3892.4</v>
      </c>
      <c r="AF566" s="35" t="str">
        <f>VLOOKUP(I566,'DI Info'!$1:$1048576,4,FALSE)</f>
        <v>商贤-YT</v>
      </c>
      <c r="AI566" s="35"/>
      <c r="AJ566" s="102"/>
      <c r="AK566" s="8"/>
      <c r="AL566" s="89"/>
    </row>
    <row r="567" ht="12.75" customHeight="1" spans="1:38">
      <c r="A567" s="8" t="s">
        <v>1494</v>
      </c>
      <c r="B567" s="8"/>
      <c r="C567" s="8"/>
      <c r="D567" s="8" t="s">
        <v>75</v>
      </c>
      <c r="E567" s="8" t="s">
        <v>1495</v>
      </c>
      <c r="F567" s="8"/>
      <c r="G567" s="8" t="s">
        <v>42</v>
      </c>
      <c r="H567" s="8"/>
      <c r="I567" s="8" t="s">
        <v>932</v>
      </c>
      <c r="J567" s="8"/>
      <c r="K567" s="8"/>
      <c r="L567" s="8"/>
      <c r="M567" s="8"/>
      <c r="N567" s="8"/>
      <c r="O567" s="8"/>
      <c r="P567" s="8"/>
      <c r="Q567" s="8"/>
      <c r="R567" s="8"/>
      <c r="S567" s="49">
        <v>45933</v>
      </c>
      <c r="T567" s="49">
        <v>45929</v>
      </c>
      <c r="U567" s="8"/>
      <c r="V567" s="8">
        <v>133</v>
      </c>
      <c r="W567" s="8">
        <v>133</v>
      </c>
      <c r="X567" s="8"/>
      <c r="Y567" s="8"/>
      <c r="Z567" s="8"/>
      <c r="AA567" s="8">
        <v>1</v>
      </c>
      <c r="AB567" s="8">
        <v>133</v>
      </c>
      <c r="AC567" s="8">
        <f>IFERROR(AB567*VLOOKUP(I567,'DI Info'!A:H,7,FALSE),"")</f>
        <v>609.14</v>
      </c>
      <c r="AD567" s="8">
        <f>IFERROR(ROUND(AB567*VLOOKUP(I567,'DI Info'!$1:$1048576,6,FALSE),2),"")</f>
        <v>4.33</v>
      </c>
      <c r="AE567" s="8">
        <f>IFERROR(AB567*VLOOKUP(I567,'DI Info'!A:H,8,FALSE),"")</f>
        <v>798</v>
      </c>
      <c r="AF567" s="35" t="str">
        <f>VLOOKUP(I567,'DI Info'!$1:$1048576,4,FALSE)</f>
        <v>立义-YT</v>
      </c>
      <c r="AI567" s="35"/>
      <c r="AJ567" s="102"/>
      <c r="AK567" s="8"/>
      <c r="AL567" s="89"/>
    </row>
    <row r="568" ht="12.75" customHeight="1" spans="1:38">
      <c r="A568" s="8" t="s">
        <v>1496</v>
      </c>
      <c r="B568" s="8"/>
      <c r="C568" s="8"/>
      <c r="D568" s="8" t="s">
        <v>75</v>
      </c>
      <c r="E568" s="8" t="s">
        <v>1497</v>
      </c>
      <c r="F568" s="8"/>
      <c r="G568" s="8" t="s">
        <v>60</v>
      </c>
      <c r="H568" s="8"/>
      <c r="I568" s="8" t="s">
        <v>932</v>
      </c>
      <c r="J568" s="8"/>
      <c r="K568" s="8"/>
      <c r="L568" s="8"/>
      <c r="M568" s="8"/>
      <c r="N568" s="8"/>
      <c r="O568" s="8"/>
      <c r="P568" s="8"/>
      <c r="Q568" s="8"/>
      <c r="R568" s="8"/>
      <c r="S568" s="49">
        <v>45933</v>
      </c>
      <c r="T568" s="49">
        <v>45929</v>
      </c>
      <c r="U568" s="8"/>
      <c r="V568" s="8">
        <v>457</v>
      </c>
      <c r="W568" s="8">
        <v>457</v>
      </c>
      <c r="X568" s="8"/>
      <c r="Y568" s="8"/>
      <c r="Z568" s="8"/>
      <c r="AA568" s="8">
        <v>1</v>
      </c>
      <c r="AB568" s="8">
        <v>457</v>
      </c>
      <c r="AC568" s="8">
        <f>IFERROR(AB568*VLOOKUP(I568,'DI Info'!A:H,7,FALSE),"")</f>
        <v>2093.06</v>
      </c>
      <c r="AD568" s="8">
        <f>IFERROR(ROUND(AB568*VLOOKUP(I568,'DI Info'!$1:$1048576,6,FALSE),2),"")</f>
        <v>14.87</v>
      </c>
      <c r="AE568" s="8">
        <f>IFERROR(AB568*VLOOKUP(I568,'DI Info'!A:H,8,FALSE),"")</f>
        <v>2742</v>
      </c>
      <c r="AF568" s="35" t="str">
        <f>VLOOKUP(I568,'DI Info'!$1:$1048576,4,FALSE)</f>
        <v>立义-YT</v>
      </c>
      <c r="AI568" s="35"/>
      <c r="AJ568" s="102"/>
      <c r="AK568" s="8"/>
      <c r="AL568" s="89"/>
    </row>
    <row r="569" customFormat="1" ht="12.75" customHeight="1" spans="1:38">
      <c r="A569" s="8" t="s">
        <v>1498</v>
      </c>
      <c r="B569" s="8"/>
      <c r="C569" s="8"/>
      <c r="D569" s="8" t="s">
        <v>39</v>
      </c>
      <c r="E569" s="8" t="s">
        <v>1499</v>
      </c>
      <c r="F569" s="8"/>
      <c r="G569" s="8" t="s">
        <v>53</v>
      </c>
      <c r="H569" s="8"/>
      <c r="I569" s="8" t="s">
        <v>182</v>
      </c>
      <c r="J569" s="8"/>
      <c r="K569" s="8"/>
      <c r="L569" s="8"/>
      <c r="M569" s="8"/>
      <c r="N569" s="8"/>
      <c r="O569" s="8"/>
      <c r="P569" s="8"/>
      <c r="Q569" s="8"/>
      <c r="R569" s="8"/>
      <c r="S569" s="49">
        <v>45940</v>
      </c>
      <c r="T569" s="49">
        <v>45936</v>
      </c>
      <c r="U569" s="8"/>
      <c r="V569" s="8">
        <v>134</v>
      </c>
      <c r="W569" s="8">
        <v>134</v>
      </c>
      <c r="X569" s="8"/>
      <c r="Y569" s="8"/>
      <c r="Z569" s="8"/>
      <c r="AA569" s="8">
        <v>1</v>
      </c>
      <c r="AB569" s="8">
        <v>134</v>
      </c>
      <c r="AC569" s="8">
        <f>IFERROR(AB569*VLOOKUP(I569,'DI Info'!A:H,7,FALSE),"")</f>
        <v>3216</v>
      </c>
      <c r="AD569" s="8">
        <f>IFERROR(ROUND(AB569*VLOOKUP(I569,'DI Info'!$1:$1048576,6,FALSE),2),"")</f>
        <v>27.6</v>
      </c>
      <c r="AE569" s="8">
        <f>IFERROR(AB569*VLOOKUP(I569,'DI Info'!A:H,8,FALSE),"")</f>
        <v>3484</v>
      </c>
      <c r="AF569" s="35" t="str">
        <f>VLOOKUP(I569,'DI Info'!$1:$1048576,4,FALSE)</f>
        <v>福得尔-NB</v>
      </c>
      <c r="AH569" s="86"/>
      <c r="AI569" s="35"/>
      <c r="AJ569" s="102"/>
      <c r="AK569" s="8"/>
      <c r="AL569" s="89"/>
    </row>
    <row r="570" customFormat="1" ht="12.75" customHeight="1" spans="1:38">
      <c r="A570" s="8" t="s">
        <v>1500</v>
      </c>
      <c r="B570" s="8"/>
      <c r="C570" s="8"/>
      <c r="D570" s="8" t="s">
        <v>39</v>
      </c>
      <c r="E570" s="8" t="s">
        <v>1501</v>
      </c>
      <c r="F570" s="8"/>
      <c r="G570" s="8" t="s">
        <v>53</v>
      </c>
      <c r="H570" s="8"/>
      <c r="I570" s="8" t="s">
        <v>182</v>
      </c>
      <c r="J570" s="8"/>
      <c r="K570" s="8"/>
      <c r="L570" s="8"/>
      <c r="M570" s="8"/>
      <c r="N570" s="8"/>
      <c r="O570" s="8"/>
      <c r="P570" s="8"/>
      <c r="Q570" s="8"/>
      <c r="R570" s="8"/>
      <c r="S570" s="49">
        <v>45940</v>
      </c>
      <c r="T570" s="49">
        <v>45936</v>
      </c>
      <c r="U570" s="8"/>
      <c r="V570" s="8">
        <v>124</v>
      </c>
      <c r="W570" s="8">
        <v>124</v>
      </c>
      <c r="X570" s="8"/>
      <c r="Y570" s="8"/>
      <c r="Z570" s="8"/>
      <c r="AA570" s="8">
        <v>1</v>
      </c>
      <c r="AB570" s="8">
        <v>124</v>
      </c>
      <c r="AC570" s="8">
        <f>IFERROR(AB570*VLOOKUP(I570,'DI Info'!A:H,7,FALSE),"")</f>
        <v>2976</v>
      </c>
      <c r="AD570" s="8">
        <f>IFERROR(ROUND(AB570*VLOOKUP(I570,'DI Info'!$1:$1048576,6,FALSE),2),"")</f>
        <v>25.54</v>
      </c>
      <c r="AE570" s="8">
        <f>IFERROR(AB570*VLOOKUP(I570,'DI Info'!A:H,8,FALSE),"")</f>
        <v>3224</v>
      </c>
      <c r="AF570" s="35" t="str">
        <f>VLOOKUP(I570,'DI Info'!$1:$1048576,4,FALSE)</f>
        <v>福得尔-NB</v>
      </c>
      <c r="AH570" s="86"/>
      <c r="AI570" s="35"/>
      <c r="AJ570" s="102"/>
      <c r="AK570" s="8"/>
      <c r="AL570" s="89"/>
    </row>
    <row r="571" customFormat="1" ht="12.75" customHeight="1" spans="1:38">
      <c r="A571" s="8" t="s">
        <v>1502</v>
      </c>
      <c r="B571" s="8"/>
      <c r="C571" s="8"/>
      <c r="D571" s="8" t="s">
        <v>39</v>
      </c>
      <c r="E571" s="8" t="s">
        <v>1503</v>
      </c>
      <c r="F571" s="8"/>
      <c r="G571" s="8" t="s">
        <v>53</v>
      </c>
      <c r="H571" s="8"/>
      <c r="I571" s="8" t="s">
        <v>182</v>
      </c>
      <c r="J571" s="8"/>
      <c r="K571" s="8"/>
      <c r="L571" s="8"/>
      <c r="M571" s="8"/>
      <c r="N571" s="8"/>
      <c r="O571" s="8"/>
      <c r="P571" s="8"/>
      <c r="Q571" s="8"/>
      <c r="R571" s="8"/>
      <c r="S571" s="49">
        <v>45940</v>
      </c>
      <c r="T571" s="49">
        <v>45936</v>
      </c>
      <c r="U571" s="8"/>
      <c r="V571" s="8">
        <v>166</v>
      </c>
      <c r="W571" s="8">
        <v>166</v>
      </c>
      <c r="X571" s="8"/>
      <c r="Y571" s="8"/>
      <c r="Z571" s="8"/>
      <c r="AA571" s="8">
        <v>1</v>
      </c>
      <c r="AB571" s="8">
        <v>166</v>
      </c>
      <c r="AC571" s="8">
        <f>IFERROR(AB571*VLOOKUP(I571,'DI Info'!A:H,7,FALSE),"")</f>
        <v>3984</v>
      </c>
      <c r="AD571" s="8">
        <f>IFERROR(ROUND(AB571*VLOOKUP(I571,'DI Info'!$1:$1048576,6,FALSE),2),"")</f>
        <v>34.2</v>
      </c>
      <c r="AE571" s="8">
        <f>IFERROR(AB571*VLOOKUP(I571,'DI Info'!A:H,8,FALSE),"")</f>
        <v>4316</v>
      </c>
      <c r="AF571" s="35" t="str">
        <f>VLOOKUP(I571,'DI Info'!$1:$1048576,4,FALSE)</f>
        <v>福得尔-NB</v>
      </c>
      <c r="AH571" s="86"/>
      <c r="AI571" s="35"/>
      <c r="AJ571" s="102"/>
      <c r="AK571" s="8"/>
      <c r="AL571" s="89"/>
    </row>
    <row r="572" customFormat="1" ht="12.75" customHeight="1" spans="1:38">
      <c r="A572" s="8" t="s">
        <v>1504</v>
      </c>
      <c r="B572" s="8"/>
      <c r="C572" s="8"/>
      <c r="D572" s="8" t="s">
        <v>39</v>
      </c>
      <c r="E572" s="8" t="s">
        <v>1505</v>
      </c>
      <c r="F572" s="8"/>
      <c r="G572" s="8" t="s">
        <v>53</v>
      </c>
      <c r="H572" s="8"/>
      <c r="I572" s="8" t="s">
        <v>182</v>
      </c>
      <c r="J572" s="8"/>
      <c r="K572" s="8"/>
      <c r="L572" s="8"/>
      <c r="M572" s="8"/>
      <c r="N572" s="8"/>
      <c r="O572" s="8"/>
      <c r="P572" s="8"/>
      <c r="Q572" s="8"/>
      <c r="R572" s="8"/>
      <c r="S572" s="49">
        <v>45940</v>
      </c>
      <c r="T572" s="49">
        <v>45936</v>
      </c>
      <c r="U572" s="8"/>
      <c r="V572" s="8">
        <v>70</v>
      </c>
      <c r="W572" s="8">
        <v>70</v>
      </c>
      <c r="X572" s="8"/>
      <c r="Y572" s="8"/>
      <c r="Z572" s="8"/>
      <c r="AA572" s="8">
        <v>1</v>
      </c>
      <c r="AB572" s="8">
        <v>70</v>
      </c>
      <c r="AC572" s="8">
        <f>IFERROR(AB572*VLOOKUP(I572,'DI Info'!A:H,7,FALSE),"")</f>
        <v>1680</v>
      </c>
      <c r="AD572" s="8">
        <f>IFERROR(ROUND(AB572*VLOOKUP(I572,'DI Info'!$1:$1048576,6,FALSE),2),"")</f>
        <v>14.42</v>
      </c>
      <c r="AE572" s="8">
        <f>IFERROR(AB572*VLOOKUP(I572,'DI Info'!A:H,8,FALSE),"")</f>
        <v>1820</v>
      </c>
      <c r="AF572" s="35" t="str">
        <f>VLOOKUP(I572,'DI Info'!$1:$1048576,4,FALSE)</f>
        <v>福得尔-NB</v>
      </c>
      <c r="AH572" s="86"/>
      <c r="AI572" s="35"/>
      <c r="AJ572" s="102"/>
      <c r="AK572" s="8"/>
      <c r="AL572" s="89"/>
    </row>
    <row r="573" customFormat="1" ht="12.75" customHeight="1" spans="1:38">
      <c r="A573" s="8" t="s">
        <v>1506</v>
      </c>
      <c r="B573" s="8"/>
      <c r="C573" s="8"/>
      <c r="D573" s="8" t="s">
        <v>39</v>
      </c>
      <c r="E573" s="8" t="s">
        <v>1507</v>
      </c>
      <c r="F573" s="8"/>
      <c r="G573" s="8" t="s">
        <v>53</v>
      </c>
      <c r="H573" s="8"/>
      <c r="I573" s="8" t="s">
        <v>169</v>
      </c>
      <c r="J573" s="8"/>
      <c r="K573" s="8"/>
      <c r="L573" s="8"/>
      <c r="M573" s="8"/>
      <c r="N573" s="8"/>
      <c r="O573" s="8"/>
      <c r="P573" s="8"/>
      <c r="Q573" s="8"/>
      <c r="R573" s="8"/>
      <c r="S573" s="49">
        <v>45940</v>
      </c>
      <c r="T573" s="49">
        <v>45936</v>
      </c>
      <c r="U573" s="8"/>
      <c r="V573" s="8">
        <v>34</v>
      </c>
      <c r="W573" s="8">
        <v>34</v>
      </c>
      <c r="X573" s="8"/>
      <c r="Y573" s="8"/>
      <c r="Z573" s="8"/>
      <c r="AA573" s="8">
        <v>1</v>
      </c>
      <c r="AB573" s="8">
        <v>34</v>
      </c>
      <c r="AC573" s="8">
        <f>IFERROR(AB573*VLOOKUP(I573,'DI Info'!A:H,7,FALSE),"")</f>
        <v>765</v>
      </c>
      <c r="AD573" s="8">
        <f>IFERROR(ROUND(AB573*VLOOKUP(I573,'DI Info'!$1:$1048576,6,FALSE),2),"")</f>
        <v>7</v>
      </c>
      <c r="AE573" s="8">
        <f>IFERROR(AB573*VLOOKUP(I573,'DI Info'!A:H,8,FALSE),"")</f>
        <v>850</v>
      </c>
      <c r="AF573" s="35" t="str">
        <f>VLOOKUP(I573,'DI Info'!$1:$1048576,4,FALSE)</f>
        <v>福得尔-NB</v>
      </c>
      <c r="AH573" s="86"/>
      <c r="AI573" s="35"/>
      <c r="AJ573" s="102"/>
      <c r="AK573" s="8"/>
      <c r="AL573" s="89"/>
    </row>
    <row r="574" customFormat="1" ht="12.75" customHeight="1" spans="1:38">
      <c r="A574" s="8" t="s">
        <v>1508</v>
      </c>
      <c r="B574" s="8"/>
      <c r="C574" s="8"/>
      <c r="D574" s="8" t="s">
        <v>39</v>
      </c>
      <c r="E574" s="8" t="s">
        <v>1509</v>
      </c>
      <c r="F574" s="8"/>
      <c r="G574" s="8" t="s">
        <v>42</v>
      </c>
      <c r="H574" s="8"/>
      <c r="I574" s="8" t="s">
        <v>169</v>
      </c>
      <c r="J574" s="8"/>
      <c r="K574" s="8"/>
      <c r="L574" s="8"/>
      <c r="M574" s="8"/>
      <c r="N574" s="8"/>
      <c r="O574" s="8"/>
      <c r="P574" s="8"/>
      <c r="Q574" s="8"/>
      <c r="R574" s="8"/>
      <c r="S574" s="49">
        <v>45940</v>
      </c>
      <c r="T574" s="49">
        <v>45936</v>
      </c>
      <c r="U574" s="8"/>
      <c r="V574" s="8">
        <v>301</v>
      </c>
      <c r="W574" s="8">
        <v>301</v>
      </c>
      <c r="X574" s="8"/>
      <c r="Y574" s="8"/>
      <c r="Z574" s="8"/>
      <c r="AA574" s="8">
        <v>1</v>
      </c>
      <c r="AB574" s="8">
        <v>301</v>
      </c>
      <c r="AC574" s="8">
        <f>IFERROR(AB574*VLOOKUP(I574,'DI Info'!A:H,7,FALSE),"")</f>
        <v>6772.5</v>
      </c>
      <c r="AD574" s="8">
        <f>IFERROR(ROUND(AB574*VLOOKUP(I574,'DI Info'!$1:$1048576,6,FALSE),2),"")</f>
        <v>62.01</v>
      </c>
      <c r="AE574" s="8">
        <f>IFERROR(AB574*VLOOKUP(I574,'DI Info'!A:H,8,FALSE),"")</f>
        <v>7525</v>
      </c>
      <c r="AF574" s="35" t="str">
        <f>VLOOKUP(I574,'DI Info'!$1:$1048576,4,FALSE)</f>
        <v>福得尔-NB</v>
      </c>
      <c r="AH574" s="86"/>
      <c r="AI574" s="35"/>
      <c r="AJ574" s="102"/>
      <c r="AK574" s="8"/>
      <c r="AL574" s="89"/>
    </row>
    <row r="575" customFormat="1" ht="12.75" customHeight="1" spans="1:38">
      <c r="A575" s="8" t="s">
        <v>1510</v>
      </c>
      <c r="B575" s="8"/>
      <c r="C575" s="8"/>
      <c r="D575" s="8" t="s">
        <v>39</v>
      </c>
      <c r="E575" s="8" t="s">
        <v>1511</v>
      </c>
      <c r="F575" s="8"/>
      <c r="G575" s="8" t="s">
        <v>53</v>
      </c>
      <c r="H575" s="8"/>
      <c r="I575" s="8" t="s">
        <v>182</v>
      </c>
      <c r="J575" s="8"/>
      <c r="K575" s="8"/>
      <c r="L575" s="8"/>
      <c r="M575" s="8"/>
      <c r="N575" s="8"/>
      <c r="O575" s="8"/>
      <c r="P575" s="8"/>
      <c r="Q575" s="8"/>
      <c r="R575" s="8"/>
      <c r="S575" s="49">
        <v>45940</v>
      </c>
      <c r="T575" s="49">
        <v>45936</v>
      </c>
      <c r="U575" s="8"/>
      <c r="V575" s="8">
        <v>97</v>
      </c>
      <c r="W575" s="8">
        <v>97</v>
      </c>
      <c r="X575" s="8"/>
      <c r="Y575" s="8"/>
      <c r="Z575" s="8"/>
      <c r="AA575" s="8">
        <v>1</v>
      </c>
      <c r="AB575" s="8">
        <v>97</v>
      </c>
      <c r="AC575" s="8">
        <f>IFERROR(AB575*VLOOKUP(I575,'DI Info'!A:H,7,FALSE),"")</f>
        <v>2328</v>
      </c>
      <c r="AD575" s="8">
        <f>IFERROR(ROUND(AB575*VLOOKUP(I575,'DI Info'!$1:$1048576,6,FALSE),2),"")</f>
        <v>19.98</v>
      </c>
      <c r="AE575" s="8">
        <f>IFERROR(AB575*VLOOKUP(I575,'DI Info'!A:H,8,FALSE),"")</f>
        <v>2522</v>
      </c>
      <c r="AF575" s="35" t="str">
        <f>VLOOKUP(I575,'DI Info'!$1:$1048576,4,FALSE)</f>
        <v>福得尔-NB</v>
      </c>
      <c r="AH575" s="86"/>
      <c r="AI575" s="35"/>
      <c r="AJ575" s="102"/>
      <c r="AK575" s="8"/>
      <c r="AL575" s="89"/>
    </row>
    <row r="576" customFormat="1" ht="12.75" customHeight="1" spans="1:38">
      <c r="A576" s="8" t="s">
        <v>1512</v>
      </c>
      <c r="B576" s="8"/>
      <c r="C576" s="8"/>
      <c r="D576" s="8" t="s">
        <v>39</v>
      </c>
      <c r="E576" s="8" t="s">
        <v>1513</v>
      </c>
      <c r="F576" s="8"/>
      <c r="G576" s="8" t="s">
        <v>42</v>
      </c>
      <c r="H576" s="8"/>
      <c r="I576" s="8" t="s">
        <v>169</v>
      </c>
      <c r="J576" s="8"/>
      <c r="K576" s="8"/>
      <c r="L576" s="8"/>
      <c r="M576" s="8"/>
      <c r="N576" s="8"/>
      <c r="O576" s="8"/>
      <c r="P576" s="8"/>
      <c r="Q576" s="8"/>
      <c r="R576" s="8"/>
      <c r="S576" s="49">
        <v>45940</v>
      </c>
      <c r="T576" s="49">
        <v>45936</v>
      </c>
      <c r="U576" s="8"/>
      <c r="V576" s="8">
        <v>302</v>
      </c>
      <c r="W576" s="8">
        <v>302</v>
      </c>
      <c r="X576" s="8"/>
      <c r="Y576" s="8"/>
      <c r="Z576" s="8"/>
      <c r="AA576" s="8">
        <v>1</v>
      </c>
      <c r="AB576" s="8">
        <v>302</v>
      </c>
      <c r="AC576" s="8">
        <f>IFERROR(AB576*VLOOKUP(I576,'DI Info'!A:H,7,FALSE),"")</f>
        <v>6795</v>
      </c>
      <c r="AD576" s="8">
        <f>IFERROR(ROUND(AB576*VLOOKUP(I576,'DI Info'!$1:$1048576,6,FALSE),2),"")</f>
        <v>62.21</v>
      </c>
      <c r="AE576" s="8">
        <f>IFERROR(AB576*VLOOKUP(I576,'DI Info'!A:H,8,FALSE),"")</f>
        <v>7550</v>
      </c>
      <c r="AF576" s="35" t="str">
        <f>VLOOKUP(I576,'DI Info'!$1:$1048576,4,FALSE)</f>
        <v>福得尔-NB</v>
      </c>
      <c r="AH576" s="86"/>
      <c r="AI576" s="35"/>
      <c r="AJ576" s="102"/>
      <c r="AK576" s="8"/>
      <c r="AL576" s="89"/>
    </row>
    <row r="577" customFormat="1" ht="12.75" customHeight="1" spans="1:38">
      <c r="A577" s="8" t="s">
        <v>1514</v>
      </c>
      <c r="B577" s="8"/>
      <c r="C577" s="8"/>
      <c r="D577" s="8" t="s">
        <v>39</v>
      </c>
      <c r="E577" s="8" t="s">
        <v>1515</v>
      </c>
      <c r="F577" s="8"/>
      <c r="G577" s="8" t="s">
        <v>53</v>
      </c>
      <c r="H577" s="8"/>
      <c r="I577" s="8" t="s">
        <v>169</v>
      </c>
      <c r="J577" s="8"/>
      <c r="K577" s="8"/>
      <c r="L577" s="8"/>
      <c r="M577" s="8"/>
      <c r="N577" s="8"/>
      <c r="O577" s="8"/>
      <c r="P577" s="8"/>
      <c r="Q577" s="8"/>
      <c r="R577" s="8"/>
      <c r="S577" s="49">
        <v>45940</v>
      </c>
      <c r="T577" s="49">
        <v>45936</v>
      </c>
      <c r="U577" s="8"/>
      <c r="V577" s="8">
        <v>257</v>
      </c>
      <c r="W577" s="8">
        <v>257</v>
      </c>
      <c r="X577" s="8"/>
      <c r="Y577" s="8"/>
      <c r="Z577" s="8"/>
      <c r="AA577" s="8">
        <v>1</v>
      </c>
      <c r="AB577" s="8">
        <v>257</v>
      </c>
      <c r="AC577" s="8">
        <f>IFERROR(AB577*VLOOKUP(I577,'DI Info'!A:H,7,FALSE),"")</f>
        <v>5782.5</v>
      </c>
      <c r="AD577" s="8">
        <f>IFERROR(ROUND(AB577*VLOOKUP(I577,'DI Info'!$1:$1048576,6,FALSE),2),"")</f>
        <v>52.94</v>
      </c>
      <c r="AE577" s="8">
        <f>IFERROR(AB577*VLOOKUP(I577,'DI Info'!A:H,8,FALSE),"")</f>
        <v>6425</v>
      </c>
      <c r="AF577" s="35" t="str">
        <f>VLOOKUP(I577,'DI Info'!$1:$1048576,4,FALSE)</f>
        <v>福得尔-NB</v>
      </c>
      <c r="AH577" s="86"/>
      <c r="AI577" s="35"/>
      <c r="AJ577" s="102"/>
      <c r="AK577" s="8"/>
      <c r="AL577" s="89"/>
    </row>
    <row r="578" customFormat="1" ht="12.75" customHeight="1" spans="1:38">
      <c r="A578" s="8" t="s">
        <v>1516</v>
      </c>
      <c r="B578" s="8"/>
      <c r="C578" s="8"/>
      <c r="D578" s="8" t="s">
        <v>39</v>
      </c>
      <c r="E578" s="8" t="s">
        <v>1517</v>
      </c>
      <c r="F578" s="8"/>
      <c r="G578" s="8" t="s">
        <v>53</v>
      </c>
      <c r="H578" s="8"/>
      <c r="I578" s="8" t="s">
        <v>961</v>
      </c>
      <c r="J578" s="8"/>
      <c r="K578" s="8"/>
      <c r="L578" s="8"/>
      <c r="M578" s="8"/>
      <c r="N578" s="8"/>
      <c r="O578" s="8"/>
      <c r="P578" s="8"/>
      <c r="Q578" s="8"/>
      <c r="R578" s="8"/>
      <c r="S578" s="49">
        <v>45940</v>
      </c>
      <c r="T578" s="49">
        <v>45936</v>
      </c>
      <c r="U578" s="8"/>
      <c r="V578" s="8">
        <v>20</v>
      </c>
      <c r="W578" s="8">
        <v>20</v>
      </c>
      <c r="X578" s="8"/>
      <c r="Y578" s="8"/>
      <c r="Z578" s="8"/>
      <c r="AA578" s="8">
        <v>1</v>
      </c>
      <c r="AB578" s="8">
        <v>20</v>
      </c>
      <c r="AC578" s="8">
        <f>IFERROR(AB578*VLOOKUP(I578,'DI Info'!A:H,7,FALSE),"")</f>
        <v>56</v>
      </c>
      <c r="AD578" s="8">
        <f>IFERROR(ROUND(AB578*VLOOKUP(I578,'DI Info'!$1:$1048576,6,FALSE),2),"")</f>
        <v>0.46</v>
      </c>
      <c r="AE578" s="8">
        <f>IFERROR(AB578*VLOOKUP(I578,'DI Info'!A:H,8,FALSE),"")</f>
        <v>64</v>
      </c>
      <c r="AF578" s="35" t="str">
        <f>VLOOKUP(I578,'DI Info'!$1:$1048576,4,FALSE)</f>
        <v>大自然-NB</v>
      </c>
      <c r="AH578" s="86"/>
      <c r="AI578" s="35"/>
      <c r="AJ578" s="102"/>
      <c r="AK578" s="8"/>
      <c r="AL578" s="89"/>
    </row>
    <row r="579" customFormat="1" ht="12.75" customHeight="1" spans="1:38">
      <c r="A579" s="8" t="s">
        <v>1518</v>
      </c>
      <c r="B579" s="8"/>
      <c r="C579" s="8"/>
      <c r="D579" s="8" t="s">
        <v>39</v>
      </c>
      <c r="E579" s="8" t="s">
        <v>1519</v>
      </c>
      <c r="F579" s="8"/>
      <c r="G579" s="8" t="s">
        <v>53</v>
      </c>
      <c r="H579" s="8"/>
      <c r="I579" s="8" t="s">
        <v>970</v>
      </c>
      <c r="J579" s="8"/>
      <c r="K579" s="8"/>
      <c r="L579" s="8"/>
      <c r="M579" s="8"/>
      <c r="N579" s="8"/>
      <c r="O579" s="8"/>
      <c r="P579" s="8"/>
      <c r="Q579" s="8"/>
      <c r="R579" s="8"/>
      <c r="S579" s="49">
        <v>45940</v>
      </c>
      <c r="T579" s="49">
        <v>45936</v>
      </c>
      <c r="U579" s="8"/>
      <c r="V579" s="8">
        <v>8</v>
      </c>
      <c r="W579" s="8">
        <v>8</v>
      </c>
      <c r="X579" s="8"/>
      <c r="Y579" s="8"/>
      <c r="Z579" s="8"/>
      <c r="AA579" s="8">
        <v>1</v>
      </c>
      <c r="AB579" s="8">
        <v>8</v>
      </c>
      <c r="AC579" s="8">
        <f>IFERROR(AB579*VLOOKUP(I579,'DI Info'!A:H,7,FALSE),"")</f>
        <v>19.2</v>
      </c>
      <c r="AD579" s="8">
        <f>IFERROR(ROUND(AB579*VLOOKUP(I579,'DI Info'!$1:$1048576,6,FALSE),2),"")</f>
        <v>0.18</v>
      </c>
      <c r="AE579" s="8">
        <f>IFERROR(AB579*VLOOKUP(I579,'DI Info'!A:H,8,FALSE),"")</f>
        <v>22.4</v>
      </c>
      <c r="AF579" s="35" t="str">
        <f>VLOOKUP(I579,'DI Info'!$1:$1048576,4,FALSE)</f>
        <v>大自然-NB</v>
      </c>
      <c r="AH579" s="86"/>
      <c r="AI579" s="35"/>
      <c r="AJ579" s="102"/>
      <c r="AK579" s="8"/>
      <c r="AL579" s="89"/>
    </row>
    <row r="580" customFormat="1" ht="12.75" customHeight="1" spans="1:38">
      <c r="A580" s="8" t="s">
        <v>1520</v>
      </c>
      <c r="B580" s="8"/>
      <c r="C580" s="8"/>
      <c r="D580" s="8" t="s">
        <v>39</v>
      </c>
      <c r="E580" s="8" t="s">
        <v>1521</v>
      </c>
      <c r="F580" s="8"/>
      <c r="G580" s="8" t="s">
        <v>53</v>
      </c>
      <c r="H580" s="8"/>
      <c r="I580" s="8" t="s">
        <v>958</v>
      </c>
      <c r="J580" s="8"/>
      <c r="K580" s="8"/>
      <c r="L580" s="8"/>
      <c r="M580" s="8"/>
      <c r="N580" s="8"/>
      <c r="O580" s="8"/>
      <c r="P580" s="8"/>
      <c r="Q580" s="8"/>
      <c r="R580" s="8"/>
      <c r="S580" s="49">
        <v>45940</v>
      </c>
      <c r="T580" s="49">
        <v>45936</v>
      </c>
      <c r="U580" s="8"/>
      <c r="V580" s="8">
        <v>43</v>
      </c>
      <c r="W580" s="8">
        <v>43</v>
      </c>
      <c r="X580" s="8"/>
      <c r="Y580" s="8"/>
      <c r="Z580" s="8"/>
      <c r="AA580" s="8">
        <v>1</v>
      </c>
      <c r="AB580" s="8">
        <v>43</v>
      </c>
      <c r="AC580" s="8">
        <f>IFERROR(AB580*VLOOKUP(I580,'DI Info'!A:H,7,FALSE),"")</f>
        <v>210.7</v>
      </c>
      <c r="AD580" s="8">
        <f>IFERROR(ROUND(AB580*VLOOKUP(I580,'DI Info'!$1:$1048576,6,FALSE),2),"")</f>
        <v>2.04</v>
      </c>
      <c r="AE580" s="8">
        <f>IFERROR(AB580*VLOOKUP(I580,'DI Info'!A:H,8,FALSE),"")</f>
        <v>240.8</v>
      </c>
      <c r="AF580" s="35" t="str">
        <f>VLOOKUP(I580,'DI Info'!$1:$1048576,4,FALSE)</f>
        <v>大自然-NB</v>
      </c>
      <c r="AH580" s="86"/>
      <c r="AI580" s="35"/>
      <c r="AJ580" s="102"/>
      <c r="AK580" s="8"/>
      <c r="AL580" s="89"/>
    </row>
    <row r="581" customFormat="1" ht="12.75" customHeight="1" spans="1:38">
      <c r="A581" s="8" t="s">
        <v>1522</v>
      </c>
      <c r="B581" s="8"/>
      <c r="C581" s="8"/>
      <c r="D581" s="8" t="s">
        <v>39</v>
      </c>
      <c r="E581" s="8" t="s">
        <v>1523</v>
      </c>
      <c r="F581" s="8"/>
      <c r="G581" s="8" t="s">
        <v>53</v>
      </c>
      <c r="H581" s="8"/>
      <c r="I581" s="8" t="s">
        <v>970</v>
      </c>
      <c r="J581" s="8"/>
      <c r="K581" s="8"/>
      <c r="L581" s="8"/>
      <c r="M581" s="8"/>
      <c r="N581" s="8"/>
      <c r="O581" s="8"/>
      <c r="P581" s="8"/>
      <c r="Q581" s="8"/>
      <c r="R581" s="8"/>
      <c r="S581" s="49">
        <v>45940</v>
      </c>
      <c r="T581" s="49">
        <v>45936</v>
      </c>
      <c r="U581" s="8"/>
      <c r="V581" s="8">
        <v>58</v>
      </c>
      <c r="W581" s="8">
        <v>58</v>
      </c>
      <c r="X581" s="8"/>
      <c r="Y581" s="8"/>
      <c r="Z581" s="8"/>
      <c r="AA581" s="8">
        <v>1</v>
      </c>
      <c r="AB581" s="8">
        <v>58</v>
      </c>
      <c r="AC581" s="8">
        <f>IFERROR(AB581*VLOOKUP(I581,'DI Info'!A:H,7,FALSE),"")</f>
        <v>139.2</v>
      </c>
      <c r="AD581" s="8">
        <f>IFERROR(ROUND(AB581*VLOOKUP(I581,'DI Info'!$1:$1048576,6,FALSE),2),"")</f>
        <v>1.32</v>
      </c>
      <c r="AE581" s="8">
        <f>IFERROR(AB581*VLOOKUP(I581,'DI Info'!A:H,8,FALSE),"")</f>
        <v>162.4</v>
      </c>
      <c r="AF581" s="35" t="str">
        <f>VLOOKUP(I581,'DI Info'!$1:$1048576,4,FALSE)</f>
        <v>大自然-NB</v>
      </c>
      <c r="AH581" s="86"/>
      <c r="AI581" s="35"/>
      <c r="AJ581" s="102"/>
      <c r="AK581" s="8"/>
      <c r="AL581" s="89"/>
    </row>
    <row r="582" customFormat="1" ht="12.75" customHeight="1" spans="1:38">
      <c r="A582" s="8" t="s">
        <v>1524</v>
      </c>
      <c r="B582" s="8"/>
      <c r="C582" s="8"/>
      <c r="D582" s="8" t="s">
        <v>39</v>
      </c>
      <c r="E582" s="8" t="s">
        <v>1525</v>
      </c>
      <c r="F582" s="8"/>
      <c r="G582" s="8" t="s">
        <v>53</v>
      </c>
      <c r="H582" s="8"/>
      <c r="I582" s="8" t="s">
        <v>958</v>
      </c>
      <c r="J582" s="8"/>
      <c r="K582" s="8"/>
      <c r="L582" s="8"/>
      <c r="M582" s="8"/>
      <c r="N582" s="8"/>
      <c r="O582" s="8"/>
      <c r="P582" s="8"/>
      <c r="Q582" s="8"/>
      <c r="R582" s="8"/>
      <c r="S582" s="49">
        <v>45940</v>
      </c>
      <c r="T582" s="49">
        <v>45936</v>
      </c>
      <c r="U582" s="8"/>
      <c r="V582" s="8">
        <v>4</v>
      </c>
      <c r="W582" s="8">
        <v>4</v>
      </c>
      <c r="X582" s="8"/>
      <c r="Y582" s="8"/>
      <c r="Z582" s="8"/>
      <c r="AA582" s="8">
        <v>1</v>
      </c>
      <c r="AB582" s="8">
        <v>4</v>
      </c>
      <c r="AC582" s="8">
        <f>IFERROR(AB582*VLOOKUP(I582,'DI Info'!A:H,7,FALSE),"")</f>
        <v>19.6</v>
      </c>
      <c r="AD582" s="8">
        <f>IFERROR(ROUND(AB582*VLOOKUP(I582,'DI Info'!$1:$1048576,6,FALSE),2),"")</f>
        <v>0.19</v>
      </c>
      <c r="AE582" s="8">
        <f>IFERROR(AB582*VLOOKUP(I582,'DI Info'!A:H,8,FALSE),"")</f>
        <v>22.4</v>
      </c>
      <c r="AF582" s="35" t="str">
        <f>VLOOKUP(I582,'DI Info'!$1:$1048576,4,FALSE)</f>
        <v>大自然-NB</v>
      </c>
      <c r="AH582" s="86"/>
      <c r="AI582" s="35"/>
      <c r="AJ582" s="102"/>
      <c r="AK582" s="8"/>
      <c r="AL582" s="89"/>
    </row>
    <row r="583" customFormat="1" ht="12.75" customHeight="1" spans="1:38">
      <c r="A583" s="8" t="s">
        <v>1526</v>
      </c>
      <c r="B583" s="8"/>
      <c r="C583" s="8"/>
      <c r="D583" s="8" t="s">
        <v>39</v>
      </c>
      <c r="E583" s="8" t="s">
        <v>1527</v>
      </c>
      <c r="F583" s="8"/>
      <c r="G583" s="8" t="s">
        <v>53</v>
      </c>
      <c r="H583" s="8"/>
      <c r="I583" s="8" t="s">
        <v>958</v>
      </c>
      <c r="J583" s="8"/>
      <c r="K583" s="8"/>
      <c r="L583" s="8"/>
      <c r="M583" s="8"/>
      <c r="N583" s="8"/>
      <c r="O583" s="8"/>
      <c r="P583" s="8"/>
      <c r="Q583" s="8"/>
      <c r="R583" s="8"/>
      <c r="S583" s="49">
        <v>45940</v>
      </c>
      <c r="T583" s="49">
        <v>45936</v>
      </c>
      <c r="U583" s="8"/>
      <c r="V583" s="8">
        <v>28</v>
      </c>
      <c r="W583" s="8">
        <v>28</v>
      </c>
      <c r="X583" s="8"/>
      <c r="Y583" s="8"/>
      <c r="Z583" s="8"/>
      <c r="AA583" s="8">
        <v>1</v>
      </c>
      <c r="AB583" s="8">
        <v>28</v>
      </c>
      <c r="AC583" s="8">
        <f>IFERROR(AB583*VLOOKUP(I583,'DI Info'!A:H,7,FALSE),"")</f>
        <v>137.2</v>
      </c>
      <c r="AD583" s="8">
        <f>IFERROR(ROUND(AB583*VLOOKUP(I583,'DI Info'!$1:$1048576,6,FALSE),2),"")</f>
        <v>1.33</v>
      </c>
      <c r="AE583" s="8">
        <f>IFERROR(AB583*VLOOKUP(I583,'DI Info'!A:H,8,FALSE),"")</f>
        <v>156.8</v>
      </c>
      <c r="AF583" s="35" t="str">
        <f>VLOOKUP(I583,'DI Info'!$1:$1048576,4,FALSE)</f>
        <v>大自然-NB</v>
      </c>
      <c r="AH583" s="86"/>
      <c r="AI583" s="35"/>
      <c r="AJ583" s="102"/>
      <c r="AK583" s="8"/>
      <c r="AL583" s="89"/>
    </row>
    <row r="584" customFormat="1" ht="12.75" customHeight="1" spans="1:38">
      <c r="A584" s="8" t="s">
        <v>1528</v>
      </c>
      <c r="B584" s="8"/>
      <c r="C584" s="8"/>
      <c r="D584" s="8" t="s">
        <v>39</v>
      </c>
      <c r="E584" s="8" t="s">
        <v>1529</v>
      </c>
      <c r="F584" s="8"/>
      <c r="G584" s="8" t="s">
        <v>53</v>
      </c>
      <c r="H584" s="8"/>
      <c r="I584" s="8" t="s">
        <v>955</v>
      </c>
      <c r="J584" s="8"/>
      <c r="K584" s="8"/>
      <c r="L584" s="8"/>
      <c r="M584" s="8"/>
      <c r="N584" s="8"/>
      <c r="O584" s="8"/>
      <c r="P584" s="8"/>
      <c r="Q584" s="8"/>
      <c r="R584" s="8"/>
      <c r="S584" s="49">
        <v>45940</v>
      </c>
      <c r="T584" s="49">
        <v>45936</v>
      </c>
      <c r="U584" s="8"/>
      <c r="V584" s="8">
        <v>45</v>
      </c>
      <c r="W584" s="8">
        <v>45</v>
      </c>
      <c r="X584" s="8"/>
      <c r="Y584" s="8"/>
      <c r="Z584" s="8"/>
      <c r="AA584" s="8">
        <v>1</v>
      </c>
      <c r="AB584" s="8">
        <v>45</v>
      </c>
      <c r="AC584" s="8">
        <f>IFERROR(AB584*VLOOKUP(I584,'DI Info'!A:H,7,FALSE),"")</f>
        <v>193.5</v>
      </c>
      <c r="AD584" s="8">
        <f>IFERROR(ROUND(AB584*VLOOKUP(I584,'DI Info'!$1:$1048576,6,FALSE),2),"")</f>
        <v>2.04</v>
      </c>
      <c r="AE584" s="8">
        <f>IFERROR(AB584*VLOOKUP(I584,'DI Info'!A:H,8,FALSE),"")</f>
        <v>220.5</v>
      </c>
      <c r="AF584" s="35" t="str">
        <f>VLOOKUP(I584,'DI Info'!$1:$1048576,4,FALSE)</f>
        <v>大自然-NB</v>
      </c>
      <c r="AH584" s="86"/>
      <c r="AI584" s="35"/>
      <c r="AJ584" s="102"/>
      <c r="AK584" s="8"/>
      <c r="AL584" s="89"/>
    </row>
    <row r="585" customFormat="1" ht="12.75" customHeight="1" spans="1:38">
      <c r="A585" s="8" t="s">
        <v>1530</v>
      </c>
      <c r="B585" s="8"/>
      <c r="C585" s="8"/>
      <c r="D585" s="8" t="s">
        <v>39</v>
      </c>
      <c r="E585" s="8" t="s">
        <v>1531</v>
      </c>
      <c r="F585" s="8"/>
      <c r="G585" s="8" t="s">
        <v>53</v>
      </c>
      <c r="H585" s="8"/>
      <c r="I585" s="8" t="s">
        <v>961</v>
      </c>
      <c r="J585" s="8"/>
      <c r="K585" s="8"/>
      <c r="L585" s="8"/>
      <c r="M585" s="8"/>
      <c r="N585" s="8"/>
      <c r="O585" s="8"/>
      <c r="P585" s="8"/>
      <c r="Q585" s="8"/>
      <c r="R585" s="8"/>
      <c r="S585" s="49">
        <v>45940</v>
      </c>
      <c r="T585" s="49">
        <v>45936</v>
      </c>
      <c r="U585" s="8"/>
      <c r="V585" s="8">
        <v>6</v>
      </c>
      <c r="W585" s="8">
        <v>6</v>
      </c>
      <c r="X585" s="8"/>
      <c r="Y585" s="8"/>
      <c r="Z585" s="8"/>
      <c r="AA585" s="8">
        <v>1</v>
      </c>
      <c r="AB585" s="8">
        <v>6</v>
      </c>
      <c r="AC585" s="8">
        <f>IFERROR(AB585*VLOOKUP(I585,'DI Info'!A:H,7,FALSE),"")</f>
        <v>16.8</v>
      </c>
      <c r="AD585" s="8">
        <f>IFERROR(ROUND(AB585*VLOOKUP(I585,'DI Info'!$1:$1048576,6,FALSE),2),"")</f>
        <v>0.14</v>
      </c>
      <c r="AE585" s="8">
        <f>IFERROR(AB585*VLOOKUP(I585,'DI Info'!A:H,8,FALSE),"")</f>
        <v>19.2</v>
      </c>
      <c r="AF585" s="35" t="str">
        <f>VLOOKUP(I585,'DI Info'!$1:$1048576,4,FALSE)</f>
        <v>大自然-NB</v>
      </c>
      <c r="AH585" s="86"/>
      <c r="AI585" s="35"/>
      <c r="AJ585" s="102"/>
      <c r="AK585" s="8"/>
      <c r="AL585" s="89"/>
    </row>
    <row r="586" customFormat="1" ht="12.75" customHeight="1" spans="1:38">
      <c r="A586" s="8" t="s">
        <v>1532</v>
      </c>
      <c r="B586" s="8"/>
      <c r="C586" s="8"/>
      <c r="D586" s="8" t="s">
        <v>39</v>
      </c>
      <c r="E586" s="8" t="s">
        <v>1533</v>
      </c>
      <c r="F586" s="8"/>
      <c r="G586" s="8" t="s">
        <v>53</v>
      </c>
      <c r="H586" s="8"/>
      <c r="I586" s="8" t="s">
        <v>955</v>
      </c>
      <c r="J586" s="8"/>
      <c r="K586" s="8"/>
      <c r="L586" s="8"/>
      <c r="M586" s="8"/>
      <c r="N586" s="8"/>
      <c r="O586" s="8"/>
      <c r="P586" s="8"/>
      <c r="Q586" s="8"/>
      <c r="R586" s="8"/>
      <c r="S586" s="49">
        <v>45940</v>
      </c>
      <c r="T586" s="49">
        <v>45936</v>
      </c>
      <c r="U586" s="8"/>
      <c r="V586" s="8">
        <v>19</v>
      </c>
      <c r="W586" s="8">
        <v>19</v>
      </c>
      <c r="X586" s="8"/>
      <c r="Y586" s="8"/>
      <c r="Z586" s="8"/>
      <c r="AA586" s="8">
        <v>1</v>
      </c>
      <c r="AB586" s="8">
        <v>19</v>
      </c>
      <c r="AC586" s="8">
        <f>IFERROR(AB586*VLOOKUP(I586,'DI Info'!A:H,7,FALSE),"")</f>
        <v>81.7</v>
      </c>
      <c r="AD586" s="8">
        <f>IFERROR(ROUND(AB586*VLOOKUP(I586,'DI Info'!$1:$1048576,6,FALSE),2),"")</f>
        <v>0.86</v>
      </c>
      <c r="AE586" s="8">
        <f>IFERROR(AB586*VLOOKUP(I586,'DI Info'!A:H,8,FALSE),"")</f>
        <v>93.1</v>
      </c>
      <c r="AF586" s="35" t="str">
        <f>VLOOKUP(I586,'DI Info'!$1:$1048576,4,FALSE)</f>
        <v>大自然-NB</v>
      </c>
      <c r="AH586" s="86"/>
      <c r="AI586" s="35"/>
      <c r="AJ586" s="102"/>
      <c r="AK586" s="8"/>
      <c r="AL586" s="89"/>
    </row>
    <row r="587" customFormat="1" ht="12.75" customHeight="1" spans="1:38">
      <c r="A587" s="8" t="s">
        <v>1534</v>
      </c>
      <c r="B587" s="8"/>
      <c r="C587" s="8"/>
      <c r="D587" s="8" t="s">
        <v>39</v>
      </c>
      <c r="E587" s="8" t="s">
        <v>1535</v>
      </c>
      <c r="F587" s="8"/>
      <c r="G587" s="8" t="s">
        <v>42</v>
      </c>
      <c r="H587" s="8"/>
      <c r="I587" s="8" t="s">
        <v>970</v>
      </c>
      <c r="J587" s="8"/>
      <c r="K587" s="8"/>
      <c r="L587" s="8"/>
      <c r="M587" s="8"/>
      <c r="N587" s="8"/>
      <c r="O587" s="8"/>
      <c r="P587" s="8"/>
      <c r="Q587" s="8"/>
      <c r="R587" s="8"/>
      <c r="S587" s="49">
        <v>45940</v>
      </c>
      <c r="T587" s="49">
        <v>45936</v>
      </c>
      <c r="U587" s="8"/>
      <c r="V587" s="8">
        <v>5</v>
      </c>
      <c r="W587" s="8">
        <v>5</v>
      </c>
      <c r="X587" s="8"/>
      <c r="Y587" s="8"/>
      <c r="Z587" s="8"/>
      <c r="AA587" s="8">
        <v>1</v>
      </c>
      <c r="AB587" s="8">
        <v>5</v>
      </c>
      <c r="AC587" s="8">
        <f>IFERROR(AB587*VLOOKUP(I587,'DI Info'!A:H,7,FALSE),"")</f>
        <v>12</v>
      </c>
      <c r="AD587" s="8">
        <f>IFERROR(ROUND(AB587*VLOOKUP(I587,'DI Info'!$1:$1048576,6,FALSE),2),"")</f>
        <v>0.11</v>
      </c>
      <c r="AE587" s="8">
        <f>IFERROR(AB587*VLOOKUP(I587,'DI Info'!A:H,8,FALSE),"")</f>
        <v>14</v>
      </c>
      <c r="AF587" s="35" t="str">
        <f>VLOOKUP(I587,'DI Info'!$1:$1048576,4,FALSE)</f>
        <v>大自然-NB</v>
      </c>
      <c r="AH587" s="86"/>
      <c r="AI587" s="35"/>
      <c r="AJ587" s="102"/>
      <c r="AK587" s="8"/>
      <c r="AL587" s="89"/>
    </row>
    <row r="588" customFormat="1" ht="12.75" customHeight="1" spans="1:38">
      <c r="A588" s="8" t="s">
        <v>1536</v>
      </c>
      <c r="B588" s="8"/>
      <c r="C588" s="8"/>
      <c r="D588" s="8" t="s">
        <v>39</v>
      </c>
      <c r="E588" s="8" t="s">
        <v>1537</v>
      </c>
      <c r="F588" s="8"/>
      <c r="G588" s="8" t="s">
        <v>53</v>
      </c>
      <c r="H588" s="8"/>
      <c r="I588" s="8" t="s">
        <v>961</v>
      </c>
      <c r="J588" s="8"/>
      <c r="K588" s="8"/>
      <c r="L588" s="8"/>
      <c r="M588" s="8"/>
      <c r="N588" s="8"/>
      <c r="O588" s="8"/>
      <c r="P588" s="8"/>
      <c r="Q588" s="8"/>
      <c r="R588" s="8"/>
      <c r="S588" s="49">
        <v>45940</v>
      </c>
      <c r="T588" s="49">
        <v>45936</v>
      </c>
      <c r="U588" s="8"/>
      <c r="V588" s="8">
        <v>24</v>
      </c>
      <c r="W588" s="8">
        <v>24</v>
      </c>
      <c r="X588" s="8"/>
      <c r="Y588" s="8"/>
      <c r="Z588" s="8"/>
      <c r="AA588" s="8">
        <v>1</v>
      </c>
      <c r="AB588" s="8">
        <v>24</v>
      </c>
      <c r="AC588" s="8">
        <f>IFERROR(AB588*VLOOKUP(I588,'DI Info'!A:H,7,FALSE),"")</f>
        <v>67.2</v>
      </c>
      <c r="AD588" s="8">
        <f>IFERROR(ROUND(AB588*VLOOKUP(I588,'DI Info'!$1:$1048576,6,FALSE),2),"")</f>
        <v>0.55</v>
      </c>
      <c r="AE588" s="8">
        <f>IFERROR(AB588*VLOOKUP(I588,'DI Info'!A:H,8,FALSE),"")</f>
        <v>76.8</v>
      </c>
      <c r="AF588" s="35" t="str">
        <f>VLOOKUP(I588,'DI Info'!$1:$1048576,4,FALSE)</f>
        <v>大自然-NB</v>
      </c>
      <c r="AH588" s="86"/>
      <c r="AI588" s="35"/>
      <c r="AJ588" s="102"/>
      <c r="AK588" s="8"/>
      <c r="AL588" s="89"/>
    </row>
    <row r="589" customFormat="1" ht="12.75" customHeight="1" spans="1:38">
      <c r="A589" s="8" t="s">
        <v>1538</v>
      </c>
      <c r="B589" s="8"/>
      <c r="C589" s="8"/>
      <c r="D589" s="8" t="s">
        <v>39</v>
      </c>
      <c r="E589" s="8" t="s">
        <v>1539</v>
      </c>
      <c r="F589" s="8"/>
      <c r="G589" s="8" t="s">
        <v>53</v>
      </c>
      <c r="H589" s="8"/>
      <c r="I589" s="8" t="s">
        <v>955</v>
      </c>
      <c r="J589" s="8"/>
      <c r="K589" s="8"/>
      <c r="L589" s="8"/>
      <c r="M589" s="8"/>
      <c r="N589" s="8"/>
      <c r="O589" s="8"/>
      <c r="P589" s="8"/>
      <c r="Q589" s="8"/>
      <c r="R589" s="8"/>
      <c r="S589" s="49">
        <v>45940</v>
      </c>
      <c r="T589" s="49">
        <v>45936</v>
      </c>
      <c r="U589" s="8"/>
      <c r="V589" s="8">
        <v>3</v>
      </c>
      <c r="W589" s="8">
        <v>3</v>
      </c>
      <c r="X589" s="8"/>
      <c r="Y589" s="8"/>
      <c r="Z589" s="8"/>
      <c r="AA589" s="8">
        <v>1</v>
      </c>
      <c r="AB589" s="8">
        <v>3</v>
      </c>
      <c r="AC589" s="8">
        <f>IFERROR(AB589*VLOOKUP(I589,'DI Info'!A:H,7,FALSE),"")</f>
        <v>12.9</v>
      </c>
      <c r="AD589" s="8">
        <f>IFERROR(ROUND(AB589*VLOOKUP(I589,'DI Info'!$1:$1048576,6,FALSE),2),"")</f>
        <v>0.14</v>
      </c>
      <c r="AE589" s="8">
        <f>IFERROR(AB589*VLOOKUP(I589,'DI Info'!A:H,8,FALSE),"")</f>
        <v>14.7</v>
      </c>
      <c r="AF589" s="35" t="str">
        <f>VLOOKUP(I589,'DI Info'!$1:$1048576,4,FALSE)</f>
        <v>大自然-NB</v>
      </c>
      <c r="AH589" s="86"/>
      <c r="AI589" s="35"/>
      <c r="AJ589" s="102"/>
      <c r="AK589" s="8"/>
      <c r="AL589" s="89"/>
    </row>
    <row r="590" customFormat="1" ht="12.75" customHeight="1" spans="1:38">
      <c r="A590" s="8" t="s">
        <v>1540</v>
      </c>
      <c r="B590" s="8"/>
      <c r="C590" s="8"/>
      <c r="D590" s="8" t="s">
        <v>39</v>
      </c>
      <c r="E590" s="8" t="s">
        <v>1541</v>
      </c>
      <c r="F590" s="8"/>
      <c r="G590" s="8" t="s">
        <v>53</v>
      </c>
      <c r="H590" s="8"/>
      <c r="I590" s="8" t="s">
        <v>54</v>
      </c>
      <c r="J590" s="8"/>
      <c r="K590" s="8"/>
      <c r="L590" s="8"/>
      <c r="M590" s="8"/>
      <c r="N590" s="8"/>
      <c r="O590" s="8"/>
      <c r="P590" s="8"/>
      <c r="Q590" s="8"/>
      <c r="R590" s="8"/>
      <c r="S590" s="49">
        <v>45940</v>
      </c>
      <c r="T590" s="49">
        <v>45936</v>
      </c>
      <c r="U590" s="8"/>
      <c r="V590" s="8">
        <v>16</v>
      </c>
      <c r="W590" s="8">
        <v>16</v>
      </c>
      <c r="X590" s="8"/>
      <c r="Y590" s="8"/>
      <c r="Z590" s="8"/>
      <c r="AA590" s="8">
        <v>1</v>
      </c>
      <c r="AB590" s="8">
        <v>16</v>
      </c>
      <c r="AC590" s="8">
        <f>IFERROR(AB590*VLOOKUP(I590,'DI Info'!A:H,7,FALSE),"")</f>
        <v>91.2</v>
      </c>
      <c r="AD590" s="8">
        <f>IFERROR(ROUND(AB590*VLOOKUP(I590,'DI Info'!$1:$1048576,6,FALSE),2),"")</f>
        <v>1.3</v>
      </c>
      <c r="AE590" s="8">
        <f>IFERROR(AB590*VLOOKUP(I590,'DI Info'!A:H,8,FALSE),"")</f>
        <v>116.8</v>
      </c>
      <c r="AF590" s="35" t="str">
        <f>VLOOKUP(I590,'DI Info'!$1:$1048576,4,FALSE)</f>
        <v>苏克-NB</v>
      </c>
      <c r="AH590" s="86"/>
      <c r="AI590" s="35"/>
      <c r="AJ590" s="102"/>
      <c r="AK590" s="8"/>
      <c r="AL590" s="89"/>
    </row>
    <row r="591" customFormat="1" ht="12.75" customHeight="1" spans="1:38">
      <c r="A591" s="8" t="s">
        <v>1542</v>
      </c>
      <c r="B591" s="8"/>
      <c r="C591" s="8"/>
      <c r="D591" s="8" t="s">
        <v>39</v>
      </c>
      <c r="E591" s="8" t="s">
        <v>1543</v>
      </c>
      <c r="F591" s="8"/>
      <c r="G591" s="8" t="s">
        <v>53</v>
      </c>
      <c r="H591" s="8"/>
      <c r="I591" s="8" t="s">
        <v>398</v>
      </c>
      <c r="J591" s="8"/>
      <c r="K591" s="8"/>
      <c r="L591" s="8"/>
      <c r="M591" s="8"/>
      <c r="N591" s="8"/>
      <c r="O591" s="8"/>
      <c r="P591" s="8"/>
      <c r="Q591" s="8"/>
      <c r="R591" s="8"/>
      <c r="S591" s="49">
        <v>45940</v>
      </c>
      <c r="T591" s="49">
        <v>45936</v>
      </c>
      <c r="U591" s="8"/>
      <c r="V591" s="8">
        <v>135</v>
      </c>
      <c r="W591" s="8">
        <v>135</v>
      </c>
      <c r="X591" s="8"/>
      <c r="Y591" s="8"/>
      <c r="Z591" s="8"/>
      <c r="AA591" s="8">
        <v>1</v>
      </c>
      <c r="AB591" s="8">
        <v>135</v>
      </c>
      <c r="AC591" s="8">
        <f>IFERROR(AB591*VLOOKUP(I591,'DI Info'!A:H,7,FALSE),"")</f>
        <v>553.5</v>
      </c>
      <c r="AD591" s="8">
        <f>IFERROR(ROUND(AB591*VLOOKUP(I591,'DI Info'!$1:$1048576,6,FALSE),2),"")</f>
        <v>4.73</v>
      </c>
      <c r="AE591" s="8">
        <f>IFERROR(AB591*VLOOKUP(I591,'DI Info'!A:H,8,FALSE),"")</f>
        <v>688.5</v>
      </c>
      <c r="AF591" s="35" t="str">
        <f>VLOOKUP(I591,'DI Info'!$1:$1048576,4,FALSE)</f>
        <v>苏克-NB</v>
      </c>
      <c r="AH591" s="86"/>
      <c r="AI591" s="35"/>
      <c r="AJ591" s="102"/>
      <c r="AK591" s="8"/>
      <c r="AL591" s="89"/>
    </row>
    <row r="592" customFormat="1" ht="12.75" customHeight="1" spans="1:38">
      <c r="A592" s="8" t="s">
        <v>1544</v>
      </c>
      <c r="B592" s="8"/>
      <c r="C592" s="8"/>
      <c r="D592" s="8" t="s">
        <v>39</v>
      </c>
      <c r="E592" s="8" t="s">
        <v>1545</v>
      </c>
      <c r="F592" s="8"/>
      <c r="G592" s="8" t="s">
        <v>53</v>
      </c>
      <c r="H592" s="8"/>
      <c r="I592" s="8" t="s">
        <v>196</v>
      </c>
      <c r="J592" s="8"/>
      <c r="K592" s="8"/>
      <c r="L592" s="8"/>
      <c r="M592" s="8"/>
      <c r="N592" s="8"/>
      <c r="O592" s="8"/>
      <c r="P592" s="8"/>
      <c r="Q592" s="8"/>
      <c r="R592" s="8"/>
      <c r="S592" s="49">
        <v>45940</v>
      </c>
      <c r="T592" s="49">
        <v>45936</v>
      </c>
      <c r="U592" s="8"/>
      <c r="V592" s="8">
        <v>289</v>
      </c>
      <c r="W592" s="8">
        <v>289</v>
      </c>
      <c r="X592" s="8"/>
      <c r="Y592" s="8"/>
      <c r="Z592" s="8"/>
      <c r="AA592" s="8">
        <v>1</v>
      </c>
      <c r="AB592" s="8">
        <v>289</v>
      </c>
      <c r="AC592" s="8">
        <f>IFERROR(AB592*VLOOKUP(I592,'DI Info'!A:H,7,FALSE),"")</f>
        <v>2560.54</v>
      </c>
      <c r="AD592" s="8">
        <f>IFERROR(ROUND(AB592*VLOOKUP(I592,'DI Info'!$1:$1048576,6,FALSE),2),"")</f>
        <v>30.06</v>
      </c>
      <c r="AE592" s="8">
        <f>IFERROR(AB592*VLOOKUP(I592,'DI Info'!A:H,8,FALSE),"")</f>
        <v>3150.1</v>
      </c>
      <c r="AF592" s="35" t="str">
        <f>VLOOKUP(I592,'DI Info'!$1:$1048576,4,FALSE)</f>
        <v>苏克-NB</v>
      </c>
      <c r="AH592" s="86"/>
      <c r="AI592" s="35"/>
      <c r="AJ592" s="102"/>
      <c r="AK592" s="8"/>
      <c r="AL592" s="89"/>
    </row>
    <row r="593" customFormat="1" ht="12.75" customHeight="1" spans="1:38">
      <c r="A593" s="8" t="s">
        <v>1546</v>
      </c>
      <c r="B593" s="8"/>
      <c r="C593" s="8"/>
      <c r="D593" s="8" t="s">
        <v>39</v>
      </c>
      <c r="E593" s="8" t="s">
        <v>1547</v>
      </c>
      <c r="F593" s="8"/>
      <c r="G593" s="8" t="s">
        <v>53</v>
      </c>
      <c r="H593" s="8"/>
      <c r="I593" s="8" t="s">
        <v>376</v>
      </c>
      <c r="J593" s="8"/>
      <c r="K593" s="8"/>
      <c r="L593" s="8"/>
      <c r="M593" s="8"/>
      <c r="N593" s="8"/>
      <c r="O593" s="8"/>
      <c r="P593" s="8"/>
      <c r="Q593" s="8"/>
      <c r="R593" s="8"/>
      <c r="S593" s="49">
        <v>45940</v>
      </c>
      <c r="T593" s="49">
        <v>45936</v>
      </c>
      <c r="U593" s="8"/>
      <c r="V593" s="8">
        <v>111</v>
      </c>
      <c r="W593" s="8">
        <v>111</v>
      </c>
      <c r="X593" s="8"/>
      <c r="Y593" s="8"/>
      <c r="Z593" s="8"/>
      <c r="AA593" s="8">
        <v>1</v>
      </c>
      <c r="AB593" s="8">
        <v>111</v>
      </c>
      <c r="AC593" s="8">
        <f>IFERROR(AB593*VLOOKUP(I593,'DI Info'!A:H,7,FALSE),"")</f>
        <v>1221</v>
      </c>
      <c r="AD593" s="8">
        <f>IFERROR(ROUND(AB593*VLOOKUP(I593,'DI Info'!$1:$1048576,6,FALSE),2),"")</f>
        <v>11.88</v>
      </c>
      <c r="AE593" s="8">
        <f>IFERROR(AB593*VLOOKUP(I593,'DI Info'!A:H,8,FALSE),"")</f>
        <v>1465.2</v>
      </c>
      <c r="AF593" s="35" t="str">
        <f>VLOOKUP(I593,'DI Info'!$1:$1048576,4,FALSE)</f>
        <v>苏克-NB</v>
      </c>
      <c r="AH593" s="86"/>
      <c r="AI593" s="35"/>
      <c r="AJ593" s="102"/>
      <c r="AK593" s="8"/>
      <c r="AL593" s="89"/>
    </row>
    <row r="594" customFormat="1" ht="12.75" customHeight="1" spans="1:38">
      <c r="A594" s="8" t="s">
        <v>1548</v>
      </c>
      <c r="B594" s="8"/>
      <c r="C594" s="8"/>
      <c r="D594" s="8" t="s">
        <v>39</v>
      </c>
      <c r="E594" s="8" t="s">
        <v>1549</v>
      </c>
      <c r="F594" s="8"/>
      <c r="G594" s="8" t="s">
        <v>53</v>
      </c>
      <c r="H594" s="8"/>
      <c r="I594" s="8" t="s">
        <v>407</v>
      </c>
      <c r="J594" s="8"/>
      <c r="K594" s="8"/>
      <c r="L594" s="8"/>
      <c r="M594" s="8"/>
      <c r="N594" s="8"/>
      <c r="O594" s="8"/>
      <c r="P594" s="8"/>
      <c r="Q594" s="8"/>
      <c r="R594" s="8"/>
      <c r="S594" s="49">
        <v>45940</v>
      </c>
      <c r="T594" s="49">
        <v>45936</v>
      </c>
      <c r="U594" s="8"/>
      <c r="V594" s="8">
        <v>172</v>
      </c>
      <c r="W594" s="8">
        <v>172</v>
      </c>
      <c r="X594" s="8"/>
      <c r="Y594" s="8"/>
      <c r="Z594" s="8"/>
      <c r="AA594" s="8">
        <v>1</v>
      </c>
      <c r="AB594" s="8">
        <v>172</v>
      </c>
      <c r="AC594" s="8">
        <f>IFERROR(AB594*VLOOKUP(I594,'DI Info'!A:H,7,FALSE),"")</f>
        <v>1255.6</v>
      </c>
      <c r="AD594" s="8">
        <f>IFERROR(ROUND(AB594*VLOOKUP(I594,'DI Info'!$1:$1048576,6,FALSE),2),"")</f>
        <v>14.97</v>
      </c>
      <c r="AE594" s="8">
        <f>IFERROR(AB594*VLOOKUP(I594,'DI Info'!A:H,8,FALSE),"")</f>
        <v>1599.6</v>
      </c>
      <c r="AF594" s="35" t="str">
        <f>VLOOKUP(I594,'DI Info'!$1:$1048576,4,FALSE)</f>
        <v>苏克-NB</v>
      </c>
      <c r="AH594" s="86"/>
      <c r="AI594" s="35"/>
      <c r="AJ594" s="102"/>
      <c r="AK594" s="8"/>
      <c r="AL594" s="89"/>
    </row>
    <row r="595" customFormat="1" ht="12.75" customHeight="1" spans="1:38">
      <c r="A595" s="8" t="s">
        <v>1550</v>
      </c>
      <c r="B595" s="8"/>
      <c r="C595" s="8"/>
      <c r="D595" s="8" t="s">
        <v>39</v>
      </c>
      <c r="E595" s="8" t="s">
        <v>1551</v>
      </c>
      <c r="F595" s="8"/>
      <c r="G595" s="8" t="s">
        <v>53</v>
      </c>
      <c r="H595" s="8"/>
      <c r="I595" s="8" t="s">
        <v>376</v>
      </c>
      <c r="J595" s="8"/>
      <c r="K595" s="8"/>
      <c r="L595" s="8"/>
      <c r="M595" s="8"/>
      <c r="N595" s="8"/>
      <c r="O595" s="8"/>
      <c r="P595" s="8"/>
      <c r="Q595" s="8"/>
      <c r="R595" s="8"/>
      <c r="S595" s="49">
        <v>45940</v>
      </c>
      <c r="T595" s="49">
        <v>45936</v>
      </c>
      <c r="U595" s="8"/>
      <c r="V595" s="8">
        <v>100</v>
      </c>
      <c r="W595" s="8">
        <v>100</v>
      </c>
      <c r="X595" s="8"/>
      <c r="Y595" s="8"/>
      <c r="Z595" s="8"/>
      <c r="AA595" s="8">
        <v>1</v>
      </c>
      <c r="AB595" s="8">
        <v>100</v>
      </c>
      <c r="AC595" s="8">
        <f>IFERROR(AB595*VLOOKUP(I595,'DI Info'!A:H,7,FALSE),"")</f>
        <v>1100</v>
      </c>
      <c r="AD595" s="8">
        <f>IFERROR(ROUND(AB595*VLOOKUP(I595,'DI Info'!$1:$1048576,6,FALSE),2),"")</f>
        <v>10.7</v>
      </c>
      <c r="AE595" s="8">
        <f>IFERROR(AB595*VLOOKUP(I595,'DI Info'!A:H,8,FALSE),"")</f>
        <v>1320</v>
      </c>
      <c r="AF595" s="35" t="str">
        <f>VLOOKUP(I595,'DI Info'!$1:$1048576,4,FALSE)</f>
        <v>苏克-NB</v>
      </c>
      <c r="AH595" s="86"/>
      <c r="AI595" s="35"/>
      <c r="AJ595" s="102"/>
      <c r="AK595" s="8"/>
      <c r="AL595" s="89"/>
    </row>
    <row r="596" customFormat="1" ht="12.75" customHeight="1" spans="1:38">
      <c r="A596" s="8" t="s">
        <v>1552</v>
      </c>
      <c r="B596" s="8"/>
      <c r="C596" s="8"/>
      <c r="D596" s="8" t="s">
        <v>39</v>
      </c>
      <c r="E596" s="8" t="s">
        <v>1553</v>
      </c>
      <c r="F596" s="8"/>
      <c r="G596" s="8" t="s">
        <v>53</v>
      </c>
      <c r="H596" s="8"/>
      <c r="I596" s="8" t="s">
        <v>376</v>
      </c>
      <c r="J596" s="8"/>
      <c r="K596" s="8"/>
      <c r="L596" s="8"/>
      <c r="M596" s="8"/>
      <c r="N596" s="8"/>
      <c r="O596" s="8"/>
      <c r="P596" s="8"/>
      <c r="Q596" s="8"/>
      <c r="R596" s="8"/>
      <c r="S596" s="49">
        <v>45940</v>
      </c>
      <c r="T596" s="49">
        <v>45936</v>
      </c>
      <c r="U596" s="8"/>
      <c r="V596" s="8">
        <v>61</v>
      </c>
      <c r="W596" s="8">
        <v>61</v>
      </c>
      <c r="X596" s="8"/>
      <c r="Y596" s="8"/>
      <c r="Z596" s="8"/>
      <c r="AA596" s="8">
        <v>1</v>
      </c>
      <c r="AB596" s="8">
        <v>61</v>
      </c>
      <c r="AC596" s="8">
        <f>IFERROR(AB596*VLOOKUP(I596,'DI Info'!A:H,7,FALSE),"")</f>
        <v>671</v>
      </c>
      <c r="AD596" s="8">
        <f>IFERROR(ROUND(AB596*VLOOKUP(I596,'DI Info'!$1:$1048576,6,FALSE),2),"")</f>
        <v>6.53</v>
      </c>
      <c r="AE596" s="8">
        <f>IFERROR(AB596*VLOOKUP(I596,'DI Info'!A:H,8,FALSE),"")</f>
        <v>805.2</v>
      </c>
      <c r="AF596" s="35" t="str">
        <f>VLOOKUP(I596,'DI Info'!$1:$1048576,4,FALSE)</f>
        <v>苏克-NB</v>
      </c>
      <c r="AH596" s="86"/>
      <c r="AI596" s="35"/>
      <c r="AJ596" s="102"/>
      <c r="AK596" s="8"/>
      <c r="AL596" s="89"/>
    </row>
    <row r="597" customFormat="1" ht="12.75" customHeight="1" spans="1:38">
      <c r="A597" s="8" t="s">
        <v>1554</v>
      </c>
      <c r="B597" s="8"/>
      <c r="C597" s="8"/>
      <c r="D597" s="8" t="s">
        <v>39</v>
      </c>
      <c r="E597" s="8" t="s">
        <v>1555</v>
      </c>
      <c r="F597" s="8"/>
      <c r="G597" s="8" t="s">
        <v>53</v>
      </c>
      <c r="H597" s="8"/>
      <c r="I597" s="8" t="s">
        <v>54</v>
      </c>
      <c r="J597" s="8"/>
      <c r="K597" s="8"/>
      <c r="L597" s="8"/>
      <c r="M597" s="8"/>
      <c r="N597" s="8"/>
      <c r="O597" s="8"/>
      <c r="P597" s="8"/>
      <c r="Q597" s="8"/>
      <c r="R597" s="8"/>
      <c r="S597" s="49">
        <v>45940</v>
      </c>
      <c r="T597" s="49">
        <v>45936</v>
      </c>
      <c r="U597" s="8"/>
      <c r="V597" s="8">
        <v>147</v>
      </c>
      <c r="W597" s="8">
        <v>147</v>
      </c>
      <c r="X597" s="8"/>
      <c r="Y597" s="8"/>
      <c r="Z597" s="8"/>
      <c r="AA597" s="8">
        <v>1</v>
      </c>
      <c r="AB597" s="8">
        <v>147</v>
      </c>
      <c r="AC597" s="8">
        <f>IFERROR(AB597*VLOOKUP(I597,'DI Info'!A:H,7,FALSE),"")</f>
        <v>837.9</v>
      </c>
      <c r="AD597" s="8">
        <f>IFERROR(ROUND(AB597*VLOOKUP(I597,'DI Info'!$1:$1048576,6,FALSE),2),"")</f>
        <v>11.92</v>
      </c>
      <c r="AE597" s="8">
        <f>IFERROR(AB597*VLOOKUP(I597,'DI Info'!A:H,8,FALSE),"")</f>
        <v>1073.1</v>
      </c>
      <c r="AF597" s="35" t="str">
        <f>VLOOKUP(I597,'DI Info'!$1:$1048576,4,FALSE)</f>
        <v>苏克-NB</v>
      </c>
      <c r="AH597" s="86"/>
      <c r="AI597" s="35"/>
      <c r="AJ597" s="102"/>
      <c r="AK597" s="8"/>
      <c r="AL597" s="89"/>
    </row>
    <row r="598" customFormat="1" ht="12.75" customHeight="1" spans="1:38">
      <c r="A598" s="8" t="s">
        <v>1556</v>
      </c>
      <c r="B598" s="8"/>
      <c r="C598" s="8"/>
      <c r="D598" s="8" t="s">
        <v>39</v>
      </c>
      <c r="E598" s="8" t="s">
        <v>1557</v>
      </c>
      <c r="F598" s="8"/>
      <c r="G598" s="8" t="s">
        <v>53</v>
      </c>
      <c r="H598" s="8"/>
      <c r="I598" s="8" t="s">
        <v>376</v>
      </c>
      <c r="J598" s="8"/>
      <c r="K598" s="8"/>
      <c r="L598" s="8"/>
      <c r="M598" s="8"/>
      <c r="N598" s="8"/>
      <c r="O598" s="8"/>
      <c r="P598" s="8"/>
      <c r="Q598" s="8"/>
      <c r="R598" s="8"/>
      <c r="S598" s="49">
        <v>45940</v>
      </c>
      <c r="T598" s="49">
        <v>45936</v>
      </c>
      <c r="U598" s="8"/>
      <c r="V598" s="8">
        <v>638</v>
      </c>
      <c r="W598" s="8">
        <v>638</v>
      </c>
      <c r="X598" s="8"/>
      <c r="Y598" s="8"/>
      <c r="Z598" s="8"/>
      <c r="AA598" s="8">
        <v>1</v>
      </c>
      <c r="AB598" s="8">
        <v>638</v>
      </c>
      <c r="AC598" s="8">
        <f>IFERROR(AB598*VLOOKUP(I598,'DI Info'!A:H,7,FALSE),"")</f>
        <v>7018</v>
      </c>
      <c r="AD598" s="8">
        <f>IFERROR(ROUND(AB598*VLOOKUP(I598,'DI Info'!$1:$1048576,6,FALSE),2),"")</f>
        <v>68.27</v>
      </c>
      <c r="AE598" s="8">
        <f>IFERROR(AB598*VLOOKUP(I598,'DI Info'!A:H,8,FALSE),"")</f>
        <v>8421.6</v>
      </c>
      <c r="AF598" s="35" t="str">
        <f>VLOOKUP(I598,'DI Info'!$1:$1048576,4,FALSE)</f>
        <v>苏克-NB</v>
      </c>
      <c r="AH598" s="86"/>
      <c r="AI598" s="35"/>
      <c r="AJ598" s="102"/>
      <c r="AK598" s="8"/>
      <c r="AL598" s="89"/>
    </row>
    <row r="599" customFormat="1" ht="12.75" customHeight="1" spans="1:38">
      <c r="A599" s="8" t="s">
        <v>1558</v>
      </c>
      <c r="B599" s="8"/>
      <c r="C599" s="8"/>
      <c r="D599" s="8" t="s">
        <v>39</v>
      </c>
      <c r="E599" s="8" t="s">
        <v>1559</v>
      </c>
      <c r="F599" s="8"/>
      <c r="G599" s="8" t="s">
        <v>53</v>
      </c>
      <c r="H599" s="8"/>
      <c r="I599" s="8" t="s">
        <v>196</v>
      </c>
      <c r="J599" s="8"/>
      <c r="K599" s="8"/>
      <c r="L599" s="8"/>
      <c r="M599" s="8"/>
      <c r="N599" s="8"/>
      <c r="O599" s="8"/>
      <c r="P599" s="8"/>
      <c r="Q599" s="8"/>
      <c r="R599" s="8"/>
      <c r="S599" s="49">
        <v>45940</v>
      </c>
      <c r="T599" s="49">
        <v>45936</v>
      </c>
      <c r="U599" s="8"/>
      <c r="V599" s="8">
        <v>72</v>
      </c>
      <c r="W599" s="8">
        <v>72</v>
      </c>
      <c r="X599" s="8"/>
      <c r="Y599" s="8"/>
      <c r="Z599" s="8"/>
      <c r="AA599" s="8">
        <v>1</v>
      </c>
      <c r="AB599" s="8">
        <v>72</v>
      </c>
      <c r="AC599" s="8">
        <f>IFERROR(AB599*VLOOKUP(I599,'DI Info'!A:H,7,FALSE),"")</f>
        <v>637.92</v>
      </c>
      <c r="AD599" s="8">
        <f>IFERROR(ROUND(AB599*VLOOKUP(I599,'DI Info'!$1:$1048576,6,FALSE),2),"")</f>
        <v>7.49</v>
      </c>
      <c r="AE599" s="8">
        <f>IFERROR(AB599*VLOOKUP(I599,'DI Info'!A:H,8,FALSE),"")</f>
        <v>784.8</v>
      </c>
      <c r="AF599" s="35" t="str">
        <f>VLOOKUP(I599,'DI Info'!$1:$1048576,4,FALSE)</f>
        <v>苏克-NB</v>
      </c>
      <c r="AH599" s="86"/>
      <c r="AI599" s="35"/>
      <c r="AJ599" s="102"/>
      <c r="AK599" s="8"/>
      <c r="AL599" s="89"/>
    </row>
    <row r="600" customFormat="1" ht="12.75" customHeight="1" spans="1:38">
      <c r="A600" s="8" t="s">
        <v>1560</v>
      </c>
      <c r="B600" s="8"/>
      <c r="C600" s="8"/>
      <c r="D600" s="8" t="s">
        <v>39</v>
      </c>
      <c r="E600" s="8" t="s">
        <v>1561</v>
      </c>
      <c r="F600" s="8"/>
      <c r="G600" s="8" t="s">
        <v>53</v>
      </c>
      <c r="H600" s="8"/>
      <c r="I600" s="8" t="s">
        <v>234</v>
      </c>
      <c r="J600" s="8"/>
      <c r="K600" s="8"/>
      <c r="L600" s="8"/>
      <c r="M600" s="8"/>
      <c r="N600" s="8"/>
      <c r="O600" s="8"/>
      <c r="P600" s="8"/>
      <c r="Q600" s="8"/>
      <c r="R600" s="8"/>
      <c r="S600" s="49">
        <v>45940</v>
      </c>
      <c r="T600" s="49">
        <v>45936</v>
      </c>
      <c r="U600" s="8"/>
      <c r="V600" s="8">
        <v>289</v>
      </c>
      <c r="W600" s="8">
        <v>289</v>
      </c>
      <c r="X600" s="8"/>
      <c r="Y600" s="8"/>
      <c r="Z600" s="8"/>
      <c r="AA600" s="8">
        <v>1</v>
      </c>
      <c r="AB600" s="8">
        <v>289</v>
      </c>
      <c r="AC600" s="8">
        <f>IFERROR(AB600*VLOOKUP(I600,'DI Info'!A:H,7,FALSE),"")</f>
        <v>7493.77</v>
      </c>
      <c r="AD600" s="8">
        <f>IFERROR(ROUND(AB600*VLOOKUP(I600,'DI Info'!$1:$1048576,6,FALSE),2),"")</f>
        <v>59.4</v>
      </c>
      <c r="AE600" s="8">
        <f>IFERROR(AB600*VLOOKUP(I600,'DI Info'!A:H,8,FALSE),"")</f>
        <v>9141.07</v>
      </c>
      <c r="AF600" s="35" t="str">
        <f>VLOOKUP(I600,'DI Info'!$1:$1048576,4,FALSE)</f>
        <v>洲益-NB</v>
      </c>
      <c r="AH600" s="86"/>
      <c r="AI600" s="35"/>
      <c r="AJ600" s="102"/>
      <c r="AK600" s="8"/>
      <c r="AL600" s="89"/>
    </row>
    <row r="601" customFormat="1" ht="12.75" customHeight="1" spans="1:38">
      <c r="A601" s="8" t="s">
        <v>1562</v>
      </c>
      <c r="B601" s="8"/>
      <c r="C601" s="8"/>
      <c r="D601" s="8" t="s">
        <v>39</v>
      </c>
      <c r="E601" s="8" t="s">
        <v>1563</v>
      </c>
      <c r="F601" s="8"/>
      <c r="G601" s="8" t="s">
        <v>53</v>
      </c>
      <c r="H601" s="8"/>
      <c r="I601" s="8" t="s">
        <v>234</v>
      </c>
      <c r="J601" s="8"/>
      <c r="K601" s="8"/>
      <c r="L601" s="8"/>
      <c r="M601" s="8"/>
      <c r="N601" s="8"/>
      <c r="O601" s="8"/>
      <c r="P601" s="8"/>
      <c r="Q601" s="8"/>
      <c r="R601" s="8"/>
      <c r="S601" s="49">
        <v>45940</v>
      </c>
      <c r="T601" s="49">
        <v>45936</v>
      </c>
      <c r="U601" s="8"/>
      <c r="V601" s="8">
        <v>226</v>
      </c>
      <c r="W601" s="8">
        <v>226</v>
      </c>
      <c r="X601" s="8"/>
      <c r="Y601" s="8"/>
      <c r="Z601" s="8"/>
      <c r="AA601" s="8">
        <v>1</v>
      </c>
      <c r="AB601" s="8">
        <v>226</v>
      </c>
      <c r="AC601" s="8">
        <f>IFERROR(AB601*VLOOKUP(I601,'DI Info'!A:H,7,FALSE),"")</f>
        <v>5860.18</v>
      </c>
      <c r="AD601" s="8">
        <f>IFERROR(ROUND(AB601*VLOOKUP(I601,'DI Info'!$1:$1048576,6,FALSE),2),"")</f>
        <v>46.45</v>
      </c>
      <c r="AE601" s="8">
        <f>IFERROR(AB601*VLOOKUP(I601,'DI Info'!A:H,8,FALSE),"")</f>
        <v>7148.38</v>
      </c>
      <c r="AF601" s="35" t="str">
        <f>VLOOKUP(I601,'DI Info'!$1:$1048576,4,FALSE)</f>
        <v>洲益-NB</v>
      </c>
      <c r="AH601" s="86"/>
      <c r="AI601" s="35"/>
      <c r="AJ601" s="102"/>
      <c r="AK601" s="8"/>
      <c r="AL601" s="89"/>
    </row>
    <row r="602" customFormat="1" ht="12.75" customHeight="1" spans="1:38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49"/>
      <c r="T602" s="49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35"/>
      <c r="AH602" s="86"/>
      <c r="AI602" s="35"/>
      <c r="AJ602" s="102"/>
      <c r="AK602" s="8"/>
      <c r="AL602" s="89"/>
    </row>
    <row r="603" s="83" customFormat="1" ht="12.75" customHeight="1" spans="1:38">
      <c r="A603" s="105" t="s">
        <v>1564</v>
      </c>
      <c r="B603" s="105"/>
      <c r="C603" s="105"/>
      <c r="D603" s="105" t="s">
        <v>84</v>
      </c>
      <c r="E603" s="105" t="s">
        <v>1565</v>
      </c>
      <c r="F603" s="105"/>
      <c r="G603" s="105" t="s">
        <v>60</v>
      </c>
      <c r="H603" s="105"/>
      <c r="I603" s="105" t="s">
        <v>1566</v>
      </c>
      <c r="J603" s="105"/>
      <c r="K603" s="105"/>
      <c r="L603" s="105"/>
      <c r="M603" s="105"/>
      <c r="N603" s="105"/>
      <c r="O603" s="105"/>
      <c r="P603" s="105"/>
      <c r="Q603" s="105"/>
      <c r="R603" s="105"/>
      <c r="S603" s="106">
        <v>45755</v>
      </c>
      <c r="T603" s="106">
        <v>45627</v>
      </c>
      <c r="U603" s="105"/>
      <c r="V603" s="105">
        <v>163</v>
      </c>
      <c r="W603" s="105">
        <v>163</v>
      </c>
      <c r="X603" s="105"/>
      <c r="Y603" s="105"/>
      <c r="Z603" s="105"/>
      <c r="AA603" s="105"/>
      <c r="AB603" s="105">
        <v>163</v>
      </c>
      <c r="AC603" s="105">
        <f>IFERROR(AB603*VLOOKUP(I603,'DI Info'!A:H,7,FALSE),"")</f>
        <v>2363.5</v>
      </c>
      <c r="AD603" s="105">
        <f>IFERROR(ROUND(AB603*VLOOKUP(I603,'DI Info'!$1:$1048576,6,FALSE),2),"")</f>
        <v>25.18</v>
      </c>
      <c r="AE603" s="105">
        <f>IFERROR(AB603*VLOOKUP(I603,'DI Info'!A:H,8,FALSE),"")</f>
        <v>3015.5</v>
      </c>
      <c r="AF603" s="108" t="str">
        <f>VLOOKUP(I603,'DI Info'!$1:$1048576,4,FALSE)</f>
        <v>康思特-SH</v>
      </c>
      <c r="AH603" s="110"/>
      <c r="AI603" s="108"/>
      <c r="AJ603" s="111" t="s">
        <v>1567</v>
      </c>
      <c r="AK603" s="105"/>
      <c r="AL603" s="112"/>
    </row>
    <row r="604" customFormat="1" ht="12.75" customHeight="1" spans="1:38">
      <c r="A604" s="8" t="s">
        <v>1568</v>
      </c>
      <c r="B604" s="8"/>
      <c r="C604" s="8"/>
      <c r="D604" s="8" t="s">
        <v>84</v>
      </c>
      <c r="E604" s="8" t="s">
        <v>1569</v>
      </c>
      <c r="F604" s="8"/>
      <c r="G604" s="8" t="s">
        <v>60</v>
      </c>
      <c r="H604" s="8"/>
      <c r="I604" s="8" t="s">
        <v>1148</v>
      </c>
      <c r="J604" s="8" t="s">
        <v>44</v>
      </c>
      <c r="K604" s="8"/>
      <c r="L604" s="8" t="s">
        <v>45</v>
      </c>
      <c r="M604" s="8" t="s">
        <v>46</v>
      </c>
      <c r="N604" s="8"/>
      <c r="O604" s="8"/>
      <c r="P604" s="8"/>
      <c r="Q604" s="8"/>
      <c r="R604" s="8"/>
      <c r="S604" s="49">
        <v>45807</v>
      </c>
      <c r="T604" s="49">
        <v>45803</v>
      </c>
      <c r="U604" s="8"/>
      <c r="V604" s="8">
        <v>46</v>
      </c>
      <c r="W604" s="8">
        <v>46</v>
      </c>
      <c r="X604" s="8"/>
      <c r="Y604" s="8"/>
      <c r="Z604" s="8"/>
      <c r="AA604" s="8">
        <f>VLOOKUP(I604,'DI Info'!A:E,5,0)</f>
        <v>1</v>
      </c>
      <c r="AB604" s="8">
        <f>IFERROR(W604/AA604,"")</f>
        <v>46</v>
      </c>
      <c r="AC604" s="8">
        <f>IFERROR(AB604*VLOOKUP(I604,'DI Info'!A:H,7,FALSE),"")</f>
        <v>754.4</v>
      </c>
      <c r="AD604" s="8">
        <f>IFERROR(ROUND(AB604*VLOOKUP(I604,'DI Info'!$1:$1048576,6,FALSE),2),"")</f>
        <v>7.11</v>
      </c>
      <c r="AE604" s="8">
        <f>IFERROR(AB604*VLOOKUP(I604,'DI Info'!A:H,8,FALSE),"")</f>
        <v>938.4</v>
      </c>
      <c r="AF604" s="35" t="str">
        <f>VLOOKUP(I604,'DI Info'!$1:$1048576,4,FALSE)</f>
        <v>康思特-SH</v>
      </c>
      <c r="AG604" s="15"/>
      <c r="AH604" s="87"/>
      <c r="AI604" s="37"/>
      <c r="AJ604" s="102" t="s">
        <v>1567</v>
      </c>
      <c r="AK604" s="8"/>
      <c r="AL604" s="89"/>
    </row>
    <row r="605" customFormat="1" ht="12.75" customHeight="1" spans="1:38">
      <c r="A605" s="8" t="s">
        <v>1570</v>
      </c>
      <c r="B605" s="8"/>
      <c r="C605" s="8"/>
      <c r="D605" s="8" t="s">
        <v>84</v>
      </c>
      <c r="E605" s="8" t="s">
        <v>1571</v>
      </c>
      <c r="F605" s="8"/>
      <c r="G605" s="8" t="s">
        <v>42</v>
      </c>
      <c r="H605" s="8"/>
      <c r="I605" s="8" t="s">
        <v>1566</v>
      </c>
      <c r="J605" s="8"/>
      <c r="K605" s="8"/>
      <c r="L605" s="8"/>
      <c r="M605" s="8"/>
      <c r="N605" s="8"/>
      <c r="O605" s="8"/>
      <c r="P605" s="8"/>
      <c r="Q605" s="8"/>
      <c r="R605" s="8"/>
      <c r="S605" s="49">
        <v>45755</v>
      </c>
      <c r="T605" s="49">
        <v>45627</v>
      </c>
      <c r="U605" s="8"/>
      <c r="V605" s="8">
        <v>143</v>
      </c>
      <c r="W605" s="8">
        <v>143</v>
      </c>
      <c r="X605" s="8"/>
      <c r="Y605" s="8"/>
      <c r="Z605" s="8"/>
      <c r="AA605" s="8"/>
      <c r="AB605" s="8">
        <v>143</v>
      </c>
      <c r="AC605" s="8">
        <f>IFERROR(AB605*VLOOKUP(I605,'DI Info'!A:H,7,FALSE),"")</f>
        <v>2073.5</v>
      </c>
      <c r="AD605" s="8">
        <f>IFERROR(ROUND(AB605*VLOOKUP(I605,'DI Info'!$1:$1048576,6,FALSE),2),"")</f>
        <v>22.09</v>
      </c>
      <c r="AE605" s="8">
        <f>IFERROR(AB605*VLOOKUP(I605,'DI Info'!A:H,8,FALSE),"")</f>
        <v>2645.5</v>
      </c>
      <c r="AF605" s="35" t="str">
        <f>VLOOKUP(I605,'DI Info'!$1:$1048576,4,FALSE)</f>
        <v>康思特-SH</v>
      </c>
      <c r="AH605" s="86"/>
      <c r="AI605" s="35"/>
      <c r="AJ605" s="102" t="s">
        <v>1567</v>
      </c>
      <c r="AK605" s="8"/>
      <c r="AL605" s="89"/>
    </row>
    <row r="606" s="84" customFormat="1" ht="12.75" customHeight="1" spans="1:38">
      <c r="A606" s="101" t="s">
        <v>1572</v>
      </c>
      <c r="B606" s="101" t="s">
        <v>38</v>
      </c>
      <c r="C606" s="101" t="s">
        <v>38</v>
      </c>
      <c r="D606" s="101" t="s">
        <v>84</v>
      </c>
      <c r="E606" s="101" t="s">
        <v>1573</v>
      </c>
      <c r="F606" s="101"/>
      <c r="G606" s="101" t="s">
        <v>53</v>
      </c>
      <c r="H606" s="101" t="s">
        <v>1573</v>
      </c>
      <c r="I606" s="101" t="s">
        <v>336</v>
      </c>
      <c r="J606" s="101" t="s">
        <v>44</v>
      </c>
      <c r="K606" s="101"/>
      <c r="L606" s="101" t="s">
        <v>45</v>
      </c>
      <c r="M606" s="101" t="s">
        <v>46</v>
      </c>
      <c r="N606" s="101"/>
      <c r="O606" s="101"/>
      <c r="P606" s="101">
        <v>18.1</v>
      </c>
      <c r="Q606" s="101">
        <v>28.7</v>
      </c>
      <c r="R606" s="101">
        <v>18.25</v>
      </c>
      <c r="S606" s="107">
        <v>45823</v>
      </c>
      <c r="T606" s="107">
        <v>45816</v>
      </c>
      <c r="U606" s="101">
        <v>0</v>
      </c>
      <c r="V606" s="101">
        <v>314</v>
      </c>
      <c r="W606" s="101">
        <v>314</v>
      </c>
      <c r="X606" s="101">
        <v>0</v>
      </c>
      <c r="Y606" s="101" t="s">
        <v>47</v>
      </c>
      <c r="Z606" s="101">
        <v>0</v>
      </c>
      <c r="AA606" s="101">
        <f>VLOOKUP(I606,'DI Info'!A:E,5,0)</f>
        <v>1</v>
      </c>
      <c r="AB606" s="101">
        <v>314</v>
      </c>
      <c r="AC606" s="101">
        <f>IFERROR(AB606*VLOOKUP(I606,'DI Info'!A:H,7,FALSE),"")</f>
        <v>219.8</v>
      </c>
      <c r="AD606" s="101">
        <f>IFERROR(ROUND(AB606*VLOOKUP(I606,'DI Info'!$1:$1048576,6,FALSE),2),"")</f>
        <v>0.88</v>
      </c>
      <c r="AE606" s="101">
        <f>IFERROR(AB606*VLOOKUP(I606,'DI Info'!A:H,8,FALSE),"")</f>
        <v>314</v>
      </c>
      <c r="AF606" s="109" t="str">
        <f>VLOOKUP(I606,'DI Info'!$1:$1048576,4,FALSE)</f>
        <v>康思特-SH</v>
      </c>
      <c r="AG606" s="15"/>
      <c r="AH606" s="15"/>
      <c r="AI606" s="15"/>
      <c r="AJ606" s="113" t="s">
        <v>1567</v>
      </c>
      <c r="AK606" s="101"/>
      <c r="AL606" s="114"/>
    </row>
    <row r="607" customFormat="1" ht="12.75" customHeight="1" spans="1:38">
      <c r="A607" s="8" t="s">
        <v>1574</v>
      </c>
      <c r="B607" s="8" t="s">
        <v>38</v>
      </c>
      <c r="C607" s="8" t="s">
        <v>38</v>
      </c>
      <c r="D607" s="8" t="s">
        <v>84</v>
      </c>
      <c r="E607" s="8" t="s">
        <v>1575</v>
      </c>
      <c r="F607" s="8"/>
      <c r="G607" s="8" t="s">
        <v>53</v>
      </c>
      <c r="H607" s="8" t="s">
        <v>1575</v>
      </c>
      <c r="I607" s="8" t="s">
        <v>1148</v>
      </c>
      <c r="J607" s="8" t="s">
        <v>44</v>
      </c>
      <c r="K607" s="8"/>
      <c r="L607" s="8" t="s">
        <v>45</v>
      </c>
      <c r="M607" s="8" t="s">
        <v>46</v>
      </c>
      <c r="N607" s="8"/>
      <c r="O607" s="8"/>
      <c r="P607" s="8">
        <v>18.1</v>
      </c>
      <c r="Q607" s="8">
        <v>28.7</v>
      </c>
      <c r="R607" s="8">
        <v>18.25</v>
      </c>
      <c r="S607" s="49">
        <v>45823</v>
      </c>
      <c r="T607" s="49">
        <v>45816</v>
      </c>
      <c r="U607" s="8">
        <v>0</v>
      </c>
      <c r="V607" s="8">
        <v>209</v>
      </c>
      <c r="W607" s="8">
        <v>209</v>
      </c>
      <c r="X607" s="8">
        <v>0</v>
      </c>
      <c r="Y607" s="8" t="s">
        <v>47</v>
      </c>
      <c r="Z607" s="8">
        <v>0</v>
      </c>
      <c r="AA607" s="8">
        <v>1</v>
      </c>
      <c r="AB607" s="8">
        <v>209</v>
      </c>
      <c r="AC607" s="8">
        <f>IFERROR(AB607*VLOOKUP(I607,'[2]DI Info'!A:H,7,FALSE),"")</f>
        <v>3427.6</v>
      </c>
      <c r="AD607" s="8">
        <f>IFERROR(ROUND(AB607*VLOOKUP(I607,'[2]DI Info'!$1:$1048576,6,FALSE),2),"")</f>
        <v>32.28</v>
      </c>
      <c r="AE607" s="8">
        <f>IFERROR(AB607*VLOOKUP(I607,'[2]DI Info'!A:H,8,FALSE),"")</f>
        <v>4263.6</v>
      </c>
      <c r="AF607" s="35" t="s">
        <v>1576</v>
      </c>
      <c r="AG607" s="15"/>
      <c r="AH607" s="15"/>
      <c r="AI607" s="15"/>
      <c r="AJ607" s="102" t="s">
        <v>1567</v>
      </c>
      <c r="AK607" s="8"/>
      <c r="AL607" s="89"/>
    </row>
    <row r="608" customFormat="1" ht="12.75" customHeight="1" spans="1:38">
      <c r="A608" s="8" t="s">
        <v>1577</v>
      </c>
      <c r="B608" s="8" t="s">
        <v>38</v>
      </c>
      <c r="C608" s="8" t="s">
        <v>38</v>
      </c>
      <c r="D608" s="8" t="s">
        <v>84</v>
      </c>
      <c r="E608" s="8" t="s">
        <v>1578</v>
      </c>
      <c r="F608" s="8"/>
      <c r="G608" s="8" t="s">
        <v>42</v>
      </c>
      <c r="H608" s="8" t="s">
        <v>1578</v>
      </c>
      <c r="I608" s="8" t="s">
        <v>1148</v>
      </c>
      <c r="J608" s="8" t="s">
        <v>44</v>
      </c>
      <c r="K608" s="8"/>
      <c r="L608" s="8" t="s">
        <v>45</v>
      </c>
      <c r="M608" s="8" t="s">
        <v>46</v>
      </c>
      <c r="N608" s="8"/>
      <c r="O608" s="8"/>
      <c r="P608" s="8">
        <v>18.1</v>
      </c>
      <c r="Q608" s="8">
        <v>28.7</v>
      </c>
      <c r="R608" s="8">
        <v>18.25</v>
      </c>
      <c r="S608" s="49">
        <v>45823</v>
      </c>
      <c r="T608" s="49">
        <v>45816</v>
      </c>
      <c r="U608" s="8">
        <v>0</v>
      </c>
      <c r="V608" s="8">
        <v>59</v>
      </c>
      <c r="W608" s="8">
        <v>59</v>
      </c>
      <c r="X608" s="8">
        <v>0</v>
      </c>
      <c r="Y608" s="8" t="s">
        <v>47</v>
      </c>
      <c r="Z608" s="8">
        <v>0</v>
      </c>
      <c r="AA608" s="8">
        <v>1</v>
      </c>
      <c r="AB608" s="8">
        <v>59</v>
      </c>
      <c r="AC608" s="8">
        <f>IFERROR(AB608*VLOOKUP(I608,'[2]DI Info'!A:H,7,FALSE),"")</f>
        <v>967.6</v>
      </c>
      <c r="AD608" s="8">
        <f>IFERROR(ROUND(AB608*VLOOKUP(I608,'[2]DI Info'!$1:$1048576,6,FALSE),2),"")</f>
        <v>9.11</v>
      </c>
      <c r="AE608" s="8">
        <f>IFERROR(AB608*VLOOKUP(I608,'[2]DI Info'!A:H,8,FALSE),"")</f>
        <v>1203.6</v>
      </c>
      <c r="AF608" s="35" t="s">
        <v>1576</v>
      </c>
      <c r="AG608" s="15"/>
      <c r="AH608" s="15"/>
      <c r="AI608" s="15"/>
      <c r="AJ608" s="102" t="s">
        <v>1567</v>
      </c>
      <c r="AK608" s="8"/>
      <c r="AL608" s="89"/>
    </row>
    <row r="609" customFormat="1" ht="12.75" customHeight="1" spans="1:38">
      <c r="A609" s="8" t="s">
        <v>1579</v>
      </c>
      <c r="B609" s="8" t="s">
        <v>38</v>
      </c>
      <c r="C609" s="8" t="s">
        <v>38</v>
      </c>
      <c r="D609" s="8" t="s">
        <v>84</v>
      </c>
      <c r="E609" s="8" t="s">
        <v>1580</v>
      </c>
      <c r="F609" s="8"/>
      <c r="G609" s="8" t="s">
        <v>42</v>
      </c>
      <c r="H609" s="8" t="s">
        <v>1580</v>
      </c>
      <c r="I609" s="8" t="s">
        <v>336</v>
      </c>
      <c r="J609" s="8" t="s">
        <v>44</v>
      </c>
      <c r="K609" s="8"/>
      <c r="L609" s="8" t="s">
        <v>45</v>
      </c>
      <c r="M609" s="8" t="s">
        <v>46</v>
      </c>
      <c r="N609" s="8"/>
      <c r="O609" s="8"/>
      <c r="P609" s="8">
        <v>18.1</v>
      </c>
      <c r="Q609" s="8">
        <v>28.7</v>
      </c>
      <c r="R609" s="8">
        <v>18.25</v>
      </c>
      <c r="S609" s="49">
        <v>45823</v>
      </c>
      <c r="T609" s="49">
        <v>45816</v>
      </c>
      <c r="U609" s="8">
        <v>0</v>
      </c>
      <c r="V609" s="8">
        <v>674</v>
      </c>
      <c r="W609" s="8">
        <v>674</v>
      </c>
      <c r="X609" s="8">
        <v>0</v>
      </c>
      <c r="Y609" s="8" t="s">
        <v>47</v>
      </c>
      <c r="Z609" s="8">
        <v>0</v>
      </c>
      <c r="AA609" s="8">
        <f>VLOOKUP(I609,'DI Info'!A:E,5,0)</f>
        <v>1</v>
      </c>
      <c r="AB609" s="8">
        <v>674</v>
      </c>
      <c r="AC609" s="8">
        <f>IFERROR(AB609*VLOOKUP(I609,'DI Info'!A:H,7,FALSE),"")</f>
        <v>471.8</v>
      </c>
      <c r="AD609" s="8">
        <f>IFERROR(ROUND(AB609*VLOOKUP(I609,'DI Info'!$1:$1048576,6,FALSE),2),"")</f>
        <v>1.88</v>
      </c>
      <c r="AE609" s="8">
        <f>IFERROR(AB609*VLOOKUP(I609,'DI Info'!A:H,8,FALSE),"")</f>
        <v>674</v>
      </c>
      <c r="AF609" s="35" t="str">
        <f>VLOOKUP(I609,'DI Info'!$1:$1048576,4,FALSE)</f>
        <v>康思特-SH</v>
      </c>
      <c r="AG609" s="15"/>
      <c r="AH609" s="15"/>
      <c r="AI609" s="15"/>
      <c r="AJ609" s="102" t="s">
        <v>1567</v>
      </c>
      <c r="AK609" s="8"/>
      <c r="AL609" s="89"/>
    </row>
    <row r="610" s="84" customFormat="1" ht="12.75" customHeight="1" spans="1:38">
      <c r="A610" s="101" t="s">
        <v>1581</v>
      </c>
      <c r="B610" s="101" t="s">
        <v>38</v>
      </c>
      <c r="C610" s="101" t="s">
        <v>38</v>
      </c>
      <c r="D610" s="101" t="s">
        <v>39</v>
      </c>
      <c r="E610" s="101" t="s">
        <v>1582</v>
      </c>
      <c r="F610" s="101"/>
      <c r="G610" s="101" t="s">
        <v>77</v>
      </c>
      <c r="H610" s="101" t="s">
        <v>1582</v>
      </c>
      <c r="I610" s="101" t="s">
        <v>169</v>
      </c>
      <c r="J610" s="101" t="s">
        <v>44</v>
      </c>
      <c r="K610" s="101"/>
      <c r="L610" s="101" t="s">
        <v>45</v>
      </c>
      <c r="M610" s="101" t="s">
        <v>46</v>
      </c>
      <c r="N610" s="101"/>
      <c r="O610" s="101"/>
      <c r="P610" s="101">
        <v>18.1</v>
      </c>
      <c r="Q610" s="101">
        <v>28.7</v>
      </c>
      <c r="R610" s="101">
        <v>18.25</v>
      </c>
      <c r="S610" s="107">
        <v>45766</v>
      </c>
      <c r="T610" s="107">
        <v>45759</v>
      </c>
      <c r="U610" s="101">
        <v>0</v>
      </c>
      <c r="V610" s="101">
        <v>51</v>
      </c>
      <c r="W610" s="101">
        <v>51</v>
      </c>
      <c r="X610" s="101">
        <v>0</v>
      </c>
      <c r="Y610" s="101" t="s">
        <v>47</v>
      </c>
      <c r="Z610" s="101">
        <v>0</v>
      </c>
      <c r="AA610" s="101">
        <f>VLOOKUP(I610,'DI Info'!A:E,5,0)</f>
        <v>1</v>
      </c>
      <c r="AB610" s="101">
        <v>51</v>
      </c>
      <c r="AC610" s="101">
        <f>IFERROR(AB610*VLOOKUP(I610,'DI Info'!A:H,7,FALSE),"")</f>
        <v>1147.5</v>
      </c>
      <c r="AD610" s="101">
        <f>IFERROR(ROUND(AB610*VLOOKUP(I610,'DI Info'!$1:$1048576,6,FALSE),2),"")</f>
        <v>10.51</v>
      </c>
      <c r="AE610" s="101">
        <f>IFERROR(AB610*VLOOKUP(I610,'DI Info'!A:H,8,FALSE),"")</f>
        <v>1275</v>
      </c>
      <c r="AF610" s="109" t="str">
        <f>VLOOKUP(I610,'DI Info'!$1:$1048576,4,FALSE)</f>
        <v>福得尔-NB</v>
      </c>
      <c r="AG610" s="15"/>
      <c r="AH610" s="15"/>
      <c r="AI610" s="15"/>
      <c r="AJ610" s="113" t="s">
        <v>1567</v>
      </c>
      <c r="AK610" s="101"/>
      <c r="AL610" s="114"/>
    </row>
    <row r="611" customFormat="1" ht="12.75" customHeight="1" spans="1:38">
      <c r="A611" s="8" t="s">
        <v>1583</v>
      </c>
      <c r="B611" s="8" t="s">
        <v>38</v>
      </c>
      <c r="C611" s="8" t="s">
        <v>38</v>
      </c>
      <c r="D611" s="8" t="s">
        <v>39</v>
      </c>
      <c r="E611" s="8" t="s">
        <v>1584</v>
      </c>
      <c r="F611" s="8"/>
      <c r="G611" s="8" t="s">
        <v>77</v>
      </c>
      <c r="H611" s="8" t="s">
        <v>1584</v>
      </c>
      <c r="I611" s="8" t="s">
        <v>169</v>
      </c>
      <c r="J611" s="8" t="s">
        <v>44</v>
      </c>
      <c r="K611" s="8"/>
      <c r="L611" s="8" t="s">
        <v>45</v>
      </c>
      <c r="M611" s="8" t="s">
        <v>46</v>
      </c>
      <c r="N611" s="8"/>
      <c r="O611" s="8"/>
      <c r="P611" s="8">
        <v>18.1</v>
      </c>
      <c r="Q611" s="8">
        <v>28.7</v>
      </c>
      <c r="R611" s="8">
        <v>18.25</v>
      </c>
      <c r="S611" s="49">
        <v>45766</v>
      </c>
      <c r="T611" s="49">
        <v>45759</v>
      </c>
      <c r="U611" s="8">
        <v>0</v>
      </c>
      <c r="V611" s="8">
        <v>34</v>
      </c>
      <c r="W611" s="8">
        <v>34</v>
      </c>
      <c r="X611" s="8">
        <v>0</v>
      </c>
      <c r="Y611" s="8" t="s">
        <v>47</v>
      </c>
      <c r="Z611" s="8">
        <v>0</v>
      </c>
      <c r="AA611" s="8">
        <f>VLOOKUP(I611,'DI Info'!A:E,5,0)</f>
        <v>1</v>
      </c>
      <c r="AB611" s="8">
        <v>34</v>
      </c>
      <c r="AC611" s="8">
        <f>IFERROR(AB611*VLOOKUP(I611,'DI Info'!A:H,7,FALSE),"")</f>
        <v>765</v>
      </c>
      <c r="AD611" s="8">
        <f>IFERROR(ROUND(AB611*VLOOKUP(I611,'DI Info'!$1:$1048576,6,FALSE),2),"")</f>
        <v>7</v>
      </c>
      <c r="AE611" s="8">
        <f>IFERROR(AB611*VLOOKUP(I611,'DI Info'!A:H,8,FALSE),"")</f>
        <v>850</v>
      </c>
      <c r="AF611" s="35" t="str">
        <f>VLOOKUP(I611,'DI Info'!$1:$1048576,4,FALSE)</f>
        <v>福得尔-NB</v>
      </c>
      <c r="AG611" s="15"/>
      <c r="AH611" s="15"/>
      <c r="AI611" s="15"/>
      <c r="AJ611" s="102" t="s">
        <v>1567</v>
      </c>
      <c r="AK611" s="8"/>
      <c r="AL611" s="89"/>
    </row>
    <row r="612" customFormat="1" ht="12.75" customHeight="1" spans="1:38">
      <c r="A612" s="8" t="s">
        <v>1585</v>
      </c>
      <c r="B612" s="8" t="s">
        <v>38</v>
      </c>
      <c r="C612" s="8" t="s">
        <v>38</v>
      </c>
      <c r="D612" s="8" t="s">
        <v>39</v>
      </c>
      <c r="E612" s="8" t="s">
        <v>1586</v>
      </c>
      <c r="F612" s="8"/>
      <c r="G612" s="8" t="s">
        <v>53</v>
      </c>
      <c r="H612" s="8" t="s">
        <v>1586</v>
      </c>
      <c r="I612" s="8" t="s">
        <v>169</v>
      </c>
      <c r="J612" s="8" t="s">
        <v>44</v>
      </c>
      <c r="K612" s="8"/>
      <c r="L612" s="8" t="s">
        <v>45</v>
      </c>
      <c r="M612" s="8" t="s">
        <v>46</v>
      </c>
      <c r="N612" s="8"/>
      <c r="O612" s="8"/>
      <c r="P612" s="8">
        <v>18.1</v>
      </c>
      <c r="Q612" s="8">
        <v>28.7</v>
      </c>
      <c r="R612" s="8">
        <v>18.25</v>
      </c>
      <c r="S612" s="49">
        <v>45766</v>
      </c>
      <c r="T612" s="49">
        <v>45759</v>
      </c>
      <c r="U612" s="8">
        <v>0</v>
      </c>
      <c r="V612" s="8">
        <v>215</v>
      </c>
      <c r="W612" s="8">
        <v>215</v>
      </c>
      <c r="X612" s="8">
        <v>0</v>
      </c>
      <c r="Y612" s="8" t="s">
        <v>47</v>
      </c>
      <c r="Z612" s="8">
        <v>0</v>
      </c>
      <c r="AA612" s="8">
        <f>VLOOKUP(I612,'DI Info'!A:E,5,0)</f>
        <v>1</v>
      </c>
      <c r="AB612" s="8">
        <v>215</v>
      </c>
      <c r="AC612" s="8">
        <f>IFERROR(AB612*VLOOKUP(I612,'DI Info'!A:H,7,FALSE),"")</f>
        <v>4837.5</v>
      </c>
      <c r="AD612" s="8">
        <f>IFERROR(ROUND(AB612*VLOOKUP(I612,'DI Info'!$1:$1048576,6,FALSE),2),"")</f>
        <v>44.29</v>
      </c>
      <c r="AE612" s="8">
        <f>IFERROR(AB612*VLOOKUP(I612,'DI Info'!A:H,8,FALSE),"")</f>
        <v>5375</v>
      </c>
      <c r="AF612" s="35" t="str">
        <f>VLOOKUP(I612,'DI Info'!$1:$1048576,4,FALSE)</f>
        <v>福得尔-NB</v>
      </c>
      <c r="AG612" s="15"/>
      <c r="AH612" s="15"/>
      <c r="AI612" s="15"/>
      <c r="AJ612" s="102" t="s">
        <v>1567</v>
      </c>
      <c r="AK612" s="8"/>
      <c r="AL612" s="89"/>
    </row>
    <row r="613" customFormat="1" ht="12.75" customHeight="1" spans="1:38">
      <c r="A613" s="8" t="s">
        <v>1587</v>
      </c>
      <c r="B613" s="8" t="s">
        <v>38</v>
      </c>
      <c r="C613" s="8" t="s">
        <v>38</v>
      </c>
      <c r="D613" s="8" t="s">
        <v>39</v>
      </c>
      <c r="E613" s="8" t="s">
        <v>1588</v>
      </c>
      <c r="F613" s="8" t="s">
        <v>41</v>
      </c>
      <c r="G613" s="8" t="s">
        <v>77</v>
      </c>
      <c r="H613" s="8" t="s">
        <v>1588</v>
      </c>
      <c r="I613" s="8" t="s">
        <v>63</v>
      </c>
      <c r="J613" s="8" t="s">
        <v>44</v>
      </c>
      <c r="K613" s="8" t="s">
        <v>41</v>
      </c>
      <c r="L613" s="8" t="s">
        <v>45</v>
      </c>
      <c r="M613" s="8" t="s">
        <v>46</v>
      </c>
      <c r="N613" s="8" t="s">
        <v>41</v>
      </c>
      <c r="O613" s="8" t="s">
        <v>41</v>
      </c>
      <c r="P613" s="8">
        <v>11</v>
      </c>
      <c r="Q613" s="8">
        <v>34</v>
      </c>
      <c r="R613" s="8">
        <v>18.75</v>
      </c>
      <c r="S613" s="49">
        <v>45760</v>
      </c>
      <c r="T613" s="49">
        <v>45752</v>
      </c>
      <c r="U613" s="8">
        <v>0</v>
      </c>
      <c r="V613" s="8">
        <v>74</v>
      </c>
      <c r="W613" s="8">
        <v>74</v>
      </c>
      <c r="X613" s="8">
        <v>0</v>
      </c>
      <c r="Y613" s="8" t="s">
        <v>47</v>
      </c>
      <c r="Z613" s="8">
        <v>0</v>
      </c>
      <c r="AA613" s="8">
        <f>VLOOKUP(I613,'DI Info'!A:E,5,0)</f>
        <v>1</v>
      </c>
      <c r="AB613" s="8">
        <f>IFERROR(W613/AA613,"")</f>
        <v>74</v>
      </c>
      <c r="AC613" s="8">
        <f>IFERROR(AB613*VLOOKUP(I613,'DI Info'!A:H,7,FALSE),"")</f>
        <v>703</v>
      </c>
      <c r="AD613" s="8">
        <f>IFERROR(ROUND(AB613*VLOOKUP(I613,'DI Info'!$1:$1048576,6,FALSE),2),"")</f>
        <v>7.61</v>
      </c>
      <c r="AE613" s="8">
        <f>IFERROR(AB613*VLOOKUP(I613,'DI Info'!A:H,8,FALSE),"")</f>
        <v>836.2</v>
      </c>
      <c r="AF613" s="35" t="str">
        <f>VLOOKUP(I613,'DI Info'!$1:$1048576,4,FALSE)</f>
        <v>苏克-NB</v>
      </c>
      <c r="AG613" s="15"/>
      <c r="AH613" s="15"/>
      <c r="AI613" s="15"/>
      <c r="AJ613" s="102" t="s">
        <v>1567</v>
      </c>
      <c r="AK613" s="8"/>
      <c r="AL613" s="89"/>
    </row>
    <row r="614" ht="12.75" customHeight="1" spans="1:38">
      <c r="A614" s="8" t="s">
        <v>1589</v>
      </c>
      <c r="B614" s="8" t="s">
        <v>38</v>
      </c>
      <c r="C614" s="8" t="s">
        <v>38</v>
      </c>
      <c r="D614" s="8" t="s">
        <v>39</v>
      </c>
      <c r="E614" s="8" t="s">
        <v>1590</v>
      </c>
      <c r="F614" s="8" t="s">
        <v>41</v>
      </c>
      <c r="G614" s="8" t="s">
        <v>77</v>
      </c>
      <c r="H614" s="8" t="s">
        <v>1590</v>
      </c>
      <c r="I614" s="8" t="s">
        <v>54</v>
      </c>
      <c r="J614" s="8" t="s">
        <v>44</v>
      </c>
      <c r="K614" s="8" t="s">
        <v>41</v>
      </c>
      <c r="L614" s="8" t="s">
        <v>45</v>
      </c>
      <c r="M614" s="8" t="s">
        <v>46</v>
      </c>
      <c r="N614" s="8" t="s">
        <v>41</v>
      </c>
      <c r="O614" s="8" t="s">
        <v>41</v>
      </c>
      <c r="P614" s="8">
        <v>7.7</v>
      </c>
      <c r="Q614" s="8">
        <v>34.5</v>
      </c>
      <c r="R614" s="8">
        <v>18.3</v>
      </c>
      <c r="S614" s="49">
        <v>45760</v>
      </c>
      <c r="T614" s="49">
        <v>45752</v>
      </c>
      <c r="U614" s="8">
        <v>0</v>
      </c>
      <c r="V614" s="8">
        <v>225</v>
      </c>
      <c r="W614" s="8">
        <v>225</v>
      </c>
      <c r="X614" s="8">
        <v>0</v>
      </c>
      <c r="Y614" s="8" t="s">
        <v>47</v>
      </c>
      <c r="Z614" s="8">
        <v>0</v>
      </c>
      <c r="AA614" s="8">
        <f>VLOOKUP(I614,'DI Info'!A:E,5,0)</f>
        <v>1</v>
      </c>
      <c r="AB614" s="8">
        <f>IFERROR(W614/AA614,"")</f>
        <v>225</v>
      </c>
      <c r="AC614" s="8">
        <f>IFERROR(AB614*VLOOKUP(I614,'DI Info'!A:H,7,FALSE),"")</f>
        <v>1282.5</v>
      </c>
      <c r="AD614" s="8">
        <f>IFERROR(ROUND(AB614*VLOOKUP(I614,'DI Info'!$1:$1048576,6,FALSE),2),"")</f>
        <v>18.25</v>
      </c>
      <c r="AE614" s="8">
        <f>IFERROR(AB614*VLOOKUP(I614,'DI Info'!A:H,8,FALSE),"")</f>
        <v>1642.5</v>
      </c>
      <c r="AF614" s="35" t="str">
        <f>VLOOKUP(I614,'DI Info'!$1:$1048576,4,FALSE)</f>
        <v>苏克-NB</v>
      </c>
      <c r="AG614" s="15"/>
      <c r="AH614" s="15"/>
      <c r="AI614" s="15"/>
      <c r="AJ614" s="102" t="s">
        <v>1567</v>
      </c>
      <c r="AK614" s="8"/>
      <c r="AL614" s="89"/>
    </row>
    <row r="615" customFormat="1" ht="12.75" customHeight="1" spans="1:38">
      <c r="A615" s="8" t="s">
        <v>1591</v>
      </c>
      <c r="B615" s="8" t="s">
        <v>38</v>
      </c>
      <c r="C615" s="8" t="s">
        <v>38</v>
      </c>
      <c r="D615" s="8" t="s">
        <v>39</v>
      </c>
      <c r="E615" s="8" t="s">
        <v>1592</v>
      </c>
      <c r="F615" s="8" t="s">
        <v>41</v>
      </c>
      <c r="G615" s="8" t="s">
        <v>121</v>
      </c>
      <c r="H615" s="8" t="s">
        <v>1592</v>
      </c>
      <c r="I615" s="8" t="s">
        <v>54</v>
      </c>
      <c r="J615" s="8" t="s">
        <v>44</v>
      </c>
      <c r="K615" s="8" t="s">
        <v>41</v>
      </c>
      <c r="L615" s="8" t="s">
        <v>45</v>
      </c>
      <c r="M615" s="8" t="s">
        <v>46</v>
      </c>
      <c r="N615" s="8" t="s">
        <v>41</v>
      </c>
      <c r="O615" s="8" t="s">
        <v>41</v>
      </c>
      <c r="P615" s="8">
        <v>7.7</v>
      </c>
      <c r="Q615" s="8">
        <v>34.5</v>
      </c>
      <c r="R615" s="8">
        <v>18.3</v>
      </c>
      <c r="S615" s="49">
        <v>45760</v>
      </c>
      <c r="T615" s="49">
        <v>45752</v>
      </c>
      <c r="U615" s="8">
        <v>0</v>
      </c>
      <c r="V615" s="8">
        <v>31</v>
      </c>
      <c r="W615" s="8">
        <v>31</v>
      </c>
      <c r="X615" s="8">
        <v>0</v>
      </c>
      <c r="Y615" s="8" t="s">
        <v>47</v>
      </c>
      <c r="Z615" s="8">
        <v>0</v>
      </c>
      <c r="AA615" s="8">
        <f>VLOOKUP(I615,'DI Info'!A:E,5,0)</f>
        <v>1</v>
      </c>
      <c r="AB615" s="8">
        <f>IFERROR(W615/AA615,"")</f>
        <v>31</v>
      </c>
      <c r="AC615" s="8">
        <f>IFERROR(AB615*VLOOKUP(I615,'DI Info'!A:H,7,FALSE),"")</f>
        <v>176.7</v>
      </c>
      <c r="AD615" s="8">
        <f>IFERROR(ROUND(AB615*VLOOKUP(I615,'DI Info'!$1:$1048576,6,FALSE),2),"")</f>
        <v>2.51</v>
      </c>
      <c r="AE615" s="8">
        <f>IFERROR(AB615*VLOOKUP(I615,'DI Info'!A:H,8,FALSE),"")</f>
        <v>226.3</v>
      </c>
      <c r="AF615" s="35" t="str">
        <f>VLOOKUP(I615,'DI Info'!$1:$1048576,4,FALSE)</f>
        <v>苏克-NB</v>
      </c>
      <c r="AG615" s="15"/>
      <c r="AH615" s="15"/>
      <c r="AI615" s="15"/>
      <c r="AJ615" s="102" t="s">
        <v>1567</v>
      </c>
      <c r="AK615" s="8"/>
      <c r="AL615" s="89"/>
    </row>
    <row r="616" ht="12.75" customHeight="1" spans="1:38">
      <c r="A616" s="8" t="s">
        <v>1593</v>
      </c>
      <c r="B616" s="8" t="s">
        <v>38</v>
      </c>
      <c r="C616" s="8" t="s">
        <v>38</v>
      </c>
      <c r="D616" s="8" t="s">
        <v>39</v>
      </c>
      <c r="E616" s="8" t="s">
        <v>1594</v>
      </c>
      <c r="F616" s="8" t="s">
        <v>41</v>
      </c>
      <c r="G616" s="8" t="s">
        <v>53</v>
      </c>
      <c r="H616" s="8" t="s">
        <v>1594</v>
      </c>
      <c r="I616" s="8" t="s">
        <v>398</v>
      </c>
      <c r="J616" s="8" t="s">
        <v>44</v>
      </c>
      <c r="K616" s="8" t="s">
        <v>41</v>
      </c>
      <c r="L616" s="8" t="s">
        <v>45</v>
      </c>
      <c r="M616" s="8" t="s">
        <v>46</v>
      </c>
      <c r="N616" s="8" t="s">
        <v>41</v>
      </c>
      <c r="O616" s="8" t="s">
        <v>41</v>
      </c>
      <c r="P616" s="8">
        <v>4.024</v>
      </c>
      <c r="Q616" s="8">
        <v>23</v>
      </c>
      <c r="R616" s="8">
        <v>22.2</v>
      </c>
      <c r="S616" s="49">
        <v>45760</v>
      </c>
      <c r="T616" s="49">
        <v>45752</v>
      </c>
      <c r="U616" s="8">
        <v>0</v>
      </c>
      <c r="V616" s="8">
        <v>396</v>
      </c>
      <c r="W616" s="8">
        <v>396</v>
      </c>
      <c r="X616" s="8">
        <v>0</v>
      </c>
      <c r="Y616" s="8" t="s">
        <v>47</v>
      </c>
      <c r="Z616" s="8">
        <v>0</v>
      </c>
      <c r="AA616" s="8">
        <f>VLOOKUP(I616,'DI Info'!A:E,5,0)</f>
        <v>1</v>
      </c>
      <c r="AB616" s="8">
        <f t="shared" ref="AB616:AB622" si="12">IFERROR(W616/AA616,"")</f>
        <v>396</v>
      </c>
      <c r="AC616" s="8">
        <f>IFERROR(AB616*VLOOKUP(I616,'DI Info'!A:H,7,FALSE),"")</f>
        <v>1623.6</v>
      </c>
      <c r="AD616" s="8">
        <f>IFERROR(ROUND(AB616*VLOOKUP(I616,'DI Info'!$1:$1048576,6,FALSE),2),"")</f>
        <v>13.86</v>
      </c>
      <c r="AE616" s="8">
        <f>IFERROR(AB616*VLOOKUP(I616,'DI Info'!A:H,8,FALSE),"")</f>
        <v>2019.6</v>
      </c>
      <c r="AF616" s="35" t="str">
        <f>VLOOKUP(I616,'DI Info'!$1:$1048576,4,FALSE)</f>
        <v>苏克-NB</v>
      </c>
      <c r="AG616" s="15"/>
      <c r="AH616" s="15"/>
      <c r="AI616" s="15"/>
      <c r="AJ616" s="102" t="s">
        <v>1567</v>
      </c>
      <c r="AK616" s="8"/>
      <c r="AL616" s="89"/>
    </row>
    <row r="617" ht="12.75" customHeight="1" spans="1:38">
      <c r="A617" s="8" t="s">
        <v>1595</v>
      </c>
      <c r="B617" s="8" t="s">
        <v>38</v>
      </c>
      <c r="C617" s="8" t="s">
        <v>38</v>
      </c>
      <c r="D617" s="8" t="s">
        <v>39</v>
      </c>
      <c r="E617" s="8" t="s">
        <v>1596</v>
      </c>
      <c r="F617" s="8" t="s">
        <v>41</v>
      </c>
      <c r="G617" s="8" t="s">
        <v>53</v>
      </c>
      <c r="H617" s="8" t="s">
        <v>1596</v>
      </c>
      <c r="I617" s="8" t="s">
        <v>407</v>
      </c>
      <c r="J617" s="8" t="s">
        <v>44</v>
      </c>
      <c r="K617" s="8" t="s">
        <v>41</v>
      </c>
      <c r="L617" s="8" t="s">
        <v>45</v>
      </c>
      <c r="M617" s="8" t="s">
        <v>46</v>
      </c>
      <c r="N617" s="8" t="s">
        <v>41</v>
      </c>
      <c r="O617" s="8" t="s">
        <v>41</v>
      </c>
      <c r="P617" s="8">
        <v>5.2</v>
      </c>
      <c r="Q617" s="8">
        <v>43.7</v>
      </c>
      <c r="R617" s="8">
        <v>22.4</v>
      </c>
      <c r="S617" s="49">
        <v>45760</v>
      </c>
      <c r="T617" s="49">
        <v>45752</v>
      </c>
      <c r="U617" s="8">
        <v>0</v>
      </c>
      <c r="V617" s="8">
        <v>49</v>
      </c>
      <c r="W617" s="8">
        <v>49</v>
      </c>
      <c r="X617" s="8">
        <v>0</v>
      </c>
      <c r="Y617" s="8" t="s">
        <v>47</v>
      </c>
      <c r="Z617" s="8">
        <v>0</v>
      </c>
      <c r="AA617" s="8">
        <f>VLOOKUP(I617,'DI Info'!A:E,5,0)</f>
        <v>1</v>
      </c>
      <c r="AB617" s="8">
        <f t="shared" si="12"/>
        <v>49</v>
      </c>
      <c r="AC617" s="8">
        <f>IFERROR(AB617*VLOOKUP(I617,'DI Info'!A:H,7,FALSE),"")</f>
        <v>357.7</v>
      </c>
      <c r="AD617" s="8">
        <f>IFERROR(ROUND(AB617*VLOOKUP(I617,'DI Info'!$1:$1048576,6,FALSE),2),"")</f>
        <v>4.26</v>
      </c>
      <c r="AE617" s="8">
        <f>IFERROR(AB617*VLOOKUP(I617,'DI Info'!A:H,8,FALSE),"")</f>
        <v>455.7</v>
      </c>
      <c r="AF617" s="35" t="str">
        <f>VLOOKUP(I617,'DI Info'!$1:$1048576,4,FALSE)</f>
        <v>苏克-NB</v>
      </c>
      <c r="AG617" s="15"/>
      <c r="AH617" s="15"/>
      <c r="AI617" s="15"/>
      <c r="AJ617" s="102" t="s">
        <v>1567</v>
      </c>
      <c r="AK617" s="8"/>
      <c r="AL617" s="89"/>
    </row>
    <row r="618" ht="12.75" customHeight="1" spans="1:38">
      <c r="A618" s="8" t="s">
        <v>1597</v>
      </c>
      <c r="B618" s="8" t="s">
        <v>38</v>
      </c>
      <c r="C618" s="8" t="s">
        <v>38</v>
      </c>
      <c r="D618" s="8" t="s">
        <v>39</v>
      </c>
      <c r="E618" s="8" t="s">
        <v>1598</v>
      </c>
      <c r="F618" s="8" t="s">
        <v>41</v>
      </c>
      <c r="G618" s="8" t="s">
        <v>53</v>
      </c>
      <c r="H618" s="8" t="s">
        <v>1598</v>
      </c>
      <c r="I618" s="8" t="s">
        <v>54</v>
      </c>
      <c r="J618" s="8" t="s">
        <v>44</v>
      </c>
      <c r="K618" s="8" t="s">
        <v>41</v>
      </c>
      <c r="L618" s="8" t="s">
        <v>45</v>
      </c>
      <c r="M618" s="8" t="s">
        <v>46</v>
      </c>
      <c r="N618" s="8" t="s">
        <v>41</v>
      </c>
      <c r="O618" s="8" t="s">
        <v>41</v>
      </c>
      <c r="P618" s="8">
        <v>7.7</v>
      </c>
      <c r="Q618" s="8">
        <v>34.5</v>
      </c>
      <c r="R618" s="8">
        <v>18.3</v>
      </c>
      <c r="S618" s="49">
        <v>45760</v>
      </c>
      <c r="T618" s="49">
        <v>45752</v>
      </c>
      <c r="U618" s="8">
        <v>0</v>
      </c>
      <c r="V618" s="8">
        <v>16</v>
      </c>
      <c r="W618" s="8">
        <v>16</v>
      </c>
      <c r="X618" s="8">
        <v>0</v>
      </c>
      <c r="Y618" s="8" t="s">
        <v>47</v>
      </c>
      <c r="Z618" s="8">
        <v>0</v>
      </c>
      <c r="AA618" s="8">
        <f>VLOOKUP(I618,'DI Info'!A:E,5,0)</f>
        <v>1</v>
      </c>
      <c r="AB618" s="8">
        <f t="shared" si="12"/>
        <v>16</v>
      </c>
      <c r="AC618" s="8">
        <f>IFERROR(AB618*VLOOKUP(I618,'DI Info'!A:H,7,FALSE),"")</f>
        <v>91.2</v>
      </c>
      <c r="AD618" s="8">
        <f>IFERROR(ROUND(AB618*VLOOKUP(I618,'DI Info'!$1:$1048576,6,FALSE),2),"")</f>
        <v>1.3</v>
      </c>
      <c r="AE618" s="8">
        <f>IFERROR(AB618*VLOOKUP(I618,'DI Info'!A:H,8,FALSE),"")</f>
        <v>116.8</v>
      </c>
      <c r="AF618" s="35" t="str">
        <f>VLOOKUP(I618,'DI Info'!$1:$1048576,4,FALSE)</f>
        <v>苏克-NB</v>
      </c>
      <c r="AG618" s="15"/>
      <c r="AH618" s="15"/>
      <c r="AI618" s="15"/>
      <c r="AJ618" s="102" t="s">
        <v>1567</v>
      </c>
      <c r="AK618" s="8"/>
      <c r="AL618" s="89"/>
    </row>
    <row r="619" ht="12.75" customHeight="1" spans="1:38">
      <c r="A619" s="8" t="s">
        <v>1599</v>
      </c>
      <c r="B619" s="8" t="s">
        <v>38</v>
      </c>
      <c r="C619" s="8" t="s">
        <v>38</v>
      </c>
      <c r="D619" s="8" t="s">
        <v>39</v>
      </c>
      <c r="E619" s="8" t="s">
        <v>1600</v>
      </c>
      <c r="F619" s="8" t="s">
        <v>41</v>
      </c>
      <c r="G619" s="8" t="s">
        <v>60</v>
      </c>
      <c r="H619" s="8" t="s">
        <v>1600</v>
      </c>
      <c r="I619" s="8" t="s">
        <v>407</v>
      </c>
      <c r="J619" s="8" t="s">
        <v>44</v>
      </c>
      <c r="K619" s="8" t="s">
        <v>41</v>
      </c>
      <c r="L619" s="8" t="s">
        <v>45</v>
      </c>
      <c r="M619" s="8" t="s">
        <v>46</v>
      </c>
      <c r="N619" s="8" t="s">
        <v>41</v>
      </c>
      <c r="O619" s="8" t="s">
        <v>41</v>
      </c>
      <c r="P619" s="8">
        <v>5.2</v>
      </c>
      <c r="Q619" s="8">
        <v>43.7</v>
      </c>
      <c r="R619" s="8">
        <v>22.4</v>
      </c>
      <c r="S619" s="49">
        <v>45760</v>
      </c>
      <c r="T619" s="49">
        <v>45752</v>
      </c>
      <c r="U619" s="8">
        <v>0</v>
      </c>
      <c r="V619" s="8">
        <v>40</v>
      </c>
      <c r="W619" s="8">
        <v>40</v>
      </c>
      <c r="X619" s="8">
        <v>0</v>
      </c>
      <c r="Y619" s="8" t="s">
        <v>47</v>
      </c>
      <c r="Z619" s="8">
        <v>0</v>
      </c>
      <c r="AA619" s="8">
        <f>VLOOKUP(I619,'DI Info'!A:E,5,0)</f>
        <v>1</v>
      </c>
      <c r="AB619" s="8">
        <f t="shared" si="12"/>
        <v>40</v>
      </c>
      <c r="AC619" s="8">
        <f>IFERROR(AB619*VLOOKUP(I619,'DI Info'!A:H,7,FALSE),"")</f>
        <v>292</v>
      </c>
      <c r="AD619" s="8">
        <f>IFERROR(ROUND(AB619*VLOOKUP(I619,'DI Info'!$1:$1048576,6,FALSE),2),"")</f>
        <v>3.48</v>
      </c>
      <c r="AE619" s="8">
        <f>IFERROR(AB619*VLOOKUP(I619,'DI Info'!A:H,8,FALSE),"")</f>
        <v>372</v>
      </c>
      <c r="AF619" s="35" t="str">
        <f>VLOOKUP(I619,'DI Info'!$1:$1048576,4,FALSE)</f>
        <v>苏克-NB</v>
      </c>
      <c r="AG619" s="15"/>
      <c r="AH619" s="15"/>
      <c r="AI619" s="15"/>
      <c r="AJ619" s="102" t="s">
        <v>1567</v>
      </c>
      <c r="AK619" s="8"/>
      <c r="AL619" s="89"/>
    </row>
    <row r="620" ht="12.75" customHeight="1" spans="1:38">
      <c r="A620" s="8" t="s">
        <v>1601</v>
      </c>
      <c r="B620" s="8" t="s">
        <v>38</v>
      </c>
      <c r="C620" s="8" t="s">
        <v>38</v>
      </c>
      <c r="D620" s="8" t="s">
        <v>39</v>
      </c>
      <c r="E620" s="8" t="s">
        <v>1602</v>
      </c>
      <c r="F620" s="8" t="s">
        <v>41</v>
      </c>
      <c r="G620" s="8" t="s">
        <v>71</v>
      </c>
      <c r="H620" s="8" t="s">
        <v>1602</v>
      </c>
      <c r="I620" s="8" t="s">
        <v>63</v>
      </c>
      <c r="J620" s="8" t="s">
        <v>44</v>
      </c>
      <c r="K620" s="8" t="s">
        <v>41</v>
      </c>
      <c r="L620" s="8" t="s">
        <v>45</v>
      </c>
      <c r="M620" s="8" t="s">
        <v>46</v>
      </c>
      <c r="N620" s="8" t="s">
        <v>41</v>
      </c>
      <c r="O620" s="8" t="s">
        <v>41</v>
      </c>
      <c r="P620" s="8">
        <v>11</v>
      </c>
      <c r="Q620" s="8">
        <v>34</v>
      </c>
      <c r="R620" s="8">
        <v>18.75</v>
      </c>
      <c r="S620" s="49">
        <v>45760</v>
      </c>
      <c r="T620" s="49">
        <v>45752</v>
      </c>
      <c r="U620" s="8">
        <v>0</v>
      </c>
      <c r="V620" s="8">
        <v>10</v>
      </c>
      <c r="W620" s="8">
        <v>10</v>
      </c>
      <c r="X620" s="8">
        <v>0</v>
      </c>
      <c r="Y620" s="8" t="s">
        <v>47</v>
      </c>
      <c r="Z620" s="8">
        <v>0</v>
      </c>
      <c r="AA620" s="8">
        <f>VLOOKUP(I620,'DI Info'!A:E,5,0)</f>
        <v>1</v>
      </c>
      <c r="AB620" s="8">
        <f t="shared" si="12"/>
        <v>10</v>
      </c>
      <c r="AC620" s="8">
        <f>IFERROR(AB620*VLOOKUP(I620,'DI Info'!A:H,7,FALSE),"")</f>
        <v>95</v>
      </c>
      <c r="AD620" s="8">
        <f>IFERROR(ROUND(AB620*VLOOKUP(I620,'DI Info'!$1:$1048576,6,FALSE),2),"")</f>
        <v>1.03</v>
      </c>
      <c r="AE620" s="8">
        <f>IFERROR(AB620*VLOOKUP(I620,'DI Info'!A:H,8,FALSE),"")</f>
        <v>113</v>
      </c>
      <c r="AF620" s="35" t="str">
        <f>VLOOKUP(I620,'DI Info'!$1:$1048576,4,FALSE)</f>
        <v>苏克-NB</v>
      </c>
      <c r="AG620" s="15"/>
      <c r="AH620" s="49"/>
      <c r="AI620" s="35"/>
      <c r="AJ620" s="102" t="s">
        <v>1567</v>
      </c>
      <c r="AK620" s="8"/>
      <c r="AL620" s="89"/>
    </row>
    <row r="621" ht="12.75" customHeight="1" spans="1:38">
      <c r="A621" s="8" t="s">
        <v>1603</v>
      </c>
      <c r="B621" s="8" t="s">
        <v>38</v>
      </c>
      <c r="C621" s="8" t="s">
        <v>38</v>
      </c>
      <c r="D621" s="8" t="s">
        <v>39</v>
      </c>
      <c r="E621" s="8" t="s">
        <v>1604</v>
      </c>
      <c r="F621" s="8" t="s">
        <v>41</v>
      </c>
      <c r="G621" s="8" t="s">
        <v>71</v>
      </c>
      <c r="H621" s="8" t="s">
        <v>1604</v>
      </c>
      <c r="I621" s="8" t="s">
        <v>376</v>
      </c>
      <c r="J621" s="8" t="s">
        <v>44</v>
      </c>
      <c r="K621" s="8" t="s">
        <v>41</v>
      </c>
      <c r="L621" s="8" t="s">
        <v>45</v>
      </c>
      <c r="M621" s="8" t="s">
        <v>46</v>
      </c>
      <c r="N621" s="8" t="s">
        <v>41</v>
      </c>
      <c r="O621" s="8" t="s">
        <v>41</v>
      </c>
      <c r="P621" s="8">
        <v>6</v>
      </c>
      <c r="Q621" s="8">
        <v>48</v>
      </c>
      <c r="R621" s="8">
        <v>23.8</v>
      </c>
      <c r="S621" s="49">
        <v>45760</v>
      </c>
      <c r="T621" s="49">
        <v>45752</v>
      </c>
      <c r="U621" s="8">
        <v>0</v>
      </c>
      <c r="V621" s="8">
        <v>32</v>
      </c>
      <c r="W621" s="8">
        <v>32</v>
      </c>
      <c r="X621" s="8">
        <v>0</v>
      </c>
      <c r="Y621" s="8" t="s">
        <v>47</v>
      </c>
      <c r="Z621" s="8">
        <v>0</v>
      </c>
      <c r="AA621" s="8">
        <f>VLOOKUP(I621,'DI Info'!A:E,5,0)</f>
        <v>1</v>
      </c>
      <c r="AB621" s="8">
        <f t="shared" si="12"/>
        <v>32</v>
      </c>
      <c r="AC621" s="8">
        <f>IFERROR(AB621*VLOOKUP(I621,'DI Info'!A:H,7,FALSE),"")</f>
        <v>352</v>
      </c>
      <c r="AD621" s="8">
        <f>IFERROR(ROUND(AB621*VLOOKUP(I621,'DI Info'!$1:$1048576,6,FALSE),2),"")</f>
        <v>3.42</v>
      </c>
      <c r="AE621" s="8">
        <f>IFERROR(AB621*VLOOKUP(I621,'DI Info'!A:H,8,FALSE),"")</f>
        <v>422.4</v>
      </c>
      <c r="AF621" s="35" t="str">
        <f>VLOOKUP(I621,'DI Info'!$1:$1048576,4,FALSE)</f>
        <v>苏克-NB</v>
      </c>
      <c r="AG621" s="15"/>
      <c r="AH621" s="49"/>
      <c r="AI621" s="35"/>
      <c r="AJ621" s="102" t="s">
        <v>1567</v>
      </c>
      <c r="AK621" s="8"/>
      <c r="AL621" s="89"/>
    </row>
    <row r="622" ht="12.75" customHeight="1" spans="1:38">
      <c r="A622" s="8" t="s">
        <v>1605</v>
      </c>
      <c r="B622" s="8" t="s">
        <v>38</v>
      </c>
      <c r="C622" s="8" t="s">
        <v>38</v>
      </c>
      <c r="D622" s="8" t="s">
        <v>39</v>
      </c>
      <c r="E622" s="8" t="s">
        <v>1606</v>
      </c>
      <c r="F622" s="8" t="s">
        <v>41</v>
      </c>
      <c r="G622" s="8" t="s">
        <v>42</v>
      </c>
      <c r="H622" s="8" t="s">
        <v>1606</v>
      </c>
      <c r="I622" s="8" t="s">
        <v>398</v>
      </c>
      <c r="J622" s="8" t="s">
        <v>44</v>
      </c>
      <c r="K622" s="8" t="s">
        <v>41</v>
      </c>
      <c r="L622" s="8" t="s">
        <v>45</v>
      </c>
      <c r="M622" s="8" t="s">
        <v>46</v>
      </c>
      <c r="N622" s="8" t="s">
        <v>41</v>
      </c>
      <c r="O622" s="8" t="s">
        <v>41</v>
      </c>
      <c r="P622" s="8">
        <v>4.024</v>
      </c>
      <c r="Q622" s="8">
        <v>23</v>
      </c>
      <c r="R622" s="8">
        <v>22.2</v>
      </c>
      <c r="S622" s="49">
        <v>45760</v>
      </c>
      <c r="T622" s="49">
        <v>45752</v>
      </c>
      <c r="U622" s="8">
        <v>0</v>
      </c>
      <c r="V622" s="8">
        <v>363</v>
      </c>
      <c r="W622" s="8">
        <v>363</v>
      </c>
      <c r="X622" s="8">
        <v>0</v>
      </c>
      <c r="Y622" s="8" t="s">
        <v>47</v>
      </c>
      <c r="Z622" s="8">
        <v>0</v>
      </c>
      <c r="AA622" s="8">
        <f>VLOOKUP(I622,'DI Info'!A:E,5,0)</f>
        <v>1</v>
      </c>
      <c r="AB622" s="8">
        <f t="shared" si="12"/>
        <v>363</v>
      </c>
      <c r="AC622" s="8">
        <f>IFERROR(AB622*VLOOKUP(I622,'DI Info'!A:H,7,FALSE),"")</f>
        <v>1488.3</v>
      </c>
      <c r="AD622" s="8">
        <f>IFERROR(ROUND(AB622*VLOOKUP(I622,'DI Info'!$1:$1048576,6,FALSE),2),"")</f>
        <v>12.71</v>
      </c>
      <c r="AE622" s="8">
        <f>IFERROR(AB622*VLOOKUP(I622,'DI Info'!A:H,8,FALSE),"")</f>
        <v>1851.3</v>
      </c>
      <c r="AF622" s="35" t="str">
        <f>VLOOKUP(I622,'DI Info'!$1:$1048576,4,FALSE)</f>
        <v>苏克-NB</v>
      </c>
      <c r="AG622" s="15"/>
      <c r="AH622" s="49"/>
      <c r="AI622" s="35"/>
      <c r="AJ622" s="102" t="s">
        <v>1567</v>
      </c>
      <c r="AK622" s="8"/>
      <c r="AL622" s="89"/>
    </row>
    <row r="623" ht="12.75" customHeight="1" spans="1:38">
      <c r="A623" s="8" t="s">
        <v>1607</v>
      </c>
      <c r="B623" s="8" t="s">
        <v>38</v>
      </c>
      <c r="C623" s="8" t="s">
        <v>38</v>
      </c>
      <c r="D623" s="8" t="s">
        <v>39</v>
      </c>
      <c r="E623" s="8" t="s">
        <v>1608</v>
      </c>
      <c r="F623" s="8" t="s">
        <v>41</v>
      </c>
      <c r="G623" s="8" t="s">
        <v>42</v>
      </c>
      <c r="H623" s="8" t="s">
        <v>1608</v>
      </c>
      <c r="I623" s="8" t="s">
        <v>407</v>
      </c>
      <c r="J623" s="8" t="s">
        <v>44</v>
      </c>
      <c r="K623" s="8" t="s">
        <v>41</v>
      </c>
      <c r="L623" s="8" t="s">
        <v>45</v>
      </c>
      <c r="M623" s="8" t="s">
        <v>46</v>
      </c>
      <c r="N623" s="8" t="s">
        <v>41</v>
      </c>
      <c r="O623" s="8" t="s">
        <v>41</v>
      </c>
      <c r="P623" s="8">
        <v>5.2</v>
      </c>
      <c r="Q623" s="8">
        <v>43.7</v>
      </c>
      <c r="R623" s="8">
        <v>22.4</v>
      </c>
      <c r="S623" s="49">
        <v>45760</v>
      </c>
      <c r="T623" s="49">
        <v>45752</v>
      </c>
      <c r="U623" s="8">
        <v>0</v>
      </c>
      <c r="V623" s="8">
        <v>67</v>
      </c>
      <c r="W623" s="8">
        <v>67</v>
      </c>
      <c r="X623" s="8">
        <v>0</v>
      </c>
      <c r="Y623" s="8" t="s">
        <v>47</v>
      </c>
      <c r="Z623" s="8">
        <v>0</v>
      </c>
      <c r="AA623" s="8">
        <f>VLOOKUP(I623,'DI Info'!A:E,5,0)</f>
        <v>1</v>
      </c>
      <c r="AB623" s="8">
        <f t="shared" ref="AB623:AB635" si="13">IFERROR(W623/AA623,"")</f>
        <v>67</v>
      </c>
      <c r="AC623" s="8">
        <f>IFERROR(AB623*VLOOKUP(I623,'DI Info'!A:H,7,FALSE),"")</f>
        <v>489.1</v>
      </c>
      <c r="AD623" s="8">
        <f>IFERROR(ROUND(AB623*VLOOKUP(I623,'DI Info'!$1:$1048576,6,FALSE),2),"")</f>
        <v>5.83</v>
      </c>
      <c r="AE623" s="8">
        <f>IFERROR(AB623*VLOOKUP(I623,'DI Info'!A:H,8,FALSE),"")</f>
        <v>623.1</v>
      </c>
      <c r="AF623" s="35" t="str">
        <f>VLOOKUP(I623,'DI Info'!$1:$1048576,4,FALSE)</f>
        <v>苏克-NB</v>
      </c>
      <c r="AG623" s="15"/>
      <c r="AH623" s="49"/>
      <c r="AI623" s="35"/>
      <c r="AJ623" s="102" t="s">
        <v>1567</v>
      </c>
      <c r="AK623" s="8"/>
      <c r="AL623" s="89"/>
    </row>
    <row r="624" ht="12.75" customHeight="1" spans="1:38">
      <c r="A624" s="8" t="s">
        <v>1609</v>
      </c>
      <c r="B624" s="8" t="s">
        <v>38</v>
      </c>
      <c r="C624" s="8" t="s">
        <v>38</v>
      </c>
      <c r="D624" s="8" t="s">
        <v>39</v>
      </c>
      <c r="E624" s="8" t="s">
        <v>1610</v>
      </c>
      <c r="F624" s="8" t="s">
        <v>41</v>
      </c>
      <c r="G624" s="8" t="s">
        <v>42</v>
      </c>
      <c r="H624" s="8" t="s">
        <v>1610</v>
      </c>
      <c r="I624" s="8" t="s">
        <v>54</v>
      </c>
      <c r="J624" s="8" t="s">
        <v>44</v>
      </c>
      <c r="K624" s="8" t="s">
        <v>41</v>
      </c>
      <c r="L624" s="8" t="s">
        <v>45</v>
      </c>
      <c r="M624" s="8" t="s">
        <v>46</v>
      </c>
      <c r="N624" s="8" t="s">
        <v>41</v>
      </c>
      <c r="O624" s="8" t="s">
        <v>41</v>
      </c>
      <c r="P624" s="8">
        <v>7.7</v>
      </c>
      <c r="Q624" s="8">
        <v>34.5</v>
      </c>
      <c r="R624" s="8">
        <v>18.3</v>
      </c>
      <c r="S624" s="49">
        <v>45760</v>
      </c>
      <c r="T624" s="49">
        <v>45752</v>
      </c>
      <c r="U624" s="8">
        <v>0</v>
      </c>
      <c r="V624" s="8">
        <v>65</v>
      </c>
      <c r="W624" s="8">
        <v>65</v>
      </c>
      <c r="X624" s="8">
        <v>0</v>
      </c>
      <c r="Y624" s="8" t="s">
        <v>47</v>
      </c>
      <c r="Z624" s="8">
        <v>0</v>
      </c>
      <c r="AA624" s="8">
        <f>VLOOKUP(I624,'DI Info'!A:E,5,0)</f>
        <v>1</v>
      </c>
      <c r="AB624" s="8">
        <f t="shared" si="13"/>
        <v>65</v>
      </c>
      <c r="AC624" s="8">
        <f>IFERROR(AB624*VLOOKUP(I624,'DI Info'!A:H,7,FALSE),"")</f>
        <v>370.5</v>
      </c>
      <c r="AD624" s="8">
        <f>IFERROR(ROUND(AB624*VLOOKUP(I624,'DI Info'!$1:$1048576,6,FALSE),2),"")</f>
        <v>5.27</v>
      </c>
      <c r="AE624" s="8">
        <f>IFERROR(AB624*VLOOKUP(I624,'DI Info'!A:H,8,FALSE),"")</f>
        <v>474.5</v>
      </c>
      <c r="AF624" s="35" t="str">
        <f>VLOOKUP(I624,'DI Info'!$1:$1048576,4,FALSE)</f>
        <v>苏克-NB</v>
      </c>
      <c r="AG624" s="15"/>
      <c r="AH624" s="49"/>
      <c r="AI624" s="35"/>
      <c r="AJ624" s="102" t="s">
        <v>1567</v>
      </c>
      <c r="AK624" s="8"/>
      <c r="AL624" s="89"/>
    </row>
    <row r="625" ht="12.75" customHeight="1" spans="1:38">
      <c r="A625" s="8" t="s">
        <v>1611</v>
      </c>
      <c r="B625" s="8" t="s">
        <v>38</v>
      </c>
      <c r="C625" s="8" t="s">
        <v>38</v>
      </c>
      <c r="D625" s="8" t="s">
        <v>39</v>
      </c>
      <c r="E625" s="8" t="s">
        <v>1612</v>
      </c>
      <c r="F625" s="8" t="s">
        <v>41</v>
      </c>
      <c r="G625" s="8" t="s">
        <v>42</v>
      </c>
      <c r="H625" s="8" t="s">
        <v>1612</v>
      </c>
      <c r="I625" s="8" t="s">
        <v>376</v>
      </c>
      <c r="J625" s="8" t="s">
        <v>44</v>
      </c>
      <c r="K625" s="8" t="s">
        <v>41</v>
      </c>
      <c r="L625" s="8" t="s">
        <v>45</v>
      </c>
      <c r="M625" s="8" t="s">
        <v>46</v>
      </c>
      <c r="N625" s="8" t="s">
        <v>41</v>
      </c>
      <c r="O625" s="8" t="s">
        <v>41</v>
      </c>
      <c r="P625" s="8">
        <v>6</v>
      </c>
      <c r="Q625" s="8">
        <v>48</v>
      </c>
      <c r="R625" s="8">
        <v>23.8</v>
      </c>
      <c r="S625" s="49">
        <v>45760</v>
      </c>
      <c r="T625" s="49">
        <v>45752</v>
      </c>
      <c r="U625" s="8">
        <v>0</v>
      </c>
      <c r="V625" s="8">
        <v>17</v>
      </c>
      <c r="W625" s="8">
        <v>17</v>
      </c>
      <c r="X625" s="8">
        <v>0</v>
      </c>
      <c r="Y625" s="8" t="s">
        <v>47</v>
      </c>
      <c r="Z625" s="8">
        <v>0</v>
      </c>
      <c r="AA625" s="8">
        <f>VLOOKUP(I625,'DI Info'!A:E,5,0)</f>
        <v>1</v>
      </c>
      <c r="AB625" s="8">
        <f t="shared" si="13"/>
        <v>17</v>
      </c>
      <c r="AC625" s="8">
        <f>IFERROR(AB625*VLOOKUP(I625,'DI Info'!A:H,7,FALSE),"")</f>
        <v>187</v>
      </c>
      <c r="AD625" s="8">
        <f>IFERROR(ROUND(AB625*VLOOKUP(I625,'DI Info'!$1:$1048576,6,FALSE),2),"")</f>
        <v>1.82</v>
      </c>
      <c r="AE625" s="8">
        <f>IFERROR(AB625*VLOOKUP(I625,'DI Info'!A:H,8,FALSE),"")</f>
        <v>224.4</v>
      </c>
      <c r="AF625" s="35" t="str">
        <f>VLOOKUP(I625,'DI Info'!$1:$1048576,4,FALSE)</f>
        <v>苏克-NB</v>
      </c>
      <c r="AG625" s="15"/>
      <c r="AH625" s="49"/>
      <c r="AI625" s="35"/>
      <c r="AJ625" s="102" t="s">
        <v>1567</v>
      </c>
      <c r="AK625" s="8"/>
      <c r="AL625" s="89"/>
    </row>
    <row r="626" ht="12.75" customHeight="1" spans="1:38">
      <c r="A626" s="8" t="s">
        <v>1613</v>
      </c>
      <c r="B626" s="8" t="s">
        <v>38</v>
      </c>
      <c r="C626" s="8" t="s">
        <v>38</v>
      </c>
      <c r="D626" s="8" t="s">
        <v>39</v>
      </c>
      <c r="E626" s="8" t="s">
        <v>1614</v>
      </c>
      <c r="F626" s="8" t="s">
        <v>41</v>
      </c>
      <c r="G626" s="8" t="s">
        <v>77</v>
      </c>
      <c r="H626" s="8" t="s">
        <v>1614</v>
      </c>
      <c r="I626" s="8" t="s">
        <v>1615</v>
      </c>
      <c r="J626" s="8" t="s">
        <v>44</v>
      </c>
      <c r="K626" s="8" t="s">
        <v>41</v>
      </c>
      <c r="L626" s="8" t="s">
        <v>45</v>
      </c>
      <c r="M626" s="8" t="s">
        <v>46</v>
      </c>
      <c r="N626" s="8" t="s">
        <v>41</v>
      </c>
      <c r="O626" s="8" t="s">
        <v>41</v>
      </c>
      <c r="P626" s="8">
        <v>23</v>
      </c>
      <c r="Q626" s="8">
        <v>64</v>
      </c>
      <c r="R626" s="8">
        <v>35</v>
      </c>
      <c r="S626" s="49">
        <v>45766</v>
      </c>
      <c r="T626" s="49">
        <v>45759</v>
      </c>
      <c r="U626" s="8">
        <v>0</v>
      </c>
      <c r="V626" s="8">
        <v>12</v>
      </c>
      <c r="W626" s="8">
        <v>12</v>
      </c>
      <c r="X626" s="8">
        <v>0</v>
      </c>
      <c r="Y626" s="8" t="s">
        <v>47</v>
      </c>
      <c r="Z626" s="8">
        <v>0</v>
      </c>
      <c r="AA626" s="8">
        <f>VLOOKUP(I626,'DI Info'!A:E,5,0)</f>
        <v>1</v>
      </c>
      <c r="AB626" s="8">
        <f t="shared" si="13"/>
        <v>12</v>
      </c>
      <c r="AC626" s="8">
        <f>IFERROR(AB626*VLOOKUP(I626,'DI Info'!A:H,7,FALSE),"")</f>
        <v>576</v>
      </c>
      <c r="AD626" s="8">
        <f>IFERROR(ROUND(AB626*VLOOKUP(I626,'DI Info'!$1:$1048576,6,FALSE),2),"")</f>
        <v>8.75</v>
      </c>
      <c r="AE626" s="8">
        <f>IFERROR(AB626*VLOOKUP(I626,'DI Info'!A:H,8,FALSE),"")</f>
        <v>757.2</v>
      </c>
      <c r="AF626" s="35" t="str">
        <f>VLOOKUP(I626,'DI Info'!$1:$1048576,4,FALSE)</f>
        <v>立发-NB</v>
      </c>
      <c r="AG626" s="15"/>
      <c r="AH626" s="49"/>
      <c r="AI626" s="35"/>
      <c r="AJ626" s="102" t="s">
        <v>1567</v>
      </c>
      <c r="AK626" s="8"/>
      <c r="AL626" s="89"/>
    </row>
    <row r="627" ht="12.75" customHeight="1" spans="1:38">
      <c r="A627" s="8" t="s">
        <v>1616</v>
      </c>
      <c r="B627" s="8" t="s">
        <v>38</v>
      </c>
      <c r="C627" s="8" t="s">
        <v>38</v>
      </c>
      <c r="D627" s="8" t="s">
        <v>39</v>
      </c>
      <c r="E627" s="8" t="s">
        <v>1617</v>
      </c>
      <c r="F627" s="8" t="s">
        <v>41</v>
      </c>
      <c r="G627" s="8" t="s">
        <v>77</v>
      </c>
      <c r="H627" s="8" t="s">
        <v>1617</v>
      </c>
      <c r="I627" s="8" t="s">
        <v>1615</v>
      </c>
      <c r="J627" s="8" t="s">
        <v>44</v>
      </c>
      <c r="K627" s="8" t="s">
        <v>41</v>
      </c>
      <c r="L627" s="8" t="s">
        <v>45</v>
      </c>
      <c r="M627" s="8" t="s">
        <v>46</v>
      </c>
      <c r="N627" s="8" t="s">
        <v>41</v>
      </c>
      <c r="O627" s="8" t="s">
        <v>41</v>
      </c>
      <c r="P627" s="8">
        <v>23</v>
      </c>
      <c r="Q627" s="8">
        <v>64</v>
      </c>
      <c r="R627" s="8">
        <v>35</v>
      </c>
      <c r="S627" s="49">
        <v>45766</v>
      </c>
      <c r="T627" s="49">
        <v>45759</v>
      </c>
      <c r="U627" s="8">
        <v>0</v>
      </c>
      <c r="V627" s="8">
        <v>11</v>
      </c>
      <c r="W627" s="8">
        <v>11</v>
      </c>
      <c r="X627" s="8">
        <v>0</v>
      </c>
      <c r="Y627" s="8" t="s">
        <v>47</v>
      </c>
      <c r="Z627" s="8">
        <v>0</v>
      </c>
      <c r="AA627" s="8">
        <f>VLOOKUP(I627,'DI Info'!A:E,5,0)</f>
        <v>1</v>
      </c>
      <c r="AB627" s="8">
        <f t="shared" si="13"/>
        <v>11</v>
      </c>
      <c r="AC627" s="8">
        <f>IFERROR(AB627*VLOOKUP(I627,'DI Info'!A:H,7,FALSE),"")</f>
        <v>528</v>
      </c>
      <c r="AD627" s="8">
        <f>IFERROR(ROUND(AB627*VLOOKUP(I627,'DI Info'!$1:$1048576,6,FALSE),2),"")</f>
        <v>8.02</v>
      </c>
      <c r="AE627" s="8">
        <f>IFERROR(AB627*VLOOKUP(I627,'DI Info'!A:H,8,FALSE),"")</f>
        <v>694.1</v>
      </c>
      <c r="AF627" s="35" t="str">
        <f>VLOOKUP(I627,'DI Info'!$1:$1048576,4,FALSE)</f>
        <v>立发-NB</v>
      </c>
      <c r="AG627" s="15"/>
      <c r="AH627" s="49"/>
      <c r="AI627" s="35"/>
      <c r="AJ627" s="102" t="s">
        <v>1567</v>
      </c>
      <c r="AK627" s="8"/>
      <c r="AL627" s="89"/>
    </row>
    <row r="628" ht="12.75" customHeight="1" spans="1:38">
      <c r="A628" s="8" t="s">
        <v>1618</v>
      </c>
      <c r="B628" s="8" t="s">
        <v>38</v>
      </c>
      <c r="C628" s="8" t="s">
        <v>38</v>
      </c>
      <c r="D628" s="8" t="s">
        <v>39</v>
      </c>
      <c r="E628" s="8" t="s">
        <v>1619</v>
      </c>
      <c r="F628" s="8" t="s">
        <v>41</v>
      </c>
      <c r="G628" s="8" t="s">
        <v>53</v>
      </c>
      <c r="H628" s="8" t="s">
        <v>1619</v>
      </c>
      <c r="I628" s="8" t="s">
        <v>1615</v>
      </c>
      <c r="J628" s="8" t="s">
        <v>44</v>
      </c>
      <c r="K628" s="8" t="s">
        <v>41</v>
      </c>
      <c r="L628" s="8" t="s">
        <v>45</v>
      </c>
      <c r="M628" s="8" t="s">
        <v>46</v>
      </c>
      <c r="N628" s="8" t="s">
        <v>41</v>
      </c>
      <c r="O628" s="8" t="s">
        <v>41</v>
      </c>
      <c r="P628" s="8">
        <v>23</v>
      </c>
      <c r="Q628" s="8">
        <v>64</v>
      </c>
      <c r="R628" s="8">
        <v>35</v>
      </c>
      <c r="S628" s="49">
        <v>45766</v>
      </c>
      <c r="T628" s="49">
        <v>45759</v>
      </c>
      <c r="U628" s="8">
        <v>0</v>
      </c>
      <c r="V628" s="8">
        <v>59</v>
      </c>
      <c r="W628" s="8">
        <v>59</v>
      </c>
      <c r="X628" s="8">
        <v>0</v>
      </c>
      <c r="Y628" s="8" t="s">
        <v>47</v>
      </c>
      <c r="Z628" s="8">
        <v>0</v>
      </c>
      <c r="AA628" s="8">
        <f>VLOOKUP(I628,'DI Info'!A:E,5,0)</f>
        <v>1</v>
      </c>
      <c r="AB628" s="8">
        <f t="shared" si="13"/>
        <v>59</v>
      </c>
      <c r="AC628" s="8">
        <f>IFERROR(AB628*VLOOKUP(I628,'DI Info'!A:H,7,FALSE),"")</f>
        <v>2832</v>
      </c>
      <c r="AD628" s="8">
        <f>IFERROR(ROUND(AB628*VLOOKUP(I628,'DI Info'!$1:$1048576,6,FALSE),2),"")</f>
        <v>43.02</v>
      </c>
      <c r="AE628" s="8">
        <f>IFERROR(AB628*VLOOKUP(I628,'DI Info'!A:H,8,FALSE),"")</f>
        <v>3722.9</v>
      </c>
      <c r="AF628" s="35" t="str">
        <f>VLOOKUP(I628,'DI Info'!$1:$1048576,4,FALSE)</f>
        <v>立发-NB</v>
      </c>
      <c r="AG628" s="15"/>
      <c r="AH628" s="49"/>
      <c r="AI628" s="35"/>
      <c r="AJ628" s="102" t="s">
        <v>1567</v>
      </c>
      <c r="AK628" s="8"/>
      <c r="AL628" s="89"/>
    </row>
    <row r="629" ht="12.75" customHeight="1" spans="1:38">
      <c r="A629" s="8" t="s">
        <v>1620</v>
      </c>
      <c r="B629" s="8" t="s">
        <v>38</v>
      </c>
      <c r="C629" s="8" t="s">
        <v>38</v>
      </c>
      <c r="D629" s="8" t="s">
        <v>39</v>
      </c>
      <c r="E629" s="8" t="s">
        <v>1621</v>
      </c>
      <c r="F629" s="8" t="s">
        <v>41</v>
      </c>
      <c r="G629" s="8" t="s">
        <v>77</v>
      </c>
      <c r="H629" s="8" t="s">
        <v>1621</v>
      </c>
      <c r="I629" s="8" t="s">
        <v>220</v>
      </c>
      <c r="J629" s="8" t="s">
        <v>44</v>
      </c>
      <c r="K629" s="8" t="s">
        <v>41</v>
      </c>
      <c r="L629" s="8" t="s">
        <v>45</v>
      </c>
      <c r="M629" s="8" t="s">
        <v>46</v>
      </c>
      <c r="N629" s="8" t="s">
        <v>41</v>
      </c>
      <c r="O629" s="8" t="s">
        <v>41</v>
      </c>
      <c r="P629" s="8">
        <v>2.9</v>
      </c>
      <c r="Q629" s="8">
        <v>23.1</v>
      </c>
      <c r="R629" s="8">
        <v>16.3</v>
      </c>
      <c r="S629" s="49">
        <v>45766</v>
      </c>
      <c r="T629" s="49">
        <v>45759</v>
      </c>
      <c r="U629" s="8">
        <v>0</v>
      </c>
      <c r="V629" s="8">
        <v>104</v>
      </c>
      <c r="W629" s="8">
        <v>104</v>
      </c>
      <c r="X629" s="8">
        <v>0</v>
      </c>
      <c r="Y629" s="8" t="s">
        <v>47</v>
      </c>
      <c r="Z629" s="8">
        <v>0</v>
      </c>
      <c r="AA629" s="8">
        <f>VLOOKUP(I629,'DI Info'!A:E,5,0)</f>
        <v>1</v>
      </c>
      <c r="AB629" s="8">
        <f t="shared" si="13"/>
        <v>104</v>
      </c>
      <c r="AC629" s="8">
        <f>IFERROR(AB629*VLOOKUP(I629,'DI Info'!A:H,7,FALSE),"")</f>
        <v>832</v>
      </c>
      <c r="AD629" s="8">
        <f>IFERROR(ROUND(AB629*VLOOKUP(I629,'DI Info'!$1:$1048576,6,FALSE),2),"")</f>
        <v>7.2</v>
      </c>
      <c r="AE629" s="8">
        <f>IFERROR(AB629*VLOOKUP(I629,'DI Info'!A:H,8,FALSE),"")</f>
        <v>873.6</v>
      </c>
      <c r="AF629" s="35" t="str">
        <f>VLOOKUP(I629,'DI Info'!$1:$1048576,4,FALSE)</f>
        <v>鑫鼎-NB</v>
      </c>
      <c r="AG629" s="15"/>
      <c r="AH629" s="49"/>
      <c r="AI629" s="35"/>
      <c r="AJ629" s="102" t="s">
        <v>1567</v>
      </c>
      <c r="AK629" s="8"/>
      <c r="AL629" s="89"/>
    </row>
    <row r="630" ht="12.75" customHeight="1" spans="1:38">
      <c r="A630" s="8" t="s">
        <v>1622</v>
      </c>
      <c r="B630" s="8" t="s">
        <v>38</v>
      </c>
      <c r="C630" s="8" t="s">
        <v>38</v>
      </c>
      <c r="D630" s="8" t="s">
        <v>39</v>
      </c>
      <c r="E630" s="8" t="s">
        <v>1623</v>
      </c>
      <c r="F630" s="8" t="s">
        <v>41</v>
      </c>
      <c r="G630" s="8" t="s">
        <v>53</v>
      </c>
      <c r="H630" s="8" t="s">
        <v>1623</v>
      </c>
      <c r="I630" s="8" t="s">
        <v>220</v>
      </c>
      <c r="J630" s="8" t="s">
        <v>44</v>
      </c>
      <c r="K630" s="8" t="s">
        <v>41</v>
      </c>
      <c r="L630" s="8" t="s">
        <v>45</v>
      </c>
      <c r="M630" s="8" t="s">
        <v>46</v>
      </c>
      <c r="N630" s="8" t="s">
        <v>41</v>
      </c>
      <c r="O630" s="8" t="s">
        <v>41</v>
      </c>
      <c r="P630" s="8">
        <v>2.9</v>
      </c>
      <c r="Q630" s="8">
        <v>23.1</v>
      </c>
      <c r="R630" s="8">
        <v>16.3</v>
      </c>
      <c r="S630" s="49">
        <v>45766</v>
      </c>
      <c r="T630" s="49">
        <v>45759</v>
      </c>
      <c r="U630" s="8">
        <v>0</v>
      </c>
      <c r="V630" s="8">
        <v>148</v>
      </c>
      <c r="W630" s="8">
        <v>148</v>
      </c>
      <c r="X630" s="8">
        <v>0</v>
      </c>
      <c r="Y630" s="8" t="s">
        <v>47</v>
      </c>
      <c r="Z630" s="8">
        <v>0</v>
      </c>
      <c r="AA630" s="8">
        <f>VLOOKUP(I630,'DI Info'!A:E,5,0)</f>
        <v>1</v>
      </c>
      <c r="AB630" s="8">
        <f t="shared" si="13"/>
        <v>148</v>
      </c>
      <c r="AC630" s="8">
        <f>IFERROR(AB630*VLOOKUP(I630,'DI Info'!A:H,7,FALSE),"")</f>
        <v>1184</v>
      </c>
      <c r="AD630" s="8">
        <f>IFERROR(ROUND(AB630*VLOOKUP(I630,'DI Info'!$1:$1048576,6,FALSE),2),"")</f>
        <v>10.24</v>
      </c>
      <c r="AE630" s="8">
        <f>IFERROR(AB630*VLOOKUP(I630,'DI Info'!A:H,8,FALSE),"")</f>
        <v>1243.2</v>
      </c>
      <c r="AF630" s="35" t="str">
        <f>VLOOKUP(I630,'DI Info'!$1:$1048576,4,FALSE)</f>
        <v>鑫鼎-NB</v>
      </c>
      <c r="AG630" s="15"/>
      <c r="AH630" s="49"/>
      <c r="AI630" s="35"/>
      <c r="AJ630" s="102" t="s">
        <v>1567</v>
      </c>
      <c r="AK630" s="8"/>
      <c r="AL630" s="89"/>
    </row>
    <row r="631" ht="12.75" customHeight="1" spans="1:38">
      <c r="A631" s="8" t="s">
        <v>1624</v>
      </c>
      <c r="B631" s="8">
        <v>992</v>
      </c>
      <c r="C631" s="8" t="s">
        <v>38</v>
      </c>
      <c r="D631" s="8" t="s">
        <v>39</v>
      </c>
      <c r="E631" s="8" t="s">
        <v>1625</v>
      </c>
      <c r="F631" s="8" t="s">
        <v>41</v>
      </c>
      <c r="G631" s="8" t="s">
        <v>77</v>
      </c>
      <c r="H631" s="8" t="s">
        <v>1625</v>
      </c>
      <c r="I631" s="8" t="s">
        <v>220</v>
      </c>
      <c r="J631" s="8" t="s">
        <v>44</v>
      </c>
      <c r="K631" s="8" t="s">
        <v>41</v>
      </c>
      <c r="L631" s="8" t="s">
        <v>45</v>
      </c>
      <c r="M631" s="8" t="s">
        <v>46</v>
      </c>
      <c r="N631" s="8" t="s">
        <v>41</v>
      </c>
      <c r="O631" s="8" t="s">
        <v>41</v>
      </c>
      <c r="P631" s="8">
        <v>2.9</v>
      </c>
      <c r="Q631" s="8">
        <v>23.1</v>
      </c>
      <c r="R631" s="8">
        <v>16.3</v>
      </c>
      <c r="S631" s="49">
        <v>45766</v>
      </c>
      <c r="T631" s="49">
        <v>45759</v>
      </c>
      <c r="U631" s="8">
        <v>0</v>
      </c>
      <c r="V631" s="8">
        <v>75</v>
      </c>
      <c r="W631" s="8">
        <v>75</v>
      </c>
      <c r="X631" s="8">
        <v>0</v>
      </c>
      <c r="Y631" s="8" t="s">
        <v>47</v>
      </c>
      <c r="Z631" s="8">
        <v>0</v>
      </c>
      <c r="AA631" s="8">
        <f>VLOOKUP(I631,'DI Info'!A:E,5,0)</f>
        <v>1</v>
      </c>
      <c r="AB631" s="8">
        <f t="shared" si="13"/>
        <v>75</v>
      </c>
      <c r="AC631" s="8">
        <f>IFERROR(AB631*VLOOKUP(I631,'DI Info'!A:H,7,FALSE),"")</f>
        <v>600</v>
      </c>
      <c r="AD631" s="8">
        <f>IFERROR(ROUND(AB631*VLOOKUP(I631,'DI Info'!$1:$1048576,6,FALSE),2),"")</f>
        <v>5.19</v>
      </c>
      <c r="AE631" s="8">
        <f>IFERROR(AB631*VLOOKUP(I631,'DI Info'!A:H,8,FALSE),"")</f>
        <v>630</v>
      </c>
      <c r="AF631" s="35" t="str">
        <f>VLOOKUP(I631,'DI Info'!$1:$1048576,4,FALSE)</f>
        <v>鑫鼎-NB</v>
      </c>
      <c r="AG631" s="15"/>
      <c r="AH631" s="49"/>
      <c r="AI631" s="35"/>
      <c r="AJ631" s="102" t="s">
        <v>1567</v>
      </c>
      <c r="AK631" s="8"/>
      <c r="AL631" s="89"/>
    </row>
    <row r="632" ht="12.75" customHeight="1" spans="1:38">
      <c r="A632" s="8" t="s">
        <v>699</v>
      </c>
      <c r="B632" s="8" t="s">
        <v>38</v>
      </c>
      <c r="C632" s="8" t="s">
        <v>38</v>
      </c>
      <c r="D632" s="8" t="s">
        <v>39</v>
      </c>
      <c r="E632" s="8" t="s">
        <v>700</v>
      </c>
      <c r="F632" s="8" t="s">
        <v>41</v>
      </c>
      <c r="G632" s="8" t="s">
        <v>53</v>
      </c>
      <c r="H632" s="8" t="s">
        <v>700</v>
      </c>
      <c r="I632" s="8" t="s">
        <v>182</v>
      </c>
      <c r="J632" s="8" t="s">
        <v>44</v>
      </c>
      <c r="K632" s="8" t="s">
        <v>41</v>
      </c>
      <c r="L632" s="8" t="s">
        <v>45</v>
      </c>
      <c r="M632" s="8" t="s">
        <v>46</v>
      </c>
      <c r="N632" s="8" t="s">
        <v>41</v>
      </c>
      <c r="O632" s="8" t="s">
        <v>41</v>
      </c>
      <c r="P632" s="8">
        <v>18.5</v>
      </c>
      <c r="Q632" s="8">
        <v>35</v>
      </c>
      <c r="R632" s="8">
        <v>19</v>
      </c>
      <c r="S632" s="49">
        <v>45756</v>
      </c>
      <c r="T632" s="49">
        <v>45748</v>
      </c>
      <c r="U632" s="8">
        <v>0</v>
      </c>
      <c r="V632" s="8">
        <v>290</v>
      </c>
      <c r="W632" s="8">
        <v>20</v>
      </c>
      <c r="X632" s="8">
        <v>0</v>
      </c>
      <c r="Y632" s="8" t="s">
        <v>47</v>
      </c>
      <c r="Z632" s="8">
        <v>0</v>
      </c>
      <c r="AA632" s="8">
        <f>VLOOKUP(I632,'DI Info'!A:E,5,0)</f>
        <v>1</v>
      </c>
      <c r="AB632" s="8">
        <f t="shared" si="13"/>
        <v>20</v>
      </c>
      <c r="AC632" s="8">
        <f>IFERROR(AB632*VLOOKUP(I632,'DI Info'!A:H,7,FALSE),"")</f>
        <v>480</v>
      </c>
      <c r="AD632" s="8">
        <f>IFERROR(ROUND(AB632*VLOOKUP(I632,'DI Info'!$1:$1048576,6,FALSE),2),"")</f>
        <v>4.12</v>
      </c>
      <c r="AE632" s="8">
        <f>IFERROR(AB632*VLOOKUP(I632,'DI Info'!A:H,8,FALSE),"")</f>
        <v>520</v>
      </c>
      <c r="AF632" s="35" t="str">
        <f>VLOOKUP(I632,'DI Info'!$1:$1048576,4,FALSE)</f>
        <v>福得尔-NB</v>
      </c>
      <c r="AG632" s="15"/>
      <c r="AH632" s="49"/>
      <c r="AI632" s="35"/>
      <c r="AJ632" s="102" t="s">
        <v>1567</v>
      </c>
      <c r="AK632" s="8"/>
      <c r="AL632" s="89"/>
    </row>
    <row r="633" ht="12.75" customHeight="1" spans="1:38">
      <c r="A633" s="8" t="s">
        <v>1626</v>
      </c>
      <c r="B633" s="8" t="s">
        <v>38</v>
      </c>
      <c r="C633" s="8" t="s">
        <v>38</v>
      </c>
      <c r="D633" s="8" t="s">
        <v>39</v>
      </c>
      <c r="E633" s="8" t="s">
        <v>1627</v>
      </c>
      <c r="F633" s="8" t="s">
        <v>41</v>
      </c>
      <c r="G633" s="8" t="s">
        <v>53</v>
      </c>
      <c r="H633" s="8" t="s">
        <v>1627</v>
      </c>
      <c r="I633" s="8" t="s">
        <v>182</v>
      </c>
      <c r="J633" s="8" t="s">
        <v>44</v>
      </c>
      <c r="K633" s="8" t="s">
        <v>41</v>
      </c>
      <c r="L633" s="8" t="s">
        <v>45</v>
      </c>
      <c r="M633" s="8" t="s">
        <v>46</v>
      </c>
      <c r="N633" s="8" t="s">
        <v>41</v>
      </c>
      <c r="O633" s="8" t="s">
        <v>41</v>
      </c>
      <c r="P633" s="8">
        <v>18.5</v>
      </c>
      <c r="Q633" s="8">
        <v>35</v>
      </c>
      <c r="R633" s="8">
        <v>19</v>
      </c>
      <c r="S633" s="49">
        <v>45756</v>
      </c>
      <c r="T633" s="49">
        <v>45748</v>
      </c>
      <c r="U633" s="8">
        <v>0</v>
      </c>
      <c r="V633" s="8">
        <v>50</v>
      </c>
      <c r="W633" s="8">
        <v>50</v>
      </c>
      <c r="X633" s="8">
        <v>0</v>
      </c>
      <c r="Y633" s="8" t="s">
        <v>47</v>
      </c>
      <c r="Z633" s="8">
        <v>0</v>
      </c>
      <c r="AA633" s="8">
        <f>VLOOKUP(I633,'DI Info'!A:E,5,0)</f>
        <v>1</v>
      </c>
      <c r="AB633" s="8">
        <f t="shared" si="13"/>
        <v>50</v>
      </c>
      <c r="AC633" s="8">
        <f>IFERROR(AB633*VLOOKUP(I633,'DI Info'!A:H,7,FALSE),"")</f>
        <v>1200</v>
      </c>
      <c r="AD633" s="8">
        <f>IFERROR(ROUND(AB633*VLOOKUP(I633,'DI Info'!$1:$1048576,6,FALSE),2),"")</f>
        <v>10.3</v>
      </c>
      <c r="AE633" s="8">
        <f>IFERROR(AB633*VLOOKUP(I633,'DI Info'!A:H,8,FALSE),"")</f>
        <v>1300</v>
      </c>
      <c r="AF633" s="35" t="str">
        <f>VLOOKUP(I633,'DI Info'!$1:$1048576,4,FALSE)</f>
        <v>福得尔-NB</v>
      </c>
      <c r="AG633" s="15"/>
      <c r="AH633" s="49"/>
      <c r="AI633" s="35"/>
      <c r="AJ633" s="102" t="s">
        <v>1567</v>
      </c>
      <c r="AK633" s="8"/>
      <c r="AL633" s="89"/>
    </row>
    <row r="634" ht="12.75" customHeight="1" spans="1:38">
      <c r="A634" s="8" t="s">
        <v>1628</v>
      </c>
      <c r="B634" s="8" t="s">
        <v>38</v>
      </c>
      <c r="C634" s="8" t="s">
        <v>38</v>
      </c>
      <c r="D634" s="8" t="s">
        <v>39</v>
      </c>
      <c r="E634" s="8" t="s">
        <v>1629</v>
      </c>
      <c r="F634" s="8" t="s">
        <v>41</v>
      </c>
      <c r="G634" s="8" t="s">
        <v>121</v>
      </c>
      <c r="H634" s="8" t="s">
        <v>1629</v>
      </c>
      <c r="I634" s="8" t="s">
        <v>182</v>
      </c>
      <c r="J634" s="8" t="s">
        <v>44</v>
      </c>
      <c r="K634" s="8" t="s">
        <v>41</v>
      </c>
      <c r="L634" s="8" t="s">
        <v>45</v>
      </c>
      <c r="M634" s="8" t="s">
        <v>46</v>
      </c>
      <c r="N634" s="8" t="s">
        <v>41</v>
      </c>
      <c r="O634" s="8" t="s">
        <v>41</v>
      </c>
      <c r="P634" s="8">
        <v>18.5</v>
      </c>
      <c r="Q634" s="8">
        <v>35</v>
      </c>
      <c r="R634" s="8">
        <v>19</v>
      </c>
      <c r="S634" s="49">
        <v>45756</v>
      </c>
      <c r="T634" s="49">
        <v>45748</v>
      </c>
      <c r="U634" s="8">
        <v>0</v>
      </c>
      <c r="V634" s="8">
        <v>160</v>
      </c>
      <c r="W634" s="8">
        <v>160</v>
      </c>
      <c r="X634" s="8">
        <v>0</v>
      </c>
      <c r="Y634" s="8" t="s">
        <v>47</v>
      </c>
      <c r="Z634" s="8">
        <v>0</v>
      </c>
      <c r="AA634" s="8">
        <f>VLOOKUP(I634,'DI Info'!A:E,5,0)</f>
        <v>1</v>
      </c>
      <c r="AB634" s="8">
        <f t="shared" si="13"/>
        <v>160</v>
      </c>
      <c r="AC634" s="8">
        <f>IFERROR(AB634*VLOOKUP(I634,'DI Info'!A:H,7,FALSE),"")</f>
        <v>3840</v>
      </c>
      <c r="AD634" s="8">
        <f>IFERROR(ROUND(AB634*VLOOKUP(I634,'DI Info'!$1:$1048576,6,FALSE),2),"")</f>
        <v>32.96</v>
      </c>
      <c r="AE634" s="8">
        <f>IFERROR(AB634*VLOOKUP(I634,'DI Info'!A:H,8,FALSE),"")</f>
        <v>4160</v>
      </c>
      <c r="AF634" s="35" t="str">
        <f>VLOOKUP(I634,'DI Info'!$1:$1048576,4,FALSE)</f>
        <v>福得尔-NB</v>
      </c>
      <c r="AG634" s="15"/>
      <c r="AH634" s="49"/>
      <c r="AI634" s="35"/>
      <c r="AJ634" s="102" t="s">
        <v>1567</v>
      </c>
      <c r="AK634" s="8"/>
      <c r="AL634" s="89"/>
    </row>
    <row r="635" ht="12.75" customHeight="1" spans="1:38">
      <c r="A635" s="8" t="s">
        <v>1630</v>
      </c>
      <c r="B635" s="8" t="s">
        <v>38</v>
      </c>
      <c r="C635" s="8" t="s">
        <v>38</v>
      </c>
      <c r="D635" s="8" t="s">
        <v>39</v>
      </c>
      <c r="E635" s="8" t="s">
        <v>1631</v>
      </c>
      <c r="F635" s="8" t="s">
        <v>41</v>
      </c>
      <c r="G635" s="8" t="s">
        <v>42</v>
      </c>
      <c r="H635" s="8" t="s">
        <v>1631</v>
      </c>
      <c r="I635" s="8" t="s">
        <v>169</v>
      </c>
      <c r="J635" s="8" t="s">
        <v>44</v>
      </c>
      <c r="K635" s="8" t="s">
        <v>41</v>
      </c>
      <c r="L635" s="8" t="s">
        <v>45</v>
      </c>
      <c r="M635" s="8" t="s">
        <v>46</v>
      </c>
      <c r="N635" s="8" t="s">
        <v>41</v>
      </c>
      <c r="O635" s="8" t="s">
        <v>41</v>
      </c>
      <c r="P635" s="8">
        <v>18.25</v>
      </c>
      <c r="Q635" s="8">
        <v>35</v>
      </c>
      <c r="R635" s="8">
        <v>19.25</v>
      </c>
      <c r="S635" s="49">
        <v>45756</v>
      </c>
      <c r="T635" s="49">
        <v>45748</v>
      </c>
      <c r="U635" s="8">
        <v>0</v>
      </c>
      <c r="V635" s="8">
        <v>30</v>
      </c>
      <c r="W635" s="8">
        <v>30</v>
      </c>
      <c r="X635" s="8">
        <v>0</v>
      </c>
      <c r="Y635" s="8" t="s">
        <v>47</v>
      </c>
      <c r="Z635" s="8">
        <v>0</v>
      </c>
      <c r="AA635" s="8">
        <f>VLOOKUP(I635,'DI Info'!A:E,5,0)</f>
        <v>1</v>
      </c>
      <c r="AB635" s="8">
        <f t="shared" si="13"/>
        <v>30</v>
      </c>
      <c r="AC635" s="8">
        <f>IFERROR(AB635*VLOOKUP(I635,'DI Info'!A:H,7,FALSE),"")</f>
        <v>675</v>
      </c>
      <c r="AD635" s="8">
        <f>IFERROR(ROUND(AB635*VLOOKUP(I635,'DI Info'!$1:$1048576,6,FALSE),2),"")</f>
        <v>6.18</v>
      </c>
      <c r="AE635" s="8">
        <f>IFERROR(AB635*VLOOKUP(I635,'DI Info'!A:H,8,FALSE),"")</f>
        <v>750</v>
      </c>
      <c r="AF635" s="35" t="str">
        <f>VLOOKUP(I635,'DI Info'!$1:$1048576,4,FALSE)</f>
        <v>福得尔-NB</v>
      </c>
      <c r="AG635" s="15"/>
      <c r="AH635" s="49"/>
      <c r="AI635" s="35"/>
      <c r="AJ635" s="102" t="s">
        <v>1567</v>
      </c>
      <c r="AK635" s="8"/>
      <c r="AL635" s="89"/>
    </row>
    <row r="636" ht="12.75" customHeight="1" spans="1:38">
      <c r="A636" s="8" t="s">
        <v>1632</v>
      </c>
      <c r="B636" s="8" t="s">
        <v>38</v>
      </c>
      <c r="C636" s="8" t="s">
        <v>38</v>
      </c>
      <c r="D636" s="8" t="s">
        <v>39</v>
      </c>
      <c r="E636" s="8" t="s">
        <v>1633</v>
      </c>
      <c r="F636" s="8" t="s">
        <v>41</v>
      </c>
      <c r="G636" s="8" t="s">
        <v>77</v>
      </c>
      <c r="H636" s="8" t="s">
        <v>1633</v>
      </c>
      <c r="I636" s="8" t="s">
        <v>398</v>
      </c>
      <c r="J636" s="8" t="s">
        <v>44</v>
      </c>
      <c r="K636" s="8" t="s">
        <v>41</v>
      </c>
      <c r="L636" s="8" t="s">
        <v>45</v>
      </c>
      <c r="M636" s="8" t="s">
        <v>46</v>
      </c>
      <c r="N636" s="8" t="s">
        <v>41</v>
      </c>
      <c r="O636" s="8" t="s">
        <v>41</v>
      </c>
      <c r="P636" s="8">
        <v>4.024</v>
      </c>
      <c r="Q636" s="8">
        <v>23</v>
      </c>
      <c r="R636" s="8">
        <v>22.2</v>
      </c>
      <c r="S636" s="49">
        <v>45754</v>
      </c>
      <c r="T636" s="49">
        <v>45747</v>
      </c>
      <c r="U636" s="8">
        <v>0</v>
      </c>
      <c r="V636" s="8">
        <v>210</v>
      </c>
      <c r="W636" s="8">
        <v>210</v>
      </c>
      <c r="X636" s="8">
        <v>0</v>
      </c>
      <c r="Y636" s="8" t="s">
        <v>47</v>
      </c>
      <c r="Z636" s="8">
        <v>0</v>
      </c>
      <c r="AA636" s="8">
        <f>VLOOKUP(I636,'DI Info'!A:E,5,0)</f>
        <v>1</v>
      </c>
      <c r="AB636" s="8">
        <f t="shared" ref="AB636:AB658" si="14">IFERROR(W636/AA636,"")</f>
        <v>210</v>
      </c>
      <c r="AC636" s="8">
        <f>IFERROR(AB636*VLOOKUP(I636,'DI Info'!A:H,7,FALSE),"")</f>
        <v>861</v>
      </c>
      <c r="AD636" s="8">
        <f>IFERROR(ROUND(AB636*VLOOKUP(I636,'DI Info'!$1:$1048576,6,FALSE),2),"")</f>
        <v>7.35</v>
      </c>
      <c r="AE636" s="8">
        <f>IFERROR(AB636*VLOOKUP(I636,'DI Info'!A:H,8,FALSE),"")</f>
        <v>1071</v>
      </c>
      <c r="AF636" s="35" t="str">
        <f>VLOOKUP(I636,'DI Info'!$1:$1048576,4,FALSE)</f>
        <v>苏克-NB</v>
      </c>
      <c r="AG636" s="15"/>
      <c r="AH636" s="49"/>
      <c r="AI636" s="35"/>
      <c r="AJ636" s="102" t="s">
        <v>1567</v>
      </c>
      <c r="AK636" s="8"/>
      <c r="AL636" s="89"/>
    </row>
    <row r="637" ht="12.75" customHeight="1" spans="1:38">
      <c r="A637" s="8" t="s">
        <v>1634</v>
      </c>
      <c r="B637" s="8" t="s">
        <v>38</v>
      </c>
      <c r="C637" s="8" t="s">
        <v>38</v>
      </c>
      <c r="D637" s="8" t="s">
        <v>39</v>
      </c>
      <c r="E637" s="8" t="s">
        <v>1635</v>
      </c>
      <c r="F637" s="8" t="s">
        <v>41</v>
      </c>
      <c r="G637" s="8" t="s">
        <v>77</v>
      </c>
      <c r="H637" s="8" t="s">
        <v>1635</v>
      </c>
      <c r="I637" s="8" t="s">
        <v>398</v>
      </c>
      <c r="J637" s="8" t="s">
        <v>44</v>
      </c>
      <c r="K637" s="8" t="s">
        <v>41</v>
      </c>
      <c r="L637" s="8" t="s">
        <v>45</v>
      </c>
      <c r="M637" s="8" t="s">
        <v>46</v>
      </c>
      <c r="N637" s="8" t="s">
        <v>41</v>
      </c>
      <c r="O637" s="8" t="s">
        <v>41</v>
      </c>
      <c r="P637" s="8">
        <v>4.024</v>
      </c>
      <c r="Q637" s="8">
        <v>23</v>
      </c>
      <c r="R637" s="8">
        <v>22.2</v>
      </c>
      <c r="S637" s="49">
        <v>45754</v>
      </c>
      <c r="T637" s="49">
        <v>45747</v>
      </c>
      <c r="U637" s="8">
        <v>0</v>
      </c>
      <c r="V637" s="8">
        <v>346</v>
      </c>
      <c r="W637" s="8">
        <v>346</v>
      </c>
      <c r="X637" s="8">
        <v>0</v>
      </c>
      <c r="Y637" s="8" t="s">
        <v>47</v>
      </c>
      <c r="Z637" s="8">
        <v>0</v>
      </c>
      <c r="AA637" s="8">
        <f>VLOOKUP(I637,'DI Info'!A:E,5,0)</f>
        <v>1</v>
      </c>
      <c r="AB637" s="8">
        <f t="shared" si="14"/>
        <v>346</v>
      </c>
      <c r="AC637" s="8">
        <f>IFERROR(AB637*VLOOKUP(I637,'DI Info'!A:H,7,FALSE),"")</f>
        <v>1418.6</v>
      </c>
      <c r="AD637" s="8">
        <f>IFERROR(ROUND(AB637*VLOOKUP(I637,'DI Info'!$1:$1048576,6,FALSE),2),"")</f>
        <v>12.11</v>
      </c>
      <c r="AE637" s="8">
        <f>IFERROR(AB637*VLOOKUP(I637,'DI Info'!A:H,8,FALSE),"")</f>
        <v>1764.6</v>
      </c>
      <c r="AF637" s="35" t="str">
        <f>VLOOKUP(I637,'DI Info'!$1:$1048576,4,FALSE)</f>
        <v>苏克-NB</v>
      </c>
      <c r="AG637" s="15"/>
      <c r="AH637" s="49"/>
      <c r="AI637" s="35"/>
      <c r="AJ637" s="102" t="s">
        <v>1567</v>
      </c>
      <c r="AK637" s="8"/>
      <c r="AL637" s="89"/>
    </row>
    <row r="638" ht="12.75" customHeight="1" spans="1:38">
      <c r="A638" s="8" t="s">
        <v>1636</v>
      </c>
      <c r="B638" s="8" t="s">
        <v>38</v>
      </c>
      <c r="C638" s="8" t="s">
        <v>38</v>
      </c>
      <c r="D638" s="8" t="s">
        <v>39</v>
      </c>
      <c r="E638" s="8" t="s">
        <v>1637</v>
      </c>
      <c r="F638" s="8" t="s">
        <v>41</v>
      </c>
      <c r="G638" s="8" t="s">
        <v>77</v>
      </c>
      <c r="H638" s="8" t="s">
        <v>1637</v>
      </c>
      <c r="I638" s="8" t="s">
        <v>398</v>
      </c>
      <c r="J638" s="8" t="s">
        <v>44</v>
      </c>
      <c r="K638" s="8" t="s">
        <v>41</v>
      </c>
      <c r="L638" s="8" t="s">
        <v>45</v>
      </c>
      <c r="M638" s="8" t="s">
        <v>46</v>
      </c>
      <c r="N638" s="8" t="s">
        <v>41</v>
      </c>
      <c r="O638" s="8" t="s">
        <v>41</v>
      </c>
      <c r="P638" s="8">
        <v>4.024</v>
      </c>
      <c r="Q638" s="8">
        <v>23</v>
      </c>
      <c r="R638" s="8">
        <v>22.2</v>
      </c>
      <c r="S638" s="49">
        <v>45754</v>
      </c>
      <c r="T638" s="49">
        <v>45747</v>
      </c>
      <c r="U638" s="8">
        <v>0</v>
      </c>
      <c r="V638" s="8">
        <v>408</v>
      </c>
      <c r="W638" s="8">
        <v>408</v>
      </c>
      <c r="X638" s="8">
        <v>0</v>
      </c>
      <c r="Y638" s="8" t="s">
        <v>47</v>
      </c>
      <c r="Z638" s="8">
        <v>0</v>
      </c>
      <c r="AA638" s="8">
        <f>VLOOKUP(I638,'DI Info'!A:E,5,0)</f>
        <v>1</v>
      </c>
      <c r="AB638" s="8">
        <f t="shared" si="14"/>
        <v>408</v>
      </c>
      <c r="AC638" s="8">
        <f>IFERROR(AB638*VLOOKUP(I638,'DI Info'!A:H,7,FALSE),"")</f>
        <v>1672.8</v>
      </c>
      <c r="AD638" s="8">
        <f>IFERROR(ROUND(AB638*VLOOKUP(I638,'DI Info'!$1:$1048576,6,FALSE),2),"")</f>
        <v>14.28</v>
      </c>
      <c r="AE638" s="8">
        <f>IFERROR(AB638*VLOOKUP(I638,'DI Info'!A:H,8,FALSE),"")</f>
        <v>2080.8</v>
      </c>
      <c r="AF638" s="35" t="str">
        <f>VLOOKUP(I638,'DI Info'!$1:$1048576,4,FALSE)</f>
        <v>苏克-NB</v>
      </c>
      <c r="AG638" s="15"/>
      <c r="AH638" s="49"/>
      <c r="AI638" s="35"/>
      <c r="AJ638" s="102" t="s">
        <v>1567</v>
      </c>
      <c r="AK638" s="8"/>
      <c r="AL638" s="89"/>
    </row>
    <row r="639" ht="12.75" customHeight="1" spans="1:38">
      <c r="A639" s="8" t="s">
        <v>1638</v>
      </c>
      <c r="B639" s="8" t="s">
        <v>38</v>
      </c>
      <c r="C639" s="8" t="s">
        <v>38</v>
      </c>
      <c r="D639" s="8" t="s">
        <v>39</v>
      </c>
      <c r="E639" s="8" t="s">
        <v>1639</v>
      </c>
      <c r="F639" s="8" t="s">
        <v>41</v>
      </c>
      <c r="G639" s="8" t="s">
        <v>77</v>
      </c>
      <c r="H639" s="8" t="s">
        <v>1639</v>
      </c>
      <c r="I639" s="8" t="s">
        <v>398</v>
      </c>
      <c r="J639" s="8" t="s">
        <v>44</v>
      </c>
      <c r="K639" s="8" t="s">
        <v>41</v>
      </c>
      <c r="L639" s="8" t="s">
        <v>45</v>
      </c>
      <c r="M639" s="8" t="s">
        <v>46</v>
      </c>
      <c r="N639" s="8" t="s">
        <v>41</v>
      </c>
      <c r="O639" s="8" t="s">
        <v>41</v>
      </c>
      <c r="P639" s="8">
        <v>4.024</v>
      </c>
      <c r="Q639" s="8">
        <v>23</v>
      </c>
      <c r="R639" s="8">
        <v>22.2</v>
      </c>
      <c r="S639" s="49">
        <v>45754</v>
      </c>
      <c r="T639" s="49">
        <v>45747</v>
      </c>
      <c r="U639" s="8">
        <v>0</v>
      </c>
      <c r="V639" s="8">
        <v>1699</v>
      </c>
      <c r="W639" s="8">
        <v>1699</v>
      </c>
      <c r="X639" s="8">
        <v>0</v>
      </c>
      <c r="Y639" s="8" t="s">
        <v>47</v>
      </c>
      <c r="Z639" s="8">
        <v>0</v>
      </c>
      <c r="AA639" s="8">
        <f>VLOOKUP(I639,'DI Info'!A:E,5,0)</f>
        <v>1</v>
      </c>
      <c r="AB639" s="8">
        <f t="shared" si="14"/>
        <v>1699</v>
      </c>
      <c r="AC639" s="8">
        <f>IFERROR(AB639*VLOOKUP(I639,'DI Info'!A:H,7,FALSE),"")</f>
        <v>6965.9</v>
      </c>
      <c r="AD639" s="8">
        <f>IFERROR(ROUND(AB639*VLOOKUP(I639,'DI Info'!$1:$1048576,6,FALSE),2),"")</f>
        <v>59.47</v>
      </c>
      <c r="AE639" s="8">
        <f>IFERROR(AB639*VLOOKUP(I639,'DI Info'!A:H,8,FALSE),"")</f>
        <v>8664.9</v>
      </c>
      <c r="AF639" s="35" t="str">
        <f>VLOOKUP(I639,'DI Info'!$1:$1048576,4,FALSE)</f>
        <v>苏克-NB</v>
      </c>
      <c r="AG639" s="15"/>
      <c r="AH639" s="49"/>
      <c r="AI639" s="35"/>
      <c r="AJ639" s="102" t="s">
        <v>1567</v>
      </c>
      <c r="AK639" s="8"/>
      <c r="AL639" s="89"/>
    </row>
    <row r="640" ht="12.75" customHeight="1" spans="1:38">
      <c r="A640" s="8" t="s">
        <v>1640</v>
      </c>
      <c r="B640" s="8" t="s">
        <v>38</v>
      </c>
      <c r="C640" s="8" t="s">
        <v>38</v>
      </c>
      <c r="D640" s="8" t="s">
        <v>39</v>
      </c>
      <c r="E640" s="8" t="s">
        <v>1641</v>
      </c>
      <c r="F640" s="8" t="s">
        <v>41</v>
      </c>
      <c r="G640" s="8" t="s">
        <v>77</v>
      </c>
      <c r="H640" s="8" t="s">
        <v>1641</v>
      </c>
      <c r="I640" s="8" t="s">
        <v>376</v>
      </c>
      <c r="J640" s="8" t="s">
        <v>44</v>
      </c>
      <c r="K640" s="8" t="s">
        <v>41</v>
      </c>
      <c r="L640" s="8" t="s">
        <v>45</v>
      </c>
      <c r="M640" s="8" t="s">
        <v>46</v>
      </c>
      <c r="N640" s="8" t="s">
        <v>41</v>
      </c>
      <c r="O640" s="8" t="s">
        <v>41</v>
      </c>
      <c r="P640" s="8">
        <v>6</v>
      </c>
      <c r="Q640" s="8">
        <v>48</v>
      </c>
      <c r="R640" s="8">
        <v>23.8</v>
      </c>
      <c r="S640" s="49">
        <v>45754</v>
      </c>
      <c r="T640" s="49">
        <v>45747</v>
      </c>
      <c r="U640" s="8">
        <v>0</v>
      </c>
      <c r="V640" s="8">
        <v>152</v>
      </c>
      <c r="W640" s="8">
        <v>152</v>
      </c>
      <c r="X640" s="8">
        <v>0</v>
      </c>
      <c r="Y640" s="8" t="s">
        <v>47</v>
      </c>
      <c r="Z640" s="8">
        <v>0</v>
      </c>
      <c r="AA640" s="8">
        <f>VLOOKUP(I640,'DI Info'!A:E,5,0)</f>
        <v>1</v>
      </c>
      <c r="AB640" s="8">
        <f t="shared" si="14"/>
        <v>152</v>
      </c>
      <c r="AC640" s="8">
        <f>IFERROR(AB640*VLOOKUP(I640,'DI Info'!A:H,7,FALSE),"")</f>
        <v>1672</v>
      </c>
      <c r="AD640" s="8">
        <f>IFERROR(ROUND(AB640*VLOOKUP(I640,'DI Info'!$1:$1048576,6,FALSE),2),"")</f>
        <v>16.27</v>
      </c>
      <c r="AE640" s="8">
        <f>IFERROR(AB640*VLOOKUP(I640,'DI Info'!A:H,8,FALSE),"")</f>
        <v>2006.4</v>
      </c>
      <c r="AF640" s="35" t="str">
        <f>VLOOKUP(I640,'DI Info'!$1:$1048576,4,FALSE)</f>
        <v>苏克-NB</v>
      </c>
      <c r="AG640" s="15"/>
      <c r="AH640" s="49"/>
      <c r="AI640" s="35"/>
      <c r="AJ640" s="102" t="s">
        <v>1567</v>
      </c>
      <c r="AK640" s="8"/>
      <c r="AL640" s="89"/>
    </row>
    <row r="641" ht="12.75" customHeight="1" spans="1:38">
      <c r="A641" s="8" t="s">
        <v>1642</v>
      </c>
      <c r="B641" s="8" t="s">
        <v>38</v>
      </c>
      <c r="C641" s="8" t="s">
        <v>38</v>
      </c>
      <c r="D641" s="8" t="s">
        <v>39</v>
      </c>
      <c r="E641" s="8" t="s">
        <v>1643</v>
      </c>
      <c r="F641" s="8" t="s">
        <v>41</v>
      </c>
      <c r="G641" s="8" t="s">
        <v>77</v>
      </c>
      <c r="H641" s="8" t="s">
        <v>1643</v>
      </c>
      <c r="I641" s="8" t="s">
        <v>376</v>
      </c>
      <c r="J641" s="8" t="s">
        <v>44</v>
      </c>
      <c r="K641" s="8" t="s">
        <v>41</v>
      </c>
      <c r="L641" s="8" t="s">
        <v>45</v>
      </c>
      <c r="M641" s="8" t="s">
        <v>46</v>
      </c>
      <c r="N641" s="8" t="s">
        <v>41</v>
      </c>
      <c r="O641" s="8" t="s">
        <v>41</v>
      </c>
      <c r="P641" s="8">
        <v>6</v>
      </c>
      <c r="Q641" s="8">
        <v>48</v>
      </c>
      <c r="R641" s="8">
        <v>23.8</v>
      </c>
      <c r="S641" s="49">
        <v>45754</v>
      </c>
      <c r="T641" s="49">
        <v>45747</v>
      </c>
      <c r="U641" s="8">
        <v>0</v>
      </c>
      <c r="V641" s="8">
        <v>67</v>
      </c>
      <c r="W641" s="8">
        <v>67</v>
      </c>
      <c r="X641" s="8">
        <v>0</v>
      </c>
      <c r="Y641" s="8" t="s">
        <v>47</v>
      </c>
      <c r="Z641" s="8">
        <v>0</v>
      </c>
      <c r="AA641" s="8">
        <f>VLOOKUP(I641,'DI Info'!A:E,5,0)</f>
        <v>1</v>
      </c>
      <c r="AB641" s="8">
        <f t="shared" si="14"/>
        <v>67</v>
      </c>
      <c r="AC641" s="8">
        <f>IFERROR(AB641*VLOOKUP(I641,'DI Info'!A:H,7,FALSE),"")</f>
        <v>737</v>
      </c>
      <c r="AD641" s="8">
        <f>IFERROR(ROUND(AB641*VLOOKUP(I641,'DI Info'!$1:$1048576,6,FALSE),2),"")</f>
        <v>7.17</v>
      </c>
      <c r="AE641" s="8">
        <f>IFERROR(AB641*VLOOKUP(I641,'DI Info'!A:H,8,FALSE),"")</f>
        <v>884.4</v>
      </c>
      <c r="AF641" s="35" t="str">
        <f>VLOOKUP(I641,'DI Info'!$1:$1048576,4,FALSE)</f>
        <v>苏克-NB</v>
      </c>
      <c r="AG641" s="15"/>
      <c r="AH641" s="49"/>
      <c r="AI641" s="35"/>
      <c r="AJ641" s="102" t="s">
        <v>1567</v>
      </c>
      <c r="AK641" s="8"/>
      <c r="AL641" s="89"/>
    </row>
    <row r="642" ht="12.75" customHeight="1" spans="1:38">
      <c r="A642" s="8" t="s">
        <v>1644</v>
      </c>
      <c r="B642" s="8" t="s">
        <v>38</v>
      </c>
      <c r="C642" s="8" t="s">
        <v>38</v>
      </c>
      <c r="D642" s="8" t="s">
        <v>39</v>
      </c>
      <c r="E642" s="8" t="s">
        <v>1645</v>
      </c>
      <c r="F642" s="8" t="s">
        <v>41</v>
      </c>
      <c r="G642" s="8" t="s">
        <v>77</v>
      </c>
      <c r="H642" s="8" t="s">
        <v>1645</v>
      </c>
      <c r="I642" s="8" t="s">
        <v>376</v>
      </c>
      <c r="J642" s="8" t="s">
        <v>44</v>
      </c>
      <c r="K642" s="8" t="s">
        <v>41</v>
      </c>
      <c r="L642" s="8" t="s">
        <v>45</v>
      </c>
      <c r="M642" s="8" t="s">
        <v>46</v>
      </c>
      <c r="N642" s="8" t="s">
        <v>41</v>
      </c>
      <c r="O642" s="8" t="s">
        <v>41</v>
      </c>
      <c r="P642" s="8">
        <v>6</v>
      </c>
      <c r="Q642" s="8">
        <v>48</v>
      </c>
      <c r="R642" s="8">
        <v>23.8</v>
      </c>
      <c r="S642" s="49">
        <v>45754</v>
      </c>
      <c r="T642" s="49">
        <v>45747</v>
      </c>
      <c r="U642" s="8">
        <v>0</v>
      </c>
      <c r="V642" s="8">
        <v>75</v>
      </c>
      <c r="W642" s="8">
        <v>75</v>
      </c>
      <c r="X642" s="8">
        <v>0</v>
      </c>
      <c r="Y642" s="8" t="s">
        <v>47</v>
      </c>
      <c r="Z642" s="8">
        <v>0</v>
      </c>
      <c r="AA642" s="8">
        <f>VLOOKUP(I642,'DI Info'!A:E,5,0)</f>
        <v>1</v>
      </c>
      <c r="AB642" s="8">
        <f t="shared" si="14"/>
        <v>75</v>
      </c>
      <c r="AC642" s="8">
        <f>IFERROR(AB642*VLOOKUP(I642,'DI Info'!A:H,7,FALSE),"")</f>
        <v>825</v>
      </c>
      <c r="AD642" s="8">
        <f>IFERROR(ROUND(AB642*VLOOKUP(I642,'DI Info'!$1:$1048576,6,FALSE),2),"")</f>
        <v>8.03</v>
      </c>
      <c r="AE642" s="8">
        <f>IFERROR(AB642*VLOOKUP(I642,'DI Info'!A:H,8,FALSE),"")</f>
        <v>990</v>
      </c>
      <c r="AF642" s="35" t="str">
        <f>VLOOKUP(I642,'DI Info'!$1:$1048576,4,FALSE)</f>
        <v>苏克-NB</v>
      </c>
      <c r="AG642" s="15"/>
      <c r="AH642" s="49"/>
      <c r="AI642" s="35"/>
      <c r="AJ642" s="102" t="s">
        <v>1567</v>
      </c>
      <c r="AK642" s="8"/>
      <c r="AL642" s="89"/>
    </row>
    <row r="643" ht="12.75" customHeight="1" spans="1:38">
      <c r="A643" s="8" t="s">
        <v>1646</v>
      </c>
      <c r="B643" s="8" t="s">
        <v>38</v>
      </c>
      <c r="C643" s="8" t="s">
        <v>38</v>
      </c>
      <c r="D643" s="8" t="s">
        <v>39</v>
      </c>
      <c r="E643" s="8" t="s">
        <v>1647</v>
      </c>
      <c r="F643" s="8" t="s">
        <v>41</v>
      </c>
      <c r="G643" s="8" t="s">
        <v>77</v>
      </c>
      <c r="H643" s="8" t="s">
        <v>1647</v>
      </c>
      <c r="I643" s="8" t="s">
        <v>376</v>
      </c>
      <c r="J643" s="8" t="s">
        <v>44</v>
      </c>
      <c r="K643" s="8" t="s">
        <v>41</v>
      </c>
      <c r="L643" s="8" t="s">
        <v>45</v>
      </c>
      <c r="M643" s="8" t="s">
        <v>46</v>
      </c>
      <c r="N643" s="8" t="s">
        <v>41</v>
      </c>
      <c r="O643" s="8" t="s">
        <v>41</v>
      </c>
      <c r="P643" s="8">
        <v>6</v>
      </c>
      <c r="Q643" s="8">
        <v>48</v>
      </c>
      <c r="R643" s="8">
        <v>23.8</v>
      </c>
      <c r="S643" s="49">
        <v>45754</v>
      </c>
      <c r="T643" s="49">
        <v>45747</v>
      </c>
      <c r="U643" s="8">
        <v>0</v>
      </c>
      <c r="V643" s="8">
        <v>112</v>
      </c>
      <c r="W643" s="8">
        <v>112</v>
      </c>
      <c r="X643" s="8">
        <v>0</v>
      </c>
      <c r="Y643" s="8" t="s">
        <v>47</v>
      </c>
      <c r="Z643" s="8">
        <v>0</v>
      </c>
      <c r="AA643" s="8">
        <f>VLOOKUP(I643,'DI Info'!A:E,5,0)</f>
        <v>1</v>
      </c>
      <c r="AB643" s="8">
        <f t="shared" si="14"/>
        <v>112</v>
      </c>
      <c r="AC643" s="8">
        <f>IFERROR(AB643*VLOOKUP(I643,'DI Info'!A:H,7,FALSE),"")</f>
        <v>1232</v>
      </c>
      <c r="AD643" s="8">
        <f>IFERROR(ROUND(AB643*VLOOKUP(I643,'DI Info'!$1:$1048576,6,FALSE),2),"")</f>
        <v>11.99</v>
      </c>
      <c r="AE643" s="8">
        <f>IFERROR(AB643*VLOOKUP(I643,'DI Info'!A:H,8,FALSE),"")</f>
        <v>1478.4</v>
      </c>
      <c r="AF643" s="35" t="str">
        <f>VLOOKUP(I643,'DI Info'!$1:$1048576,4,FALSE)</f>
        <v>苏克-NB</v>
      </c>
      <c r="AG643" s="15"/>
      <c r="AH643" s="49"/>
      <c r="AI643" s="35"/>
      <c r="AJ643" s="102" t="s">
        <v>1567</v>
      </c>
      <c r="AK643" s="8"/>
      <c r="AL643" s="89"/>
    </row>
    <row r="644" ht="12.75" customHeight="1" spans="1:38">
      <c r="A644" s="8" t="s">
        <v>1648</v>
      </c>
      <c r="B644" s="8" t="s">
        <v>38</v>
      </c>
      <c r="C644" s="8" t="s">
        <v>38</v>
      </c>
      <c r="D644" s="8" t="s">
        <v>39</v>
      </c>
      <c r="E644" s="8" t="s">
        <v>1649</v>
      </c>
      <c r="F644" s="8" t="s">
        <v>41</v>
      </c>
      <c r="G644" s="8" t="s">
        <v>77</v>
      </c>
      <c r="H644" s="8" t="s">
        <v>1649</v>
      </c>
      <c r="I644" s="8" t="s">
        <v>1650</v>
      </c>
      <c r="J644" s="8" t="s">
        <v>44</v>
      </c>
      <c r="K644" s="8" t="s">
        <v>41</v>
      </c>
      <c r="L644" s="8" t="s">
        <v>45</v>
      </c>
      <c r="M644" s="8" t="s">
        <v>46</v>
      </c>
      <c r="N644" s="8" t="s">
        <v>41</v>
      </c>
      <c r="O644" s="8" t="s">
        <v>41</v>
      </c>
      <c r="P644" s="8">
        <v>5.3</v>
      </c>
      <c r="Q644" s="8">
        <v>43.5</v>
      </c>
      <c r="R644" s="8">
        <v>22</v>
      </c>
      <c r="S644" s="49">
        <v>45754</v>
      </c>
      <c r="T644" s="49">
        <v>45747</v>
      </c>
      <c r="U644" s="8">
        <v>0</v>
      </c>
      <c r="V644" s="8">
        <v>163</v>
      </c>
      <c r="W644" s="8">
        <v>163</v>
      </c>
      <c r="X644" s="8">
        <v>0</v>
      </c>
      <c r="Y644" s="8" t="s">
        <v>47</v>
      </c>
      <c r="Z644" s="8">
        <v>0</v>
      </c>
      <c r="AA644" s="8">
        <f>VLOOKUP(I644,'DI Info'!A:E,5,0)</f>
        <v>1</v>
      </c>
      <c r="AB644" s="8">
        <f t="shared" si="14"/>
        <v>163</v>
      </c>
      <c r="AC644" s="8">
        <f>IFERROR(AB644*VLOOKUP(I644,'DI Info'!A:H,7,FALSE),"")</f>
        <v>1189.9</v>
      </c>
      <c r="AD644" s="8">
        <f>IFERROR(ROUND(AB644*VLOOKUP(I644,'DI Info'!$1:$1048576,6,FALSE),2),"")</f>
        <v>14.18</v>
      </c>
      <c r="AE644" s="8">
        <f>IFERROR(AB644*VLOOKUP(I644,'DI Info'!A:H,8,FALSE),"")</f>
        <v>1515.9</v>
      </c>
      <c r="AF644" s="35" t="str">
        <f>VLOOKUP(I644,'DI Info'!$1:$1048576,4,FALSE)</f>
        <v>苏克-NB</v>
      </c>
      <c r="AG644" s="15"/>
      <c r="AH644" s="49"/>
      <c r="AI644" s="35"/>
      <c r="AJ644" s="102" t="s">
        <v>1567</v>
      </c>
      <c r="AK644" s="8"/>
      <c r="AL644" s="89"/>
    </row>
    <row r="645" ht="12.75" customHeight="1" spans="1:38">
      <c r="A645" s="8" t="s">
        <v>1651</v>
      </c>
      <c r="B645" s="8" t="s">
        <v>38</v>
      </c>
      <c r="C645" s="8" t="s">
        <v>38</v>
      </c>
      <c r="D645" s="8" t="s">
        <v>39</v>
      </c>
      <c r="E645" s="8" t="s">
        <v>1652</v>
      </c>
      <c r="F645" s="8" t="s">
        <v>41</v>
      </c>
      <c r="G645" s="8" t="s">
        <v>77</v>
      </c>
      <c r="H645" s="8" t="s">
        <v>1652</v>
      </c>
      <c r="I645" s="8" t="s">
        <v>1650</v>
      </c>
      <c r="J645" s="8" t="s">
        <v>44</v>
      </c>
      <c r="K645" s="8" t="s">
        <v>41</v>
      </c>
      <c r="L645" s="8" t="s">
        <v>45</v>
      </c>
      <c r="M645" s="8" t="s">
        <v>46</v>
      </c>
      <c r="N645" s="8" t="s">
        <v>41</v>
      </c>
      <c r="O645" s="8" t="s">
        <v>41</v>
      </c>
      <c r="P645" s="8">
        <v>5.3</v>
      </c>
      <c r="Q645" s="8">
        <v>43.5</v>
      </c>
      <c r="R645" s="8">
        <v>22</v>
      </c>
      <c r="S645" s="49">
        <v>45754</v>
      </c>
      <c r="T645" s="49">
        <v>45747</v>
      </c>
      <c r="U645" s="8">
        <v>0</v>
      </c>
      <c r="V645" s="8">
        <v>1</v>
      </c>
      <c r="W645" s="8">
        <v>1</v>
      </c>
      <c r="X645" s="8">
        <v>0</v>
      </c>
      <c r="Y645" s="8" t="s">
        <v>47</v>
      </c>
      <c r="Z645" s="8">
        <v>0</v>
      </c>
      <c r="AA645" s="8">
        <f>VLOOKUP(I645,'DI Info'!A:E,5,0)</f>
        <v>1</v>
      </c>
      <c r="AB645" s="8">
        <f t="shared" si="14"/>
        <v>1</v>
      </c>
      <c r="AC645" s="8">
        <f>IFERROR(AB645*VLOOKUP(I645,'DI Info'!A:H,7,FALSE),"")</f>
        <v>7.3</v>
      </c>
      <c r="AD645" s="8">
        <f>IFERROR(ROUND(AB645*VLOOKUP(I645,'DI Info'!$1:$1048576,6,FALSE),2),"")</f>
        <v>0.09</v>
      </c>
      <c r="AE645" s="8">
        <f>IFERROR(AB645*VLOOKUP(I645,'DI Info'!A:H,8,FALSE),"")</f>
        <v>9.3</v>
      </c>
      <c r="AF645" s="35" t="str">
        <f>VLOOKUP(I645,'DI Info'!$1:$1048576,4,FALSE)</f>
        <v>苏克-NB</v>
      </c>
      <c r="AG645" s="15"/>
      <c r="AH645" s="49"/>
      <c r="AI645" s="35"/>
      <c r="AJ645" s="102" t="s">
        <v>1567</v>
      </c>
      <c r="AK645" s="8"/>
      <c r="AL645" s="89"/>
    </row>
    <row r="646" ht="12.75" customHeight="1" spans="1:38">
      <c r="A646" s="8" t="s">
        <v>1653</v>
      </c>
      <c r="B646" s="8" t="s">
        <v>38</v>
      </c>
      <c r="C646" s="8" t="s">
        <v>38</v>
      </c>
      <c r="D646" s="8" t="s">
        <v>39</v>
      </c>
      <c r="E646" s="8" t="s">
        <v>1654</v>
      </c>
      <c r="F646" s="8" t="s">
        <v>41</v>
      </c>
      <c r="G646" s="8" t="s">
        <v>77</v>
      </c>
      <c r="H646" s="8" t="s">
        <v>1654</v>
      </c>
      <c r="I646" s="8" t="s">
        <v>1650</v>
      </c>
      <c r="J646" s="8" t="s">
        <v>44</v>
      </c>
      <c r="K646" s="8" t="s">
        <v>41</v>
      </c>
      <c r="L646" s="8" t="s">
        <v>45</v>
      </c>
      <c r="M646" s="8" t="s">
        <v>46</v>
      </c>
      <c r="N646" s="8" t="s">
        <v>41</v>
      </c>
      <c r="O646" s="8" t="s">
        <v>41</v>
      </c>
      <c r="P646" s="8">
        <v>5.3</v>
      </c>
      <c r="Q646" s="8">
        <v>43.5</v>
      </c>
      <c r="R646" s="8">
        <v>22</v>
      </c>
      <c r="S646" s="49">
        <v>45754</v>
      </c>
      <c r="T646" s="49">
        <v>45747</v>
      </c>
      <c r="U646" s="8">
        <v>0</v>
      </c>
      <c r="V646" s="8">
        <v>93</v>
      </c>
      <c r="W646" s="8">
        <v>93</v>
      </c>
      <c r="X646" s="8">
        <v>0</v>
      </c>
      <c r="Y646" s="8" t="s">
        <v>47</v>
      </c>
      <c r="Z646" s="8">
        <v>0</v>
      </c>
      <c r="AA646" s="8">
        <f>VLOOKUP(I646,'DI Info'!A:E,5,0)</f>
        <v>1</v>
      </c>
      <c r="AB646" s="8">
        <f t="shared" si="14"/>
        <v>93</v>
      </c>
      <c r="AC646" s="8">
        <f>IFERROR(AB646*VLOOKUP(I646,'DI Info'!A:H,7,FALSE),"")</f>
        <v>678.9</v>
      </c>
      <c r="AD646" s="8">
        <f>IFERROR(ROUND(AB646*VLOOKUP(I646,'DI Info'!$1:$1048576,6,FALSE),2),"")</f>
        <v>8.09</v>
      </c>
      <c r="AE646" s="8">
        <f>IFERROR(AB646*VLOOKUP(I646,'DI Info'!A:H,8,FALSE),"")</f>
        <v>864.9</v>
      </c>
      <c r="AF646" s="35" t="str">
        <f>VLOOKUP(I646,'DI Info'!$1:$1048576,4,FALSE)</f>
        <v>苏克-NB</v>
      </c>
      <c r="AG646" s="15"/>
      <c r="AH646" s="49"/>
      <c r="AI646" s="35"/>
      <c r="AJ646" s="102" t="s">
        <v>1567</v>
      </c>
      <c r="AK646" s="8"/>
      <c r="AL646" s="89"/>
    </row>
    <row r="647" ht="12.75" customHeight="1" spans="1:38">
      <c r="A647" s="8" t="s">
        <v>1655</v>
      </c>
      <c r="B647" s="8" t="s">
        <v>38</v>
      </c>
      <c r="C647" s="8" t="s">
        <v>38</v>
      </c>
      <c r="D647" s="8" t="s">
        <v>39</v>
      </c>
      <c r="E647" s="8" t="s">
        <v>1656</v>
      </c>
      <c r="F647" s="8" t="s">
        <v>41</v>
      </c>
      <c r="G647" s="8" t="s">
        <v>77</v>
      </c>
      <c r="H647" s="8" t="s">
        <v>1656</v>
      </c>
      <c r="I647" s="8" t="s">
        <v>1650</v>
      </c>
      <c r="J647" s="8" t="s">
        <v>44</v>
      </c>
      <c r="K647" s="8" t="s">
        <v>41</v>
      </c>
      <c r="L647" s="8" t="s">
        <v>45</v>
      </c>
      <c r="M647" s="8" t="s">
        <v>46</v>
      </c>
      <c r="N647" s="8" t="s">
        <v>41</v>
      </c>
      <c r="O647" s="8" t="s">
        <v>41</v>
      </c>
      <c r="P647" s="8">
        <v>5.3</v>
      </c>
      <c r="Q647" s="8">
        <v>43.5</v>
      </c>
      <c r="R647" s="8">
        <v>22</v>
      </c>
      <c r="S647" s="49">
        <v>45754</v>
      </c>
      <c r="T647" s="49">
        <v>45747</v>
      </c>
      <c r="U647" s="8">
        <v>0</v>
      </c>
      <c r="V647" s="8">
        <v>35</v>
      </c>
      <c r="W647" s="8">
        <v>35</v>
      </c>
      <c r="X647" s="8">
        <v>0</v>
      </c>
      <c r="Y647" s="8" t="s">
        <v>47</v>
      </c>
      <c r="Z647" s="8">
        <v>0</v>
      </c>
      <c r="AA647" s="8">
        <f>VLOOKUP(I647,'DI Info'!A:E,5,0)</f>
        <v>1</v>
      </c>
      <c r="AB647" s="8">
        <f t="shared" si="14"/>
        <v>35</v>
      </c>
      <c r="AC647" s="8">
        <f>IFERROR(AB647*VLOOKUP(I647,'DI Info'!A:H,7,FALSE),"")</f>
        <v>255.5</v>
      </c>
      <c r="AD647" s="8">
        <f>IFERROR(ROUND(AB647*VLOOKUP(I647,'DI Info'!$1:$1048576,6,FALSE),2),"")</f>
        <v>3.05</v>
      </c>
      <c r="AE647" s="8">
        <f>IFERROR(AB647*VLOOKUP(I647,'DI Info'!A:H,8,FALSE),"")</f>
        <v>325.5</v>
      </c>
      <c r="AF647" s="35" t="str">
        <f>VLOOKUP(I647,'DI Info'!$1:$1048576,4,FALSE)</f>
        <v>苏克-NB</v>
      </c>
      <c r="AG647" s="15"/>
      <c r="AH647" s="49"/>
      <c r="AI647" s="35"/>
      <c r="AJ647" s="102" t="s">
        <v>1567</v>
      </c>
      <c r="AK647" s="8"/>
      <c r="AL647" s="89"/>
    </row>
    <row r="648" ht="12.75" customHeight="1" spans="1:38">
      <c r="A648" s="8" t="s">
        <v>1657</v>
      </c>
      <c r="B648" s="8" t="s">
        <v>38</v>
      </c>
      <c r="C648" s="8" t="s">
        <v>38</v>
      </c>
      <c r="D648" s="8" t="s">
        <v>39</v>
      </c>
      <c r="E648" s="8" t="s">
        <v>1658</v>
      </c>
      <c r="F648" s="8" t="s">
        <v>41</v>
      </c>
      <c r="G648" s="8" t="s">
        <v>77</v>
      </c>
      <c r="H648" s="8" t="s">
        <v>1658</v>
      </c>
      <c r="I648" s="8" t="s">
        <v>190</v>
      </c>
      <c r="J648" s="8" t="s">
        <v>44</v>
      </c>
      <c r="K648" s="8" t="s">
        <v>41</v>
      </c>
      <c r="L648" s="8" t="s">
        <v>45</v>
      </c>
      <c r="M648" s="8" t="s">
        <v>46</v>
      </c>
      <c r="N648" s="8" t="s">
        <v>41</v>
      </c>
      <c r="O648" s="8" t="s">
        <v>41</v>
      </c>
      <c r="P648" s="8">
        <v>8.75</v>
      </c>
      <c r="Q648" s="8">
        <v>22.75</v>
      </c>
      <c r="R648" s="8">
        <v>22.5</v>
      </c>
      <c r="S648" s="49">
        <v>45754</v>
      </c>
      <c r="T648" s="49">
        <v>45747</v>
      </c>
      <c r="U648" s="8">
        <v>0</v>
      </c>
      <c r="V648" s="8">
        <v>89</v>
      </c>
      <c r="W648" s="8">
        <v>89</v>
      </c>
      <c r="X648" s="8">
        <v>0</v>
      </c>
      <c r="Y648" s="8" t="s">
        <v>47</v>
      </c>
      <c r="Z648" s="8">
        <v>0</v>
      </c>
      <c r="AA648" s="8">
        <f>VLOOKUP(I648,'DI Info'!A:E,5,0)</f>
        <v>1</v>
      </c>
      <c r="AB648" s="8">
        <f t="shared" si="14"/>
        <v>89</v>
      </c>
      <c r="AC648" s="8">
        <f>IFERROR(AB648*VLOOKUP(I648,'DI Info'!A:H,7,FALSE),"")</f>
        <v>845.5</v>
      </c>
      <c r="AD648" s="8">
        <f>IFERROR(ROUND(AB648*VLOOKUP(I648,'DI Info'!$1:$1048576,6,FALSE),2),"")</f>
        <v>6.65</v>
      </c>
      <c r="AE648" s="8">
        <f>IFERROR(AB648*VLOOKUP(I648,'DI Info'!A:H,8,FALSE),"")</f>
        <v>1023.5</v>
      </c>
      <c r="AF648" s="35" t="str">
        <f>VLOOKUP(I648,'DI Info'!$1:$1048576,4,FALSE)</f>
        <v>鑫鼎-NB</v>
      </c>
      <c r="AG648" s="15"/>
      <c r="AH648" s="49"/>
      <c r="AI648" s="35"/>
      <c r="AJ648" s="102" t="s">
        <v>1567</v>
      </c>
      <c r="AK648" s="8"/>
      <c r="AL648" s="89"/>
    </row>
    <row r="649" ht="12.75" customHeight="1" spans="1:38">
      <c r="A649" s="8" t="s">
        <v>1659</v>
      </c>
      <c r="B649" s="8" t="s">
        <v>38</v>
      </c>
      <c r="C649" s="8" t="s">
        <v>38</v>
      </c>
      <c r="D649" s="8" t="s">
        <v>39</v>
      </c>
      <c r="E649" s="8" t="s">
        <v>1660</v>
      </c>
      <c r="F649" s="8" t="s">
        <v>41</v>
      </c>
      <c r="G649" s="8" t="s">
        <v>77</v>
      </c>
      <c r="H649" s="8" t="s">
        <v>1660</v>
      </c>
      <c r="I649" s="8" t="s">
        <v>190</v>
      </c>
      <c r="J649" s="8" t="s">
        <v>44</v>
      </c>
      <c r="K649" s="8" t="s">
        <v>41</v>
      </c>
      <c r="L649" s="8" t="s">
        <v>45</v>
      </c>
      <c r="M649" s="8" t="s">
        <v>46</v>
      </c>
      <c r="N649" s="8" t="s">
        <v>41</v>
      </c>
      <c r="O649" s="8" t="s">
        <v>41</v>
      </c>
      <c r="P649" s="8">
        <v>8.75</v>
      </c>
      <c r="Q649" s="8">
        <v>22.75</v>
      </c>
      <c r="R649" s="8">
        <v>22.5</v>
      </c>
      <c r="S649" s="49">
        <v>45754</v>
      </c>
      <c r="T649" s="49">
        <v>45747</v>
      </c>
      <c r="U649" s="8">
        <v>0</v>
      </c>
      <c r="V649" s="8">
        <v>16</v>
      </c>
      <c r="W649" s="8">
        <v>16</v>
      </c>
      <c r="X649" s="8">
        <v>0</v>
      </c>
      <c r="Y649" s="8" t="s">
        <v>47</v>
      </c>
      <c r="Z649" s="8">
        <v>0</v>
      </c>
      <c r="AA649" s="8">
        <f>VLOOKUP(I649,'DI Info'!A:E,5,0)</f>
        <v>1</v>
      </c>
      <c r="AB649" s="8">
        <f t="shared" si="14"/>
        <v>16</v>
      </c>
      <c r="AC649" s="8">
        <f>IFERROR(AB649*VLOOKUP(I649,'DI Info'!A:H,7,FALSE),"")</f>
        <v>152</v>
      </c>
      <c r="AD649" s="8">
        <f>IFERROR(ROUND(AB649*VLOOKUP(I649,'DI Info'!$1:$1048576,6,FALSE),2),"")</f>
        <v>1.2</v>
      </c>
      <c r="AE649" s="8">
        <f>IFERROR(AB649*VLOOKUP(I649,'DI Info'!A:H,8,FALSE),"")</f>
        <v>184</v>
      </c>
      <c r="AF649" s="35" t="str">
        <f>VLOOKUP(I649,'DI Info'!$1:$1048576,4,FALSE)</f>
        <v>鑫鼎-NB</v>
      </c>
      <c r="AG649" s="15"/>
      <c r="AH649" s="49"/>
      <c r="AI649" s="35"/>
      <c r="AJ649" s="102" t="s">
        <v>1567</v>
      </c>
      <c r="AK649" s="8"/>
      <c r="AL649" s="89"/>
    </row>
    <row r="650" ht="12.75" customHeight="1" spans="1:38">
      <c r="A650" s="8" t="s">
        <v>1661</v>
      </c>
      <c r="B650" s="8" t="s">
        <v>38</v>
      </c>
      <c r="C650" s="8" t="s">
        <v>38</v>
      </c>
      <c r="D650" s="8" t="s">
        <v>39</v>
      </c>
      <c r="E650" s="8" t="s">
        <v>1662</v>
      </c>
      <c r="F650" s="8" t="s">
        <v>41</v>
      </c>
      <c r="G650" s="8" t="s">
        <v>77</v>
      </c>
      <c r="H650" s="8" t="s">
        <v>1662</v>
      </c>
      <c r="I650" s="8" t="s">
        <v>190</v>
      </c>
      <c r="J650" s="8" t="s">
        <v>44</v>
      </c>
      <c r="K650" s="8" t="s">
        <v>41</v>
      </c>
      <c r="L650" s="8" t="s">
        <v>45</v>
      </c>
      <c r="M650" s="8" t="s">
        <v>46</v>
      </c>
      <c r="N650" s="8" t="s">
        <v>41</v>
      </c>
      <c r="O650" s="8" t="s">
        <v>41</v>
      </c>
      <c r="P650" s="8">
        <v>8.75</v>
      </c>
      <c r="Q650" s="8">
        <v>22.75</v>
      </c>
      <c r="R650" s="8">
        <v>22.5</v>
      </c>
      <c r="S650" s="49">
        <v>45754</v>
      </c>
      <c r="T650" s="49">
        <v>45747</v>
      </c>
      <c r="U650" s="8">
        <v>0</v>
      </c>
      <c r="V650" s="8">
        <v>26</v>
      </c>
      <c r="W650" s="8">
        <v>26</v>
      </c>
      <c r="X650" s="8">
        <v>0</v>
      </c>
      <c r="Y650" s="8" t="s">
        <v>47</v>
      </c>
      <c r="Z650" s="8">
        <v>0</v>
      </c>
      <c r="AA650" s="8">
        <f>VLOOKUP(I650,'DI Info'!A:E,5,0)</f>
        <v>1</v>
      </c>
      <c r="AB650" s="8">
        <f t="shared" si="14"/>
        <v>26</v>
      </c>
      <c r="AC650" s="8">
        <f>IFERROR(AB650*VLOOKUP(I650,'DI Info'!A:H,7,FALSE),"")</f>
        <v>247</v>
      </c>
      <c r="AD650" s="8">
        <f>IFERROR(ROUND(AB650*VLOOKUP(I650,'DI Info'!$1:$1048576,6,FALSE),2),"")</f>
        <v>1.94</v>
      </c>
      <c r="AE650" s="8">
        <f>IFERROR(AB650*VLOOKUP(I650,'DI Info'!A:H,8,FALSE),"")</f>
        <v>299</v>
      </c>
      <c r="AF650" s="35" t="str">
        <f>VLOOKUP(I650,'DI Info'!$1:$1048576,4,FALSE)</f>
        <v>鑫鼎-NB</v>
      </c>
      <c r="AG650" s="15"/>
      <c r="AH650" s="49"/>
      <c r="AI650" s="35"/>
      <c r="AJ650" s="102" t="s">
        <v>1567</v>
      </c>
      <c r="AK650" s="8"/>
      <c r="AL650" s="89"/>
    </row>
    <row r="651" ht="12.75" customHeight="1" spans="1:38">
      <c r="A651" s="8" t="s">
        <v>1663</v>
      </c>
      <c r="B651" s="8" t="s">
        <v>38</v>
      </c>
      <c r="C651" s="8" t="s">
        <v>38</v>
      </c>
      <c r="D651" s="8" t="s">
        <v>39</v>
      </c>
      <c r="E651" s="8" t="s">
        <v>1664</v>
      </c>
      <c r="F651" s="8" t="s">
        <v>41</v>
      </c>
      <c r="G651" s="8" t="s">
        <v>77</v>
      </c>
      <c r="H651" s="8" t="s">
        <v>1664</v>
      </c>
      <c r="I651" s="8" t="s">
        <v>220</v>
      </c>
      <c r="J651" s="8" t="s">
        <v>44</v>
      </c>
      <c r="K651" s="8" t="s">
        <v>41</v>
      </c>
      <c r="L651" s="8" t="s">
        <v>45</v>
      </c>
      <c r="M651" s="8" t="s">
        <v>46</v>
      </c>
      <c r="N651" s="8" t="s">
        <v>41</v>
      </c>
      <c r="O651" s="8" t="s">
        <v>41</v>
      </c>
      <c r="P651" s="8">
        <v>7</v>
      </c>
      <c r="Q651" s="8">
        <v>26.5</v>
      </c>
      <c r="R651" s="8">
        <v>21.5</v>
      </c>
      <c r="S651" s="49">
        <v>45754</v>
      </c>
      <c r="T651" s="49">
        <v>45747</v>
      </c>
      <c r="U651" s="8">
        <v>0</v>
      </c>
      <c r="V651" s="8">
        <v>20</v>
      </c>
      <c r="W651" s="8">
        <v>20</v>
      </c>
      <c r="X651" s="8">
        <v>0</v>
      </c>
      <c r="Y651" s="8" t="s">
        <v>47</v>
      </c>
      <c r="Z651" s="8">
        <v>0</v>
      </c>
      <c r="AA651" s="8">
        <f>VLOOKUP(I651,'DI Info'!A:E,5,0)</f>
        <v>1</v>
      </c>
      <c r="AB651" s="8">
        <f t="shared" si="14"/>
        <v>20</v>
      </c>
      <c r="AC651" s="8">
        <f>IFERROR(AB651*VLOOKUP(I651,'DI Info'!A:H,7,FALSE),"")</f>
        <v>160</v>
      </c>
      <c r="AD651" s="8">
        <f>IFERROR(ROUND(AB651*VLOOKUP(I651,'DI Info'!$1:$1048576,6,FALSE),2),"")</f>
        <v>1.38</v>
      </c>
      <c r="AE651" s="8">
        <f>IFERROR(AB651*VLOOKUP(I651,'DI Info'!A:H,8,FALSE),"")</f>
        <v>168</v>
      </c>
      <c r="AF651" s="35" t="str">
        <f>VLOOKUP(I651,'DI Info'!$1:$1048576,4,FALSE)</f>
        <v>鑫鼎-NB</v>
      </c>
      <c r="AG651" s="15"/>
      <c r="AH651" s="49"/>
      <c r="AI651" s="35"/>
      <c r="AJ651" s="102" t="s">
        <v>1567</v>
      </c>
      <c r="AK651" s="8"/>
      <c r="AL651" s="89"/>
    </row>
    <row r="652" ht="12.75" customHeight="1" spans="1:38">
      <c r="A652" s="8" t="s">
        <v>1665</v>
      </c>
      <c r="B652" s="8" t="s">
        <v>38</v>
      </c>
      <c r="C652" s="8" t="s">
        <v>38</v>
      </c>
      <c r="D652" s="8" t="s">
        <v>39</v>
      </c>
      <c r="E652" s="8" t="s">
        <v>1666</v>
      </c>
      <c r="F652" s="8" t="s">
        <v>41</v>
      </c>
      <c r="G652" s="8" t="s">
        <v>77</v>
      </c>
      <c r="H652" s="8" t="s">
        <v>1666</v>
      </c>
      <c r="I652" s="8" t="s">
        <v>220</v>
      </c>
      <c r="J652" s="8" t="s">
        <v>44</v>
      </c>
      <c r="K652" s="8" t="s">
        <v>41</v>
      </c>
      <c r="L652" s="8" t="s">
        <v>45</v>
      </c>
      <c r="M652" s="8" t="s">
        <v>46</v>
      </c>
      <c r="N652" s="8" t="s">
        <v>41</v>
      </c>
      <c r="O652" s="8" t="s">
        <v>41</v>
      </c>
      <c r="P652" s="8">
        <v>7</v>
      </c>
      <c r="Q652" s="8">
        <v>26.5</v>
      </c>
      <c r="R652" s="8">
        <v>21.5</v>
      </c>
      <c r="S652" s="49">
        <v>45754</v>
      </c>
      <c r="T652" s="49">
        <v>45747</v>
      </c>
      <c r="U652" s="8">
        <v>0</v>
      </c>
      <c r="V652" s="8">
        <v>13</v>
      </c>
      <c r="W652" s="8">
        <v>13</v>
      </c>
      <c r="X652" s="8">
        <v>0</v>
      </c>
      <c r="Y652" s="8" t="s">
        <v>47</v>
      </c>
      <c r="Z652" s="8">
        <v>0</v>
      </c>
      <c r="AA652" s="8">
        <f>VLOOKUP(I652,'DI Info'!A:E,5,0)</f>
        <v>1</v>
      </c>
      <c r="AB652" s="8">
        <f t="shared" si="14"/>
        <v>13</v>
      </c>
      <c r="AC652" s="8">
        <f>IFERROR(AB652*VLOOKUP(I652,'DI Info'!A:H,7,FALSE),"")</f>
        <v>104</v>
      </c>
      <c r="AD652" s="8">
        <f>IFERROR(ROUND(AB652*VLOOKUP(I652,'DI Info'!$1:$1048576,6,FALSE),2),"")</f>
        <v>0.9</v>
      </c>
      <c r="AE652" s="8">
        <f>IFERROR(AB652*VLOOKUP(I652,'DI Info'!A:H,8,FALSE),"")</f>
        <v>109.2</v>
      </c>
      <c r="AF652" s="35" t="str">
        <f>VLOOKUP(I652,'DI Info'!$1:$1048576,4,FALSE)</f>
        <v>鑫鼎-NB</v>
      </c>
      <c r="AG652" s="15"/>
      <c r="AH652" s="49"/>
      <c r="AI652" s="35"/>
      <c r="AJ652" s="102" t="s">
        <v>1567</v>
      </c>
      <c r="AK652" s="8"/>
      <c r="AL652" s="89"/>
    </row>
    <row r="653" ht="12.75" customHeight="1" spans="1:38">
      <c r="A653" s="8" t="s">
        <v>1667</v>
      </c>
      <c r="B653" s="8" t="s">
        <v>38</v>
      </c>
      <c r="C653" s="8" t="s">
        <v>38</v>
      </c>
      <c r="D653" s="8" t="s">
        <v>39</v>
      </c>
      <c r="E653" s="8" t="s">
        <v>1668</v>
      </c>
      <c r="F653" s="8" t="s">
        <v>41</v>
      </c>
      <c r="G653" s="8" t="s">
        <v>77</v>
      </c>
      <c r="H653" s="8" t="s">
        <v>1668</v>
      </c>
      <c r="I653" s="8" t="s">
        <v>220</v>
      </c>
      <c r="J653" s="8" t="s">
        <v>44</v>
      </c>
      <c r="K653" s="8" t="s">
        <v>41</v>
      </c>
      <c r="L653" s="8" t="s">
        <v>45</v>
      </c>
      <c r="M653" s="8" t="s">
        <v>46</v>
      </c>
      <c r="N653" s="8" t="s">
        <v>41</v>
      </c>
      <c r="O653" s="8" t="s">
        <v>41</v>
      </c>
      <c r="P653" s="8">
        <v>7</v>
      </c>
      <c r="Q653" s="8">
        <v>26.5</v>
      </c>
      <c r="R653" s="8">
        <v>21.5</v>
      </c>
      <c r="S653" s="49">
        <v>45754</v>
      </c>
      <c r="T653" s="49">
        <v>45747</v>
      </c>
      <c r="U653" s="8">
        <v>0</v>
      </c>
      <c r="V653" s="8">
        <v>26</v>
      </c>
      <c r="W653" s="8">
        <v>26</v>
      </c>
      <c r="X653" s="8">
        <v>0</v>
      </c>
      <c r="Y653" s="8" t="s">
        <v>47</v>
      </c>
      <c r="Z653" s="8">
        <v>0</v>
      </c>
      <c r="AA653" s="8">
        <f>VLOOKUP(I653,'DI Info'!A:E,5,0)</f>
        <v>1</v>
      </c>
      <c r="AB653" s="8">
        <f t="shared" si="14"/>
        <v>26</v>
      </c>
      <c r="AC653" s="8">
        <f>IFERROR(AB653*VLOOKUP(I653,'DI Info'!A:H,7,FALSE),"")</f>
        <v>208</v>
      </c>
      <c r="AD653" s="8">
        <f>IFERROR(ROUND(AB653*VLOOKUP(I653,'DI Info'!$1:$1048576,6,FALSE),2),"")</f>
        <v>1.8</v>
      </c>
      <c r="AE653" s="8">
        <f>IFERROR(AB653*VLOOKUP(I653,'DI Info'!A:H,8,FALSE),"")</f>
        <v>218.4</v>
      </c>
      <c r="AF653" s="35" t="str">
        <f>VLOOKUP(I653,'DI Info'!$1:$1048576,4,FALSE)</f>
        <v>鑫鼎-NB</v>
      </c>
      <c r="AG653" s="15"/>
      <c r="AH653" s="49"/>
      <c r="AI653" s="35"/>
      <c r="AJ653" s="102" t="s">
        <v>1567</v>
      </c>
      <c r="AK653" s="8"/>
      <c r="AL653" s="89"/>
    </row>
    <row r="654" ht="12.75" customHeight="1" spans="1:38">
      <c r="A654" s="8" t="s">
        <v>1669</v>
      </c>
      <c r="B654" s="8" t="s">
        <v>38</v>
      </c>
      <c r="C654" s="8" t="s">
        <v>38</v>
      </c>
      <c r="D654" s="8" t="s">
        <v>39</v>
      </c>
      <c r="E654" s="8" t="s">
        <v>1670</v>
      </c>
      <c r="F654" s="8" t="s">
        <v>41</v>
      </c>
      <c r="G654" s="8" t="s">
        <v>77</v>
      </c>
      <c r="H654" s="8" t="s">
        <v>1670</v>
      </c>
      <c r="I654" s="8" t="s">
        <v>220</v>
      </c>
      <c r="J654" s="8" t="s">
        <v>44</v>
      </c>
      <c r="K654" s="8" t="s">
        <v>41</v>
      </c>
      <c r="L654" s="8" t="s">
        <v>45</v>
      </c>
      <c r="M654" s="8" t="s">
        <v>46</v>
      </c>
      <c r="N654" s="8" t="s">
        <v>41</v>
      </c>
      <c r="O654" s="8" t="s">
        <v>41</v>
      </c>
      <c r="P654" s="8">
        <v>7</v>
      </c>
      <c r="Q654" s="8">
        <v>26.5</v>
      </c>
      <c r="R654" s="8">
        <v>21.5</v>
      </c>
      <c r="S654" s="49">
        <v>45754</v>
      </c>
      <c r="T654" s="49">
        <v>45747</v>
      </c>
      <c r="U654" s="8">
        <v>0</v>
      </c>
      <c r="V654" s="8">
        <v>58</v>
      </c>
      <c r="W654" s="8">
        <v>58</v>
      </c>
      <c r="X654" s="8">
        <v>0</v>
      </c>
      <c r="Y654" s="8" t="s">
        <v>47</v>
      </c>
      <c r="Z654" s="8">
        <v>0</v>
      </c>
      <c r="AA654" s="8">
        <f>VLOOKUP(I654,'DI Info'!A:E,5,0)</f>
        <v>1</v>
      </c>
      <c r="AB654" s="8">
        <f t="shared" si="14"/>
        <v>58</v>
      </c>
      <c r="AC654" s="8">
        <f>IFERROR(AB654*VLOOKUP(I654,'DI Info'!A:H,7,FALSE),"")</f>
        <v>464</v>
      </c>
      <c r="AD654" s="8">
        <f>IFERROR(ROUND(AB654*VLOOKUP(I654,'DI Info'!$1:$1048576,6,FALSE),2),"")</f>
        <v>4.01</v>
      </c>
      <c r="AE654" s="8">
        <f>IFERROR(AB654*VLOOKUP(I654,'DI Info'!A:H,8,FALSE),"")</f>
        <v>487.2</v>
      </c>
      <c r="AF654" s="35" t="str">
        <f>VLOOKUP(I654,'DI Info'!$1:$1048576,4,FALSE)</f>
        <v>鑫鼎-NB</v>
      </c>
      <c r="AG654" s="15"/>
      <c r="AH654" s="49"/>
      <c r="AI654" s="35"/>
      <c r="AJ654" s="102" t="s">
        <v>1567</v>
      </c>
      <c r="AK654" s="8"/>
      <c r="AL654" s="89"/>
    </row>
    <row r="655" ht="12.75" customHeight="1" spans="1:38">
      <c r="A655" s="8" t="s">
        <v>1671</v>
      </c>
      <c r="B655" s="8" t="s">
        <v>38</v>
      </c>
      <c r="C655" s="8" t="s">
        <v>38</v>
      </c>
      <c r="D655" s="8" t="s">
        <v>39</v>
      </c>
      <c r="E655" s="8" t="s">
        <v>1672</v>
      </c>
      <c r="F655" s="8" t="s">
        <v>41</v>
      </c>
      <c r="G655" s="8" t="s">
        <v>77</v>
      </c>
      <c r="H655" s="8" t="s">
        <v>1672</v>
      </c>
      <c r="I655" s="8" t="s">
        <v>1615</v>
      </c>
      <c r="J655" s="8" t="s">
        <v>44</v>
      </c>
      <c r="K655" s="8" t="s">
        <v>41</v>
      </c>
      <c r="L655" s="8" t="s">
        <v>45</v>
      </c>
      <c r="M655" s="8" t="s">
        <v>46</v>
      </c>
      <c r="N655" s="8" t="s">
        <v>41</v>
      </c>
      <c r="O655" s="8" t="s">
        <v>41</v>
      </c>
      <c r="P655" s="8">
        <v>23</v>
      </c>
      <c r="Q655" s="8">
        <v>64</v>
      </c>
      <c r="R655" s="8">
        <v>35</v>
      </c>
      <c r="S655" s="49">
        <v>45754</v>
      </c>
      <c r="T655" s="49">
        <v>45747</v>
      </c>
      <c r="U655" s="8">
        <v>0</v>
      </c>
      <c r="V655" s="8">
        <v>6</v>
      </c>
      <c r="W655" s="8">
        <v>6</v>
      </c>
      <c r="X655" s="8">
        <v>0</v>
      </c>
      <c r="Y655" s="8" t="s">
        <v>47</v>
      </c>
      <c r="Z655" s="8">
        <v>0</v>
      </c>
      <c r="AA655" s="8">
        <f>VLOOKUP(I655,'DI Info'!A:E,5,0)</f>
        <v>1</v>
      </c>
      <c r="AB655" s="8">
        <f t="shared" si="14"/>
        <v>6</v>
      </c>
      <c r="AC655" s="8">
        <f>IFERROR(AB655*VLOOKUP(I655,'DI Info'!A:H,7,FALSE),"")</f>
        <v>288</v>
      </c>
      <c r="AD655" s="8">
        <f>IFERROR(ROUND(AB655*VLOOKUP(I655,'DI Info'!$1:$1048576,6,FALSE),2),"")</f>
        <v>4.37</v>
      </c>
      <c r="AE655" s="8">
        <f>IFERROR(AB655*VLOOKUP(I655,'DI Info'!A:H,8,FALSE),"")</f>
        <v>378.6</v>
      </c>
      <c r="AF655" s="35" t="str">
        <f>VLOOKUP(I655,'DI Info'!$1:$1048576,4,FALSE)</f>
        <v>立发-NB</v>
      </c>
      <c r="AG655" s="15"/>
      <c r="AH655" s="49"/>
      <c r="AI655" s="35"/>
      <c r="AJ655" s="102" t="s">
        <v>1567</v>
      </c>
      <c r="AK655" s="8"/>
      <c r="AL655" s="89"/>
    </row>
    <row r="656" ht="12.75" customHeight="1" spans="1:38">
      <c r="A656" s="8" t="s">
        <v>1673</v>
      </c>
      <c r="B656" s="8" t="s">
        <v>38</v>
      </c>
      <c r="C656" s="8" t="s">
        <v>38</v>
      </c>
      <c r="D656" s="8" t="s">
        <v>39</v>
      </c>
      <c r="E656" s="8" t="s">
        <v>1674</v>
      </c>
      <c r="F656" s="8" t="s">
        <v>41</v>
      </c>
      <c r="G656" s="8" t="s">
        <v>77</v>
      </c>
      <c r="H656" s="8" t="s">
        <v>1674</v>
      </c>
      <c r="I656" s="8" t="s">
        <v>1615</v>
      </c>
      <c r="J656" s="8" t="s">
        <v>44</v>
      </c>
      <c r="K656" s="8" t="s">
        <v>41</v>
      </c>
      <c r="L656" s="8" t="s">
        <v>45</v>
      </c>
      <c r="M656" s="8" t="s">
        <v>46</v>
      </c>
      <c r="N656" s="8" t="s">
        <v>41</v>
      </c>
      <c r="O656" s="8" t="s">
        <v>41</v>
      </c>
      <c r="P656" s="8">
        <v>23</v>
      </c>
      <c r="Q656" s="8">
        <v>64</v>
      </c>
      <c r="R656" s="8">
        <v>35</v>
      </c>
      <c r="S656" s="49">
        <v>45754</v>
      </c>
      <c r="T656" s="49">
        <v>45747</v>
      </c>
      <c r="U656" s="8">
        <v>0</v>
      </c>
      <c r="V656" s="8">
        <v>11</v>
      </c>
      <c r="W656" s="8">
        <v>11</v>
      </c>
      <c r="X656" s="8">
        <v>0</v>
      </c>
      <c r="Y656" s="8" t="s">
        <v>47</v>
      </c>
      <c r="Z656" s="8">
        <v>0</v>
      </c>
      <c r="AA656" s="8">
        <f>VLOOKUP(I656,'DI Info'!A:E,5,0)</f>
        <v>1</v>
      </c>
      <c r="AB656" s="8">
        <f t="shared" si="14"/>
        <v>11</v>
      </c>
      <c r="AC656" s="8">
        <f>IFERROR(AB656*VLOOKUP(I656,'DI Info'!A:H,7,FALSE),"")</f>
        <v>528</v>
      </c>
      <c r="AD656" s="8">
        <f>IFERROR(ROUND(AB656*VLOOKUP(I656,'DI Info'!$1:$1048576,6,FALSE),2),"")</f>
        <v>8.02</v>
      </c>
      <c r="AE656" s="8">
        <f>IFERROR(AB656*VLOOKUP(I656,'DI Info'!A:H,8,FALSE),"")</f>
        <v>694.1</v>
      </c>
      <c r="AF656" s="35" t="str">
        <f>VLOOKUP(I656,'DI Info'!$1:$1048576,4,FALSE)</f>
        <v>立发-NB</v>
      </c>
      <c r="AG656" s="15"/>
      <c r="AH656" s="49"/>
      <c r="AI656" s="35"/>
      <c r="AJ656" s="102" t="s">
        <v>1567</v>
      </c>
      <c r="AK656" s="8"/>
      <c r="AL656" s="89"/>
    </row>
    <row r="657" ht="12.75" customHeight="1" spans="1:38">
      <c r="A657" s="8" t="s">
        <v>1675</v>
      </c>
      <c r="B657" s="8" t="s">
        <v>38</v>
      </c>
      <c r="C657" s="8" t="s">
        <v>38</v>
      </c>
      <c r="D657" s="8" t="s">
        <v>39</v>
      </c>
      <c r="E657" s="8" t="s">
        <v>1676</v>
      </c>
      <c r="F657" s="8" t="s">
        <v>41</v>
      </c>
      <c r="G657" s="8" t="s">
        <v>77</v>
      </c>
      <c r="H657" s="8" t="s">
        <v>1676</v>
      </c>
      <c r="I657" s="8" t="s">
        <v>1615</v>
      </c>
      <c r="J657" s="8" t="s">
        <v>44</v>
      </c>
      <c r="K657" s="8" t="s">
        <v>41</v>
      </c>
      <c r="L657" s="8" t="s">
        <v>45</v>
      </c>
      <c r="M657" s="8" t="s">
        <v>46</v>
      </c>
      <c r="N657" s="8" t="s">
        <v>41</v>
      </c>
      <c r="O657" s="8" t="s">
        <v>41</v>
      </c>
      <c r="P657" s="8">
        <v>23</v>
      </c>
      <c r="Q657" s="8">
        <v>64</v>
      </c>
      <c r="R657" s="8">
        <v>35</v>
      </c>
      <c r="S657" s="49">
        <v>45754</v>
      </c>
      <c r="T657" s="49">
        <v>45747</v>
      </c>
      <c r="U657" s="8">
        <v>0</v>
      </c>
      <c r="V657" s="8">
        <v>23</v>
      </c>
      <c r="W657" s="8">
        <v>23</v>
      </c>
      <c r="X657" s="8">
        <v>0</v>
      </c>
      <c r="Y657" s="8" t="s">
        <v>47</v>
      </c>
      <c r="Z657" s="8">
        <v>0</v>
      </c>
      <c r="AA657" s="8">
        <f>VLOOKUP(I657,'DI Info'!A:E,5,0)</f>
        <v>1</v>
      </c>
      <c r="AB657" s="8">
        <f t="shared" si="14"/>
        <v>23</v>
      </c>
      <c r="AC657" s="8">
        <f>IFERROR(AB657*VLOOKUP(I657,'DI Info'!A:H,7,FALSE),"")</f>
        <v>1104</v>
      </c>
      <c r="AD657" s="8">
        <f>IFERROR(ROUND(AB657*VLOOKUP(I657,'DI Info'!$1:$1048576,6,FALSE),2),"")</f>
        <v>16.77</v>
      </c>
      <c r="AE657" s="8">
        <f>IFERROR(AB657*VLOOKUP(I657,'DI Info'!A:H,8,FALSE),"")</f>
        <v>1451.3</v>
      </c>
      <c r="AF657" s="35" t="str">
        <f>VLOOKUP(I657,'DI Info'!$1:$1048576,4,FALSE)</f>
        <v>立发-NB</v>
      </c>
      <c r="AG657" s="15"/>
      <c r="AH657" s="49"/>
      <c r="AI657" s="35"/>
      <c r="AJ657" s="102" t="s">
        <v>1567</v>
      </c>
      <c r="AK657" s="8"/>
      <c r="AL657" s="89"/>
    </row>
    <row r="658" ht="12.75" customHeight="1" spans="1:38">
      <c r="A658" s="8" t="str">
        <f>E658&amp;I658</f>
        <v>4ELDVRWMB0CLNJ68DC</v>
      </c>
      <c r="B658" s="8" t="s">
        <v>38</v>
      </c>
      <c r="C658" s="8" t="s">
        <v>38</v>
      </c>
      <c r="D658" s="8" t="s">
        <v>39</v>
      </c>
      <c r="E658" s="8" t="s">
        <v>1677</v>
      </c>
      <c r="F658" s="8" t="s">
        <v>41</v>
      </c>
      <c r="G658" s="8" t="s">
        <v>77</v>
      </c>
      <c r="H658" s="8" t="s">
        <v>1677</v>
      </c>
      <c r="I658" s="8" t="s">
        <v>1615</v>
      </c>
      <c r="J658" s="8" t="s">
        <v>44</v>
      </c>
      <c r="K658" s="8" t="s">
        <v>41</v>
      </c>
      <c r="L658" s="8" t="s">
        <v>45</v>
      </c>
      <c r="M658" s="8" t="s">
        <v>46</v>
      </c>
      <c r="N658" s="8" t="s">
        <v>41</v>
      </c>
      <c r="O658" s="8" t="s">
        <v>41</v>
      </c>
      <c r="P658" s="8">
        <v>23</v>
      </c>
      <c r="Q658" s="8">
        <v>64</v>
      </c>
      <c r="R658" s="8">
        <v>35</v>
      </c>
      <c r="S658" s="49">
        <v>45754</v>
      </c>
      <c r="T658" s="49">
        <v>45747</v>
      </c>
      <c r="U658" s="8">
        <v>0</v>
      </c>
      <c r="V658" s="8">
        <v>42</v>
      </c>
      <c r="W658" s="8">
        <v>42</v>
      </c>
      <c r="X658" s="8">
        <v>0</v>
      </c>
      <c r="Y658" s="8" t="s">
        <v>47</v>
      </c>
      <c r="Z658" s="8">
        <v>0</v>
      </c>
      <c r="AA658" s="8">
        <f>VLOOKUP(I658,'DI Info'!A:E,5,0)</f>
        <v>1</v>
      </c>
      <c r="AB658" s="8">
        <f t="shared" si="14"/>
        <v>42</v>
      </c>
      <c r="AC658" s="8">
        <f>IFERROR(AB658*VLOOKUP(I658,'DI Info'!A:H,7,FALSE),"")</f>
        <v>2016</v>
      </c>
      <c r="AD658" s="8">
        <f>IFERROR(ROUND(AB658*VLOOKUP(I658,'DI Info'!$1:$1048576,6,FALSE),2),"")</f>
        <v>30.62</v>
      </c>
      <c r="AE658" s="8">
        <f>IFERROR(AB658*VLOOKUP(I658,'DI Info'!A:H,8,FALSE),"")</f>
        <v>2650.2</v>
      </c>
      <c r="AF658" s="35" t="str">
        <f>VLOOKUP(I658,'DI Info'!$1:$1048576,4,FALSE)</f>
        <v>立发-NB</v>
      </c>
      <c r="AG658" s="15"/>
      <c r="AH658" s="49"/>
      <c r="AI658" s="35"/>
      <c r="AJ658" s="102" t="s">
        <v>1567</v>
      </c>
      <c r="AK658" s="8"/>
      <c r="AL658" s="89"/>
    </row>
    <row r="659" ht="12.75" customHeight="1" spans="1:38">
      <c r="A659" s="8" t="s">
        <v>1678</v>
      </c>
      <c r="B659" s="8" t="s">
        <v>38</v>
      </c>
      <c r="C659" s="8" t="s">
        <v>38</v>
      </c>
      <c r="D659" s="8" t="s">
        <v>84</v>
      </c>
      <c r="E659" s="8" t="s">
        <v>1679</v>
      </c>
      <c r="F659" s="8" t="s">
        <v>41</v>
      </c>
      <c r="G659" s="8" t="s">
        <v>60</v>
      </c>
      <c r="H659" s="8" t="s">
        <v>1679</v>
      </c>
      <c r="I659" s="8" t="s">
        <v>1163</v>
      </c>
      <c r="J659" s="8" t="s">
        <v>44</v>
      </c>
      <c r="K659" s="8" t="s">
        <v>41</v>
      </c>
      <c r="L659" s="8" t="s">
        <v>45</v>
      </c>
      <c r="M659" s="8" t="s">
        <v>46</v>
      </c>
      <c r="N659" s="8" t="s">
        <v>41</v>
      </c>
      <c r="O659" s="8" t="s">
        <v>41</v>
      </c>
      <c r="P659" s="8">
        <v>18.3</v>
      </c>
      <c r="Q659" s="8">
        <v>32.9</v>
      </c>
      <c r="R659" s="8">
        <v>18.3</v>
      </c>
      <c r="S659" s="49">
        <v>45755</v>
      </c>
      <c r="T659" s="49">
        <v>45748</v>
      </c>
      <c r="U659" s="8">
        <v>0</v>
      </c>
      <c r="V659" s="8">
        <v>390</v>
      </c>
      <c r="W659" s="8">
        <v>370</v>
      </c>
      <c r="X659" s="8">
        <v>0</v>
      </c>
      <c r="Y659" s="8" t="s">
        <v>47</v>
      </c>
      <c r="Z659" s="8">
        <v>0</v>
      </c>
      <c r="AA659" s="8">
        <f>VLOOKUP(I659,'DI Info'!A:E,5,0)</f>
        <v>1</v>
      </c>
      <c r="AB659" s="8">
        <f t="shared" ref="AB659:AB665" si="15">IFERROR(W659/AA659,"")</f>
        <v>370</v>
      </c>
      <c r="AC659" s="8">
        <f>IFERROR(AB659*VLOOKUP(I659,'DI Info'!A:H,7,FALSE),"")</f>
        <v>6068</v>
      </c>
      <c r="AD659" s="8">
        <f>IFERROR(ROUND(AB659*VLOOKUP(I659,'DI Info'!$1:$1048576,6,FALSE),2),"")</f>
        <v>64.2</v>
      </c>
      <c r="AE659" s="8">
        <f>IFERROR(AB659*VLOOKUP(I659,'DI Info'!A:H,8,FALSE),"")</f>
        <v>7548</v>
      </c>
      <c r="AF659" s="35" t="str">
        <f>VLOOKUP(I659,'DI Info'!$1:$1048576,4,FALSE)</f>
        <v>康思特-SH</v>
      </c>
      <c r="AG659" s="15"/>
      <c r="AH659" s="49"/>
      <c r="AI659" s="35"/>
      <c r="AJ659" s="102" t="s">
        <v>1567</v>
      </c>
      <c r="AK659" s="8"/>
      <c r="AL659" s="89"/>
    </row>
    <row r="660" ht="12.75" customHeight="1" spans="1:38">
      <c r="A660" s="8" t="s">
        <v>1678</v>
      </c>
      <c r="B660" s="8" t="s">
        <v>38</v>
      </c>
      <c r="C660" s="8" t="s">
        <v>38</v>
      </c>
      <c r="D660" s="8" t="s">
        <v>84</v>
      </c>
      <c r="E660" s="8" t="s">
        <v>1679</v>
      </c>
      <c r="F660" s="8" t="s">
        <v>41</v>
      </c>
      <c r="G660" s="8" t="s">
        <v>60</v>
      </c>
      <c r="H660" s="8" t="s">
        <v>1679</v>
      </c>
      <c r="I660" s="8" t="s">
        <v>1163</v>
      </c>
      <c r="J660" s="8" t="s">
        <v>44</v>
      </c>
      <c r="K660" s="8" t="s">
        <v>41</v>
      </c>
      <c r="L660" s="8" t="s">
        <v>45</v>
      </c>
      <c r="M660" s="8" t="s">
        <v>46</v>
      </c>
      <c r="N660" s="8" t="s">
        <v>41</v>
      </c>
      <c r="O660" s="8" t="s">
        <v>41</v>
      </c>
      <c r="P660" s="8">
        <v>18.3</v>
      </c>
      <c r="Q660" s="8">
        <v>32.9</v>
      </c>
      <c r="R660" s="8">
        <v>18.3</v>
      </c>
      <c r="S660" s="49">
        <v>45755</v>
      </c>
      <c r="T660" s="49">
        <v>45748</v>
      </c>
      <c r="U660" s="8">
        <v>0</v>
      </c>
      <c r="V660" s="8">
        <v>390</v>
      </c>
      <c r="W660" s="8">
        <v>20</v>
      </c>
      <c r="X660" s="8">
        <v>0</v>
      </c>
      <c r="Y660" s="8" t="s">
        <v>47</v>
      </c>
      <c r="Z660" s="8">
        <v>0</v>
      </c>
      <c r="AA660" s="8">
        <f>VLOOKUP(I660,'DI Info'!A:E,5,0)</f>
        <v>1</v>
      </c>
      <c r="AB660" s="8">
        <f t="shared" si="15"/>
        <v>20</v>
      </c>
      <c r="AC660" s="8">
        <f>IFERROR(AB660*VLOOKUP(I660,'DI Info'!A:H,7,FALSE),"")</f>
        <v>328</v>
      </c>
      <c r="AD660" s="8">
        <f>IFERROR(ROUND(AB660*VLOOKUP(I660,'DI Info'!$1:$1048576,6,FALSE),2),"")</f>
        <v>3.47</v>
      </c>
      <c r="AE660" s="8">
        <f>IFERROR(AB660*VLOOKUP(I660,'DI Info'!A:H,8,FALSE),"")</f>
        <v>408</v>
      </c>
      <c r="AF660" s="35" t="str">
        <f>VLOOKUP(I660,'DI Info'!$1:$1048576,4,FALSE)</f>
        <v>康思特-SH</v>
      </c>
      <c r="AG660" s="15"/>
      <c r="AH660" s="49"/>
      <c r="AI660" s="35"/>
      <c r="AJ660" s="102" t="s">
        <v>1567</v>
      </c>
      <c r="AK660" s="8"/>
      <c r="AL660" s="89"/>
    </row>
    <row r="661" ht="12.75" customHeight="1" spans="1:38">
      <c r="A661" s="8" t="s">
        <v>1680</v>
      </c>
      <c r="B661" s="8" t="s">
        <v>38</v>
      </c>
      <c r="C661" s="8" t="s">
        <v>38</v>
      </c>
      <c r="D661" s="8" t="s">
        <v>84</v>
      </c>
      <c r="E661" s="8" t="s">
        <v>1681</v>
      </c>
      <c r="F661" s="8" t="s">
        <v>41</v>
      </c>
      <c r="G661" s="8" t="s">
        <v>60</v>
      </c>
      <c r="H661" s="8" t="s">
        <v>1681</v>
      </c>
      <c r="I661" s="8" t="s">
        <v>1163</v>
      </c>
      <c r="J661" s="8" t="s">
        <v>44</v>
      </c>
      <c r="K661" s="8" t="s">
        <v>41</v>
      </c>
      <c r="L661" s="8" t="s">
        <v>45</v>
      </c>
      <c r="M661" s="8" t="s">
        <v>46</v>
      </c>
      <c r="N661" s="8" t="s">
        <v>41</v>
      </c>
      <c r="O661" s="8" t="s">
        <v>41</v>
      </c>
      <c r="P661" s="8">
        <v>18.3</v>
      </c>
      <c r="Q661" s="8">
        <v>32.9</v>
      </c>
      <c r="R661" s="8">
        <v>18.3</v>
      </c>
      <c r="S661" s="49">
        <v>45755</v>
      </c>
      <c r="T661" s="49">
        <v>45748</v>
      </c>
      <c r="U661" s="8">
        <v>0</v>
      </c>
      <c r="V661" s="8">
        <v>163</v>
      </c>
      <c r="W661" s="8">
        <v>163</v>
      </c>
      <c r="X661" s="8">
        <v>0</v>
      </c>
      <c r="Y661" s="8" t="s">
        <v>47</v>
      </c>
      <c r="Z661" s="8">
        <v>0</v>
      </c>
      <c r="AA661" s="8">
        <f>VLOOKUP(I661,'DI Info'!A:E,5,0)</f>
        <v>1</v>
      </c>
      <c r="AB661" s="8">
        <f t="shared" si="15"/>
        <v>163</v>
      </c>
      <c r="AC661" s="8">
        <f>IFERROR(AB661*VLOOKUP(I661,'DI Info'!A:H,7,FALSE),"")</f>
        <v>2673.2</v>
      </c>
      <c r="AD661" s="8">
        <f>IFERROR(ROUND(AB661*VLOOKUP(I661,'DI Info'!$1:$1048576,6,FALSE),2),"")</f>
        <v>28.28</v>
      </c>
      <c r="AE661" s="8">
        <f>IFERROR(AB661*VLOOKUP(I661,'DI Info'!A:H,8,FALSE),"")</f>
        <v>3325.2</v>
      </c>
      <c r="AF661" s="35" t="str">
        <f>VLOOKUP(I661,'DI Info'!$1:$1048576,4,FALSE)</f>
        <v>康思特-SH</v>
      </c>
      <c r="AG661" s="15"/>
      <c r="AH661" s="49"/>
      <c r="AI661" s="35"/>
      <c r="AJ661" s="102" t="s">
        <v>1567</v>
      </c>
      <c r="AK661" s="8"/>
      <c r="AL661" s="89"/>
    </row>
    <row r="662" ht="12.75" customHeight="1" spans="1:38">
      <c r="A662" s="8" t="s">
        <v>1682</v>
      </c>
      <c r="B662" s="8" t="s">
        <v>38</v>
      </c>
      <c r="C662" s="8" t="s">
        <v>38</v>
      </c>
      <c r="D662" s="8" t="s">
        <v>84</v>
      </c>
      <c r="E662" s="8" t="s">
        <v>1683</v>
      </c>
      <c r="F662" s="8" t="s">
        <v>41</v>
      </c>
      <c r="G662" s="8" t="s">
        <v>60</v>
      </c>
      <c r="H662" s="8" t="s">
        <v>1683</v>
      </c>
      <c r="I662" s="8" t="s">
        <v>1163</v>
      </c>
      <c r="J662" s="8" t="s">
        <v>44</v>
      </c>
      <c r="K662" s="8" t="s">
        <v>41</v>
      </c>
      <c r="L662" s="8" t="s">
        <v>45</v>
      </c>
      <c r="M662" s="8" t="s">
        <v>46</v>
      </c>
      <c r="N662" s="8" t="s">
        <v>41</v>
      </c>
      <c r="O662" s="8" t="s">
        <v>41</v>
      </c>
      <c r="P662" s="8">
        <v>18.3</v>
      </c>
      <c r="Q662" s="8">
        <v>32.9</v>
      </c>
      <c r="R662" s="8">
        <v>18.3</v>
      </c>
      <c r="S662" s="49">
        <v>45755</v>
      </c>
      <c r="T662" s="49">
        <v>45748</v>
      </c>
      <c r="U662" s="8">
        <v>0</v>
      </c>
      <c r="V662" s="8">
        <v>174</v>
      </c>
      <c r="W662" s="8">
        <v>174</v>
      </c>
      <c r="X662" s="8">
        <v>0</v>
      </c>
      <c r="Y662" s="8" t="s">
        <v>47</v>
      </c>
      <c r="Z662" s="8">
        <v>0</v>
      </c>
      <c r="AA662" s="8">
        <f>VLOOKUP(I662,'DI Info'!A:E,5,0)</f>
        <v>1</v>
      </c>
      <c r="AB662" s="8">
        <f t="shared" si="15"/>
        <v>174</v>
      </c>
      <c r="AC662" s="8">
        <f>IFERROR(AB662*VLOOKUP(I662,'DI Info'!A:H,7,FALSE),"")</f>
        <v>2853.6</v>
      </c>
      <c r="AD662" s="8">
        <f>IFERROR(ROUND(AB662*VLOOKUP(I662,'DI Info'!$1:$1048576,6,FALSE),2),"")</f>
        <v>30.19</v>
      </c>
      <c r="AE662" s="8">
        <f>IFERROR(AB662*VLOOKUP(I662,'DI Info'!A:H,8,FALSE),"")</f>
        <v>3549.6</v>
      </c>
      <c r="AF662" s="35" t="str">
        <f>VLOOKUP(I662,'DI Info'!$1:$1048576,4,FALSE)</f>
        <v>康思特-SH</v>
      </c>
      <c r="AG662" s="15"/>
      <c r="AH662" s="49"/>
      <c r="AI662" s="35"/>
      <c r="AJ662" s="102" t="s">
        <v>1567</v>
      </c>
      <c r="AK662" s="8"/>
      <c r="AL662" s="89"/>
    </row>
    <row r="663" ht="12.75" customHeight="1" spans="1:38">
      <c r="A663" s="8" t="s">
        <v>1684</v>
      </c>
      <c r="B663" s="8" t="s">
        <v>38</v>
      </c>
      <c r="C663" s="8" t="s">
        <v>38</v>
      </c>
      <c r="D663" s="8" t="s">
        <v>84</v>
      </c>
      <c r="E663" s="8" t="s">
        <v>1685</v>
      </c>
      <c r="F663" s="8" t="s">
        <v>41</v>
      </c>
      <c r="G663" s="8" t="s">
        <v>71</v>
      </c>
      <c r="H663" s="8" t="s">
        <v>1685</v>
      </c>
      <c r="I663" s="8" t="s">
        <v>339</v>
      </c>
      <c r="J663" s="8" t="s">
        <v>44</v>
      </c>
      <c r="K663" s="8" t="s">
        <v>41</v>
      </c>
      <c r="L663" s="8" t="s">
        <v>45</v>
      </c>
      <c r="M663" s="8" t="s">
        <v>46</v>
      </c>
      <c r="N663" s="8" t="s">
        <v>41</v>
      </c>
      <c r="O663" s="8" t="s">
        <v>41</v>
      </c>
      <c r="P663" s="8">
        <v>3.39</v>
      </c>
      <c r="Q663" s="8">
        <v>17.6</v>
      </c>
      <c r="R663" s="8">
        <v>13.3</v>
      </c>
      <c r="S663" s="49">
        <v>45755</v>
      </c>
      <c r="T663" s="49">
        <v>45748</v>
      </c>
      <c r="U663" s="8">
        <v>0</v>
      </c>
      <c r="V663" s="8">
        <v>39</v>
      </c>
      <c r="W663" s="8">
        <v>39</v>
      </c>
      <c r="X663" s="8">
        <v>0</v>
      </c>
      <c r="Y663" s="8" t="s">
        <v>47</v>
      </c>
      <c r="Z663" s="8">
        <v>0</v>
      </c>
      <c r="AA663" s="8">
        <f>VLOOKUP(I663,'DI Info'!A:E,5,0)</f>
        <v>1</v>
      </c>
      <c r="AB663" s="8">
        <f t="shared" si="15"/>
        <v>39</v>
      </c>
      <c r="AC663" s="8">
        <f>IFERROR(AB663*VLOOKUP(I663,'DI Info'!A:H,7,FALSE),"")</f>
        <v>40.95</v>
      </c>
      <c r="AD663" s="8">
        <f>IFERROR(ROUND(AB663*VLOOKUP(I663,'DI Info'!$1:$1048576,6,FALSE),2),"")</f>
        <v>0.44</v>
      </c>
      <c r="AE663" s="8">
        <f>IFERROR(AB663*VLOOKUP(I663,'DI Info'!A:H,8,FALSE),"")</f>
        <v>54.6</v>
      </c>
      <c r="AF663" s="35" t="str">
        <f>VLOOKUP(I663,'DI Info'!$1:$1048576,4,FALSE)</f>
        <v>康思特-SH</v>
      </c>
      <c r="AG663" s="15"/>
      <c r="AH663" s="49"/>
      <c r="AI663" s="35"/>
      <c r="AJ663" s="102" t="s">
        <v>1567</v>
      </c>
      <c r="AK663" s="8"/>
      <c r="AL663" s="89"/>
    </row>
    <row r="664" ht="12.75" customHeight="1" spans="1:38">
      <c r="A664" s="8" t="s">
        <v>1686</v>
      </c>
      <c r="B664" s="8" t="s">
        <v>38</v>
      </c>
      <c r="C664" s="8" t="s">
        <v>38</v>
      </c>
      <c r="D664" s="8" t="s">
        <v>84</v>
      </c>
      <c r="E664" s="8" t="s">
        <v>1687</v>
      </c>
      <c r="F664" s="8" t="s">
        <v>41</v>
      </c>
      <c r="G664" s="8" t="s">
        <v>71</v>
      </c>
      <c r="H664" s="8" t="s">
        <v>1687</v>
      </c>
      <c r="I664" s="8" t="s">
        <v>339</v>
      </c>
      <c r="J664" s="8" t="s">
        <v>44</v>
      </c>
      <c r="K664" s="8" t="s">
        <v>41</v>
      </c>
      <c r="L664" s="8" t="s">
        <v>45</v>
      </c>
      <c r="M664" s="8" t="s">
        <v>46</v>
      </c>
      <c r="N664" s="8" t="s">
        <v>41</v>
      </c>
      <c r="O664" s="8" t="s">
        <v>41</v>
      </c>
      <c r="P664" s="8">
        <v>3.39</v>
      </c>
      <c r="Q664" s="8">
        <v>17.6</v>
      </c>
      <c r="R664" s="8">
        <v>13.3</v>
      </c>
      <c r="S664" s="49">
        <v>45755</v>
      </c>
      <c r="T664" s="49">
        <v>45748</v>
      </c>
      <c r="U664" s="8">
        <v>0</v>
      </c>
      <c r="V664" s="8">
        <v>30</v>
      </c>
      <c r="W664" s="8">
        <v>30</v>
      </c>
      <c r="X664" s="8">
        <v>0</v>
      </c>
      <c r="Y664" s="8" t="s">
        <v>47</v>
      </c>
      <c r="Z664" s="8">
        <v>0</v>
      </c>
      <c r="AA664" s="8">
        <f>VLOOKUP(I664,'DI Info'!A:E,5,0)</f>
        <v>1</v>
      </c>
      <c r="AB664" s="8">
        <f t="shared" si="15"/>
        <v>30</v>
      </c>
      <c r="AC664" s="8">
        <f>IFERROR(AB664*VLOOKUP(I664,'DI Info'!A:H,7,FALSE),"")</f>
        <v>31.5</v>
      </c>
      <c r="AD664" s="8">
        <f>IFERROR(ROUND(AB664*VLOOKUP(I664,'DI Info'!$1:$1048576,6,FALSE),2),"")</f>
        <v>0.34</v>
      </c>
      <c r="AE664" s="8">
        <f>IFERROR(AB664*VLOOKUP(I664,'DI Info'!A:H,8,FALSE),"")</f>
        <v>42</v>
      </c>
      <c r="AF664" s="35" t="str">
        <f>VLOOKUP(I664,'DI Info'!$1:$1048576,4,FALSE)</f>
        <v>康思特-SH</v>
      </c>
      <c r="AG664" s="15"/>
      <c r="AH664" s="49"/>
      <c r="AI664" s="35"/>
      <c r="AJ664" s="102" t="s">
        <v>1567</v>
      </c>
      <c r="AK664" s="8"/>
      <c r="AL664" s="89"/>
    </row>
    <row r="665" ht="12.75" customHeight="1" spans="1:38">
      <c r="A665" s="8" t="s">
        <v>1688</v>
      </c>
      <c r="B665" s="8" t="s">
        <v>38</v>
      </c>
      <c r="C665" s="8" t="s">
        <v>38</v>
      </c>
      <c r="D665" s="8" t="s">
        <v>84</v>
      </c>
      <c r="E665" s="8" t="s">
        <v>1689</v>
      </c>
      <c r="F665" s="8" t="s">
        <v>41</v>
      </c>
      <c r="G665" s="8" t="s">
        <v>71</v>
      </c>
      <c r="H665" s="8" t="s">
        <v>1689</v>
      </c>
      <c r="I665" s="8" t="s">
        <v>339</v>
      </c>
      <c r="J665" s="8" t="s">
        <v>44</v>
      </c>
      <c r="K665" s="8" t="s">
        <v>41</v>
      </c>
      <c r="L665" s="8" t="s">
        <v>45</v>
      </c>
      <c r="M665" s="8" t="s">
        <v>46</v>
      </c>
      <c r="N665" s="8" t="s">
        <v>41</v>
      </c>
      <c r="O665" s="8" t="s">
        <v>41</v>
      </c>
      <c r="P665" s="8">
        <v>3.39</v>
      </c>
      <c r="Q665" s="8">
        <v>17.6</v>
      </c>
      <c r="R665" s="8">
        <v>13.3</v>
      </c>
      <c r="S665" s="49">
        <v>45755</v>
      </c>
      <c r="T665" s="49">
        <v>45748</v>
      </c>
      <c r="U665" s="8">
        <v>0</v>
      </c>
      <c r="V665" s="8">
        <v>49</v>
      </c>
      <c r="W665" s="8">
        <v>49</v>
      </c>
      <c r="X665" s="8">
        <v>0</v>
      </c>
      <c r="Y665" s="8" t="s">
        <v>47</v>
      </c>
      <c r="Z665" s="8">
        <v>0</v>
      </c>
      <c r="AA665" s="8">
        <f>VLOOKUP(I665,'DI Info'!A:E,5,0)</f>
        <v>1</v>
      </c>
      <c r="AB665" s="8">
        <f t="shared" si="15"/>
        <v>49</v>
      </c>
      <c r="AC665" s="8">
        <f>IFERROR(AB665*VLOOKUP(I665,'DI Info'!A:H,7,FALSE),"")</f>
        <v>51.45</v>
      </c>
      <c r="AD665" s="8">
        <f>IFERROR(ROUND(AB665*VLOOKUP(I665,'DI Info'!$1:$1048576,6,FALSE),2),"")</f>
        <v>0.56</v>
      </c>
      <c r="AE665" s="8">
        <f>IFERROR(AB665*VLOOKUP(I665,'DI Info'!A:H,8,FALSE),"")</f>
        <v>68.6</v>
      </c>
      <c r="AF665" s="35" t="str">
        <f>VLOOKUP(I665,'DI Info'!$1:$1048576,4,FALSE)</f>
        <v>康思特-SH</v>
      </c>
      <c r="AG665" s="15"/>
      <c r="AH665" s="49"/>
      <c r="AI665" s="35"/>
      <c r="AJ665" s="102" t="s">
        <v>1567</v>
      </c>
      <c r="AK665" s="8"/>
      <c r="AL665" s="89"/>
    </row>
    <row r="666" ht="12.75" customHeight="1" spans="1:38">
      <c r="A666" s="8" t="s">
        <v>1690</v>
      </c>
      <c r="B666" s="8" t="s">
        <v>38</v>
      </c>
      <c r="C666" s="8" t="s">
        <v>38</v>
      </c>
      <c r="D666" s="8" t="s">
        <v>75</v>
      </c>
      <c r="E666" s="8" t="s">
        <v>1691</v>
      </c>
      <c r="F666" s="8" t="s">
        <v>41</v>
      </c>
      <c r="G666" s="8" t="s">
        <v>53</v>
      </c>
      <c r="H666" s="8" t="s">
        <v>1691</v>
      </c>
      <c r="I666" s="8" t="s">
        <v>225</v>
      </c>
      <c r="J666" s="8" t="s">
        <v>44</v>
      </c>
      <c r="K666" s="8" t="s">
        <v>41</v>
      </c>
      <c r="L666" s="8" t="s">
        <v>45</v>
      </c>
      <c r="M666" s="8" t="s">
        <v>46</v>
      </c>
      <c r="N666" s="8" t="s">
        <v>41</v>
      </c>
      <c r="O666" s="8" t="s">
        <v>41</v>
      </c>
      <c r="P666" s="8">
        <v>2.32</v>
      </c>
      <c r="Q666" s="8">
        <v>15.39</v>
      </c>
      <c r="R666" s="8">
        <v>11.97</v>
      </c>
      <c r="S666" s="49">
        <v>45760</v>
      </c>
      <c r="T666" s="49">
        <v>45752</v>
      </c>
      <c r="U666" s="8">
        <v>0</v>
      </c>
      <c r="V666" s="8">
        <v>10</v>
      </c>
      <c r="W666" s="8">
        <v>10</v>
      </c>
      <c r="X666" s="8">
        <v>0</v>
      </c>
      <c r="Y666" s="8" t="s">
        <v>47</v>
      </c>
      <c r="Z666" s="8">
        <v>0</v>
      </c>
      <c r="AA666" s="8">
        <f>VLOOKUP(I666,'DI Info'!A:E,5,0)</f>
        <v>10</v>
      </c>
      <c r="AB666" s="8">
        <f t="shared" ref="AB660:AB701" si="16">IFERROR(W666/AA666,"")</f>
        <v>1</v>
      </c>
      <c r="AC666" s="8">
        <f>IFERROR(AB666*VLOOKUP(I666,'DI Info'!A:H,7,FALSE),"")</f>
        <v>7</v>
      </c>
      <c r="AD666" s="8">
        <f>IFERROR(ROUND(AB666*VLOOKUP(I666,'DI Info'!$1:$1048576,6,FALSE),2),"")</f>
        <v>0.03</v>
      </c>
      <c r="AE666" s="8">
        <f>IFERROR(AB666*VLOOKUP(I666,'DI Info'!A:H,8,FALSE),"")</f>
        <v>7.5</v>
      </c>
      <c r="AF666" s="35" t="str">
        <f>VLOOKUP(I666,'DI Info'!$1:$1048576,4,FALSE)</f>
        <v>志捷-YT</v>
      </c>
      <c r="AG666" s="15"/>
      <c r="AH666" s="49"/>
      <c r="AI666" s="35"/>
      <c r="AJ666" s="102" t="s">
        <v>1567</v>
      </c>
      <c r="AK666" s="8"/>
      <c r="AL666" s="89"/>
    </row>
    <row r="667" ht="12.75" customHeight="1" spans="1:38">
      <c r="A667" s="8" t="s">
        <v>1692</v>
      </c>
      <c r="B667" s="8" t="s">
        <v>38</v>
      </c>
      <c r="C667" s="8" t="s">
        <v>38</v>
      </c>
      <c r="D667" s="8" t="s">
        <v>75</v>
      </c>
      <c r="E667" s="8" t="s">
        <v>1693</v>
      </c>
      <c r="F667" s="8" t="s">
        <v>41</v>
      </c>
      <c r="G667" s="8" t="s">
        <v>121</v>
      </c>
      <c r="H667" s="8" t="s">
        <v>1693</v>
      </c>
      <c r="I667" s="8" t="s">
        <v>932</v>
      </c>
      <c r="J667" s="8" t="s">
        <v>44</v>
      </c>
      <c r="K667" s="8" t="s">
        <v>41</v>
      </c>
      <c r="L667" s="8" t="s">
        <v>45</v>
      </c>
      <c r="M667" s="8" t="s">
        <v>46</v>
      </c>
      <c r="N667" s="8" t="s">
        <v>41</v>
      </c>
      <c r="O667" s="8" t="s">
        <v>41</v>
      </c>
      <c r="P667" s="8">
        <v>4.5</v>
      </c>
      <c r="Q667" s="8">
        <v>24</v>
      </c>
      <c r="R667" s="8">
        <v>21.5</v>
      </c>
      <c r="S667" s="49">
        <v>45760</v>
      </c>
      <c r="T667" s="49">
        <v>45752</v>
      </c>
      <c r="U667" s="8">
        <v>0</v>
      </c>
      <c r="V667" s="8">
        <v>25</v>
      </c>
      <c r="W667" s="8">
        <v>25</v>
      </c>
      <c r="X667" s="8">
        <v>0</v>
      </c>
      <c r="Y667" s="8" t="s">
        <v>47</v>
      </c>
      <c r="Z667" s="8">
        <v>0</v>
      </c>
      <c r="AA667" s="8">
        <f>VLOOKUP(I667,'DI Info'!A:E,5,0)</f>
        <v>1</v>
      </c>
      <c r="AB667" s="8">
        <f t="shared" si="16"/>
        <v>25</v>
      </c>
      <c r="AC667" s="8">
        <f>IFERROR(AB667*VLOOKUP(I667,'DI Info'!A:H,7,FALSE),"")</f>
        <v>114.5</v>
      </c>
      <c r="AD667" s="8">
        <f>IFERROR(ROUND(AB667*VLOOKUP(I667,'DI Info'!$1:$1048576,6,FALSE),2),"")</f>
        <v>0.81</v>
      </c>
      <c r="AE667" s="8">
        <f>IFERROR(AB667*VLOOKUP(I667,'DI Info'!A:H,8,FALSE),"")</f>
        <v>150</v>
      </c>
      <c r="AF667" s="35" t="str">
        <f>VLOOKUP(I667,'DI Info'!$1:$1048576,4,FALSE)</f>
        <v>立义-YT</v>
      </c>
      <c r="AG667" s="15"/>
      <c r="AH667" s="49"/>
      <c r="AI667" s="35"/>
      <c r="AJ667" s="102" t="s">
        <v>1567</v>
      </c>
      <c r="AK667" s="8"/>
      <c r="AL667" s="89"/>
    </row>
    <row r="668" ht="12.75" customHeight="1" spans="1:38">
      <c r="A668" s="8" t="s">
        <v>1694</v>
      </c>
      <c r="B668" s="8" t="s">
        <v>38</v>
      </c>
      <c r="C668" s="8" t="s">
        <v>38</v>
      </c>
      <c r="D668" s="8" t="s">
        <v>39</v>
      </c>
      <c r="E668" s="8" t="s">
        <v>1695</v>
      </c>
      <c r="F668" s="8" t="s">
        <v>41</v>
      </c>
      <c r="G668" s="8" t="s">
        <v>77</v>
      </c>
      <c r="H668" s="8" t="s">
        <v>1695</v>
      </c>
      <c r="I668" s="8" t="s">
        <v>950</v>
      </c>
      <c r="J668" s="8" t="s">
        <v>44</v>
      </c>
      <c r="K668" s="8" t="s">
        <v>41</v>
      </c>
      <c r="L668" s="8" t="s">
        <v>45</v>
      </c>
      <c r="M668" s="8" t="s">
        <v>46</v>
      </c>
      <c r="N668" s="8" t="s">
        <v>41</v>
      </c>
      <c r="O668" s="8" t="s">
        <v>41</v>
      </c>
      <c r="P668" s="8">
        <v>6.5</v>
      </c>
      <c r="Q668" s="8">
        <v>57.75</v>
      </c>
      <c r="R668" s="8">
        <v>28.5</v>
      </c>
      <c r="S668" s="49">
        <v>45760</v>
      </c>
      <c r="T668" s="49">
        <v>45752</v>
      </c>
      <c r="U668" s="8">
        <v>0</v>
      </c>
      <c r="V668" s="8">
        <v>26</v>
      </c>
      <c r="W668" s="8">
        <v>26</v>
      </c>
      <c r="X668" s="8">
        <v>0</v>
      </c>
      <c r="Y668" s="8" t="s">
        <v>47</v>
      </c>
      <c r="Z668" s="8">
        <v>0</v>
      </c>
      <c r="AA668" s="8">
        <f>VLOOKUP(I668,'DI Info'!A:E,5,0)</f>
        <v>1</v>
      </c>
      <c r="AB668" s="8">
        <f t="shared" si="16"/>
        <v>26</v>
      </c>
      <c r="AC668" s="8">
        <f>IFERROR(AB668*VLOOKUP(I668,'DI Info'!A:H,7,FALSE),"")</f>
        <v>405.6</v>
      </c>
      <c r="AD668" s="8">
        <f>IFERROR(ROUND(AB668*VLOOKUP(I668,'DI Info'!$1:$1048576,6,FALSE),2),"")</f>
        <v>4.37</v>
      </c>
      <c r="AE668" s="8">
        <f>IFERROR(AB668*VLOOKUP(I668,'DI Info'!A:H,8,FALSE),"")</f>
        <v>501.8</v>
      </c>
      <c r="AF668" s="35" t="str">
        <f>VLOOKUP(I668,'DI Info'!$1:$1048576,4,FALSE)</f>
        <v>苏克-NB</v>
      </c>
      <c r="AG668" s="15"/>
      <c r="AH668" s="49"/>
      <c r="AI668" s="35"/>
      <c r="AJ668" s="102" t="s">
        <v>1567</v>
      </c>
      <c r="AK668" s="8"/>
      <c r="AL668" s="89"/>
    </row>
    <row r="669" ht="12.75" customHeight="1" spans="1:38">
      <c r="A669" s="8" t="s">
        <v>1696</v>
      </c>
      <c r="B669" s="8" t="s">
        <v>38</v>
      </c>
      <c r="C669" s="8" t="s">
        <v>38</v>
      </c>
      <c r="D669" s="8" t="s">
        <v>39</v>
      </c>
      <c r="E669" s="8" t="s">
        <v>1697</v>
      </c>
      <c r="F669" s="8" t="s">
        <v>41</v>
      </c>
      <c r="G669" s="8" t="s">
        <v>121</v>
      </c>
      <c r="H669" s="8" t="s">
        <v>1697</v>
      </c>
      <c r="I669" s="8" t="s">
        <v>950</v>
      </c>
      <c r="J669" s="8" t="s">
        <v>44</v>
      </c>
      <c r="K669" s="8" t="s">
        <v>41</v>
      </c>
      <c r="L669" s="8" t="s">
        <v>45</v>
      </c>
      <c r="M669" s="8" t="s">
        <v>46</v>
      </c>
      <c r="N669" s="8" t="s">
        <v>41</v>
      </c>
      <c r="O669" s="8" t="s">
        <v>41</v>
      </c>
      <c r="P669" s="8">
        <v>6.5</v>
      </c>
      <c r="Q669" s="8">
        <v>57.75</v>
      </c>
      <c r="R669" s="8">
        <v>28.5</v>
      </c>
      <c r="S669" s="49">
        <v>45760</v>
      </c>
      <c r="T669" s="49">
        <v>45752</v>
      </c>
      <c r="U669" s="8">
        <v>0</v>
      </c>
      <c r="V669" s="8">
        <v>3</v>
      </c>
      <c r="W669" s="8">
        <v>3</v>
      </c>
      <c r="X669" s="8">
        <v>0</v>
      </c>
      <c r="Y669" s="8" t="s">
        <v>47</v>
      </c>
      <c r="Z669" s="8">
        <v>0</v>
      </c>
      <c r="AA669" s="8">
        <f>VLOOKUP(I669,'DI Info'!A:E,5,0)</f>
        <v>1</v>
      </c>
      <c r="AB669" s="8">
        <f t="shared" si="16"/>
        <v>3</v>
      </c>
      <c r="AC669" s="8">
        <f>IFERROR(AB669*VLOOKUP(I669,'DI Info'!A:H,7,FALSE),"")</f>
        <v>46.8</v>
      </c>
      <c r="AD669" s="8">
        <f>IFERROR(ROUND(AB669*VLOOKUP(I669,'DI Info'!$1:$1048576,6,FALSE),2),"")</f>
        <v>0.5</v>
      </c>
      <c r="AE669" s="8">
        <f>IFERROR(AB669*VLOOKUP(I669,'DI Info'!A:H,8,FALSE),"")</f>
        <v>57.9</v>
      </c>
      <c r="AF669" s="35" t="str">
        <f>VLOOKUP(I669,'DI Info'!$1:$1048576,4,FALSE)</f>
        <v>苏克-NB</v>
      </c>
      <c r="AG669" s="15"/>
      <c r="AH669" s="49"/>
      <c r="AI669" s="35"/>
      <c r="AJ669" s="102" t="s">
        <v>1567</v>
      </c>
      <c r="AK669" s="8"/>
      <c r="AL669" s="89"/>
    </row>
    <row r="670" ht="12.75" customHeight="1" spans="1:38">
      <c r="A670" s="8" t="s">
        <v>1698</v>
      </c>
      <c r="B670" s="8" t="s">
        <v>38</v>
      </c>
      <c r="C670" s="8" t="s">
        <v>38</v>
      </c>
      <c r="D670" s="8" t="s">
        <v>39</v>
      </c>
      <c r="E670" s="8" t="s">
        <v>1699</v>
      </c>
      <c r="F670" s="8" t="s">
        <v>41</v>
      </c>
      <c r="G670" s="8" t="s">
        <v>77</v>
      </c>
      <c r="H670" s="8" t="s">
        <v>1699</v>
      </c>
      <c r="I670" s="8" t="s">
        <v>950</v>
      </c>
      <c r="J670" s="8" t="s">
        <v>44</v>
      </c>
      <c r="K670" s="8" t="s">
        <v>41</v>
      </c>
      <c r="L670" s="8" t="s">
        <v>45</v>
      </c>
      <c r="M670" s="8" t="s">
        <v>46</v>
      </c>
      <c r="N670" s="8" t="s">
        <v>41</v>
      </c>
      <c r="O670" s="8" t="s">
        <v>41</v>
      </c>
      <c r="P670" s="8">
        <v>6.5</v>
      </c>
      <c r="Q670" s="8">
        <v>57.75</v>
      </c>
      <c r="R670" s="8">
        <v>28.5</v>
      </c>
      <c r="S670" s="49">
        <v>45738</v>
      </c>
      <c r="T670" s="49">
        <v>45731</v>
      </c>
      <c r="U670" s="8">
        <v>0</v>
      </c>
      <c r="V670" s="8">
        <v>78</v>
      </c>
      <c r="W670" s="8">
        <v>78</v>
      </c>
      <c r="X670" s="8">
        <v>0</v>
      </c>
      <c r="Y670" s="8" t="s">
        <v>47</v>
      </c>
      <c r="Z670" s="8">
        <v>0</v>
      </c>
      <c r="AA670" s="8">
        <f>VLOOKUP(I670,'DI Info'!A:E,5,0)</f>
        <v>1</v>
      </c>
      <c r="AB670" s="8">
        <f t="shared" si="16"/>
        <v>78</v>
      </c>
      <c r="AC670" s="8">
        <f>IFERROR(AB670*VLOOKUP(I670,'DI Info'!A:H,7,FALSE),"")</f>
        <v>1216.8</v>
      </c>
      <c r="AD670" s="8">
        <f>IFERROR(ROUND(AB670*VLOOKUP(I670,'DI Info'!$1:$1048576,6,FALSE),2),"")</f>
        <v>13.12</v>
      </c>
      <c r="AE670" s="8">
        <f>IFERROR(AB670*VLOOKUP(I670,'DI Info'!A:H,8,FALSE),"")</f>
        <v>1505.4</v>
      </c>
      <c r="AF670" s="35" t="str">
        <f>VLOOKUP(I670,'DI Info'!$1:$1048576,4,FALSE)</f>
        <v>苏克-NB</v>
      </c>
      <c r="AG670" s="15"/>
      <c r="AH670" s="49"/>
      <c r="AI670" s="35"/>
      <c r="AJ670" s="102" t="s">
        <v>1567</v>
      </c>
      <c r="AK670" s="8"/>
      <c r="AL670" s="89"/>
    </row>
    <row r="671" ht="12.75" customHeight="1" spans="1:38">
      <c r="A671" s="8" t="s">
        <v>1700</v>
      </c>
      <c r="B671" s="8" t="s">
        <v>38</v>
      </c>
      <c r="C671" s="8" t="s">
        <v>38</v>
      </c>
      <c r="D671" s="8" t="s">
        <v>39</v>
      </c>
      <c r="E671" s="8" t="s">
        <v>1701</v>
      </c>
      <c r="F671" s="8" t="s">
        <v>41</v>
      </c>
      <c r="G671" s="8" t="s">
        <v>121</v>
      </c>
      <c r="H671" s="8" t="s">
        <v>1701</v>
      </c>
      <c r="I671" s="8" t="s">
        <v>950</v>
      </c>
      <c r="J671" s="8" t="s">
        <v>44</v>
      </c>
      <c r="K671" s="8" t="s">
        <v>41</v>
      </c>
      <c r="L671" s="8" t="s">
        <v>45</v>
      </c>
      <c r="M671" s="8" t="s">
        <v>46</v>
      </c>
      <c r="N671" s="8" t="s">
        <v>41</v>
      </c>
      <c r="O671" s="8" t="s">
        <v>41</v>
      </c>
      <c r="P671" s="8">
        <v>6.5</v>
      </c>
      <c r="Q671" s="8">
        <v>57.75</v>
      </c>
      <c r="R671" s="8">
        <v>28.5</v>
      </c>
      <c r="S671" s="49">
        <v>45738</v>
      </c>
      <c r="T671" s="49">
        <v>45731</v>
      </c>
      <c r="U671" s="8">
        <v>0</v>
      </c>
      <c r="V671" s="8">
        <v>8</v>
      </c>
      <c r="W671" s="8">
        <v>8</v>
      </c>
      <c r="X671" s="8">
        <v>0</v>
      </c>
      <c r="Y671" s="8" t="s">
        <v>47</v>
      </c>
      <c r="Z671" s="8">
        <v>0</v>
      </c>
      <c r="AA671" s="8">
        <f>VLOOKUP(I671,'DI Info'!A:E,5,0)</f>
        <v>1</v>
      </c>
      <c r="AB671" s="8">
        <f t="shared" si="16"/>
        <v>8</v>
      </c>
      <c r="AC671" s="8">
        <f>IFERROR(AB671*VLOOKUP(I671,'DI Info'!A:H,7,FALSE),"")</f>
        <v>124.8</v>
      </c>
      <c r="AD671" s="8">
        <f>IFERROR(ROUND(AB671*VLOOKUP(I671,'DI Info'!$1:$1048576,6,FALSE),2),"")</f>
        <v>1.35</v>
      </c>
      <c r="AE671" s="8">
        <f>IFERROR(AB671*VLOOKUP(I671,'DI Info'!A:H,8,FALSE),"")</f>
        <v>154.4</v>
      </c>
      <c r="AF671" s="35" t="str">
        <f>VLOOKUP(I671,'DI Info'!$1:$1048576,4,FALSE)</f>
        <v>苏克-NB</v>
      </c>
      <c r="AG671" s="15"/>
      <c r="AH671" s="49"/>
      <c r="AI671" s="35"/>
      <c r="AJ671" s="102" t="s">
        <v>1567</v>
      </c>
      <c r="AK671" s="8"/>
      <c r="AL671" s="89"/>
    </row>
    <row r="672" ht="12.75" customHeight="1" spans="1:38">
      <c r="A672" s="8" t="s">
        <v>1702</v>
      </c>
      <c r="B672" s="8" t="s">
        <v>38</v>
      </c>
      <c r="C672" s="8" t="s">
        <v>38</v>
      </c>
      <c r="D672" s="8" t="s">
        <v>39</v>
      </c>
      <c r="E672" s="8" t="s">
        <v>1703</v>
      </c>
      <c r="F672" s="8" t="s">
        <v>41</v>
      </c>
      <c r="G672" s="8" t="s">
        <v>77</v>
      </c>
      <c r="H672" s="8" t="s">
        <v>1703</v>
      </c>
      <c r="I672" s="8" t="s">
        <v>950</v>
      </c>
      <c r="J672" s="8" t="s">
        <v>44</v>
      </c>
      <c r="K672" s="8" t="s">
        <v>41</v>
      </c>
      <c r="L672" s="8" t="s">
        <v>45</v>
      </c>
      <c r="M672" s="8" t="s">
        <v>46</v>
      </c>
      <c r="N672" s="8" t="s">
        <v>41</v>
      </c>
      <c r="O672" s="8" t="s">
        <v>41</v>
      </c>
      <c r="P672" s="8">
        <v>6.5</v>
      </c>
      <c r="Q672" s="8">
        <v>57.75</v>
      </c>
      <c r="R672" s="8">
        <v>28.5</v>
      </c>
      <c r="S672" s="49">
        <v>45737</v>
      </c>
      <c r="T672" s="49">
        <v>45730</v>
      </c>
      <c r="U672" s="8">
        <v>0</v>
      </c>
      <c r="V672" s="8">
        <v>179</v>
      </c>
      <c r="W672" s="8">
        <v>179</v>
      </c>
      <c r="X672" s="8">
        <v>0</v>
      </c>
      <c r="Y672" s="8" t="s">
        <v>47</v>
      </c>
      <c r="Z672" s="8">
        <v>0</v>
      </c>
      <c r="AA672" s="8">
        <f>VLOOKUP(I672,'DI Info'!A:E,5,0)</f>
        <v>1</v>
      </c>
      <c r="AB672" s="8">
        <f t="shared" si="16"/>
        <v>179</v>
      </c>
      <c r="AC672" s="8">
        <f>IFERROR(AB672*VLOOKUP(I672,'DI Info'!A:H,7,FALSE),"")</f>
        <v>2792.4</v>
      </c>
      <c r="AD672" s="8">
        <f>IFERROR(ROUND(AB672*VLOOKUP(I672,'DI Info'!$1:$1048576,6,FALSE),2),"")</f>
        <v>30.11</v>
      </c>
      <c r="AE672" s="8">
        <f>IFERROR(AB672*VLOOKUP(I672,'DI Info'!A:H,8,FALSE),"")</f>
        <v>3454.7</v>
      </c>
      <c r="AF672" s="35" t="str">
        <f>VLOOKUP(I672,'DI Info'!$1:$1048576,4,FALSE)</f>
        <v>苏克-NB</v>
      </c>
      <c r="AG672" s="15"/>
      <c r="AH672" s="49"/>
      <c r="AI672" s="35"/>
      <c r="AJ672" s="102" t="s">
        <v>1567</v>
      </c>
      <c r="AK672" s="8"/>
      <c r="AL672" s="89"/>
    </row>
    <row r="673" ht="12.75" customHeight="1" spans="1:38">
      <c r="A673" s="8" t="s">
        <v>1704</v>
      </c>
      <c r="B673" s="8" t="s">
        <v>38</v>
      </c>
      <c r="C673" s="8" t="s">
        <v>38</v>
      </c>
      <c r="D673" s="8" t="s">
        <v>39</v>
      </c>
      <c r="E673" s="8" t="s">
        <v>1705</v>
      </c>
      <c r="F673" s="8" t="s">
        <v>41</v>
      </c>
      <c r="G673" s="8" t="s">
        <v>121</v>
      </c>
      <c r="H673" s="8" t="s">
        <v>1705</v>
      </c>
      <c r="I673" s="8" t="s">
        <v>950</v>
      </c>
      <c r="J673" s="8" t="s">
        <v>44</v>
      </c>
      <c r="K673" s="8" t="s">
        <v>41</v>
      </c>
      <c r="L673" s="8" t="s">
        <v>45</v>
      </c>
      <c r="M673" s="8" t="s">
        <v>46</v>
      </c>
      <c r="N673" s="8" t="s">
        <v>41</v>
      </c>
      <c r="O673" s="8" t="s">
        <v>41</v>
      </c>
      <c r="P673" s="8">
        <v>6.5</v>
      </c>
      <c r="Q673" s="8">
        <v>57.75</v>
      </c>
      <c r="R673" s="8">
        <v>28.5</v>
      </c>
      <c r="S673" s="49">
        <v>45737</v>
      </c>
      <c r="T673" s="49">
        <v>45730</v>
      </c>
      <c r="U673" s="8">
        <v>0</v>
      </c>
      <c r="V673" s="8">
        <v>20</v>
      </c>
      <c r="W673" s="8">
        <v>20</v>
      </c>
      <c r="X673" s="8">
        <v>0</v>
      </c>
      <c r="Y673" s="8" t="s">
        <v>47</v>
      </c>
      <c r="Z673" s="8">
        <v>0</v>
      </c>
      <c r="AA673" s="8">
        <f>VLOOKUP(I673,'DI Info'!A:E,5,0)</f>
        <v>1</v>
      </c>
      <c r="AB673" s="8">
        <f t="shared" si="16"/>
        <v>20</v>
      </c>
      <c r="AC673" s="8">
        <f>IFERROR(AB673*VLOOKUP(I673,'DI Info'!A:H,7,FALSE),"")</f>
        <v>312</v>
      </c>
      <c r="AD673" s="8">
        <f>IFERROR(ROUND(AB673*VLOOKUP(I673,'DI Info'!$1:$1048576,6,FALSE),2),"")</f>
        <v>3.36</v>
      </c>
      <c r="AE673" s="8">
        <f>IFERROR(AB673*VLOOKUP(I673,'DI Info'!A:H,8,FALSE),"")</f>
        <v>386</v>
      </c>
      <c r="AF673" s="35" t="str">
        <f>VLOOKUP(I673,'DI Info'!$1:$1048576,4,FALSE)</f>
        <v>苏克-NB</v>
      </c>
      <c r="AG673" s="15"/>
      <c r="AH673" s="49"/>
      <c r="AI673" s="35"/>
      <c r="AJ673" s="102" t="s">
        <v>1567</v>
      </c>
      <c r="AK673" s="8"/>
      <c r="AL673" s="89"/>
    </row>
    <row r="674" ht="12.75" customHeight="1" spans="1:38">
      <c r="A674" s="8" t="s">
        <v>1706</v>
      </c>
      <c r="B674" s="8" t="s">
        <v>38</v>
      </c>
      <c r="C674" s="8" t="s">
        <v>38</v>
      </c>
      <c r="D674" s="8" t="s">
        <v>39</v>
      </c>
      <c r="E674" s="8" t="s">
        <v>1707</v>
      </c>
      <c r="F674" s="8" t="s">
        <v>41</v>
      </c>
      <c r="G674" s="8" t="s">
        <v>121</v>
      </c>
      <c r="H674" s="8" t="s">
        <v>1707</v>
      </c>
      <c r="I674" s="8" t="s">
        <v>950</v>
      </c>
      <c r="J674" s="8" t="s">
        <v>44</v>
      </c>
      <c r="K674" s="8" t="s">
        <v>41</v>
      </c>
      <c r="L674" s="8" t="s">
        <v>45</v>
      </c>
      <c r="M674" s="8" t="s">
        <v>46</v>
      </c>
      <c r="N674" s="8" t="s">
        <v>41</v>
      </c>
      <c r="O674" s="8" t="s">
        <v>41</v>
      </c>
      <c r="P674" s="8">
        <v>6.5</v>
      </c>
      <c r="Q674" s="8">
        <v>57.75</v>
      </c>
      <c r="R674" s="8">
        <v>28.5</v>
      </c>
      <c r="S674" s="49">
        <v>45737</v>
      </c>
      <c r="T674" s="49">
        <v>45730</v>
      </c>
      <c r="U674" s="8">
        <v>0</v>
      </c>
      <c r="V674" s="8">
        <v>30</v>
      </c>
      <c r="W674" s="8">
        <v>30</v>
      </c>
      <c r="X674" s="8">
        <v>0</v>
      </c>
      <c r="Y674" s="8" t="s">
        <v>47</v>
      </c>
      <c r="Z674" s="8">
        <v>0</v>
      </c>
      <c r="AA674" s="8">
        <f>VLOOKUP(I674,'DI Info'!A:E,5,0)</f>
        <v>1</v>
      </c>
      <c r="AB674" s="8">
        <f t="shared" si="16"/>
        <v>30</v>
      </c>
      <c r="AC674" s="8">
        <f>IFERROR(AB674*VLOOKUP(I674,'DI Info'!A:H,7,FALSE),"")</f>
        <v>468</v>
      </c>
      <c r="AD674" s="8">
        <f>IFERROR(ROUND(AB674*VLOOKUP(I674,'DI Info'!$1:$1048576,6,FALSE),2),"")</f>
        <v>5.05</v>
      </c>
      <c r="AE674" s="8">
        <f>IFERROR(AB674*VLOOKUP(I674,'DI Info'!A:H,8,FALSE),"")</f>
        <v>579</v>
      </c>
      <c r="AF674" s="35" t="str">
        <f>VLOOKUP(I674,'DI Info'!$1:$1048576,4,FALSE)</f>
        <v>苏克-NB</v>
      </c>
      <c r="AG674" s="15"/>
      <c r="AH674" s="49"/>
      <c r="AI674" s="35"/>
      <c r="AJ674" s="102" t="s">
        <v>1567</v>
      </c>
      <c r="AK674" s="8"/>
      <c r="AL674" s="89"/>
    </row>
    <row r="675" ht="12.75" customHeight="1" spans="1:38">
      <c r="A675" s="8" t="s">
        <v>1708</v>
      </c>
      <c r="B675" s="8" t="s">
        <v>38</v>
      </c>
      <c r="C675" s="8" t="s">
        <v>38</v>
      </c>
      <c r="D675" s="8" t="s">
        <v>39</v>
      </c>
      <c r="E675" s="8" t="s">
        <v>1709</v>
      </c>
      <c r="F675" s="8" t="s">
        <v>41</v>
      </c>
      <c r="G675" s="8" t="s">
        <v>77</v>
      </c>
      <c r="H675" s="8" t="s">
        <v>1709</v>
      </c>
      <c r="I675" s="8" t="s">
        <v>950</v>
      </c>
      <c r="J675" s="8" t="s">
        <v>44</v>
      </c>
      <c r="K675" s="8" t="s">
        <v>41</v>
      </c>
      <c r="L675" s="8" t="s">
        <v>45</v>
      </c>
      <c r="M675" s="8" t="s">
        <v>46</v>
      </c>
      <c r="N675" s="8" t="s">
        <v>41</v>
      </c>
      <c r="O675" s="8" t="s">
        <v>41</v>
      </c>
      <c r="P675" s="8">
        <v>6.5</v>
      </c>
      <c r="Q675" s="8">
        <v>57.75</v>
      </c>
      <c r="R675" s="8">
        <v>28.5</v>
      </c>
      <c r="S675" s="49">
        <v>45737</v>
      </c>
      <c r="T675" s="49">
        <v>45730</v>
      </c>
      <c r="U675" s="8">
        <v>0</v>
      </c>
      <c r="V675" s="8">
        <v>226</v>
      </c>
      <c r="W675" s="8">
        <v>226</v>
      </c>
      <c r="X675" s="8">
        <v>0</v>
      </c>
      <c r="Y675" s="8" t="s">
        <v>47</v>
      </c>
      <c r="Z675" s="8">
        <v>0</v>
      </c>
      <c r="AA675" s="8">
        <f>VLOOKUP(I675,'DI Info'!A:E,5,0)</f>
        <v>1</v>
      </c>
      <c r="AB675" s="8">
        <f t="shared" si="16"/>
        <v>226</v>
      </c>
      <c r="AC675" s="8">
        <f>IFERROR(AB675*VLOOKUP(I675,'DI Info'!A:H,7,FALSE),"")</f>
        <v>3525.6</v>
      </c>
      <c r="AD675" s="8">
        <f>IFERROR(ROUND(AB675*VLOOKUP(I675,'DI Info'!$1:$1048576,6,FALSE),2),"")</f>
        <v>38.01</v>
      </c>
      <c r="AE675" s="8">
        <f>IFERROR(AB675*VLOOKUP(I675,'DI Info'!A:H,8,FALSE),"")</f>
        <v>4361.8</v>
      </c>
      <c r="AF675" s="35" t="str">
        <f>VLOOKUP(I675,'DI Info'!$1:$1048576,4,FALSE)</f>
        <v>苏克-NB</v>
      </c>
      <c r="AG675" s="15"/>
      <c r="AH675" s="49"/>
      <c r="AI675" s="35"/>
      <c r="AJ675" s="102" t="s">
        <v>1567</v>
      </c>
      <c r="AK675" s="8"/>
      <c r="AL675" s="89"/>
    </row>
    <row r="676" ht="12.75" customHeight="1" spans="1:38">
      <c r="A676" s="8" t="s">
        <v>1710</v>
      </c>
      <c r="B676" s="8" t="s">
        <v>38</v>
      </c>
      <c r="C676" s="8" t="s">
        <v>38</v>
      </c>
      <c r="D676" s="8" t="s">
        <v>75</v>
      </c>
      <c r="E676" s="8" t="s">
        <v>1711</v>
      </c>
      <c r="F676" s="8" t="s">
        <v>41</v>
      </c>
      <c r="G676" s="8" t="s">
        <v>53</v>
      </c>
      <c r="H676" s="8" t="s">
        <v>1711</v>
      </c>
      <c r="I676" s="8" t="s">
        <v>225</v>
      </c>
      <c r="J676" s="8" t="s">
        <v>44</v>
      </c>
      <c r="K676" s="8" t="s">
        <v>41</v>
      </c>
      <c r="L676" s="8" t="s">
        <v>45</v>
      </c>
      <c r="M676" s="8" t="s">
        <v>46</v>
      </c>
      <c r="N676" s="8" t="s">
        <v>41</v>
      </c>
      <c r="O676" s="8" t="s">
        <v>41</v>
      </c>
      <c r="P676" s="8">
        <v>2.32</v>
      </c>
      <c r="Q676" s="8">
        <v>15.39</v>
      </c>
      <c r="R676" s="8">
        <v>11.97</v>
      </c>
      <c r="S676" s="49">
        <v>45738</v>
      </c>
      <c r="T676" s="49">
        <v>45731</v>
      </c>
      <c r="U676" s="8">
        <v>0</v>
      </c>
      <c r="V676" s="8">
        <v>10</v>
      </c>
      <c r="W676" s="8">
        <v>10</v>
      </c>
      <c r="X676" s="8">
        <v>0</v>
      </c>
      <c r="Y676" s="8" t="s">
        <v>47</v>
      </c>
      <c r="Z676" s="8">
        <v>0</v>
      </c>
      <c r="AA676" s="8">
        <f>VLOOKUP(I676,'DI Info'!A:E,5,0)</f>
        <v>10</v>
      </c>
      <c r="AB676" s="8">
        <f t="shared" si="16"/>
        <v>1</v>
      </c>
      <c r="AC676" s="8">
        <f>IFERROR(AB676*VLOOKUP(I676,'DI Info'!A:H,7,FALSE),"")</f>
        <v>7</v>
      </c>
      <c r="AD676" s="8">
        <f>IFERROR(ROUND(AB676*VLOOKUP(I676,'DI Info'!$1:$1048576,6,FALSE),2),"")</f>
        <v>0.03</v>
      </c>
      <c r="AE676" s="8">
        <f>IFERROR(AB676*VLOOKUP(I676,'DI Info'!A:H,8,FALSE),"")</f>
        <v>7.5</v>
      </c>
      <c r="AF676" s="35" t="str">
        <f>VLOOKUP(I676,'DI Info'!$1:$1048576,4,FALSE)</f>
        <v>志捷-YT</v>
      </c>
      <c r="AG676" s="15"/>
      <c r="AH676" s="49"/>
      <c r="AI676" s="35"/>
      <c r="AJ676" s="102" t="s">
        <v>1567</v>
      </c>
      <c r="AK676" s="8"/>
      <c r="AL676" s="89"/>
    </row>
    <row r="677" ht="12.75" customHeight="1" spans="1:38">
      <c r="A677" s="8" t="s">
        <v>1712</v>
      </c>
      <c r="B677" s="8" t="s">
        <v>38</v>
      </c>
      <c r="C677" s="8" t="s">
        <v>38</v>
      </c>
      <c r="D677" s="8" t="s">
        <v>75</v>
      </c>
      <c r="E677" s="8" t="s">
        <v>1713</v>
      </c>
      <c r="F677" s="8" t="s">
        <v>41</v>
      </c>
      <c r="G677" s="8" t="s">
        <v>121</v>
      </c>
      <c r="H677" s="8" t="s">
        <v>1713</v>
      </c>
      <c r="I677" s="8" t="s">
        <v>932</v>
      </c>
      <c r="J677" s="8" t="s">
        <v>44</v>
      </c>
      <c r="K677" s="8" t="s">
        <v>41</v>
      </c>
      <c r="L677" s="8" t="s">
        <v>45</v>
      </c>
      <c r="M677" s="8" t="s">
        <v>46</v>
      </c>
      <c r="N677" s="8" t="s">
        <v>41</v>
      </c>
      <c r="O677" s="8" t="s">
        <v>41</v>
      </c>
      <c r="P677" s="8">
        <v>4.5</v>
      </c>
      <c r="Q677" s="8">
        <v>24</v>
      </c>
      <c r="R677" s="8">
        <v>21.5</v>
      </c>
      <c r="S677" s="49">
        <v>45737</v>
      </c>
      <c r="T677" s="49">
        <v>45729</v>
      </c>
      <c r="U677" s="8">
        <v>0</v>
      </c>
      <c r="V677" s="8">
        <v>67</v>
      </c>
      <c r="W677" s="8">
        <v>67</v>
      </c>
      <c r="X677" s="8">
        <v>0</v>
      </c>
      <c r="Y677" s="8" t="s">
        <v>47</v>
      </c>
      <c r="Z677" s="8">
        <v>0</v>
      </c>
      <c r="AA677" s="8">
        <f>VLOOKUP(I677,'DI Info'!A:E,5,0)</f>
        <v>1</v>
      </c>
      <c r="AB677" s="8">
        <f t="shared" si="16"/>
        <v>67</v>
      </c>
      <c r="AC677" s="8">
        <f>IFERROR(AB677*VLOOKUP(I677,'DI Info'!A:H,7,FALSE),"")</f>
        <v>306.86</v>
      </c>
      <c r="AD677" s="8">
        <f>IFERROR(ROUND(AB677*VLOOKUP(I677,'DI Info'!$1:$1048576,6,FALSE),2),"")</f>
        <v>2.18</v>
      </c>
      <c r="AE677" s="8">
        <f>IFERROR(AB677*VLOOKUP(I677,'DI Info'!A:H,8,FALSE),"")</f>
        <v>402</v>
      </c>
      <c r="AF677" s="35" t="str">
        <f>VLOOKUP(I677,'DI Info'!$1:$1048576,4,FALSE)</f>
        <v>立义-YT</v>
      </c>
      <c r="AG677" s="15"/>
      <c r="AH677" s="49"/>
      <c r="AI677" s="35"/>
      <c r="AJ677" s="102" t="s">
        <v>1567</v>
      </c>
      <c r="AK677" s="8"/>
      <c r="AL677" s="89"/>
    </row>
    <row r="678" ht="12.75" customHeight="1" spans="1:38">
      <c r="A678" s="8" t="s">
        <v>1714</v>
      </c>
      <c r="B678" s="8" t="s">
        <v>38</v>
      </c>
      <c r="C678" s="8" t="s">
        <v>38</v>
      </c>
      <c r="D678" s="8" t="s">
        <v>75</v>
      </c>
      <c r="E678" s="8" t="s">
        <v>1715</v>
      </c>
      <c r="F678" s="8" t="s">
        <v>41</v>
      </c>
      <c r="G678" s="8" t="s">
        <v>77</v>
      </c>
      <c r="H678" s="8" t="s">
        <v>1715</v>
      </c>
      <c r="I678" s="8" t="s">
        <v>932</v>
      </c>
      <c r="J678" s="8" t="s">
        <v>44</v>
      </c>
      <c r="K678" s="8" t="s">
        <v>41</v>
      </c>
      <c r="L678" s="8" t="s">
        <v>45</v>
      </c>
      <c r="M678" s="8" t="s">
        <v>46</v>
      </c>
      <c r="N678" s="8" t="s">
        <v>41</v>
      </c>
      <c r="O678" s="8" t="s">
        <v>41</v>
      </c>
      <c r="P678" s="8">
        <v>4.5</v>
      </c>
      <c r="Q678" s="8">
        <v>24</v>
      </c>
      <c r="R678" s="8">
        <v>21.5</v>
      </c>
      <c r="S678" s="49">
        <v>45737</v>
      </c>
      <c r="T678" s="49">
        <v>45729</v>
      </c>
      <c r="U678" s="8">
        <v>0</v>
      </c>
      <c r="V678" s="8">
        <v>35</v>
      </c>
      <c r="W678" s="8">
        <v>35</v>
      </c>
      <c r="X678" s="8">
        <v>0</v>
      </c>
      <c r="Y678" s="8" t="s">
        <v>47</v>
      </c>
      <c r="Z678" s="8">
        <v>0</v>
      </c>
      <c r="AA678" s="8">
        <f>VLOOKUP(I678,'DI Info'!A:E,5,0)</f>
        <v>1</v>
      </c>
      <c r="AB678" s="8">
        <f t="shared" si="16"/>
        <v>35</v>
      </c>
      <c r="AC678" s="8">
        <f>IFERROR(AB678*VLOOKUP(I678,'DI Info'!A:H,7,FALSE),"")</f>
        <v>160.3</v>
      </c>
      <c r="AD678" s="8">
        <f>IFERROR(ROUND(AB678*VLOOKUP(I678,'DI Info'!$1:$1048576,6,FALSE),2),"")</f>
        <v>1.14</v>
      </c>
      <c r="AE678" s="8">
        <f>IFERROR(AB678*VLOOKUP(I678,'DI Info'!A:H,8,FALSE),"")</f>
        <v>210</v>
      </c>
      <c r="AF678" s="35" t="str">
        <f>VLOOKUP(I678,'DI Info'!$1:$1048576,4,FALSE)</f>
        <v>立义-YT</v>
      </c>
      <c r="AG678" s="15"/>
      <c r="AH678" s="49"/>
      <c r="AI678" s="35"/>
      <c r="AJ678" s="102" t="s">
        <v>1567</v>
      </c>
      <c r="AK678" s="8"/>
      <c r="AL678" s="89"/>
    </row>
    <row r="679" ht="12.75" customHeight="1" spans="1:38">
      <c r="A679" s="8" t="s">
        <v>1716</v>
      </c>
      <c r="B679" s="8" t="s">
        <v>38</v>
      </c>
      <c r="C679" s="8" t="s">
        <v>38</v>
      </c>
      <c r="D679" s="8" t="s">
        <v>75</v>
      </c>
      <c r="E679" s="8" t="s">
        <v>1717</v>
      </c>
      <c r="F679" s="8" t="s">
        <v>41</v>
      </c>
      <c r="G679" s="8" t="s">
        <v>53</v>
      </c>
      <c r="H679" s="8" t="s">
        <v>1717</v>
      </c>
      <c r="I679" s="8" t="s">
        <v>932</v>
      </c>
      <c r="J679" s="8" t="s">
        <v>44</v>
      </c>
      <c r="K679" s="8" t="s">
        <v>41</v>
      </c>
      <c r="L679" s="8" t="s">
        <v>45</v>
      </c>
      <c r="M679" s="8" t="s">
        <v>46</v>
      </c>
      <c r="N679" s="8" t="s">
        <v>41</v>
      </c>
      <c r="O679" s="8" t="s">
        <v>41</v>
      </c>
      <c r="P679" s="8">
        <v>4.5</v>
      </c>
      <c r="Q679" s="8">
        <v>24</v>
      </c>
      <c r="R679" s="8">
        <v>21.5</v>
      </c>
      <c r="S679" s="49">
        <v>45737</v>
      </c>
      <c r="T679" s="49">
        <v>45729</v>
      </c>
      <c r="U679" s="8">
        <v>0</v>
      </c>
      <c r="V679" s="8">
        <v>40</v>
      </c>
      <c r="W679" s="8">
        <v>40</v>
      </c>
      <c r="X679" s="8">
        <v>0</v>
      </c>
      <c r="Y679" s="8" t="s">
        <v>47</v>
      </c>
      <c r="Z679" s="8">
        <v>0</v>
      </c>
      <c r="AA679" s="8">
        <f>VLOOKUP(I679,'DI Info'!A:E,5,0)</f>
        <v>1</v>
      </c>
      <c r="AB679" s="8">
        <f t="shared" si="16"/>
        <v>40</v>
      </c>
      <c r="AC679" s="8">
        <f>IFERROR(AB679*VLOOKUP(I679,'DI Info'!A:H,7,FALSE),"")</f>
        <v>183.2</v>
      </c>
      <c r="AD679" s="8">
        <f>IFERROR(ROUND(AB679*VLOOKUP(I679,'DI Info'!$1:$1048576,6,FALSE),2),"")</f>
        <v>1.3</v>
      </c>
      <c r="AE679" s="8">
        <f>IFERROR(AB679*VLOOKUP(I679,'DI Info'!A:H,8,FALSE),"")</f>
        <v>240</v>
      </c>
      <c r="AF679" s="35" t="str">
        <f>VLOOKUP(I679,'DI Info'!$1:$1048576,4,FALSE)</f>
        <v>立义-YT</v>
      </c>
      <c r="AG679" s="15"/>
      <c r="AH679" s="49"/>
      <c r="AI679" s="35"/>
      <c r="AJ679" s="102" t="s">
        <v>1567</v>
      </c>
      <c r="AK679" s="8"/>
      <c r="AL679" s="89"/>
    </row>
    <row r="680" ht="12.75" customHeight="1" spans="1:38">
      <c r="A680" s="8" t="s">
        <v>1718</v>
      </c>
      <c r="B680" s="8" t="s">
        <v>38</v>
      </c>
      <c r="C680" s="8" t="s">
        <v>38</v>
      </c>
      <c r="D680" s="8" t="s">
        <v>75</v>
      </c>
      <c r="E680" s="8" t="s">
        <v>1719</v>
      </c>
      <c r="F680" s="8" t="s">
        <v>41</v>
      </c>
      <c r="G680" s="8" t="s">
        <v>71</v>
      </c>
      <c r="H680" s="8" t="s">
        <v>1719</v>
      </c>
      <c r="I680" s="8" t="s">
        <v>932</v>
      </c>
      <c r="J680" s="8" t="s">
        <v>44</v>
      </c>
      <c r="K680" s="8" t="s">
        <v>41</v>
      </c>
      <c r="L680" s="8" t="s">
        <v>45</v>
      </c>
      <c r="M680" s="8" t="s">
        <v>46</v>
      </c>
      <c r="N680" s="8" t="s">
        <v>41</v>
      </c>
      <c r="O680" s="8" t="s">
        <v>41</v>
      </c>
      <c r="P680" s="8">
        <v>4.5</v>
      </c>
      <c r="Q680" s="8">
        <v>24</v>
      </c>
      <c r="R680" s="8">
        <v>21.5</v>
      </c>
      <c r="S680" s="49">
        <v>45737</v>
      </c>
      <c r="T680" s="49">
        <v>45729</v>
      </c>
      <c r="U680" s="8">
        <v>0</v>
      </c>
      <c r="V680" s="8">
        <v>50</v>
      </c>
      <c r="W680" s="8">
        <v>50</v>
      </c>
      <c r="X680" s="8">
        <v>0</v>
      </c>
      <c r="Y680" s="8" t="s">
        <v>47</v>
      </c>
      <c r="Z680" s="8">
        <v>0</v>
      </c>
      <c r="AA680" s="8">
        <f>VLOOKUP(I680,'DI Info'!A:E,5,0)</f>
        <v>1</v>
      </c>
      <c r="AB680" s="8">
        <f t="shared" si="16"/>
        <v>50</v>
      </c>
      <c r="AC680" s="8">
        <f>IFERROR(AB680*VLOOKUP(I680,'DI Info'!A:H,7,FALSE),"")</f>
        <v>229</v>
      </c>
      <c r="AD680" s="8">
        <f>IFERROR(ROUND(AB680*VLOOKUP(I680,'DI Info'!$1:$1048576,6,FALSE),2),"")</f>
        <v>1.63</v>
      </c>
      <c r="AE680" s="8">
        <f>IFERROR(AB680*VLOOKUP(I680,'DI Info'!A:H,8,FALSE),"")</f>
        <v>300</v>
      </c>
      <c r="AF680" s="35" t="str">
        <f>VLOOKUP(I680,'DI Info'!$1:$1048576,4,FALSE)</f>
        <v>立义-YT</v>
      </c>
      <c r="AG680" s="15"/>
      <c r="AH680" s="49"/>
      <c r="AI680" s="35"/>
      <c r="AJ680" s="102" t="s">
        <v>1567</v>
      </c>
      <c r="AK680" s="8"/>
      <c r="AL680" s="89"/>
    </row>
    <row r="681" ht="12.75" customHeight="1" spans="1:38">
      <c r="A681" s="8" t="s">
        <v>1720</v>
      </c>
      <c r="B681" s="8" t="s">
        <v>38</v>
      </c>
      <c r="C681" s="8" t="s">
        <v>38</v>
      </c>
      <c r="D681" s="8" t="s">
        <v>75</v>
      </c>
      <c r="E681" s="8" t="s">
        <v>1721</v>
      </c>
      <c r="F681" s="8" t="s">
        <v>41</v>
      </c>
      <c r="G681" s="8" t="s">
        <v>42</v>
      </c>
      <c r="H681" s="8" t="s">
        <v>1721</v>
      </c>
      <c r="I681" s="8" t="s">
        <v>932</v>
      </c>
      <c r="J681" s="8" t="s">
        <v>44</v>
      </c>
      <c r="K681" s="8" t="s">
        <v>41</v>
      </c>
      <c r="L681" s="8" t="s">
        <v>45</v>
      </c>
      <c r="M681" s="8" t="s">
        <v>46</v>
      </c>
      <c r="N681" s="8" t="s">
        <v>41</v>
      </c>
      <c r="O681" s="8" t="s">
        <v>41</v>
      </c>
      <c r="P681" s="8">
        <v>4.5</v>
      </c>
      <c r="Q681" s="8">
        <v>24</v>
      </c>
      <c r="R681" s="8">
        <v>21.5</v>
      </c>
      <c r="S681" s="49">
        <v>45737</v>
      </c>
      <c r="T681" s="49">
        <v>45729</v>
      </c>
      <c r="U681" s="8">
        <v>0</v>
      </c>
      <c r="V681" s="8">
        <v>43</v>
      </c>
      <c r="W681" s="8">
        <v>43</v>
      </c>
      <c r="X681" s="8">
        <v>0</v>
      </c>
      <c r="Y681" s="8" t="s">
        <v>47</v>
      </c>
      <c r="Z681" s="8">
        <v>0</v>
      </c>
      <c r="AA681" s="8">
        <f>VLOOKUP(I681,'DI Info'!A:E,5,0)</f>
        <v>1</v>
      </c>
      <c r="AB681" s="8">
        <f t="shared" si="16"/>
        <v>43</v>
      </c>
      <c r="AC681" s="8">
        <f>IFERROR(AB681*VLOOKUP(I681,'DI Info'!A:H,7,FALSE),"")</f>
        <v>196.94</v>
      </c>
      <c r="AD681" s="8">
        <f>IFERROR(ROUND(AB681*VLOOKUP(I681,'DI Info'!$1:$1048576,6,FALSE),2),"")</f>
        <v>1.4</v>
      </c>
      <c r="AE681" s="8">
        <f>IFERROR(AB681*VLOOKUP(I681,'DI Info'!A:H,8,FALSE),"")</f>
        <v>258</v>
      </c>
      <c r="AF681" s="35" t="str">
        <f>VLOOKUP(I681,'DI Info'!$1:$1048576,4,FALSE)</f>
        <v>立义-YT</v>
      </c>
      <c r="AG681" s="15"/>
      <c r="AH681" s="49"/>
      <c r="AI681" s="35"/>
      <c r="AJ681" s="102" t="s">
        <v>1567</v>
      </c>
      <c r="AK681" s="8"/>
      <c r="AL681" s="89"/>
    </row>
    <row r="682" ht="12.75" customHeight="1" spans="1:38">
      <c r="A682" s="8" t="s">
        <v>1722</v>
      </c>
      <c r="B682" s="8" t="s">
        <v>38</v>
      </c>
      <c r="C682" s="8" t="s">
        <v>38</v>
      </c>
      <c r="D682" s="8" t="s">
        <v>75</v>
      </c>
      <c r="E682" s="8" t="s">
        <v>1723</v>
      </c>
      <c r="F682" s="8" t="s">
        <v>41</v>
      </c>
      <c r="G682" s="8" t="s">
        <v>121</v>
      </c>
      <c r="H682" s="8" t="s">
        <v>1723</v>
      </c>
      <c r="I682" s="8" t="s">
        <v>932</v>
      </c>
      <c r="J682" s="8" t="s">
        <v>44</v>
      </c>
      <c r="K682" s="8" t="s">
        <v>41</v>
      </c>
      <c r="L682" s="8" t="s">
        <v>45</v>
      </c>
      <c r="M682" s="8" t="s">
        <v>46</v>
      </c>
      <c r="N682" s="8" t="s">
        <v>41</v>
      </c>
      <c r="O682" s="8" t="s">
        <v>41</v>
      </c>
      <c r="P682" s="8">
        <v>4.5</v>
      </c>
      <c r="Q682" s="8">
        <v>24</v>
      </c>
      <c r="R682" s="8">
        <v>21.5</v>
      </c>
      <c r="S682" s="49">
        <v>45713</v>
      </c>
      <c r="T682" s="49">
        <v>45705</v>
      </c>
      <c r="U682" s="8">
        <v>0</v>
      </c>
      <c r="V682" s="8">
        <v>268</v>
      </c>
      <c r="W682" s="8">
        <v>268</v>
      </c>
      <c r="X682" s="8">
        <v>0</v>
      </c>
      <c r="Y682" s="8" t="s">
        <v>47</v>
      </c>
      <c r="Z682" s="8">
        <v>0</v>
      </c>
      <c r="AA682" s="8">
        <f>VLOOKUP(I682,'DI Info'!A:E,5,0)</f>
        <v>1</v>
      </c>
      <c r="AB682" s="8">
        <f t="shared" si="16"/>
        <v>268</v>
      </c>
      <c r="AC682" s="8">
        <f>IFERROR(AB682*VLOOKUP(I682,'DI Info'!A:H,7,FALSE),"")</f>
        <v>1227.44</v>
      </c>
      <c r="AD682" s="8">
        <f>IFERROR(ROUND(AB682*VLOOKUP(I682,'DI Info'!$1:$1048576,6,FALSE),2),"")</f>
        <v>8.72</v>
      </c>
      <c r="AE682" s="8">
        <f>IFERROR(AB682*VLOOKUP(I682,'DI Info'!A:H,8,FALSE),"")</f>
        <v>1608</v>
      </c>
      <c r="AF682" s="35" t="str">
        <f>VLOOKUP(I682,'DI Info'!$1:$1048576,4,FALSE)</f>
        <v>立义-YT</v>
      </c>
      <c r="AG682" s="15"/>
      <c r="AH682" s="49"/>
      <c r="AI682" s="35"/>
      <c r="AJ682" s="102" t="s">
        <v>1567</v>
      </c>
      <c r="AK682" s="8"/>
      <c r="AL682" s="89"/>
    </row>
    <row r="683" ht="12.75" customHeight="1" spans="1:38">
      <c r="A683" s="8" t="s">
        <v>1724</v>
      </c>
      <c r="B683" s="8" t="s">
        <v>38</v>
      </c>
      <c r="C683" s="8" t="s">
        <v>38</v>
      </c>
      <c r="D683" s="8" t="s">
        <v>75</v>
      </c>
      <c r="E683" s="8" t="s">
        <v>1725</v>
      </c>
      <c r="F683" s="8" t="s">
        <v>41</v>
      </c>
      <c r="G683" s="8" t="s">
        <v>77</v>
      </c>
      <c r="H683" s="8" t="s">
        <v>1725</v>
      </c>
      <c r="I683" s="8" t="s">
        <v>932</v>
      </c>
      <c r="J683" s="8" t="s">
        <v>44</v>
      </c>
      <c r="K683" s="8" t="s">
        <v>41</v>
      </c>
      <c r="L683" s="8" t="s">
        <v>45</v>
      </c>
      <c r="M683" s="8" t="s">
        <v>46</v>
      </c>
      <c r="N683" s="8" t="s">
        <v>41</v>
      </c>
      <c r="O683" s="8" t="s">
        <v>41</v>
      </c>
      <c r="P683" s="8">
        <v>4.5</v>
      </c>
      <c r="Q683" s="8">
        <v>24</v>
      </c>
      <c r="R683" s="8">
        <v>21.5</v>
      </c>
      <c r="S683" s="49">
        <v>45713</v>
      </c>
      <c r="T683" s="49">
        <v>45705</v>
      </c>
      <c r="U683" s="8">
        <v>0</v>
      </c>
      <c r="V683" s="8">
        <v>226</v>
      </c>
      <c r="W683" s="8">
        <v>226</v>
      </c>
      <c r="X683" s="8">
        <v>0</v>
      </c>
      <c r="Y683" s="8" t="s">
        <v>47</v>
      </c>
      <c r="Z683" s="8">
        <v>0</v>
      </c>
      <c r="AA683" s="8">
        <f>VLOOKUP(I683,'DI Info'!A:E,5,0)</f>
        <v>1</v>
      </c>
      <c r="AB683" s="8">
        <f t="shared" si="16"/>
        <v>226</v>
      </c>
      <c r="AC683" s="8">
        <f>IFERROR(AB683*VLOOKUP(I683,'DI Info'!A:H,7,FALSE),"")</f>
        <v>1035.08</v>
      </c>
      <c r="AD683" s="8">
        <f>IFERROR(ROUND(AB683*VLOOKUP(I683,'DI Info'!$1:$1048576,6,FALSE),2),"")</f>
        <v>7.35</v>
      </c>
      <c r="AE683" s="8">
        <f>IFERROR(AB683*VLOOKUP(I683,'DI Info'!A:H,8,FALSE),"")</f>
        <v>1356</v>
      </c>
      <c r="AF683" s="35" t="str">
        <f>VLOOKUP(I683,'DI Info'!$1:$1048576,4,FALSE)</f>
        <v>立义-YT</v>
      </c>
      <c r="AG683" s="15"/>
      <c r="AH683" s="49"/>
      <c r="AI683" s="35"/>
      <c r="AJ683" s="102" t="s">
        <v>1567</v>
      </c>
      <c r="AK683" s="8"/>
      <c r="AL683" s="89"/>
    </row>
    <row r="684" ht="12.75" customHeight="1" spans="1:38">
      <c r="A684" s="8" t="s">
        <v>1726</v>
      </c>
      <c r="B684" s="8" t="s">
        <v>38</v>
      </c>
      <c r="C684" s="8" t="s">
        <v>38</v>
      </c>
      <c r="D684" s="8" t="s">
        <v>75</v>
      </c>
      <c r="E684" s="8" t="s">
        <v>1727</v>
      </c>
      <c r="F684" s="8" t="s">
        <v>41</v>
      </c>
      <c r="G684" s="8" t="s">
        <v>53</v>
      </c>
      <c r="H684" s="8" t="s">
        <v>1727</v>
      </c>
      <c r="I684" s="8" t="s">
        <v>932</v>
      </c>
      <c r="J684" s="8" t="s">
        <v>44</v>
      </c>
      <c r="K684" s="8" t="s">
        <v>41</v>
      </c>
      <c r="L684" s="8" t="s">
        <v>45</v>
      </c>
      <c r="M684" s="8" t="s">
        <v>46</v>
      </c>
      <c r="N684" s="8" t="s">
        <v>41</v>
      </c>
      <c r="O684" s="8" t="s">
        <v>41</v>
      </c>
      <c r="P684" s="8">
        <v>4.5</v>
      </c>
      <c r="Q684" s="8">
        <v>24</v>
      </c>
      <c r="R684" s="8">
        <v>21.5</v>
      </c>
      <c r="S684" s="49">
        <v>45713</v>
      </c>
      <c r="T684" s="49">
        <v>45705</v>
      </c>
      <c r="U684" s="8">
        <v>0</v>
      </c>
      <c r="V684" s="8">
        <v>229</v>
      </c>
      <c r="W684" s="8">
        <v>229</v>
      </c>
      <c r="X684" s="8">
        <v>0</v>
      </c>
      <c r="Y684" s="8" t="s">
        <v>47</v>
      </c>
      <c r="Z684" s="8">
        <v>0</v>
      </c>
      <c r="AA684" s="8">
        <f>VLOOKUP(I684,'DI Info'!A:E,5,0)</f>
        <v>1</v>
      </c>
      <c r="AB684" s="8">
        <f t="shared" si="16"/>
        <v>229</v>
      </c>
      <c r="AC684" s="8">
        <f>IFERROR(AB684*VLOOKUP(I684,'DI Info'!A:H,7,FALSE),"")</f>
        <v>1048.82</v>
      </c>
      <c r="AD684" s="8">
        <f>IFERROR(ROUND(AB684*VLOOKUP(I684,'DI Info'!$1:$1048576,6,FALSE),2),"")</f>
        <v>7.45</v>
      </c>
      <c r="AE684" s="8">
        <f>IFERROR(AB684*VLOOKUP(I684,'DI Info'!A:H,8,FALSE),"")</f>
        <v>1374</v>
      </c>
      <c r="AF684" s="35" t="str">
        <f>VLOOKUP(I684,'DI Info'!$1:$1048576,4,FALSE)</f>
        <v>立义-YT</v>
      </c>
      <c r="AG684" s="15"/>
      <c r="AH684" s="49"/>
      <c r="AI684" s="35"/>
      <c r="AJ684" s="102" t="s">
        <v>1567</v>
      </c>
      <c r="AK684" s="8"/>
      <c r="AL684" s="89"/>
    </row>
    <row r="685" ht="12.75" customHeight="1" spans="1:38">
      <c r="A685" s="8" t="s">
        <v>1728</v>
      </c>
      <c r="B685" s="8" t="s">
        <v>38</v>
      </c>
      <c r="C685" s="8" t="s">
        <v>38</v>
      </c>
      <c r="D685" s="8" t="s">
        <v>75</v>
      </c>
      <c r="E685" s="8" t="s">
        <v>1729</v>
      </c>
      <c r="F685" s="8" t="s">
        <v>41</v>
      </c>
      <c r="G685" s="8" t="s">
        <v>71</v>
      </c>
      <c r="H685" s="8" t="s">
        <v>1729</v>
      </c>
      <c r="I685" s="8" t="s">
        <v>932</v>
      </c>
      <c r="J685" s="8" t="s">
        <v>44</v>
      </c>
      <c r="K685" s="8" t="s">
        <v>41</v>
      </c>
      <c r="L685" s="8" t="s">
        <v>45</v>
      </c>
      <c r="M685" s="8" t="s">
        <v>46</v>
      </c>
      <c r="N685" s="8" t="s">
        <v>41</v>
      </c>
      <c r="O685" s="8" t="s">
        <v>41</v>
      </c>
      <c r="P685" s="8">
        <v>4.5</v>
      </c>
      <c r="Q685" s="8">
        <v>24</v>
      </c>
      <c r="R685" s="8">
        <v>21.5</v>
      </c>
      <c r="S685" s="49">
        <v>45713</v>
      </c>
      <c r="T685" s="49">
        <v>45705</v>
      </c>
      <c r="U685" s="8">
        <v>0</v>
      </c>
      <c r="V685" s="8">
        <v>307</v>
      </c>
      <c r="W685" s="8">
        <v>307</v>
      </c>
      <c r="X685" s="8">
        <v>0</v>
      </c>
      <c r="Y685" s="8" t="s">
        <v>47</v>
      </c>
      <c r="Z685" s="8">
        <v>0</v>
      </c>
      <c r="AA685" s="8">
        <f>VLOOKUP(I685,'DI Info'!A:E,5,0)</f>
        <v>1</v>
      </c>
      <c r="AB685" s="8">
        <f t="shared" si="16"/>
        <v>307</v>
      </c>
      <c r="AC685" s="8">
        <f>IFERROR(AB685*VLOOKUP(I685,'DI Info'!A:H,7,FALSE),"")</f>
        <v>1406.06</v>
      </c>
      <c r="AD685" s="8">
        <f>IFERROR(ROUND(AB685*VLOOKUP(I685,'DI Info'!$1:$1048576,6,FALSE),2),"")</f>
        <v>9.99</v>
      </c>
      <c r="AE685" s="8">
        <f>IFERROR(AB685*VLOOKUP(I685,'DI Info'!A:H,8,FALSE),"")</f>
        <v>1842</v>
      </c>
      <c r="AF685" s="35" t="str">
        <f>VLOOKUP(I685,'DI Info'!$1:$1048576,4,FALSE)</f>
        <v>立义-YT</v>
      </c>
      <c r="AG685" s="15"/>
      <c r="AH685" s="49"/>
      <c r="AI685" s="35"/>
      <c r="AJ685" s="102" t="s">
        <v>1567</v>
      </c>
      <c r="AK685" s="8"/>
      <c r="AL685" s="89"/>
    </row>
    <row r="686" ht="12.75" customHeight="1" spans="1:38">
      <c r="A686" s="8" t="s">
        <v>1730</v>
      </c>
      <c r="B686" s="8" t="s">
        <v>38</v>
      </c>
      <c r="C686" s="8" t="s">
        <v>38</v>
      </c>
      <c r="D686" s="8" t="s">
        <v>75</v>
      </c>
      <c r="E686" s="8" t="s">
        <v>1731</v>
      </c>
      <c r="F686" s="8" t="s">
        <v>41</v>
      </c>
      <c r="G686" s="8" t="s">
        <v>42</v>
      </c>
      <c r="H686" s="8" t="s">
        <v>1731</v>
      </c>
      <c r="I686" s="8" t="s">
        <v>932</v>
      </c>
      <c r="J686" s="8" t="s">
        <v>44</v>
      </c>
      <c r="K686" s="8" t="s">
        <v>41</v>
      </c>
      <c r="L686" s="8" t="s">
        <v>45</v>
      </c>
      <c r="M686" s="8" t="s">
        <v>46</v>
      </c>
      <c r="N686" s="8" t="s">
        <v>41</v>
      </c>
      <c r="O686" s="8" t="s">
        <v>41</v>
      </c>
      <c r="P686" s="8">
        <v>4.5</v>
      </c>
      <c r="Q686" s="8">
        <v>24</v>
      </c>
      <c r="R686" s="8">
        <v>21.5</v>
      </c>
      <c r="S686" s="49">
        <v>45713</v>
      </c>
      <c r="T686" s="49">
        <v>45705</v>
      </c>
      <c r="U686" s="8">
        <v>0</v>
      </c>
      <c r="V686" s="8">
        <v>221</v>
      </c>
      <c r="W686" s="8">
        <v>221</v>
      </c>
      <c r="X686" s="8">
        <v>0</v>
      </c>
      <c r="Y686" s="8" t="s">
        <v>47</v>
      </c>
      <c r="Z686" s="8">
        <v>0</v>
      </c>
      <c r="AA686" s="8">
        <f>VLOOKUP(I686,'DI Info'!A:E,5,0)</f>
        <v>1</v>
      </c>
      <c r="AB686" s="8">
        <f t="shared" si="16"/>
        <v>221</v>
      </c>
      <c r="AC686" s="8">
        <f>IFERROR(AB686*VLOOKUP(I686,'DI Info'!A:H,7,FALSE),"")</f>
        <v>1012.18</v>
      </c>
      <c r="AD686" s="8">
        <f>IFERROR(ROUND(AB686*VLOOKUP(I686,'DI Info'!$1:$1048576,6,FALSE),2),"")</f>
        <v>7.19</v>
      </c>
      <c r="AE686" s="8">
        <f>IFERROR(AB686*VLOOKUP(I686,'DI Info'!A:H,8,FALSE),"")</f>
        <v>1326</v>
      </c>
      <c r="AF686" s="35" t="str">
        <f>VLOOKUP(I686,'DI Info'!$1:$1048576,4,FALSE)</f>
        <v>立义-YT</v>
      </c>
      <c r="AG686" s="15"/>
      <c r="AH686" s="49"/>
      <c r="AI686" s="35"/>
      <c r="AJ686" s="102" t="s">
        <v>1567</v>
      </c>
      <c r="AK686" s="8"/>
      <c r="AL686" s="89"/>
    </row>
    <row r="687" ht="12.75" customHeight="1" spans="1:38">
      <c r="A687" s="8" t="s">
        <v>1732</v>
      </c>
      <c r="B687" s="8" t="s">
        <v>38</v>
      </c>
      <c r="C687" s="8" t="s">
        <v>38</v>
      </c>
      <c r="D687" s="8" t="s">
        <v>75</v>
      </c>
      <c r="E687" s="8" t="s">
        <v>1733</v>
      </c>
      <c r="F687" s="8" t="s">
        <v>41</v>
      </c>
      <c r="G687" s="8" t="s">
        <v>77</v>
      </c>
      <c r="H687" s="8" t="s">
        <v>1733</v>
      </c>
      <c r="I687" s="8" t="s">
        <v>225</v>
      </c>
      <c r="J687" s="8" t="s">
        <v>44</v>
      </c>
      <c r="K687" s="8" t="s">
        <v>41</v>
      </c>
      <c r="L687" s="8" t="s">
        <v>45</v>
      </c>
      <c r="M687" s="8" t="s">
        <v>46</v>
      </c>
      <c r="N687" s="8" t="s">
        <v>41</v>
      </c>
      <c r="O687" s="8" t="s">
        <v>41</v>
      </c>
      <c r="P687" s="8">
        <v>1.81</v>
      </c>
      <c r="Q687" s="8">
        <v>14.21</v>
      </c>
      <c r="R687" s="8">
        <v>13.07</v>
      </c>
      <c r="S687" s="49">
        <v>45711</v>
      </c>
      <c r="T687" s="49">
        <v>45705</v>
      </c>
      <c r="U687" s="8">
        <v>0</v>
      </c>
      <c r="V687" s="8">
        <v>40</v>
      </c>
      <c r="W687" s="8">
        <v>40</v>
      </c>
      <c r="X687" s="8">
        <v>0</v>
      </c>
      <c r="Y687" s="8" t="s">
        <v>47</v>
      </c>
      <c r="Z687" s="8">
        <v>0</v>
      </c>
      <c r="AA687" s="8">
        <f>VLOOKUP(I687,'DI Info'!A:E,5,0)</f>
        <v>10</v>
      </c>
      <c r="AB687" s="8">
        <f t="shared" si="16"/>
        <v>4</v>
      </c>
      <c r="AC687" s="8">
        <f>IFERROR(AB687*VLOOKUP(I687,'DI Info'!A:H,7,FALSE),"")</f>
        <v>28</v>
      </c>
      <c r="AD687" s="8">
        <f>IFERROR(ROUND(AB687*VLOOKUP(I687,'DI Info'!$1:$1048576,6,FALSE),2),"")</f>
        <v>0.12</v>
      </c>
      <c r="AE687" s="8">
        <f>IFERROR(AB687*VLOOKUP(I687,'DI Info'!A:H,8,FALSE),"")</f>
        <v>30</v>
      </c>
      <c r="AF687" s="35" t="str">
        <f>VLOOKUP(I687,'DI Info'!$1:$1048576,4,FALSE)</f>
        <v>志捷-YT</v>
      </c>
      <c r="AG687" s="15"/>
      <c r="AH687" s="49"/>
      <c r="AI687" s="35"/>
      <c r="AJ687" s="102" t="s">
        <v>1567</v>
      </c>
      <c r="AK687" s="8"/>
      <c r="AL687" s="89"/>
    </row>
    <row r="688" ht="12.75" customHeight="1" spans="1:38">
      <c r="A688" s="8" t="s">
        <v>1734</v>
      </c>
      <c r="B688" s="8" t="s">
        <v>38</v>
      </c>
      <c r="C688" s="8" t="s">
        <v>38</v>
      </c>
      <c r="D688" s="8" t="s">
        <v>75</v>
      </c>
      <c r="E688" s="8" t="s">
        <v>1735</v>
      </c>
      <c r="F688" s="8" t="s">
        <v>41</v>
      </c>
      <c r="G688" s="8" t="s">
        <v>53</v>
      </c>
      <c r="H688" s="8" t="s">
        <v>1735</v>
      </c>
      <c r="I688" s="8" t="s">
        <v>225</v>
      </c>
      <c r="J688" s="8" t="s">
        <v>44</v>
      </c>
      <c r="K688" s="8" t="s">
        <v>41</v>
      </c>
      <c r="L688" s="8" t="s">
        <v>45</v>
      </c>
      <c r="M688" s="8" t="s">
        <v>46</v>
      </c>
      <c r="N688" s="8" t="s">
        <v>41</v>
      </c>
      <c r="O688" s="8" t="s">
        <v>41</v>
      </c>
      <c r="P688" s="8">
        <v>1.81</v>
      </c>
      <c r="Q688" s="8">
        <v>14.21</v>
      </c>
      <c r="R688" s="8">
        <v>13.07</v>
      </c>
      <c r="S688" s="49">
        <v>45711</v>
      </c>
      <c r="T688" s="49">
        <v>45705</v>
      </c>
      <c r="U688" s="8">
        <v>0</v>
      </c>
      <c r="V688" s="8">
        <v>50</v>
      </c>
      <c r="W688" s="8">
        <v>50</v>
      </c>
      <c r="X688" s="8">
        <v>0</v>
      </c>
      <c r="Y688" s="8" t="s">
        <v>47</v>
      </c>
      <c r="Z688" s="8">
        <v>0</v>
      </c>
      <c r="AA688" s="8">
        <f>VLOOKUP(I688,'DI Info'!A:E,5,0)</f>
        <v>10</v>
      </c>
      <c r="AB688" s="8">
        <f t="shared" si="16"/>
        <v>5</v>
      </c>
      <c r="AC688" s="8">
        <f>IFERROR(AB688*VLOOKUP(I688,'DI Info'!A:H,7,FALSE),"")</f>
        <v>35</v>
      </c>
      <c r="AD688" s="8">
        <f>IFERROR(ROUND(AB688*VLOOKUP(I688,'DI Info'!$1:$1048576,6,FALSE),2),"")</f>
        <v>0.15</v>
      </c>
      <c r="AE688" s="8">
        <f>IFERROR(AB688*VLOOKUP(I688,'DI Info'!A:H,8,FALSE),"")</f>
        <v>37.5</v>
      </c>
      <c r="AF688" s="35" t="str">
        <f>VLOOKUP(I688,'DI Info'!$1:$1048576,4,FALSE)</f>
        <v>志捷-YT</v>
      </c>
      <c r="AG688" s="15"/>
      <c r="AH688" s="49"/>
      <c r="AI688" s="35"/>
      <c r="AJ688" s="102" t="s">
        <v>1567</v>
      </c>
      <c r="AK688" s="8"/>
      <c r="AL688" s="89"/>
    </row>
    <row r="689" ht="12.75" customHeight="1" spans="1:38">
      <c r="A689" s="8" t="s">
        <v>1736</v>
      </c>
      <c r="B689" s="8" t="s">
        <v>38</v>
      </c>
      <c r="C689" s="8" t="s">
        <v>38</v>
      </c>
      <c r="D689" s="8" t="s">
        <v>75</v>
      </c>
      <c r="E689" s="8" t="s">
        <v>1737</v>
      </c>
      <c r="F689" s="8" t="s">
        <v>41</v>
      </c>
      <c r="G689" s="8" t="s">
        <v>60</v>
      </c>
      <c r="H689" s="8" t="s">
        <v>1737</v>
      </c>
      <c r="I689" s="8" t="s">
        <v>225</v>
      </c>
      <c r="J689" s="8" t="s">
        <v>44</v>
      </c>
      <c r="K689" s="8" t="s">
        <v>41</v>
      </c>
      <c r="L689" s="8" t="s">
        <v>45</v>
      </c>
      <c r="M689" s="8" t="s">
        <v>46</v>
      </c>
      <c r="N689" s="8" t="s">
        <v>41</v>
      </c>
      <c r="O689" s="8" t="s">
        <v>41</v>
      </c>
      <c r="P689" s="8">
        <v>1.81</v>
      </c>
      <c r="Q689" s="8">
        <v>14.21</v>
      </c>
      <c r="R689" s="8">
        <v>13.07</v>
      </c>
      <c r="S689" s="49">
        <v>45711</v>
      </c>
      <c r="T689" s="49">
        <v>45705</v>
      </c>
      <c r="U689" s="8">
        <v>0</v>
      </c>
      <c r="V689" s="8">
        <v>20</v>
      </c>
      <c r="W689" s="8">
        <v>20</v>
      </c>
      <c r="X689" s="8">
        <v>0</v>
      </c>
      <c r="Y689" s="8" t="s">
        <v>47</v>
      </c>
      <c r="Z689" s="8">
        <v>0</v>
      </c>
      <c r="AA689" s="8">
        <f>VLOOKUP(I689,'DI Info'!A:E,5,0)</f>
        <v>10</v>
      </c>
      <c r="AB689" s="8">
        <f t="shared" si="16"/>
        <v>2</v>
      </c>
      <c r="AC689" s="8">
        <f>IFERROR(AB689*VLOOKUP(I689,'DI Info'!A:H,7,FALSE),"")</f>
        <v>14</v>
      </c>
      <c r="AD689" s="8">
        <f>IFERROR(ROUND(AB689*VLOOKUP(I689,'DI Info'!$1:$1048576,6,FALSE),2),"")</f>
        <v>0.06</v>
      </c>
      <c r="AE689" s="8">
        <f>IFERROR(AB689*VLOOKUP(I689,'DI Info'!A:H,8,FALSE),"")</f>
        <v>15</v>
      </c>
      <c r="AF689" s="35" t="str">
        <f>VLOOKUP(I689,'DI Info'!$1:$1048576,4,FALSE)</f>
        <v>志捷-YT</v>
      </c>
      <c r="AG689" s="15"/>
      <c r="AH689" s="49"/>
      <c r="AI689" s="35"/>
      <c r="AJ689" s="102" t="s">
        <v>1567</v>
      </c>
      <c r="AK689" s="8"/>
      <c r="AL689" s="89"/>
    </row>
    <row r="690" s="61" customFormat="1" ht="12.75" customHeight="1" spans="1:38">
      <c r="A690" s="8" t="s">
        <v>368</v>
      </c>
      <c r="B690" s="8" t="s">
        <v>38</v>
      </c>
      <c r="C690" s="8" t="s">
        <v>38</v>
      </c>
      <c r="D690" s="8" t="s">
        <v>84</v>
      </c>
      <c r="E690" s="8" t="s">
        <v>369</v>
      </c>
      <c r="F690" s="8" t="s">
        <v>41</v>
      </c>
      <c r="G690" s="8" t="s">
        <v>71</v>
      </c>
      <c r="H690" s="8" t="s">
        <v>369</v>
      </c>
      <c r="I690" s="8" t="s">
        <v>102</v>
      </c>
      <c r="J690" s="8" t="s">
        <v>44</v>
      </c>
      <c r="K690" s="8" t="s">
        <v>41</v>
      </c>
      <c r="L690" s="8" t="s">
        <v>45</v>
      </c>
      <c r="M690" s="8" t="s">
        <v>46</v>
      </c>
      <c r="N690" s="8" t="s">
        <v>41</v>
      </c>
      <c r="O690" s="8" t="s">
        <v>41</v>
      </c>
      <c r="P690" s="8">
        <v>19.5</v>
      </c>
      <c r="Q690" s="8">
        <v>29</v>
      </c>
      <c r="R690" s="8">
        <v>21</v>
      </c>
      <c r="S690" s="49">
        <v>45714</v>
      </c>
      <c r="T690" s="49">
        <v>45707</v>
      </c>
      <c r="U690" s="8">
        <v>0</v>
      </c>
      <c r="V690" s="91">
        <v>153</v>
      </c>
      <c r="W690" s="8">
        <v>16</v>
      </c>
      <c r="X690" s="8">
        <v>0</v>
      </c>
      <c r="Y690" s="8" t="s">
        <v>47</v>
      </c>
      <c r="Z690" s="8">
        <v>0</v>
      </c>
      <c r="AA690" s="8">
        <f>VLOOKUP(I690,'DI Info'!A:E,5,0)</f>
        <v>1</v>
      </c>
      <c r="AB690" s="8">
        <f t="shared" si="16"/>
        <v>16</v>
      </c>
      <c r="AC690" s="8">
        <f>IFERROR(AB690*VLOOKUP(I690,'DI Info'!A:H,7,FALSE),"")</f>
        <v>232</v>
      </c>
      <c r="AD690" s="8">
        <f>IFERROR(ROUND(AB690*VLOOKUP(I690,'DI Info'!$1:$1048576,6,FALSE),2),"")</f>
        <v>3.07</v>
      </c>
      <c r="AE690" s="8">
        <f>IFERROR(AB690*VLOOKUP(I690,'DI Info'!A:H,8,FALSE),"")</f>
        <v>305.6</v>
      </c>
      <c r="AF690" s="37" t="str">
        <f>VLOOKUP(I690,'DI Info'!$1:$1048576,4,FALSE)</f>
        <v>佳得顺-SH</v>
      </c>
      <c r="AG690" s="15"/>
      <c r="AH690" s="49"/>
      <c r="AI690" s="35"/>
      <c r="AJ690" s="102" t="s">
        <v>1567</v>
      </c>
      <c r="AK690" s="8"/>
      <c r="AL690" s="89"/>
    </row>
    <row r="691" ht="12.75" customHeight="1" spans="1:38">
      <c r="A691" s="8" t="s">
        <v>1738</v>
      </c>
      <c r="B691" s="8" t="s">
        <v>38</v>
      </c>
      <c r="C691" s="8" t="s">
        <v>38</v>
      </c>
      <c r="D691" s="8" t="s">
        <v>39</v>
      </c>
      <c r="E691" s="8" t="s">
        <v>1739</v>
      </c>
      <c r="F691" s="8" t="s">
        <v>41</v>
      </c>
      <c r="G691" s="8" t="s">
        <v>42</v>
      </c>
      <c r="H691" s="8" t="s">
        <v>1739</v>
      </c>
      <c r="I691" s="8" t="s">
        <v>1740</v>
      </c>
      <c r="J691" s="8" t="s">
        <v>44</v>
      </c>
      <c r="K691" s="8" t="s">
        <v>41</v>
      </c>
      <c r="L691" s="8" t="s">
        <v>45</v>
      </c>
      <c r="M691" s="8" t="s">
        <v>46</v>
      </c>
      <c r="N691" s="8" t="s">
        <v>41</v>
      </c>
      <c r="O691" s="8" t="s">
        <v>41</v>
      </c>
      <c r="P691" s="8">
        <v>3.2</v>
      </c>
      <c r="Q691" s="8">
        <v>25.6</v>
      </c>
      <c r="R691" s="8">
        <v>25.6</v>
      </c>
      <c r="S691" s="49">
        <v>45704</v>
      </c>
      <c r="T691" s="49">
        <v>45697</v>
      </c>
      <c r="U691" s="8">
        <v>0</v>
      </c>
      <c r="V691" s="8">
        <v>286</v>
      </c>
      <c r="W691" s="8">
        <v>286</v>
      </c>
      <c r="X691" s="8">
        <v>0</v>
      </c>
      <c r="Y691" s="8" t="s">
        <v>47</v>
      </c>
      <c r="Z691" s="8">
        <v>0</v>
      </c>
      <c r="AA691" s="8">
        <f>VLOOKUP(I691,'DI Info'!A:E,5,0)</f>
        <v>1</v>
      </c>
      <c r="AB691" s="8">
        <f t="shared" si="16"/>
        <v>286</v>
      </c>
      <c r="AC691" s="8">
        <f>IFERROR(AB691*VLOOKUP(I691,'DI Info'!A:H,7,FALSE),"")</f>
        <v>1687.4</v>
      </c>
      <c r="AD691" s="8">
        <f>IFERROR(ROUND(AB691*VLOOKUP(I691,'DI Info'!$1:$1048576,6,FALSE),2),"")</f>
        <v>9.37</v>
      </c>
      <c r="AE691" s="8">
        <f>IFERROR(AB691*VLOOKUP(I691,'DI Info'!A:H,8,FALSE),"")</f>
        <v>1973.4</v>
      </c>
      <c r="AF691" s="35" t="str">
        <f>VLOOKUP(I691,'DI Info'!$1:$1048576,4,FALSE)</f>
        <v>越朗-NB</v>
      </c>
      <c r="AG691" s="15"/>
      <c r="AH691" s="49"/>
      <c r="AI691" s="35"/>
      <c r="AJ691" s="102" t="s">
        <v>1567</v>
      </c>
      <c r="AK691" s="8"/>
      <c r="AL691" s="89"/>
    </row>
    <row r="692" ht="12.75" customHeight="1" spans="1:38">
      <c r="A692" s="8" t="s">
        <v>1741</v>
      </c>
      <c r="B692" s="8" t="s">
        <v>38</v>
      </c>
      <c r="C692" s="8" t="s">
        <v>38</v>
      </c>
      <c r="D692" s="8" t="s">
        <v>39</v>
      </c>
      <c r="E692" s="8" t="s">
        <v>1742</v>
      </c>
      <c r="F692" s="8" t="s">
        <v>41</v>
      </c>
      <c r="G692" s="8" t="s">
        <v>42</v>
      </c>
      <c r="H692" s="8" t="s">
        <v>1742</v>
      </c>
      <c r="I692" s="8" t="s">
        <v>1743</v>
      </c>
      <c r="J692" s="8" t="s">
        <v>44</v>
      </c>
      <c r="K692" s="8" t="s">
        <v>41</v>
      </c>
      <c r="L692" s="8" t="s">
        <v>45</v>
      </c>
      <c r="M692" s="8" t="s">
        <v>46</v>
      </c>
      <c r="N692" s="8" t="s">
        <v>41</v>
      </c>
      <c r="O692" s="8" t="s">
        <v>41</v>
      </c>
      <c r="P692" s="8">
        <v>3.2</v>
      </c>
      <c r="Q692" s="8">
        <v>27.6</v>
      </c>
      <c r="R692" s="8">
        <v>27.6</v>
      </c>
      <c r="S692" s="49">
        <v>45704</v>
      </c>
      <c r="T692" s="49">
        <v>45697</v>
      </c>
      <c r="U692" s="8">
        <v>0</v>
      </c>
      <c r="V692" s="8">
        <v>352</v>
      </c>
      <c r="W692" s="8">
        <v>352</v>
      </c>
      <c r="X692" s="8">
        <v>0</v>
      </c>
      <c r="Y692" s="8" t="s">
        <v>47</v>
      </c>
      <c r="Z692" s="8">
        <v>0</v>
      </c>
      <c r="AA692" s="8">
        <f>VLOOKUP(I692,'DI Info'!A:E,5,0)</f>
        <v>1</v>
      </c>
      <c r="AB692" s="8">
        <f t="shared" si="16"/>
        <v>352</v>
      </c>
      <c r="AC692" s="8">
        <f>IFERROR(AB692*VLOOKUP(I692,'DI Info'!A:H,7,FALSE),"")</f>
        <v>2569.6</v>
      </c>
      <c r="AD692" s="8">
        <f>IFERROR(ROUND(AB692*VLOOKUP(I692,'DI Info'!$1:$1048576,6,FALSE),2),"")</f>
        <v>13.8</v>
      </c>
      <c r="AE692" s="8">
        <f>IFERROR(AB692*VLOOKUP(I692,'DI Info'!A:H,8,FALSE),"")</f>
        <v>2992</v>
      </c>
      <c r="AF692" s="35" t="str">
        <f>VLOOKUP(I692,'DI Info'!$1:$1048576,4,FALSE)</f>
        <v>越朗-NB</v>
      </c>
      <c r="AG692" s="15"/>
      <c r="AH692" s="49"/>
      <c r="AI692" s="35"/>
      <c r="AJ692" s="102" t="s">
        <v>1567</v>
      </c>
      <c r="AK692" s="8"/>
      <c r="AL692" s="89"/>
    </row>
    <row r="693" ht="12.75" customHeight="1" spans="1:38">
      <c r="A693" s="8" t="s">
        <v>1744</v>
      </c>
      <c r="B693" s="8" t="s">
        <v>38</v>
      </c>
      <c r="C693" s="8" t="s">
        <v>38</v>
      </c>
      <c r="D693" s="8" t="s">
        <v>75</v>
      </c>
      <c r="E693" s="8" t="s">
        <v>1745</v>
      </c>
      <c r="F693" s="8" t="s">
        <v>41</v>
      </c>
      <c r="G693" s="8" t="s">
        <v>77</v>
      </c>
      <c r="H693" s="8" t="s">
        <v>1745</v>
      </c>
      <c r="I693" s="8" t="s">
        <v>1746</v>
      </c>
      <c r="J693" s="8" t="s">
        <v>44</v>
      </c>
      <c r="K693" s="8" t="s">
        <v>41</v>
      </c>
      <c r="L693" s="8" t="s">
        <v>45</v>
      </c>
      <c r="M693" s="8" t="s">
        <v>46</v>
      </c>
      <c r="N693" s="8" t="s">
        <v>41</v>
      </c>
      <c r="O693" s="8" t="s">
        <v>41</v>
      </c>
      <c r="P693" s="8">
        <v>8.75</v>
      </c>
      <c r="Q693" s="8">
        <v>38</v>
      </c>
      <c r="R693" s="8">
        <v>16</v>
      </c>
      <c r="S693" s="49">
        <v>45713</v>
      </c>
      <c r="T693" s="49">
        <v>45706</v>
      </c>
      <c r="U693" s="8">
        <v>0</v>
      </c>
      <c r="V693" s="8">
        <v>370</v>
      </c>
      <c r="W693" s="8">
        <v>370</v>
      </c>
      <c r="X693" s="8">
        <v>0</v>
      </c>
      <c r="Y693" s="8" t="s">
        <v>47</v>
      </c>
      <c r="Z693" s="8">
        <v>0</v>
      </c>
      <c r="AA693" s="8">
        <f>VLOOKUP(I693,'DI Info'!A:E,5,0)</f>
        <v>1</v>
      </c>
      <c r="AB693" s="8">
        <f t="shared" si="16"/>
        <v>370</v>
      </c>
      <c r="AC693" s="8">
        <f>IFERROR(AB693*VLOOKUP(I693,'DI Info'!A:H,7,FALSE),"")</f>
        <v>2042.4</v>
      </c>
      <c r="AD693" s="8">
        <f>IFERROR(ROUND(AB693*VLOOKUP(I693,'DI Info'!$1:$1048576,6,FALSE),2),"")</f>
        <v>32.37</v>
      </c>
      <c r="AE693" s="8">
        <f>IFERROR(AB693*VLOOKUP(I693,'DI Info'!A:H,8,FALSE),"")</f>
        <v>3219</v>
      </c>
      <c r="AF693" s="35" t="str">
        <f>VLOOKUP(I693,'DI Info'!$1:$1048576,4,FALSE)</f>
        <v>信大-SZ</v>
      </c>
      <c r="AG693" s="15"/>
      <c r="AH693" s="49"/>
      <c r="AI693" s="35"/>
      <c r="AJ693" s="102" t="s">
        <v>1567</v>
      </c>
      <c r="AK693" s="8"/>
      <c r="AL693" s="89"/>
    </row>
    <row r="694" ht="12.75" customHeight="1" spans="1:38">
      <c r="A694" s="8" t="s">
        <v>1747</v>
      </c>
      <c r="B694" s="8" t="s">
        <v>38</v>
      </c>
      <c r="C694" s="8" t="s">
        <v>38</v>
      </c>
      <c r="D694" s="8" t="s">
        <v>75</v>
      </c>
      <c r="E694" s="8" t="s">
        <v>1748</v>
      </c>
      <c r="F694" s="8" t="s">
        <v>41</v>
      </c>
      <c r="G694" s="8" t="s">
        <v>77</v>
      </c>
      <c r="H694" s="8" t="s">
        <v>1748</v>
      </c>
      <c r="I694" s="8" t="s">
        <v>1749</v>
      </c>
      <c r="J694" s="8" t="s">
        <v>44</v>
      </c>
      <c r="K694" s="8" t="s">
        <v>41</v>
      </c>
      <c r="L694" s="8" t="s">
        <v>45</v>
      </c>
      <c r="M694" s="8" t="s">
        <v>46</v>
      </c>
      <c r="N694" s="8" t="s">
        <v>41</v>
      </c>
      <c r="O694" s="8" t="s">
        <v>41</v>
      </c>
      <c r="P694" s="8">
        <v>8.5</v>
      </c>
      <c r="Q694" s="8">
        <v>44</v>
      </c>
      <c r="R694" s="8">
        <v>12</v>
      </c>
      <c r="S694" s="49">
        <v>45713</v>
      </c>
      <c r="T694" s="49">
        <v>45706</v>
      </c>
      <c r="U694" s="8">
        <v>0</v>
      </c>
      <c r="V694" s="8">
        <v>14</v>
      </c>
      <c r="W694" s="8">
        <v>14</v>
      </c>
      <c r="X694" s="8">
        <v>0</v>
      </c>
      <c r="Y694" s="8" t="s">
        <v>47</v>
      </c>
      <c r="Z694" s="8">
        <v>0</v>
      </c>
      <c r="AA694" s="8">
        <f>VLOOKUP(I694,'DI Info'!A:E,5,0)</f>
        <v>1</v>
      </c>
      <c r="AB694" s="8">
        <f t="shared" si="16"/>
        <v>14</v>
      </c>
      <c r="AC694" s="8">
        <f>IFERROR(AB694*VLOOKUP(I694,'DI Info'!A:H,7,FALSE),"")</f>
        <v>88.06</v>
      </c>
      <c r="AD694" s="8">
        <f>IFERROR(ROUND(AB694*VLOOKUP(I694,'DI Info'!$1:$1048576,6,FALSE),2),"")</f>
        <v>1.03</v>
      </c>
      <c r="AE694" s="8">
        <f>IFERROR(AB694*VLOOKUP(I694,'DI Info'!A:H,8,FALSE),"")</f>
        <v>117.88</v>
      </c>
      <c r="AF694" s="35" t="str">
        <f>VLOOKUP(I694,'DI Info'!$1:$1048576,4,FALSE)</f>
        <v>信大-SZ</v>
      </c>
      <c r="AG694" s="15"/>
      <c r="AH694" s="49"/>
      <c r="AI694" s="35"/>
      <c r="AJ694" s="102" t="s">
        <v>1567</v>
      </c>
      <c r="AK694" s="8"/>
      <c r="AL694" s="89"/>
    </row>
    <row r="695" ht="12.75" customHeight="1" spans="1:38">
      <c r="A695" s="8" t="s">
        <v>1750</v>
      </c>
      <c r="B695" s="8" t="s">
        <v>38</v>
      </c>
      <c r="C695" s="8" t="s">
        <v>38</v>
      </c>
      <c r="D695" s="8" t="s">
        <v>75</v>
      </c>
      <c r="E695" s="8" t="s">
        <v>1751</v>
      </c>
      <c r="F695" s="8" t="s">
        <v>41</v>
      </c>
      <c r="G695" s="8" t="s">
        <v>71</v>
      </c>
      <c r="H695" s="8" t="s">
        <v>1751</v>
      </c>
      <c r="I695" s="8" t="s">
        <v>1749</v>
      </c>
      <c r="J695" s="8" t="s">
        <v>44</v>
      </c>
      <c r="K695" s="8" t="s">
        <v>41</v>
      </c>
      <c r="L695" s="8" t="s">
        <v>45</v>
      </c>
      <c r="M695" s="8" t="s">
        <v>46</v>
      </c>
      <c r="N695" s="8" t="s">
        <v>41</v>
      </c>
      <c r="O695" s="8" t="s">
        <v>41</v>
      </c>
      <c r="P695" s="8">
        <v>8.5</v>
      </c>
      <c r="Q695" s="8">
        <v>44</v>
      </c>
      <c r="R695" s="8">
        <v>12</v>
      </c>
      <c r="S695" s="49">
        <v>45713</v>
      </c>
      <c r="T695" s="49">
        <v>45706</v>
      </c>
      <c r="U695" s="8">
        <v>0</v>
      </c>
      <c r="V695" s="8">
        <v>426</v>
      </c>
      <c r="W695" s="8">
        <v>426</v>
      </c>
      <c r="X695" s="8">
        <v>0</v>
      </c>
      <c r="Y695" s="8" t="s">
        <v>47</v>
      </c>
      <c r="Z695" s="8">
        <v>0</v>
      </c>
      <c r="AA695" s="8">
        <f>VLOOKUP(I695,'DI Info'!A:E,5,0)</f>
        <v>1</v>
      </c>
      <c r="AB695" s="8">
        <f t="shared" si="16"/>
        <v>426</v>
      </c>
      <c r="AC695" s="8">
        <f>IFERROR(AB695*VLOOKUP(I695,'DI Info'!A:H,7,FALSE),"")</f>
        <v>2679.54</v>
      </c>
      <c r="AD695" s="8">
        <f>IFERROR(ROUND(AB695*VLOOKUP(I695,'DI Info'!$1:$1048576,6,FALSE),2),"")</f>
        <v>31.2</v>
      </c>
      <c r="AE695" s="8">
        <f>IFERROR(AB695*VLOOKUP(I695,'DI Info'!A:H,8,FALSE),"")</f>
        <v>3586.92</v>
      </c>
      <c r="AF695" s="35" t="str">
        <f>VLOOKUP(I695,'DI Info'!$1:$1048576,4,FALSE)</f>
        <v>信大-SZ</v>
      </c>
      <c r="AG695" s="15"/>
      <c r="AH695" s="49"/>
      <c r="AI695" s="35"/>
      <c r="AJ695" s="102" t="s">
        <v>1567</v>
      </c>
      <c r="AK695" s="8"/>
      <c r="AL695" s="89"/>
    </row>
    <row r="696" ht="12.75" customHeight="1" spans="1:38">
      <c r="A696" s="8" t="s">
        <v>1752</v>
      </c>
      <c r="B696" s="8" t="s">
        <v>38</v>
      </c>
      <c r="C696" s="8" t="s">
        <v>38</v>
      </c>
      <c r="D696" s="8" t="s">
        <v>84</v>
      </c>
      <c r="E696" s="8" t="s">
        <v>1753</v>
      </c>
      <c r="F696" s="8" t="s">
        <v>41</v>
      </c>
      <c r="G696" s="8" t="s">
        <v>121</v>
      </c>
      <c r="H696" s="8" t="s">
        <v>1753</v>
      </c>
      <c r="I696" s="8" t="s">
        <v>1754</v>
      </c>
      <c r="J696" s="8" t="s">
        <v>44</v>
      </c>
      <c r="K696" s="8" t="s">
        <v>41</v>
      </c>
      <c r="L696" s="8" t="s">
        <v>45</v>
      </c>
      <c r="M696" s="8" t="s">
        <v>46</v>
      </c>
      <c r="N696" s="8" t="s">
        <v>41</v>
      </c>
      <c r="O696" s="8" t="s">
        <v>41</v>
      </c>
      <c r="P696" s="8">
        <v>20</v>
      </c>
      <c r="Q696" s="8">
        <v>30.25</v>
      </c>
      <c r="R696" s="8">
        <v>20</v>
      </c>
      <c r="S696" s="49">
        <v>45714</v>
      </c>
      <c r="T696" s="49">
        <v>45707</v>
      </c>
      <c r="U696" s="8">
        <v>0</v>
      </c>
      <c r="V696" s="8">
        <v>101</v>
      </c>
      <c r="W696" s="8">
        <v>101</v>
      </c>
      <c r="X696" s="8">
        <v>0</v>
      </c>
      <c r="Y696" s="8" t="s">
        <v>47</v>
      </c>
      <c r="Z696" s="8">
        <v>0</v>
      </c>
      <c r="AA696" s="8">
        <f>VLOOKUP(I696,'DI Info'!A:E,5,0)</f>
        <v>1</v>
      </c>
      <c r="AB696" s="8">
        <f t="shared" si="16"/>
        <v>101</v>
      </c>
      <c r="AC696" s="8">
        <f>IFERROR(AB696*VLOOKUP(I696,'DI Info'!A:H,7,FALSE),"")</f>
        <v>1777.6</v>
      </c>
      <c r="AD696" s="8">
        <f>IFERROR(ROUND(AB696*VLOOKUP(I696,'DI Info'!$1:$1048576,6,FALSE),2),"")</f>
        <v>19.41</v>
      </c>
      <c r="AE696" s="8">
        <f>IFERROR(AB696*VLOOKUP(I696,'DI Info'!A:H,8,FALSE),"")</f>
        <v>2232.1</v>
      </c>
      <c r="AF696" s="35" t="str">
        <f>VLOOKUP(I696,'DI Info'!$1:$1048576,4,FALSE)</f>
        <v>佳得顺-SH</v>
      </c>
      <c r="AG696" s="15"/>
      <c r="AH696" s="49"/>
      <c r="AI696" s="35"/>
      <c r="AJ696" s="102" t="s">
        <v>1567</v>
      </c>
      <c r="AK696" s="8"/>
      <c r="AL696" s="89"/>
    </row>
    <row r="697" ht="12.75" customHeight="1" spans="1:38">
      <c r="A697" s="8" t="s">
        <v>1755</v>
      </c>
      <c r="B697" s="8" t="s">
        <v>38</v>
      </c>
      <c r="C697" s="8" t="s">
        <v>38</v>
      </c>
      <c r="D697" s="8" t="s">
        <v>84</v>
      </c>
      <c r="E697" s="8" t="s">
        <v>1756</v>
      </c>
      <c r="F697" s="8" t="s">
        <v>41</v>
      </c>
      <c r="G697" s="8" t="s">
        <v>71</v>
      </c>
      <c r="H697" s="8" t="s">
        <v>1756</v>
      </c>
      <c r="I697" s="8" t="s">
        <v>1754</v>
      </c>
      <c r="J697" s="8" t="s">
        <v>44</v>
      </c>
      <c r="K697" s="8" t="s">
        <v>41</v>
      </c>
      <c r="L697" s="8" t="s">
        <v>45</v>
      </c>
      <c r="M697" s="8" t="s">
        <v>46</v>
      </c>
      <c r="N697" s="8" t="s">
        <v>41</v>
      </c>
      <c r="O697" s="8" t="s">
        <v>41</v>
      </c>
      <c r="P697" s="8">
        <v>20</v>
      </c>
      <c r="Q697" s="8">
        <v>30.25</v>
      </c>
      <c r="R697" s="8">
        <v>20</v>
      </c>
      <c r="S697" s="49">
        <v>45714</v>
      </c>
      <c r="T697" s="49">
        <v>45707</v>
      </c>
      <c r="U697" s="8">
        <v>0</v>
      </c>
      <c r="V697" s="8">
        <v>133</v>
      </c>
      <c r="W697" s="8">
        <v>133</v>
      </c>
      <c r="X697" s="8">
        <v>0</v>
      </c>
      <c r="Y697" s="8" t="s">
        <v>47</v>
      </c>
      <c r="Z697" s="8">
        <v>0</v>
      </c>
      <c r="AA697" s="8">
        <f>VLOOKUP(I697,'DI Info'!A:E,5,0)</f>
        <v>1</v>
      </c>
      <c r="AB697" s="8">
        <f t="shared" si="16"/>
        <v>133</v>
      </c>
      <c r="AC697" s="8">
        <f>IFERROR(AB697*VLOOKUP(I697,'DI Info'!A:H,7,FALSE),"")</f>
        <v>2340.8</v>
      </c>
      <c r="AD697" s="8">
        <f>IFERROR(ROUND(AB697*VLOOKUP(I697,'DI Info'!$1:$1048576,6,FALSE),2),"")</f>
        <v>25.56</v>
      </c>
      <c r="AE697" s="8">
        <f>IFERROR(AB697*VLOOKUP(I697,'DI Info'!A:H,8,FALSE),"")</f>
        <v>2939.3</v>
      </c>
      <c r="AF697" s="35" t="str">
        <f>VLOOKUP(I697,'DI Info'!$1:$1048576,4,FALSE)</f>
        <v>佳得顺-SH</v>
      </c>
      <c r="AG697" s="15"/>
      <c r="AH697" s="49"/>
      <c r="AI697" s="35"/>
      <c r="AJ697" s="102" t="s">
        <v>1567</v>
      </c>
      <c r="AK697" s="8"/>
      <c r="AL697" s="89"/>
    </row>
    <row r="698" ht="12.75" customHeight="1" spans="1:38">
      <c r="A698" s="8" t="s">
        <v>1757</v>
      </c>
      <c r="B698" s="8" t="s">
        <v>38</v>
      </c>
      <c r="C698" s="8" t="s">
        <v>38</v>
      </c>
      <c r="D698" s="8" t="s">
        <v>84</v>
      </c>
      <c r="E698" s="8" t="s">
        <v>1758</v>
      </c>
      <c r="F698" s="8" t="s">
        <v>41</v>
      </c>
      <c r="G698" s="8" t="s">
        <v>77</v>
      </c>
      <c r="H698" s="8" t="s">
        <v>1758</v>
      </c>
      <c r="I698" s="8" t="s">
        <v>1754</v>
      </c>
      <c r="J698" s="8" t="s">
        <v>44</v>
      </c>
      <c r="K698" s="8" t="s">
        <v>41</v>
      </c>
      <c r="L698" s="8" t="s">
        <v>45</v>
      </c>
      <c r="M698" s="8" t="s">
        <v>46</v>
      </c>
      <c r="N698" s="8" t="s">
        <v>41</v>
      </c>
      <c r="O698" s="8" t="s">
        <v>41</v>
      </c>
      <c r="P698" s="8">
        <v>20</v>
      </c>
      <c r="Q698" s="8">
        <v>30.25</v>
      </c>
      <c r="R698" s="8">
        <v>20</v>
      </c>
      <c r="S698" s="49">
        <v>45714</v>
      </c>
      <c r="T698" s="49">
        <v>45707</v>
      </c>
      <c r="U698" s="8">
        <v>0</v>
      </c>
      <c r="V698" s="8">
        <v>74</v>
      </c>
      <c r="W698" s="8">
        <v>74</v>
      </c>
      <c r="X698" s="8">
        <v>0</v>
      </c>
      <c r="Y698" s="8" t="s">
        <v>47</v>
      </c>
      <c r="Z698" s="8">
        <v>0</v>
      </c>
      <c r="AA698" s="8">
        <f>VLOOKUP(I698,'DI Info'!A:E,5,0)</f>
        <v>1</v>
      </c>
      <c r="AB698" s="8">
        <f t="shared" si="16"/>
        <v>74</v>
      </c>
      <c r="AC698" s="8">
        <f>IFERROR(AB698*VLOOKUP(I698,'DI Info'!A:H,7,FALSE),"")</f>
        <v>1302.4</v>
      </c>
      <c r="AD698" s="8">
        <f>IFERROR(ROUND(AB698*VLOOKUP(I698,'DI Info'!$1:$1048576,6,FALSE),2),"")</f>
        <v>14.22</v>
      </c>
      <c r="AE698" s="8">
        <f>IFERROR(AB698*VLOOKUP(I698,'DI Info'!A:H,8,FALSE),"")</f>
        <v>1635.4</v>
      </c>
      <c r="AF698" s="35" t="str">
        <f>VLOOKUP(I698,'DI Info'!$1:$1048576,4,FALSE)</f>
        <v>佳得顺-SH</v>
      </c>
      <c r="AG698" s="15"/>
      <c r="AH698" s="49"/>
      <c r="AI698" s="35"/>
      <c r="AJ698" s="102" t="s">
        <v>1567</v>
      </c>
      <c r="AK698" s="8"/>
      <c r="AL698" s="89"/>
    </row>
    <row r="699" ht="12.75" customHeight="1" spans="1:38">
      <c r="A699" s="8" t="s">
        <v>1759</v>
      </c>
      <c r="B699" s="8" t="s">
        <v>38</v>
      </c>
      <c r="C699" s="8" t="s">
        <v>38</v>
      </c>
      <c r="D699" s="8" t="s">
        <v>84</v>
      </c>
      <c r="E699" s="8" t="s">
        <v>1760</v>
      </c>
      <c r="F699" s="8" t="s">
        <v>41</v>
      </c>
      <c r="G699" s="8" t="s">
        <v>77</v>
      </c>
      <c r="H699" s="8" t="s">
        <v>1760</v>
      </c>
      <c r="I699" s="8" t="s">
        <v>1566</v>
      </c>
      <c r="J699" s="8" t="s">
        <v>44</v>
      </c>
      <c r="K699" s="8" t="s">
        <v>41</v>
      </c>
      <c r="L699" s="8" t="s">
        <v>45</v>
      </c>
      <c r="M699" s="8" t="s">
        <v>46</v>
      </c>
      <c r="N699" s="8" t="s">
        <v>41</v>
      </c>
      <c r="O699" s="8" t="s">
        <v>41</v>
      </c>
      <c r="P699" s="8">
        <v>18.1</v>
      </c>
      <c r="Q699" s="8">
        <v>28.7</v>
      </c>
      <c r="R699" s="8">
        <v>18.25</v>
      </c>
      <c r="S699" s="49">
        <v>45721</v>
      </c>
      <c r="T699" s="49">
        <v>45707</v>
      </c>
      <c r="U699" s="8">
        <v>0</v>
      </c>
      <c r="V699" s="8">
        <v>361</v>
      </c>
      <c r="W699" s="8">
        <v>361</v>
      </c>
      <c r="X699" s="8">
        <v>0</v>
      </c>
      <c r="Y699" s="8" t="s">
        <v>47</v>
      </c>
      <c r="Z699" s="8">
        <v>0</v>
      </c>
      <c r="AA699" s="8">
        <f>VLOOKUP(I699,'DI Info'!A:E,5,0)</f>
        <v>1</v>
      </c>
      <c r="AB699" s="8">
        <f t="shared" si="16"/>
        <v>361</v>
      </c>
      <c r="AC699" s="8">
        <f>IFERROR(AB699*VLOOKUP(I699,'DI Info'!A:H,7,FALSE),"")</f>
        <v>5234.5</v>
      </c>
      <c r="AD699" s="8">
        <f>IFERROR(ROUND(AB699*VLOOKUP(I699,'DI Info'!$1:$1048576,6,FALSE),2),"")</f>
        <v>55.76</v>
      </c>
      <c r="AE699" s="8">
        <f>IFERROR(AB699*VLOOKUP(I699,'DI Info'!A:H,8,FALSE),"")</f>
        <v>6678.5</v>
      </c>
      <c r="AF699" s="35" t="str">
        <f>VLOOKUP(I699,'DI Info'!$1:$1048576,4,FALSE)</f>
        <v>康思特-SH</v>
      </c>
      <c r="AG699" s="15"/>
      <c r="AH699" s="49"/>
      <c r="AI699" s="35"/>
      <c r="AJ699" s="102" t="s">
        <v>1567</v>
      </c>
      <c r="AK699" s="8"/>
      <c r="AL699" s="89"/>
    </row>
    <row r="700" ht="12.75" customHeight="1" spans="1:38">
      <c r="A700" s="8" t="s">
        <v>1761</v>
      </c>
      <c r="B700" s="8" t="s">
        <v>38</v>
      </c>
      <c r="C700" s="8" t="s">
        <v>38</v>
      </c>
      <c r="D700" s="8" t="s">
        <v>84</v>
      </c>
      <c r="E700" s="8" t="s">
        <v>1762</v>
      </c>
      <c r="F700" s="8" t="s">
        <v>41</v>
      </c>
      <c r="G700" s="8" t="s">
        <v>60</v>
      </c>
      <c r="H700" s="8" t="s">
        <v>1762</v>
      </c>
      <c r="I700" s="8" t="s">
        <v>1566</v>
      </c>
      <c r="J700" s="8" t="s">
        <v>44</v>
      </c>
      <c r="K700" s="8" t="s">
        <v>41</v>
      </c>
      <c r="L700" s="8" t="s">
        <v>45</v>
      </c>
      <c r="M700" s="8" t="s">
        <v>46</v>
      </c>
      <c r="N700" s="8" t="s">
        <v>41</v>
      </c>
      <c r="O700" s="8" t="s">
        <v>41</v>
      </c>
      <c r="P700" s="8">
        <v>18.1</v>
      </c>
      <c r="Q700" s="8">
        <v>28.7</v>
      </c>
      <c r="R700" s="8">
        <v>18.25</v>
      </c>
      <c r="S700" s="49">
        <v>45721</v>
      </c>
      <c r="T700" s="49">
        <v>45707</v>
      </c>
      <c r="U700" s="8">
        <v>0</v>
      </c>
      <c r="V700" s="8">
        <v>330</v>
      </c>
      <c r="W700" s="8">
        <v>330</v>
      </c>
      <c r="X700" s="8">
        <v>0</v>
      </c>
      <c r="Y700" s="8" t="s">
        <v>47</v>
      </c>
      <c r="Z700" s="8">
        <v>0</v>
      </c>
      <c r="AA700" s="8">
        <f>VLOOKUP(I700,'DI Info'!A:E,5,0)</f>
        <v>1</v>
      </c>
      <c r="AB700" s="8">
        <f t="shared" si="16"/>
        <v>330</v>
      </c>
      <c r="AC700" s="8">
        <f>IFERROR(AB700*VLOOKUP(I700,'DI Info'!A:H,7,FALSE),"")</f>
        <v>4785</v>
      </c>
      <c r="AD700" s="8">
        <f>IFERROR(ROUND(AB700*VLOOKUP(I700,'DI Info'!$1:$1048576,6,FALSE),2),"")</f>
        <v>50.97</v>
      </c>
      <c r="AE700" s="8">
        <f>IFERROR(AB700*VLOOKUP(I700,'DI Info'!A:H,8,FALSE),"")</f>
        <v>6105</v>
      </c>
      <c r="AF700" s="35" t="str">
        <f>VLOOKUP(I700,'DI Info'!$1:$1048576,4,FALSE)</f>
        <v>康思特-SH</v>
      </c>
      <c r="AG700" s="15"/>
      <c r="AH700" s="49"/>
      <c r="AI700" s="35"/>
      <c r="AJ700" s="102" t="s">
        <v>1567</v>
      </c>
      <c r="AK700" s="8"/>
      <c r="AL700" s="89"/>
    </row>
    <row r="701" ht="12.75" customHeight="1" spans="1:38">
      <c r="A701" s="8" t="s">
        <v>1763</v>
      </c>
      <c r="B701" s="8" t="s">
        <v>38</v>
      </c>
      <c r="C701" s="8" t="s">
        <v>38</v>
      </c>
      <c r="D701" s="8" t="s">
        <v>84</v>
      </c>
      <c r="E701" s="8" t="s">
        <v>1764</v>
      </c>
      <c r="F701" s="8" t="s">
        <v>41</v>
      </c>
      <c r="G701" s="8" t="s">
        <v>71</v>
      </c>
      <c r="H701" s="8" t="s">
        <v>1764</v>
      </c>
      <c r="I701" s="8" t="s">
        <v>1566</v>
      </c>
      <c r="J701" s="8" t="s">
        <v>44</v>
      </c>
      <c r="K701" s="8" t="s">
        <v>41</v>
      </c>
      <c r="L701" s="8" t="s">
        <v>45</v>
      </c>
      <c r="M701" s="8" t="s">
        <v>46</v>
      </c>
      <c r="N701" s="8" t="s">
        <v>41</v>
      </c>
      <c r="O701" s="8" t="s">
        <v>41</v>
      </c>
      <c r="P701" s="8">
        <v>18.1</v>
      </c>
      <c r="Q701" s="8">
        <v>28.7</v>
      </c>
      <c r="R701" s="8">
        <v>18.25</v>
      </c>
      <c r="S701" s="49">
        <v>45721</v>
      </c>
      <c r="T701" s="49">
        <v>45707</v>
      </c>
      <c r="U701" s="8">
        <v>0</v>
      </c>
      <c r="V701" s="8">
        <v>301</v>
      </c>
      <c r="W701" s="8">
        <v>301</v>
      </c>
      <c r="X701" s="8">
        <v>0</v>
      </c>
      <c r="Y701" s="8" t="s">
        <v>47</v>
      </c>
      <c r="Z701" s="8">
        <v>0</v>
      </c>
      <c r="AA701" s="8">
        <f>VLOOKUP(I701,'DI Info'!A:E,5,0)</f>
        <v>1</v>
      </c>
      <c r="AB701" s="8">
        <f t="shared" si="16"/>
        <v>301</v>
      </c>
      <c r="AC701" s="8">
        <f>IFERROR(AB701*VLOOKUP(I701,'DI Info'!A:H,7,FALSE),"")</f>
        <v>4364.5</v>
      </c>
      <c r="AD701" s="8">
        <f>IFERROR(ROUND(AB701*VLOOKUP(I701,'DI Info'!$1:$1048576,6,FALSE),2),"")</f>
        <v>46.49</v>
      </c>
      <c r="AE701" s="8">
        <f>IFERROR(AB701*VLOOKUP(I701,'DI Info'!A:H,8,FALSE),"")</f>
        <v>5568.5</v>
      </c>
      <c r="AF701" s="35" t="str">
        <f>VLOOKUP(I701,'DI Info'!$1:$1048576,4,FALSE)</f>
        <v>康思特-SH</v>
      </c>
      <c r="AG701" s="15"/>
      <c r="AH701" s="49"/>
      <c r="AI701" s="35"/>
      <c r="AJ701" s="102" t="s">
        <v>1567</v>
      </c>
      <c r="AK701" s="8"/>
      <c r="AL701" s="89"/>
    </row>
    <row r="702" s="85" customFormat="1" spans="1:38">
      <c r="A702" s="115" t="s">
        <v>1765</v>
      </c>
      <c r="B702" s="85" t="s">
        <v>38</v>
      </c>
      <c r="C702" s="85" t="s">
        <v>38</v>
      </c>
      <c r="D702" s="85" t="s">
        <v>39</v>
      </c>
      <c r="E702" s="85" t="s">
        <v>1766</v>
      </c>
      <c r="F702" s="116" t="s">
        <v>41</v>
      </c>
      <c r="G702" s="85" t="s">
        <v>71</v>
      </c>
      <c r="H702" s="116" t="s">
        <v>1766</v>
      </c>
      <c r="I702" s="85" t="s">
        <v>398</v>
      </c>
      <c r="J702" s="85" t="s">
        <v>44</v>
      </c>
      <c r="K702" s="85" t="s">
        <v>41</v>
      </c>
      <c r="L702" s="85" t="s">
        <v>45</v>
      </c>
      <c r="M702" s="85" t="s">
        <v>46</v>
      </c>
      <c r="N702" s="85" t="s">
        <v>1767</v>
      </c>
      <c r="O702" s="117" t="s">
        <v>41</v>
      </c>
      <c r="P702" s="117" t="s">
        <v>41</v>
      </c>
      <c r="Q702" s="118">
        <v>3.9</v>
      </c>
      <c r="R702" s="85">
        <v>23.2</v>
      </c>
      <c r="S702" s="85">
        <v>22.2</v>
      </c>
      <c r="T702" s="116">
        <v>45308</v>
      </c>
      <c r="U702" s="116">
        <v>45301</v>
      </c>
      <c r="V702" s="85">
        <v>0</v>
      </c>
      <c r="W702" s="85">
        <v>1848</v>
      </c>
      <c r="X702" s="85">
        <v>1848</v>
      </c>
      <c r="Y702" s="85">
        <v>0</v>
      </c>
      <c r="Z702" s="85" t="s">
        <v>47</v>
      </c>
      <c r="AA702" s="85">
        <v>0</v>
      </c>
      <c r="AB702" s="85">
        <v>1</v>
      </c>
      <c r="AC702" s="85">
        <f t="shared" ref="AC702:AC765" si="17">IFERROR(X702/AB702,"")</f>
        <v>1848</v>
      </c>
      <c r="AD702" s="85">
        <f>IFERROR(AC702*VLOOKUP(I702,'[5]DI Info'!A:H,7,FALSE),"")</f>
        <v>7576.8</v>
      </c>
      <c r="AE702" s="85">
        <f>IFERROR(ROUND(AC702*VLOOKUP(I702,'[5]DI Info'!$1:$1048576,6,FALSE),2),"")</f>
        <v>64.68</v>
      </c>
      <c r="AF702" s="117" t="str">
        <f>VLOOKUP(I702,'[5]DI Info'!$1:$1048576,4,FALSE)</f>
        <v>苏克-NB</v>
      </c>
      <c r="AG702" s="117" t="s">
        <v>1768</v>
      </c>
      <c r="AH702" s="120">
        <v>45303</v>
      </c>
      <c r="AI702" s="121" t="s">
        <v>1769</v>
      </c>
      <c r="AK702" s="116"/>
      <c r="AL702" s="116"/>
    </row>
    <row r="703" s="85" customFormat="1" spans="1:38">
      <c r="A703" s="115" t="s">
        <v>1770</v>
      </c>
      <c r="B703" s="85" t="s">
        <v>38</v>
      </c>
      <c r="C703" s="85" t="s">
        <v>38</v>
      </c>
      <c r="D703" s="85" t="s">
        <v>39</v>
      </c>
      <c r="E703" s="85" t="s">
        <v>1771</v>
      </c>
      <c r="F703" s="116" t="s">
        <v>41</v>
      </c>
      <c r="G703" s="85" t="s">
        <v>42</v>
      </c>
      <c r="H703" s="116" t="s">
        <v>1771</v>
      </c>
      <c r="I703" s="85" t="s">
        <v>398</v>
      </c>
      <c r="J703" s="85" t="s">
        <v>44</v>
      </c>
      <c r="K703" s="85" t="s">
        <v>41</v>
      </c>
      <c r="L703" s="85" t="s">
        <v>45</v>
      </c>
      <c r="M703" s="85" t="s">
        <v>46</v>
      </c>
      <c r="N703" s="85" t="s">
        <v>1767</v>
      </c>
      <c r="O703" s="117" t="s">
        <v>41</v>
      </c>
      <c r="P703" s="117" t="s">
        <v>41</v>
      </c>
      <c r="Q703" s="118">
        <v>3.9</v>
      </c>
      <c r="R703" s="85">
        <v>23.2</v>
      </c>
      <c r="S703" s="85">
        <v>22.2</v>
      </c>
      <c r="T703" s="116">
        <v>45308</v>
      </c>
      <c r="U703" s="116">
        <v>45301</v>
      </c>
      <c r="V703" s="85">
        <v>0</v>
      </c>
      <c r="W703" s="85">
        <v>1672</v>
      </c>
      <c r="X703" s="119">
        <v>72</v>
      </c>
      <c r="Y703" s="85">
        <v>0</v>
      </c>
      <c r="Z703" s="85" t="s">
        <v>47</v>
      </c>
      <c r="AA703" s="85">
        <v>0</v>
      </c>
      <c r="AB703" s="85">
        <v>1</v>
      </c>
      <c r="AC703" s="85">
        <f t="shared" si="17"/>
        <v>72</v>
      </c>
      <c r="AD703" s="85">
        <f>IFERROR(AC703*VLOOKUP(I703,'[5]DI Info'!A:H,7,FALSE),"")</f>
        <v>295.2</v>
      </c>
      <c r="AE703" s="85">
        <f>IFERROR(ROUND(AC703*VLOOKUP(I703,'[5]DI Info'!$1:$1048576,6,FALSE),2),"")</f>
        <v>2.52</v>
      </c>
      <c r="AF703" s="117" t="str">
        <f>VLOOKUP(I703,'[5]DI Info'!$1:$1048576,4,FALSE)</f>
        <v>苏克-NB</v>
      </c>
      <c r="AG703" s="117" t="s">
        <v>1768</v>
      </c>
      <c r="AH703" s="120">
        <v>45303</v>
      </c>
      <c r="AI703" s="121" t="s">
        <v>1769</v>
      </c>
      <c r="AK703" s="116"/>
      <c r="AL703" s="116"/>
    </row>
    <row r="704" s="85" customFormat="1" spans="1:38">
      <c r="A704" s="115" t="s">
        <v>1772</v>
      </c>
      <c r="B704" s="85" t="s">
        <v>38</v>
      </c>
      <c r="C704" s="85" t="s">
        <v>38</v>
      </c>
      <c r="D704" s="85" t="s">
        <v>39</v>
      </c>
      <c r="E704" s="85" t="s">
        <v>1773</v>
      </c>
      <c r="F704" s="116" t="s">
        <v>41</v>
      </c>
      <c r="G704" s="85" t="s">
        <v>42</v>
      </c>
      <c r="H704" s="116" t="s">
        <v>1773</v>
      </c>
      <c r="I704" s="85" t="s">
        <v>398</v>
      </c>
      <c r="J704" s="85" t="s">
        <v>44</v>
      </c>
      <c r="K704" s="85" t="s">
        <v>41</v>
      </c>
      <c r="L704" s="85" t="s">
        <v>45</v>
      </c>
      <c r="M704" s="85" t="s">
        <v>46</v>
      </c>
      <c r="N704" s="85" t="s">
        <v>1767</v>
      </c>
      <c r="O704" s="117" t="s">
        <v>41</v>
      </c>
      <c r="P704" s="117" t="s">
        <v>41</v>
      </c>
      <c r="Q704" s="118">
        <v>3.9</v>
      </c>
      <c r="R704" s="85">
        <v>23.2</v>
      </c>
      <c r="S704" s="85">
        <v>22.2</v>
      </c>
      <c r="T704" s="116">
        <v>45308</v>
      </c>
      <c r="U704" s="116">
        <v>45301</v>
      </c>
      <c r="V704" s="85">
        <v>0</v>
      </c>
      <c r="W704" s="85">
        <v>1650</v>
      </c>
      <c r="X704" s="85">
        <v>1650</v>
      </c>
      <c r="Y704" s="85">
        <v>0</v>
      </c>
      <c r="Z704" s="85" t="s">
        <v>47</v>
      </c>
      <c r="AA704" s="85">
        <v>0</v>
      </c>
      <c r="AB704" s="85">
        <v>1</v>
      </c>
      <c r="AC704" s="85">
        <f t="shared" si="17"/>
        <v>1650</v>
      </c>
      <c r="AD704" s="85">
        <f>IFERROR(AC704*VLOOKUP(I704,'[5]DI Info'!A:H,7,FALSE),"")</f>
        <v>6765</v>
      </c>
      <c r="AE704" s="85">
        <f>IFERROR(ROUND(AC704*VLOOKUP(I704,'[5]DI Info'!$1:$1048576,6,FALSE),2),"")</f>
        <v>57.75</v>
      </c>
      <c r="AF704" s="117" t="str">
        <f>VLOOKUP(I704,'[5]DI Info'!$1:$1048576,4,FALSE)</f>
        <v>苏克-NB</v>
      </c>
      <c r="AG704" s="117" t="s">
        <v>1774</v>
      </c>
      <c r="AH704" s="120">
        <v>45303</v>
      </c>
      <c r="AI704" s="121" t="s">
        <v>1775</v>
      </c>
      <c r="AK704" s="116"/>
      <c r="AL704" s="116"/>
    </row>
    <row r="705" s="85" customFormat="1" spans="1:38">
      <c r="A705" s="115" t="s">
        <v>1770</v>
      </c>
      <c r="B705" s="85" t="s">
        <v>38</v>
      </c>
      <c r="C705" s="85" t="s">
        <v>38</v>
      </c>
      <c r="D705" s="85" t="s">
        <v>39</v>
      </c>
      <c r="E705" s="85" t="s">
        <v>1771</v>
      </c>
      <c r="F705" s="116" t="s">
        <v>41</v>
      </c>
      <c r="G705" s="85" t="s">
        <v>42</v>
      </c>
      <c r="H705" s="116" t="s">
        <v>1771</v>
      </c>
      <c r="I705" s="85" t="s">
        <v>398</v>
      </c>
      <c r="J705" s="85" t="s">
        <v>44</v>
      </c>
      <c r="K705" s="85" t="s">
        <v>41</v>
      </c>
      <c r="L705" s="85" t="s">
        <v>45</v>
      </c>
      <c r="M705" s="85" t="s">
        <v>46</v>
      </c>
      <c r="N705" s="85" t="s">
        <v>1767</v>
      </c>
      <c r="O705" s="117" t="s">
        <v>41</v>
      </c>
      <c r="P705" s="117" t="s">
        <v>41</v>
      </c>
      <c r="Q705" s="118">
        <v>3.9</v>
      </c>
      <c r="R705" s="85">
        <v>23.2</v>
      </c>
      <c r="S705" s="85">
        <v>22.2</v>
      </c>
      <c r="T705" s="116">
        <v>45308</v>
      </c>
      <c r="U705" s="116">
        <v>45301</v>
      </c>
      <c r="V705" s="85">
        <v>0</v>
      </c>
      <c r="W705" s="85">
        <v>1672</v>
      </c>
      <c r="X705" s="119">
        <v>1600</v>
      </c>
      <c r="Y705" s="85">
        <v>0</v>
      </c>
      <c r="Z705" s="85" t="s">
        <v>47</v>
      </c>
      <c r="AA705" s="85">
        <v>0</v>
      </c>
      <c r="AB705" s="85">
        <v>1</v>
      </c>
      <c r="AC705" s="85">
        <f t="shared" si="17"/>
        <v>1600</v>
      </c>
      <c r="AD705" s="85">
        <f>IFERROR(AC705*VLOOKUP(I705,'[5]DI Info'!A:H,7,FALSE),"")</f>
        <v>6560</v>
      </c>
      <c r="AE705" s="85">
        <f>IFERROR(ROUND(AC705*VLOOKUP(I705,'[5]DI Info'!$1:$1048576,6,FALSE),2),"")</f>
        <v>56</v>
      </c>
      <c r="AF705" s="117" t="str">
        <f>VLOOKUP(I705,'[5]DI Info'!$1:$1048576,4,FALSE)</f>
        <v>苏克-NB</v>
      </c>
      <c r="AG705" s="117" t="s">
        <v>1774</v>
      </c>
      <c r="AH705" s="120">
        <v>45303</v>
      </c>
      <c r="AI705" s="121" t="s">
        <v>1776</v>
      </c>
      <c r="AK705" s="116"/>
      <c r="AL705" s="116"/>
    </row>
    <row r="706" s="85" customFormat="1" spans="1:38">
      <c r="A706" s="115" t="s">
        <v>1777</v>
      </c>
      <c r="B706" s="85" t="s">
        <v>38</v>
      </c>
      <c r="C706" s="85" t="s">
        <v>38</v>
      </c>
      <c r="D706" s="85" t="s">
        <v>39</v>
      </c>
      <c r="E706" s="85" t="s">
        <v>1778</v>
      </c>
      <c r="F706" s="116" t="s">
        <v>41</v>
      </c>
      <c r="G706" s="85" t="s">
        <v>42</v>
      </c>
      <c r="H706" s="116" t="s">
        <v>1778</v>
      </c>
      <c r="I706" s="85" t="s">
        <v>398</v>
      </c>
      <c r="J706" s="85" t="s">
        <v>44</v>
      </c>
      <c r="K706" s="85" t="s">
        <v>41</v>
      </c>
      <c r="L706" s="85" t="s">
        <v>45</v>
      </c>
      <c r="M706" s="85" t="s">
        <v>46</v>
      </c>
      <c r="N706" s="85" t="s">
        <v>1767</v>
      </c>
      <c r="O706" s="117" t="s">
        <v>41</v>
      </c>
      <c r="P706" s="117" t="s">
        <v>41</v>
      </c>
      <c r="Q706" s="118">
        <v>3.9</v>
      </c>
      <c r="R706" s="85">
        <v>23.2</v>
      </c>
      <c r="S706" s="85">
        <v>22.2</v>
      </c>
      <c r="T706" s="116">
        <v>45308</v>
      </c>
      <c r="U706" s="116">
        <v>45301</v>
      </c>
      <c r="V706" s="85">
        <v>0</v>
      </c>
      <c r="W706" s="85">
        <v>1650</v>
      </c>
      <c r="X706" s="85">
        <v>1650</v>
      </c>
      <c r="Y706" s="85">
        <v>0</v>
      </c>
      <c r="Z706" s="85" t="s">
        <v>47</v>
      </c>
      <c r="AA706" s="85">
        <v>0</v>
      </c>
      <c r="AB706" s="85">
        <v>1</v>
      </c>
      <c r="AC706" s="85">
        <f t="shared" si="17"/>
        <v>1650</v>
      </c>
      <c r="AD706" s="85">
        <f>IFERROR(AC706*VLOOKUP(I706,'[5]DI Info'!A:H,7,FALSE),"")</f>
        <v>6765</v>
      </c>
      <c r="AE706" s="85">
        <f>IFERROR(ROUND(AC706*VLOOKUP(I706,'[5]DI Info'!$1:$1048576,6,FALSE),2),"")</f>
        <v>57.75</v>
      </c>
      <c r="AF706" s="117" t="str">
        <f>VLOOKUP(I706,'[5]DI Info'!$1:$1048576,4,FALSE)</f>
        <v>苏克-NB</v>
      </c>
      <c r="AG706" s="117" t="s">
        <v>1774</v>
      </c>
      <c r="AH706" s="120">
        <v>45303</v>
      </c>
      <c r="AI706" s="121" t="s">
        <v>1779</v>
      </c>
      <c r="AK706" s="116"/>
      <c r="AL706" s="116"/>
    </row>
    <row r="707" s="85" customFormat="1" spans="1:38">
      <c r="A707" s="115" t="s">
        <v>1780</v>
      </c>
      <c r="B707" s="85" t="s">
        <v>38</v>
      </c>
      <c r="C707" s="85" t="s">
        <v>38</v>
      </c>
      <c r="D707" s="85" t="s">
        <v>39</v>
      </c>
      <c r="E707" s="85" t="s">
        <v>1781</v>
      </c>
      <c r="F707" s="116" t="s">
        <v>41</v>
      </c>
      <c r="G707" s="85" t="s">
        <v>77</v>
      </c>
      <c r="H707" s="116" t="s">
        <v>1781</v>
      </c>
      <c r="I707" s="85" t="s">
        <v>950</v>
      </c>
      <c r="J707" s="85" t="s">
        <v>44</v>
      </c>
      <c r="K707" s="85" t="s">
        <v>41</v>
      </c>
      <c r="L707" s="85" t="s">
        <v>45</v>
      </c>
      <c r="M707" s="85" t="s">
        <v>46</v>
      </c>
      <c r="N707" s="85" t="s">
        <v>1767</v>
      </c>
      <c r="O707" s="117" t="s">
        <v>41</v>
      </c>
      <c r="P707" s="117" t="s">
        <v>41</v>
      </c>
      <c r="Q707" s="118">
        <v>6</v>
      </c>
      <c r="R707" s="85">
        <v>57</v>
      </c>
      <c r="S707" s="85">
        <v>28</v>
      </c>
      <c r="T707" s="116">
        <v>45308</v>
      </c>
      <c r="U707" s="116">
        <v>45301</v>
      </c>
      <c r="V707" s="85">
        <v>0</v>
      </c>
      <c r="W707" s="85">
        <v>92</v>
      </c>
      <c r="X707" s="85">
        <v>92</v>
      </c>
      <c r="Y707" s="85">
        <v>0</v>
      </c>
      <c r="Z707" s="85" t="s">
        <v>47</v>
      </c>
      <c r="AA707" s="85">
        <v>0</v>
      </c>
      <c r="AB707" s="85">
        <v>1</v>
      </c>
      <c r="AC707" s="85">
        <f t="shared" si="17"/>
        <v>92</v>
      </c>
      <c r="AD707" s="85">
        <f>IFERROR(AC707*VLOOKUP(I707,'[5]DI Info'!A:H,7,FALSE),"")</f>
        <v>1435.2</v>
      </c>
      <c r="AE707" s="85">
        <f>IFERROR(ROUND(AC707*VLOOKUP(I707,'[5]DI Info'!$1:$1048576,6,FALSE),2),"")</f>
        <v>15.47</v>
      </c>
      <c r="AF707" s="117" t="str">
        <f>VLOOKUP(I707,'[5]DI Info'!$1:$1048576,4,FALSE)</f>
        <v>苏克-NB</v>
      </c>
      <c r="AG707" s="117" t="s">
        <v>1782</v>
      </c>
      <c r="AH707" s="120">
        <v>45303</v>
      </c>
      <c r="AI707" s="121" t="s">
        <v>1783</v>
      </c>
      <c r="AK707" s="116"/>
      <c r="AL707" s="116"/>
    </row>
    <row r="708" s="85" customFormat="1" spans="1:38">
      <c r="A708" s="115" t="s">
        <v>1784</v>
      </c>
      <c r="B708" s="85" t="s">
        <v>38</v>
      </c>
      <c r="C708" s="85" t="s">
        <v>38</v>
      </c>
      <c r="D708" s="85" t="s">
        <v>39</v>
      </c>
      <c r="E708" s="85" t="s">
        <v>1785</v>
      </c>
      <c r="F708" s="116" t="s">
        <v>41</v>
      </c>
      <c r="G708" s="85" t="s">
        <v>77</v>
      </c>
      <c r="H708" s="116" t="s">
        <v>1785</v>
      </c>
      <c r="I708" s="85" t="s">
        <v>398</v>
      </c>
      <c r="J708" s="85" t="s">
        <v>44</v>
      </c>
      <c r="K708" s="85" t="s">
        <v>41</v>
      </c>
      <c r="L708" s="85" t="s">
        <v>45</v>
      </c>
      <c r="M708" s="85" t="s">
        <v>46</v>
      </c>
      <c r="N708" s="85" t="s">
        <v>1767</v>
      </c>
      <c r="O708" s="117" t="s">
        <v>41</v>
      </c>
      <c r="P708" s="117" t="s">
        <v>41</v>
      </c>
      <c r="Q708" s="118">
        <v>3.9</v>
      </c>
      <c r="R708" s="85">
        <v>23.2</v>
      </c>
      <c r="S708" s="85">
        <v>22.2</v>
      </c>
      <c r="T708" s="116">
        <v>45308</v>
      </c>
      <c r="U708" s="116">
        <v>45301</v>
      </c>
      <c r="V708" s="85">
        <v>0</v>
      </c>
      <c r="W708" s="85">
        <v>2178</v>
      </c>
      <c r="X708" s="85">
        <v>2178</v>
      </c>
      <c r="Y708" s="85">
        <v>0</v>
      </c>
      <c r="Z708" s="85" t="s">
        <v>47</v>
      </c>
      <c r="AA708" s="85">
        <v>0</v>
      </c>
      <c r="AB708" s="85">
        <v>1</v>
      </c>
      <c r="AC708" s="85">
        <f t="shared" si="17"/>
        <v>2178</v>
      </c>
      <c r="AD708" s="85">
        <f>IFERROR(AC708*VLOOKUP(I708,'[5]DI Info'!A:H,7,FALSE),"")</f>
        <v>8929.8</v>
      </c>
      <c r="AE708" s="85">
        <f>IFERROR(ROUND(AC708*VLOOKUP(I708,'[5]DI Info'!$1:$1048576,6,FALSE),2),"")</f>
        <v>76.23</v>
      </c>
      <c r="AF708" s="117" t="str">
        <f>VLOOKUP(I708,'[5]DI Info'!$1:$1048576,4,FALSE)</f>
        <v>苏克-NB</v>
      </c>
      <c r="AG708" s="117" t="s">
        <v>1782</v>
      </c>
      <c r="AH708" s="120">
        <v>45303</v>
      </c>
      <c r="AI708" s="121" t="s">
        <v>1786</v>
      </c>
      <c r="AK708" s="116"/>
      <c r="AL708" s="116"/>
    </row>
    <row r="709" s="85" customFormat="1" spans="1:38">
      <c r="A709" s="115" t="s">
        <v>1787</v>
      </c>
      <c r="B709" s="85" t="s">
        <v>38</v>
      </c>
      <c r="C709" s="85" t="s">
        <v>38</v>
      </c>
      <c r="D709" s="85" t="s">
        <v>39</v>
      </c>
      <c r="E709" s="85" t="s">
        <v>1781</v>
      </c>
      <c r="F709" s="116" t="s">
        <v>41</v>
      </c>
      <c r="G709" s="85" t="s">
        <v>77</v>
      </c>
      <c r="H709" s="116" t="s">
        <v>1781</v>
      </c>
      <c r="I709" s="85" t="s">
        <v>398</v>
      </c>
      <c r="J709" s="85" t="s">
        <v>44</v>
      </c>
      <c r="K709" s="85" t="s">
        <v>41</v>
      </c>
      <c r="L709" s="85" t="s">
        <v>45</v>
      </c>
      <c r="M709" s="85" t="s">
        <v>46</v>
      </c>
      <c r="N709" s="85" t="s">
        <v>1767</v>
      </c>
      <c r="O709" s="117" t="s">
        <v>41</v>
      </c>
      <c r="P709" s="117" t="s">
        <v>41</v>
      </c>
      <c r="Q709" s="118">
        <v>3.9</v>
      </c>
      <c r="R709" s="85">
        <v>23.2</v>
      </c>
      <c r="S709" s="85">
        <v>22.2</v>
      </c>
      <c r="T709" s="116">
        <v>45308</v>
      </c>
      <c r="U709" s="116">
        <v>45301</v>
      </c>
      <c r="V709" s="85">
        <v>0</v>
      </c>
      <c r="W709" s="85">
        <v>1221</v>
      </c>
      <c r="X709" s="85">
        <v>1221</v>
      </c>
      <c r="Y709" s="85">
        <v>0</v>
      </c>
      <c r="Z709" s="85" t="s">
        <v>47</v>
      </c>
      <c r="AA709" s="85">
        <v>0</v>
      </c>
      <c r="AB709" s="85">
        <v>1</v>
      </c>
      <c r="AC709" s="85">
        <f t="shared" si="17"/>
        <v>1221</v>
      </c>
      <c r="AD709" s="85">
        <f>IFERROR(AC709*VLOOKUP(I709,'[5]DI Info'!A:H,7,FALSE),"")</f>
        <v>5006.1</v>
      </c>
      <c r="AE709" s="85">
        <f>IFERROR(ROUND(AC709*VLOOKUP(I709,'[5]DI Info'!$1:$1048576,6,FALSE),2),"")</f>
        <v>42.74</v>
      </c>
      <c r="AF709" s="117" t="str">
        <f>VLOOKUP(I709,'[5]DI Info'!$1:$1048576,4,FALSE)</f>
        <v>苏克-NB</v>
      </c>
      <c r="AG709" s="117" t="s">
        <v>1782</v>
      </c>
      <c r="AH709" s="120">
        <v>45303</v>
      </c>
      <c r="AI709" s="121" t="s">
        <v>1788</v>
      </c>
      <c r="AK709" s="116"/>
      <c r="AL709" s="116"/>
    </row>
    <row r="710" s="85" customFormat="1" spans="1:38">
      <c r="A710" s="115" t="s">
        <v>1789</v>
      </c>
      <c r="B710" s="85" t="s">
        <v>38</v>
      </c>
      <c r="C710" s="85" t="s">
        <v>38</v>
      </c>
      <c r="D710" s="85" t="s">
        <v>39</v>
      </c>
      <c r="E710" s="85" t="s">
        <v>1790</v>
      </c>
      <c r="F710" s="116" t="s">
        <v>41</v>
      </c>
      <c r="G710" s="85" t="s">
        <v>77</v>
      </c>
      <c r="H710" s="116" t="s">
        <v>1790</v>
      </c>
      <c r="I710" s="85" t="s">
        <v>398</v>
      </c>
      <c r="J710" s="85" t="s">
        <v>44</v>
      </c>
      <c r="K710" s="85" t="s">
        <v>41</v>
      </c>
      <c r="L710" s="85" t="s">
        <v>45</v>
      </c>
      <c r="M710" s="85" t="s">
        <v>46</v>
      </c>
      <c r="N710" s="85" t="s">
        <v>1767</v>
      </c>
      <c r="O710" s="117" t="s">
        <v>41</v>
      </c>
      <c r="P710" s="117" t="s">
        <v>41</v>
      </c>
      <c r="Q710" s="118">
        <v>3.9</v>
      </c>
      <c r="R710" s="85">
        <v>23.2</v>
      </c>
      <c r="S710" s="85">
        <v>22.2</v>
      </c>
      <c r="T710" s="116">
        <v>45308</v>
      </c>
      <c r="U710" s="116">
        <v>45301</v>
      </c>
      <c r="V710" s="85">
        <v>0</v>
      </c>
      <c r="W710" s="85">
        <v>2178</v>
      </c>
      <c r="X710" s="85">
        <v>2178</v>
      </c>
      <c r="Y710" s="85">
        <v>0</v>
      </c>
      <c r="Z710" s="85" t="s">
        <v>47</v>
      </c>
      <c r="AA710" s="85">
        <v>0</v>
      </c>
      <c r="AB710" s="85">
        <v>1</v>
      </c>
      <c r="AC710" s="85">
        <f t="shared" si="17"/>
        <v>2178</v>
      </c>
      <c r="AD710" s="85">
        <f>IFERROR(AC710*VLOOKUP(I710,'[5]DI Info'!A:H,7,FALSE),"")</f>
        <v>8929.8</v>
      </c>
      <c r="AE710" s="85">
        <f>IFERROR(ROUND(AC710*VLOOKUP(I710,'[5]DI Info'!$1:$1048576,6,FALSE),2),"")</f>
        <v>76.23</v>
      </c>
      <c r="AF710" s="117" t="str">
        <f>VLOOKUP(I710,'[5]DI Info'!$1:$1048576,4,FALSE)</f>
        <v>苏克-NB</v>
      </c>
      <c r="AG710" s="117" t="s">
        <v>1782</v>
      </c>
      <c r="AH710" s="120">
        <v>45303</v>
      </c>
      <c r="AI710" s="121" t="s">
        <v>1791</v>
      </c>
      <c r="AK710" s="116"/>
      <c r="AL710" s="116"/>
    </row>
    <row r="711" s="85" customFormat="1" spans="1:38">
      <c r="A711" s="115" t="s">
        <v>1792</v>
      </c>
      <c r="B711" s="85" t="s">
        <v>38</v>
      </c>
      <c r="C711" s="85" t="s">
        <v>38</v>
      </c>
      <c r="D711" s="85" t="s">
        <v>39</v>
      </c>
      <c r="E711" s="85" t="s">
        <v>1793</v>
      </c>
      <c r="F711" s="116" t="s">
        <v>41</v>
      </c>
      <c r="G711" s="85" t="s">
        <v>77</v>
      </c>
      <c r="H711" s="116" t="s">
        <v>1793</v>
      </c>
      <c r="I711" s="85" t="s">
        <v>398</v>
      </c>
      <c r="J711" s="85" t="s">
        <v>44</v>
      </c>
      <c r="K711" s="85" t="s">
        <v>41</v>
      </c>
      <c r="L711" s="85" t="s">
        <v>45</v>
      </c>
      <c r="M711" s="85" t="s">
        <v>46</v>
      </c>
      <c r="N711" s="85" t="s">
        <v>1767</v>
      </c>
      <c r="O711" s="117" t="s">
        <v>41</v>
      </c>
      <c r="P711" s="117" t="s">
        <v>41</v>
      </c>
      <c r="Q711" s="118">
        <v>3.9</v>
      </c>
      <c r="R711" s="85">
        <v>23.2</v>
      </c>
      <c r="S711" s="85">
        <v>22.2</v>
      </c>
      <c r="T711" s="116">
        <v>45308</v>
      </c>
      <c r="U711" s="116">
        <v>45301</v>
      </c>
      <c r="V711" s="85">
        <v>0</v>
      </c>
      <c r="W711" s="85">
        <v>1496</v>
      </c>
      <c r="X711" s="85">
        <v>1496</v>
      </c>
      <c r="Y711" s="85">
        <v>0</v>
      </c>
      <c r="Z711" s="85" t="s">
        <v>47</v>
      </c>
      <c r="AA711" s="85">
        <v>0</v>
      </c>
      <c r="AB711" s="85">
        <v>1</v>
      </c>
      <c r="AC711" s="85">
        <f t="shared" si="17"/>
        <v>1496</v>
      </c>
      <c r="AD711" s="85">
        <f>IFERROR(AC711*VLOOKUP(I711,'[5]DI Info'!A:H,7,FALSE),"")</f>
        <v>6133.6</v>
      </c>
      <c r="AE711" s="85">
        <f>IFERROR(ROUND(AC711*VLOOKUP(I711,'[5]DI Info'!$1:$1048576,6,FALSE),2),"")</f>
        <v>52.36</v>
      </c>
      <c r="AF711" s="117" t="str">
        <f>VLOOKUP(I711,'[5]DI Info'!$1:$1048576,4,FALSE)</f>
        <v>苏克-NB</v>
      </c>
      <c r="AG711" s="117" t="s">
        <v>1782</v>
      </c>
      <c r="AH711" s="120">
        <v>45303</v>
      </c>
      <c r="AI711" s="121" t="s">
        <v>1794</v>
      </c>
      <c r="AK711" s="116"/>
      <c r="AL711" s="116"/>
    </row>
    <row r="712" s="85" customFormat="1" spans="1:38">
      <c r="A712" s="115" t="s">
        <v>1795</v>
      </c>
      <c r="B712" s="85" t="s">
        <v>38</v>
      </c>
      <c r="C712" s="85" t="s">
        <v>38</v>
      </c>
      <c r="D712" s="85" t="s">
        <v>39</v>
      </c>
      <c r="E712" s="85" t="s">
        <v>1781</v>
      </c>
      <c r="F712" s="116" t="s">
        <v>41</v>
      </c>
      <c r="G712" s="85" t="s">
        <v>77</v>
      </c>
      <c r="H712" s="116" t="s">
        <v>1781</v>
      </c>
      <c r="I712" s="85" t="s">
        <v>407</v>
      </c>
      <c r="J712" s="85" t="s">
        <v>44</v>
      </c>
      <c r="K712" s="85" t="s">
        <v>41</v>
      </c>
      <c r="L712" s="85" t="s">
        <v>45</v>
      </c>
      <c r="M712" s="85" t="s">
        <v>46</v>
      </c>
      <c r="N712" s="85" t="s">
        <v>1767</v>
      </c>
      <c r="O712" s="117" t="s">
        <v>41</v>
      </c>
      <c r="P712" s="117" t="s">
        <v>41</v>
      </c>
      <c r="Q712" s="118">
        <v>5</v>
      </c>
      <c r="R712" s="85">
        <v>43.75</v>
      </c>
      <c r="S712" s="85">
        <v>22.5</v>
      </c>
      <c r="T712" s="116">
        <v>45308</v>
      </c>
      <c r="U712" s="116">
        <v>45301</v>
      </c>
      <c r="V712" s="85">
        <v>0</v>
      </c>
      <c r="W712" s="85">
        <v>146</v>
      </c>
      <c r="X712" s="85">
        <v>146</v>
      </c>
      <c r="Y712" s="85">
        <v>0</v>
      </c>
      <c r="Z712" s="85" t="s">
        <v>47</v>
      </c>
      <c r="AA712" s="85">
        <v>0</v>
      </c>
      <c r="AB712" s="85">
        <v>1</v>
      </c>
      <c r="AC712" s="85">
        <f t="shared" si="17"/>
        <v>146</v>
      </c>
      <c r="AD712" s="85">
        <f>IFERROR(AC712*VLOOKUP(I712,'[5]DI Info'!A:H,7,FALSE),"")</f>
        <v>1065.8</v>
      </c>
      <c r="AE712" s="85">
        <f>IFERROR(ROUND(AC712*VLOOKUP(I712,'[5]DI Info'!$1:$1048576,6,FALSE),2),"")</f>
        <v>12.71</v>
      </c>
      <c r="AF712" s="117" t="str">
        <f>VLOOKUP(I712,'[5]DI Info'!$1:$1048576,4,FALSE)</f>
        <v>苏克-NB</v>
      </c>
      <c r="AG712" s="117" t="s">
        <v>1782</v>
      </c>
      <c r="AH712" s="120">
        <v>45303</v>
      </c>
      <c r="AI712" s="121" t="s">
        <v>1783</v>
      </c>
      <c r="AK712" s="116"/>
      <c r="AL712" s="116"/>
    </row>
    <row r="713" s="85" customFormat="1" spans="1:38">
      <c r="A713" s="115" t="s">
        <v>1796</v>
      </c>
      <c r="B713" s="85" t="s">
        <v>38</v>
      </c>
      <c r="C713" s="85" t="s">
        <v>38</v>
      </c>
      <c r="D713" s="85" t="s">
        <v>39</v>
      </c>
      <c r="E713" s="85" t="s">
        <v>1797</v>
      </c>
      <c r="F713" s="116" t="s">
        <v>41</v>
      </c>
      <c r="G713" s="85" t="s">
        <v>121</v>
      </c>
      <c r="H713" s="116" t="s">
        <v>1797</v>
      </c>
      <c r="I713" s="85" t="s">
        <v>950</v>
      </c>
      <c r="J713" s="85" t="s">
        <v>44</v>
      </c>
      <c r="K713" s="85" t="s">
        <v>41</v>
      </c>
      <c r="L713" s="85" t="s">
        <v>45</v>
      </c>
      <c r="M713" s="85" t="s">
        <v>46</v>
      </c>
      <c r="N713" s="85" t="s">
        <v>1767</v>
      </c>
      <c r="O713" s="117" t="s">
        <v>41</v>
      </c>
      <c r="P713" s="117" t="s">
        <v>41</v>
      </c>
      <c r="Q713" s="118">
        <v>6</v>
      </c>
      <c r="R713" s="85">
        <v>57</v>
      </c>
      <c r="S713" s="85">
        <v>28</v>
      </c>
      <c r="T713" s="116">
        <v>45308</v>
      </c>
      <c r="U713" s="116">
        <v>45301</v>
      </c>
      <c r="V713" s="85">
        <v>0</v>
      </c>
      <c r="W713" s="85">
        <v>123</v>
      </c>
      <c r="X713" s="85">
        <v>123</v>
      </c>
      <c r="Y713" s="85">
        <v>0</v>
      </c>
      <c r="Z713" s="85" t="s">
        <v>47</v>
      </c>
      <c r="AA713" s="85">
        <v>0</v>
      </c>
      <c r="AB713" s="85">
        <v>1</v>
      </c>
      <c r="AC713" s="85">
        <f t="shared" si="17"/>
        <v>123</v>
      </c>
      <c r="AD713" s="85">
        <f>IFERROR(AC713*VLOOKUP(I713,'[5]DI Info'!A:H,7,FALSE),"")</f>
        <v>1918.8</v>
      </c>
      <c r="AE713" s="85">
        <f>IFERROR(ROUND(AC713*VLOOKUP(I713,'[5]DI Info'!$1:$1048576,6,FALSE),2),"")</f>
        <v>20.69</v>
      </c>
      <c r="AF713" s="117" t="str">
        <f>VLOOKUP(I713,'[5]DI Info'!$1:$1048576,4,FALSE)</f>
        <v>苏克-NB</v>
      </c>
      <c r="AG713" s="117" t="s">
        <v>1798</v>
      </c>
      <c r="AH713" s="120">
        <v>45303</v>
      </c>
      <c r="AI713" s="121" t="s">
        <v>1799</v>
      </c>
      <c r="AK713" s="116"/>
      <c r="AL713" s="116"/>
    </row>
    <row r="714" s="85" customFormat="1" spans="1:38">
      <c r="A714" s="115" t="s">
        <v>1800</v>
      </c>
      <c r="B714" s="85" t="s">
        <v>38</v>
      </c>
      <c r="C714" s="85" t="s">
        <v>38</v>
      </c>
      <c r="D714" s="85" t="s">
        <v>39</v>
      </c>
      <c r="E714" s="85" t="s">
        <v>1797</v>
      </c>
      <c r="F714" s="116" t="s">
        <v>41</v>
      </c>
      <c r="G714" s="85" t="s">
        <v>121</v>
      </c>
      <c r="H714" s="116" t="s">
        <v>1797</v>
      </c>
      <c r="I714" s="85" t="s">
        <v>398</v>
      </c>
      <c r="J714" s="85" t="s">
        <v>44</v>
      </c>
      <c r="K714" s="85" t="s">
        <v>41</v>
      </c>
      <c r="L714" s="85" t="s">
        <v>45</v>
      </c>
      <c r="M714" s="85" t="s">
        <v>46</v>
      </c>
      <c r="N714" s="85" t="s">
        <v>1767</v>
      </c>
      <c r="O714" s="117" t="s">
        <v>41</v>
      </c>
      <c r="P714" s="117" t="s">
        <v>41</v>
      </c>
      <c r="Q714" s="118">
        <v>3.9</v>
      </c>
      <c r="R714" s="85">
        <v>23.2</v>
      </c>
      <c r="S714" s="85">
        <v>22.2</v>
      </c>
      <c r="T714" s="116">
        <v>45308</v>
      </c>
      <c r="U714" s="116">
        <v>45301</v>
      </c>
      <c r="V714" s="85">
        <v>0</v>
      </c>
      <c r="W714" s="85">
        <v>154</v>
      </c>
      <c r="X714" s="85">
        <v>154</v>
      </c>
      <c r="Y714" s="85">
        <v>0</v>
      </c>
      <c r="Z714" s="85" t="s">
        <v>47</v>
      </c>
      <c r="AA714" s="85">
        <v>0</v>
      </c>
      <c r="AB714" s="85">
        <v>1</v>
      </c>
      <c r="AC714" s="85">
        <f t="shared" si="17"/>
        <v>154</v>
      </c>
      <c r="AD714" s="85">
        <f>IFERROR(AC714*VLOOKUP(I714,'[5]DI Info'!A:H,7,FALSE),"")</f>
        <v>631.4</v>
      </c>
      <c r="AE714" s="85">
        <f>IFERROR(ROUND(AC714*VLOOKUP(I714,'[5]DI Info'!$1:$1048576,6,FALSE),2),"")</f>
        <v>5.39</v>
      </c>
      <c r="AF714" s="117" t="str">
        <f>VLOOKUP(I714,'[5]DI Info'!$1:$1048576,4,FALSE)</f>
        <v>苏克-NB</v>
      </c>
      <c r="AG714" s="117" t="s">
        <v>1798</v>
      </c>
      <c r="AH714" s="120">
        <v>45303</v>
      </c>
      <c r="AI714" s="121" t="s">
        <v>1799</v>
      </c>
      <c r="AK714" s="116"/>
      <c r="AL714" s="116"/>
    </row>
    <row r="715" s="85" customFormat="1" spans="1:38">
      <c r="A715" s="115" t="s">
        <v>1801</v>
      </c>
      <c r="B715" s="85" t="s">
        <v>38</v>
      </c>
      <c r="C715" s="85" t="s">
        <v>38</v>
      </c>
      <c r="D715" s="85" t="s">
        <v>39</v>
      </c>
      <c r="E715" s="85" t="s">
        <v>1797</v>
      </c>
      <c r="F715" s="116" t="s">
        <v>41</v>
      </c>
      <c r="G715" s="85" t="s">
        <v>121</v>
      </c>
      <c r="H715" s="116" t="s">
        <v>1797</v>
      </c>
      <c r="I715" s="85" t="s">
        <v>407</v>
      </c>
      <c r="J715" s="85" t="s">
        <v>44</v>
      </c>
      <c r="K715" s="85" t="s">
        <v>41</v>
      </c>
      <c r="L715" s="85" t="s">
        <v>45</v>
      </c>
      <c r="M715" s="85" t="s">
        <v>46</v>
      </c>
      <c r="N715" s="85" t="s">
        <v>1767</v>
      </c>
      <c r="O715" s="117" t="s">
        <v>41</v>
      </c>
      <c r="P715" s="117" t="s">
        <v>41</v>
      </c>
      <c r="Q715" s="118">
        <v>5</v>
      </c>
      <c r="R715" s="85">
        <v>43.75</v>
      </c>
      <c r="S715" s="85">
        <v>22.5</v>
      </c>
      <c r="T715" s="116">
        <v>45308</v>
      </c>
      <c r="U715" s="116">
        <v>45301</v>
      </c>
      <c r="V715" s="85">
        <v>0</v>
      </c>
      <c r="W715" s="85">
        <v>411</v>
      </c>
      <c r="X715" s="85">
        <v>411</v>
      </c>
      <c r="Y715" s="85">
        <v>0</v>
      </c>
      <c r="Z715" s="85" t="s">
        <v>47</v>
      </c>
      <c r="AA715" s="85">
        <v>0</v>
      </c>
      <c r="AB715" s="85">
        <v>1</v>
      </c>
      <c r="AC715" s="85">
        <f t="shared" si="17"/>
        <v>411</v>
      </c>
      <c r="AD715" s="85">
        <f>IFERROR(AC715*VLOOKUP(I715,'[5]DI Info'!A:H,7,FALSE),"")</f>
        <v>3000.3</v>
      </c>
      <c r="AE715" s="85">
        <f>IFERROR(ROUND(AC715*VLOOKUP(I715,'[5]DI Info'!$1:$1048576,6,FALSE),2),"")</f>
        <v>35.77</v>
      </c>
      <c r="AF715" s="117" t="str">
        <f>VLOOKUP(I715,'[5]DI Info'!$1:$1048576,4,FALSE)</f>
        <v>苏克-NB</v>
      </c>
      <c r="AG715" s="117" t="s">
        <v>1798</v>
      </c>
      <c r="AH715" s="120">
        <v>45303</v>
      </c>
      <c r="AI715" s="121" t="s">
        <v>1799</v>
      </c>
      <c r="AK715" s="116"/>
      <c r="AL715" s="116"/>
    </row>
    <row r="716" s="85" customFormat="1" spans="1:38">
      <c r="A716" s="115" t="s">
        <v>1802</v>
      </c>
      <c r="B716" s="85" t="s">
        <v>38</v>
      </c>
      <c r="C716" s="85" t="s">
        <v>38</v>
      </c>
      <c r="D716" s="85" t="s">
        <v>39</v>
      </c>
      <c r="E716" s="85" t="s">
        <v>1803</v>
      </c>
      <c r="F716" s="116" t="s">
        <v>41</v>
      </c>
      <c r="G716" s="85" t="s">
        <v>121</v>
      </c>
      <c r="H716" s="116" t="s">
        <v>1803</v>
      </c>
      <c r="I716" s="85" t="s">
        <v>398</v>
      </c>
      <c r="J716" s="85" t="s">
        <v>44</v>
      </c>
      <c r="K716" s="85" t="s">
        <v>41</v>
      </c>
      <c r="L716" s="85" t="s">
        <v>45</v>
      </c>
      <c r="M716" s="85" t="s">
        <v>46</v>
      </c>
      <c r="N716" s="85" t="s">
        <v>1767</v>
      </c>
      <c r="O716" s="117" t="s">
        <v>41</v>
      </c>
      <c r="P716" s="117" t="s">
        <v>41</v>
      </c>
      <c r="Q716" s="118">
        <v>3.9</v>
      </c>
      <c r="R716" s="85">
        <v>23.2</v>
      </c>
      <c r="S716" s="85">
        <v>22.2</v>
      </c>
      <c r="T716" s="116">
        <v>45308</v>
      </c>
      <c r="U716" s="116">
        <v>45301</v>
      </c>
      <c r="V716" s="85">
        <v>0</v>
      </c>
      <c r="W716" s="85">
        <v>1859</v>
      </c>
      <c r="X716" s="85">
        <v>1859</v>
      </c>
      <c r="Y716" s="85">
        <v>0</v>
      </c>
      <c r="Z716" s="85" t="s">
        <v>47</v>
      </c>
      <c r="AA716" s="85">
        <v>0</v>
      </c>
      <c r="AB716" s="85">
        <v>1</v>
      </c>
      <c r="AC716" s="85">
        <f t="shared" si="17"/>
        <v>1859</v>
      </c>
      <c r="AD716" s="85">
        <f>IFERROR(AC716*VLOOKUP(I716,'[5]DI Info'!A:H,7,FALSE),"")</f>
        <v>7621.9</v>
      </c>
      <c r="AE716" s="85">
        <f>IFERROR(ROUND(AC716*VLOOKUP(I716,'[5]DI Info'!$1:$1048576,6,FALSE),2),"")</f>
        <v>65.07</v>
      </c>
      <c r="AF716" s="117" t="str">
        <f>VLOOKUP(I716,'[5]DI Info'!$1:$1048576,4,FALSE)</f>
        <v>苏克-NB</v>
      </c>
      <c r="AG716" s="117" t="s">
        <v>1798</v>
      </c>
      <c r="AH716" s="120">
        <v>45303</v>
      </c>
      <c r="AI716" s="121" t="s">
        <v>1804</v>
      </c>
      <c r="AK716" s="116"/>
      <c r="AL716" s="116"/>
    </row>
    <row r="717" s="85" customFormat="1" spans="1:38">
      <c r="A717" s="115" t="s">
        <v>1805</v>
      </c>
      <c r="B717" s="85" t="s">
        <v>38</v>
      </c>
      <c r="C717" s="85" t="s">
        <v>38</v>
      </c>
      <c r="D717" s="85" t="s">
        <v>39</v>
      </c>
      <c r="E717" s="85" t="s">
        <v>1806</v>
      </c>
      <c r="F717" s="116" t="s">
        <v>41</v>
      </c>
      <c r="G717" s="85" t="s">
        <v>77</v>
      </c>
      <c r="H717" s="116" t="s">
        <v>1806</v>
      </c>
      <c r="I717" s="85" t="s">
        <v>950</v>
      </c>
      <c r="J717" s="85" t="s">
        <v>44</v>
      </c>
      <c r="K717" s="85" t="s">
        <v>41</v>
      </c>
      <c r="L717" s="85" t="s">
        <v>45</v>
      </c>
      <c r="M717" s="85" t="s">
        <v>46</v>
      </c>
      <c r="N717" s="85" t="s">
        <v>1767</v>
      </c>
      <c r="O717" s="117" t="s">
        <v>41</v>
      </c>
      <c r="P717" s="117" t="s">
        <v>41</v>
      </c>
      <c r="Q717" s="118">
        <v>6</v>
      </c>
      <c r="R717" s="85">
        <v>57</v>
      </c>
      <c r="S717" s="85">
        <v>28</v>
      </c>
      <c r="T717" s="116">
        <v>45318</v>
      </c>
      <c r="U717" s="116">
        <v>45311</v>
      </c>
      <c r="V717" s="85">
        <v>0</v>
      </c>
      <c r="W717" s="85">
        <v>214</v>
      </c>
      <c r="X717" s="85">
        <v>214</v>
      </c>
      <c r="Y717" s="85">
        <v>0</v>
      </c>
      <c r="Z717" s="85" t="s">
        <v>47</v>
      </c>
      <c r="AA717" s="85">
        <v>0</v>
      </c>
      <c r="AB717" s="85">
        <v>1</v>
      </c>
      <c r="AC717" s="85">
        <f t="shared" si="17"/>
        <v>214</v>
      </c>
      <c r="AD717" s="85">
        <f>IFERROR(AC717*VLOOKUP(I717,'[5]DI Info'!A:H,7,FALSE),"")</f>
        <v>3338.4</v>
      </c>
      <c r="AE717" s="85">
        <f>IFERROR(ROUND(AC717*VLOOKUP(I717,'[5]DI Info'!$1:$1048576,6,FALSE),2),"")</f>
        <v>35.99</v>
      </c>
      <c r="AF717" s="117" t="str">
        <f>VLOOKUP(I717,'[5]DI Info'!$1:$1048576,4,FALSE)</f>
        <v>苏克-NB</v>
      </c>
      <c r="AG717" s="117" t="s">
        <v>1807</v>
      </c>
      <c r="AH717" s="120">
        <v>45304</v>
      </c>
      <c r="AI717" s="121" t="s">
        <v>1808</v>
      </c>
      <c r="AK717" s="116"/>
      <c r="AL717" s="116"/>
    </row>
    <row r="718" s="85" customFormat="1" spans="1:38">
      <c r="A718" s="115" t="s">
        <v>1809</v>
      </c>
      <c r="B718" s="85" t="s">
        <v>38</v>
      </c>
      <c r="C718" s="85" t="s">
        <v>38</v>
      </c>
      <c r="D718" s="85" t="s">
        <v>39</v>
      </c>
      <c r="E718" s="85" t="s">
        <v>1810</v>
      </c>
      <c r="F718" s="116" t="s">
        <v>41</v>
      </c>
      <c r="G718" s="85" t="s">
        <v>77</v>
      </c>
      <c r="H718" s="116" t="s">
        <v>1810</v>
      </c>
      <c r="I718" s="85" t="s">
        <v>63</v>
      </c>
      <c r="J718" s="85" t="s">
        <v>44</v>
      </c>
      <c r="K718" s="85" t="s">
        <v>41</v>
      </c>
      <c r="L718" s="85" t="s">
        <v>45</v>
      </c>
      <c r="M718" s="85" t="s">
        <v>46</v>
      </c>
      <c r="N718" s="85" t="s">
        <v>1767</v>
      </c>
      <c r="O718" s="117" t="s">
        <v>41</v>
      </c>
      <c r="P718" s="117" t="s">
        <v>41</v>
      </c>
      <c r="Q718" s="118">
        <v>10.25</v>
      </c>
      <c r="R718" s="85">
        <v>33.5</v>
      </c>
      <c r="S718" s="85">
        <v>18.25</v>
      </c>
      <c r="T718" s="116">
        <v>45318</v>
      </c>
      <c r="U718" s="116">
        <v>45311</v>
      </c>
      <c r="V718" s="85">
        <v>0</v>
      </c>
      <c r="W718" s="85">
        <v>137</v>
      </c>
      <c r="X718" s="85">
        <v>137</v>
      </c>
      <c r="Y718" s="85">
        <v>0</v>
      </c>
      <c r="Z718" s="85" t="s">
        <v>47</v>
      </c>
      <c r="AA718" s="85">
        <v>0</v>
      </c>
      <c r="AB718" s="85">
        <v>1</v>
      </c>
      <c r="AC718" s="85">
        <f t="shared" si="17"/>
        <v>137</v>
      </c>
      <c r="AD718" s="85">
        <f>IFERROR(AC718*VLOOKUP(I718,'[5]DI Info'!A:H,7,FALSE),"")</f>
        <v>1301.5</v>
      </c>
      <c r="AE718" s="85">
        <f>IFERROR(ROUND(AC718*VLOOKUP(I718,'[5]DI Info'!$1:$1048576,6,FALSE),2),"")</f>
        <v>14.09</v>
      </c>
      <c r="AF718" s="117" t="str">
        <f>VLOOKUP(I718,'[5]DI Info'!$1:$1048576,4,FALSE)</f>
        <v>苏克-NB</v>
      </c>
      <c r="AG718" s="117" t="s">
        <v>1807</v>
      </c>
      <c r="AH718" s="120">
        <v>45304</v>
      </c>
      <c r="AI718" s="121" t="s">
        <v>1808</v>
      </c>
      <c r="AK718" s="116"/>
      <c r="AL718" s="116"/>
    </row>
    <row r="719" s="85" customFormat="1" spans="1:38">
      <c r="A719" s="115" t="s">
        <v>1811</v>
      </c>
      <c r="B719" s="85" t="s">
        <v>38</v>
      </c>
      <c r="C719" s="85" t="s">
        <v>38</v>
      </c>
      <c r="D719" s="85" t="s">
        <v>39</v>
      </c>
      <c r="E719" s="85" t="s">
        <v>1812</v>
      </c>
      <c r="F719" s="116" t="s">
        <v>41</v>
      </c>
      <c r="G719" s="85" t="s">
        <v>71</v>
      </c>
      <c r="H719" s="116" t="s">
        <v>1812</v>
      </c>
      <c r="I719" s="85" t="s">
        <v>950</v>
      </c>
      <c r="J719" s="85" t="s">
        <v>44</v>
      </c>
      <c r="K719" s="85" t="s">
        <v>41</v>
      </c>
      <c r="L719" s="85" t="s">
        <v>45</v>
      </c>
      <c r="M719" s="85" t="s">
        <v>46</v>
      </c>
      <c r="N719" s="85" t="s">
        <v>1767</v>
      </c>
      <c r="O719" s="117" t="s">
        <v>41</v>
      </c>
      <c r="P719" s="117" t="s">
        <v>41</v>
      </c>
      <c r="Q719" s="118">
        <v>6</v>
      </c>
      <c r="R719" s="85">
        <v>57</v>
      </c>
      <c r="S719" s="85">
        <v>28</v>
      </c>
      <c r="T719" s="116">
        <v>45318</v>
      </c>
      <c r="U719" s="116">
        <v>45311</v>
      </c>
      <c r="V719" s="85">
        <v>0</v>
      </c>
      <c r="W719" s="85">
        <v>94</v>
      </c>
      <c r="X719" s="85">
        <v>94</v>
      </c>
      <c r="Y719" s="85">
        <v>0</v>
      </c>
      <c r="Z719" s="85" t="s">
        <v>47</v>
      </c>
      <c r="AA719" s="85">
        <v>0</v>
      </c>
      <c r="AB719" s="85">
        <v>1</v>
      </c>
      <c r="AC719" s="85">
        <f t="shared" si="17"/>
        <v>94</v>
      </c>
      <c r="AD719" s="85">
        <f>IFERROR(AC719*VLOOKUP(I719,'[5]DI Info'!A:H,7,FALSE),"")</f>
        <v>1466.4</v>
      </c>
      <c r="AE719" s="85">
        <f>IFERROR(ROUND(AC719*VLOOKUP(I719,'[5]DI Info'!$1:$1048576,6,FALSE),2),"")</f>
        <v>15.81</v>
      </c>
      <c r="AF719" s="117" t="str">
        <f>VLOOKUP(I719,'[5]DI Info'!$1:$1048576,4,FALSE)</f>
        <v>苏克-NB</v>
      </c>
      <c r="AG719" s="117" t="s">
        <v>1807</v>
      </c>
      <c r="AH719" s="120">
        <v>45304</v>
      </c>
      <c r="AI719" s="121" t="s">
        <v>1808</v>
      </c>
      <c r="AK719" s="116"/>
      <c r="AL719" s="116"/>
    </row>
    <row r="720" s="85" customFormat="1" spans="1:38">
      <c r="A720" s="115" t="s">
        <v>1813</v>
      </c>
      <c r="B720" s="85" t="s">
        <v>38</v>
      </c>
      <c r="C720" s="85" t="s">
        <v>38</v>
      </c>
      <c r="D720" s="85" t="s">
        <v>39</v>
      </c>
      <c r="E720" s="85" t="s">
        <v>1814</v>
      </c>
      <c r="F720" s="116" t="s">
        <v>41</v>
      </c>
      <c r="G720" s="85" t="s">
        <v>71</v>
      </c>
      <c r="H720" s="116" t="s">
        <v>1814</v>
      </c>
      <c r="I720" s="85" t="s">
        <v>1815</v>
      </c>
      <c r="J720" s="85" t="s">
        <v>44</v>
      </c>
      <c r="K720" s="85" t="s">
        <v>41</v>
      </c>
      <c r="L720" s="85" t="s">
        <v>45</v>
      </c>
      <c r="M720" s="85" t="s">
        <v>46</v>
      </c>
      <c r="N720" s="85" t="s">
        <v>1767</v>
      </c>
      <c r="O720" s="117" t="s">
        <v>41</v>
      </c>
      <c r="P720" s="117" t="s">
        <v>41</v>
      </c>
      <c r="Q720" s="118">
        <v>22</v>
      </c>
      <c r="R720" s="85">
        <v>58</v>
      </c>
      <c r="S720" s="85">
        <v>34</v>
      </c>
      <c r="T720" s="116">
        <v>45318</v>
      </c>
      <c r="U720" s="116">
        <v>45311</v>
      </c>
      <c r="V720" s="85">
        <v>0</v>
      </c>
      <c r="W720" s="85">
        <v>97</v>
      </c>
      <c r="X720" s="85">
        <v>97</v>
      </c>
      <c r="Y720" s="85">
        <v>0</v>
      </c>
      <c r="Z720" s="85" t="s">
        <v>47</v>
      </c>
      <c r="AA720" s="85">
        <v>0</v>
      </c>
      <c r="AB720" s="85">
        <v>1</v>
      </c>
      <c r="AC720" s="85">
        <f t="shared" si="17"/>
        <v>97</v>
      </c>
      <c r="AD720" s="85">
        <f>IFERROR(AC720*VLOOKUP(I720,'[5]DI Info'!A:H,7,FALSE),"")</f>
        <v>771.15</v>
      </c>
      <c r="AE720" s="85">
        <f>IFERROR(ROUND(AC720*VLOOKUP(I720,'[5]DI Info'!$1:$1048576,6,FALSE),2),"")</f>
        <v>4.42</v>
      </c>
      <c r="AF720" s="117" t="str">
        <f>VLOOKUP(I720,'[5]DI Info'!$1:$1048576,4,FALSE)</f>
        <v>奕特呈-SH</v>
      </c>
      <c r="AG720" s="117" t="s">
        <v>1816</v>
      </c>
      <c r="AH720" s="120">
        <v>45310</v>
      </c>
      <c r="AI720" s="121" t="s">
        <v>1817</v>
      </c>
      <c r="AK720" s="116"/>
      <c r="AL720" s="116"/>
    </row>
    <row r="721" s="85" customFormat="1" spans="1:38">
      <c r="A721" s="115" t="s">
        <v>1818</v>
      </c>
      <c r="B721" s="85" t="s">
        <v>38</v>
      </c>
      <c r="C721" s="85" t="s">
        <v>38</v>
      </c>
      <c r="D721" s="85" t="s">
        <v>39</v>
      </c>
      <c r="E721" s="85" t="s">
        <v>1819</v>
      </c>
      <c r="F721" s="116" t="s">
        <v>41</v>
      </c>
      <c r="G721" s="85" t="s">
        <v>71</v>
      </c>
      <c r="H721" s="116" t="s">
        <v>1819</v>
      </c>
      <c r="I721" s="85" t="s">
        <v>1815</v>
      </c>
      <c r="J721" s="85" t="s">
        <v>44</v>
      </c>
      <c r="K721" s="85" t="s">
        <v>41</v>
      </c>
      <c r="L721" s="85" t="s">
        <v>45</v>
      </c>
      <c r="M721" s="85" t="s">
        <v>46</v>
      </c>
      <c r="N721" s="85" t="s">
        <v>1767</v>
      </c>
      <c r="O721" s="117" t="s">
        <v>41</v>
      </c>
      <c r="P721" s="117" t="s">
        <v>41</v>
      </c>
      <c r="Q721" s="118">
        <v>22</v>
      </c>
      <c r="R721" s="85">
        <v>58</v>
      </c>
      <c r="S721" s="85">
        <v>34</v>
      </c>
      <c r="T721" s="116">
        <v>45318</v>
      </c>
      <c r="U721" s="116">
        <v>45311</v>
      </c>
      <c r="V721" s="85">
        <v>0</v>
      </c>
      <c r="W721" s="85">
        <v>86</v>
      </c>
      <c r="X721" s="85">
        <v>86</v>
      </c>
      <c r="Y721" s="85">
        <v>0</v>
      </c>
      <c r="Z721" s="85" t="s">
        <v>47</v>
      </c>
      <c r="AA721" s="85">
        <v>0</v>
      </c>
      <c r="AB721" s="85">
        <v>1</v>
      </c>
      <c r="AC721" s="85">
        <f t="shared" si="17"/>
        <v>86</v>
      </c>
      <c r="AD721" s="85">
        <f>IFERROR(AC721*VLOOKUP(I721,'[5]DI Info'!A:H,7,FALSE),"")</f>
        <v>683.7</v>
      </c>
      <c r="AE721" s="85">
        <f>IFERROR(ROUND(AC721*VLOOKUP(I721,'[5]DI Info'!$1:$1048576,6,FALSE),2),"")</f>
        <v>3.92</v>
      </c>
      <c r="AF721" s="117" t="str">
        <f>VLOOKUP(I721,'[5]DI Info'!$1:$1048576,4,FALSE)</f>
        <v>奕特呈-SH</v>
      </c>
      <c r="AG721" s="117" t="s">
        <v>1816</v>
      </c>
      <c r="AH721" s="120">
        <v>45310</v>
      </c>
      <c r="AI721" s="121" t="s">
        <v>1817</v>
      </c>
      <c r="AK721" s="116"/>
      <c r="AL721" s="116"/>
    </row>
    <row r="722" s="85" customFormat="1" spans="1:38">
      <c r="A722" s="115" t="s">
        <v>1820</v>
      </c>
      <c r="B722" s="85" t="s">
        <v>38</v>
      </c>
      <c r="C722" s="85" t="s">
        <v>38</v>
      </c>
      <c r="D722" s="85" t="s">
        <v>39</v>
      </c>
      <c r="E722" s="85" t="s">
        <v>1821</v>
      </c>
      <c r="F722" s="116" t="s">
        <v>41</v>
      </c>
      <c r="G722" s="85" t="s">
        <v>71</v>
      </c>
      <c r="H722" s="116" t="s">
        <v>1821</v>
      </c>
      <c r="I722" s="85" t="s">
        <v>1815</v>
      </c>
      <c r="J722" s="85" t="s">
        <v>44</v>
      </c>
      <c r="K722" s="85" t="s">
        <v>41</v>
      </c>
      <c r="L722" s="85" t="s">
        <v>45</v>
      </c>
      <c r="M722" s="85" t="s">
        <v>46</v>
      </c>
      <c r="N722" s="85" t="s">
        <v>1767</v>
      </c>
      <c r="O722" s="117" t="s">
        <v>41</v>
      </c>
      <c r="P722" s="117" t="s">
        <v>41</v>
      </c>
      <c r="Q722" s="118">
        <v>22</v>
      </c>
      <c r="R722" s="85">
        <v>58</v>
      </c>
      <c r="S722" s="85">
        <v>34</v>
      </c>
      <c r="T722" s="116">
        <v>45318</v>
      </c>
      <c r="U722" s="116">
        <v>45311</v>
      </c>
      <c r="V722" s="85">
        <v>0</v>
      </c>
      <c r="W722" s="85">
        <v>17</v>
      </c>
      <c r="X722" s="85">
        <v>17</v>
      </c>
      <c r="Y722" s="85">
        <v>0</v>
      </c>
      <c r="Z722" s="85" t="s">
        <v>47</v>
      </c>
      <c r="AA722" s="85">
        <v>0</v>
      </c>
      <c r="AB722" s="85">
        <v>1</v>
      </c>
      <c r="AC722" s="85">
        <f t="shared" si="17"/>
        <v>17</v>
      </c>
      <c r="AD722" s="85">
        <f>IFERROR(AC722*VLOOKUP(I722,'[5]DI Info'!A:H,7,FALSE),"")</f>
        <v>135.15</v>
      </c>
      <c r="AE722" s="85">
        <f>IFERROR(ROUND(AC722*VLOOKUP(I722,'[5]DI Info'!$1:$1048576,6,FALSE),2),"")</f>
        <v>0.77</v>
      </c>
      <c r="AF722" s="117" t="str">
        <f>VLOOKUP(I722,'[5]DI Info'!$1:$1048576,4,FALSE)</f>
        <v>奕特呈-SH</v>
      </c>
      <c r="AG722" s="117" t="s">
        <v>1816</v>
      </c>
      <c r="AH722" s="120">
        <v>45310</v>
      </c>
      <c r="AI722" s="121" t="s">
        <v>1817</v>
      </c>
      <c r="AK722" s="116"/>
      <c r="AL722" s="116"/>
    </row>
    <row r="723" s="85" customFormat="1" spans="1:38">
      <c r="A723" s="115" t="s">
        <v>1822</v>
      </c>
      <c r="B723" s="85" t="s">
        <v>38</v>
      </c>
      <c r="C723" s="85" t="s">
        <v>38</v>
      </c>
      <c r="D723" s="85" t="s">
        <v>39</v>
      </c>
      <c r="E723" s="85" t="s">
        <v>1812</v>
      </c>
      <c r="F723" s="116" t="s">
        <v>41</v>
      </c>
      <c r="G723" s="85" t="s">
        <v>71</v>
      </c>
      <c r="H723" s="116" t="s">
        <v>1812</v>
      </c>
      <c r="I723" s="85" t="s">
        <v>1823</v>
      </c>
      <c r="J723" s="85" t="s">
        <v>44</v>
      </c>
      <c r="K723" s="85" t="s">
        <v>41</v>
      </c>
      <c r="L723" s="85" t="s">
        <v>45</v>
      </c>
      <c r="M723" s="85" t="s">
        <v>46</v>
      </c>
      <c r="N723" s="85" t="s">
        <v>1767</v>
      </c>
      <c r="O723" s="117" t="s">
        <v>41</v>
      </c>
      <c r="P723" s="117" t="s">
        <v>41</v>
      </c>
      <c r="Q723" s="118">
        <v>22</v>
      </c>
      <c r="R723" s="85">
        <v>58</v>
      </c>
      <c r="S723" s="85">
        <v>34</v>
      </c>
      <c r="T723" s="116">
        <v>45318</v>
      </c>
      <c r="U723" s="116">
        <v>45311</v>
      </c>
      <c r="V723" s="85">
        <v>0</v>
      </c>
      <c r="W723" s="85">
        <v>3</v>
      </c>
      <c r="X723" s="85">
        <v>3</v>
      </c>
      <c r="Y723" s="85">
        <v>0</v>
      </c>
      <c r="Z723" s="85" t="s">
        <v>47</v>
      </c>
      <c r="AA723" s="85">
        <v>0</v>
      </c>
      <c r="AB723" s="85">
        <v>1</v>
      </c>
      <c r="AC723" s="85">
        <f t="shared" si="17"/>
        <v>3</v>
      </c>
      <c r="AD723" s="85">
        <f>IFERROR(AC723*VLOOKUP(I723,'[5]DI Info'!A:H,7,FALSE),"")</f>
        <v>40.2</v>
      </c>
      <c r="AE723" s="85">
        <f>IFERROR(ROUND(AC723*VLOOKUP(I723,'[5]DI Info'!$1:$1048576,6,FALSE),2),"")</f>
        <v>0.14</v>
      </c>
      <c r="AF723" s="117" t="str">
        <f>VLOOKUP(I723,'[5]DI Info'!$1:$1048576,4,FALSE)</f>
        <v>奕特呈-SH</v>
      </c>
      <c r="AG723" s="117" t="s">
        <v>1816</v>
      </c>
      <c r="AH723" s="120">
        <v>45310</v>
      </c>
      <c r="AI723" s="121" t="s">
        <v>1817</v>
      </c>
      <c r="AK723" s="116"/>
      <c r="AL723" s="116"/>
    </row>
    <row r="724" s="85" customFormat="1" spans="1:38">
      <c r="A724" s="115" t="s">
        <v>1824</v>
      </c>
      <c r="B724" s="85" t="s">
        <v>38</v>
      </c>
      <c r="C724" s="85" t="s">
        <v>38</v>
      </c>
      <c r="D724" s="85" t="s">
        <v>39</v>
      </c>
      <c r="E724" s="85" t="s">
        <v>1825</v>
      </c>
      <c r="F724" s="116" t="s">
        <v>41</v>
      </c>
      <c r="G724" s="85" t="s">
        <v>71</v>
      </c>
      <c r="H724" s="116" t="s">
        <v>1825</v>
      </c>
      <c r="I724" s="85" t="s">
        <v>1826</v>
      </c>
      <c r="J724" s="85" t="s">
        <v>44</v>
      </c>
      <c r="K724" s="85" t="s">
        <v>41</v>
      </c>
      <c r="L724" s="85" t="s">
        <v>45</v>
      </c>
      <c r="M724" s="85" t="s">
        <v>46</v>
      </c>
      <c r="N724" s="85" t="s">
        <v>1767</v>
      </c>
      <c r="O724" s="117" t="s">
        <v>41</v>
      </c>
      <c r="P724" s="117" t="s">
        <v>41</v>
      </c>
      <c r="Q724" s="118">
        <v>22</v>
      </c>
      <c r="R724" s="85">
        <v>58</v>
      </c>
      <c r="S724" s="85">
        <v>34</v>
      </c>
      <c r="T724" s="116">
        <v>45318</v>
      </c>
      <c r="U724" s="116">
        <v>45311</v>
      </c>
      <c r="V724" s="85">
        <v>0</v>
      </c>
      <c r="W724" s="85">
        <v>96</v>
      </c>
      <c r="X724" s="85">
        <v>96</v>
      </c>
      <c r="Y724" s="85">
        <v>0</v>
      </c>
      <c r="Z724" s="85" t="s">
        <v>47</v>
      </c>
      <c r="AA724" s="85">
        <v>0</v>
      </c>
      <c r="AB724" s="85">
        <v>1</v>
      </c>
      <c r="AC724" s="85">
        <f t="shared" si="17"/>
        <v>96</v>
      </c>
      <c r="AD724" s="85">
        <f>IFERROR(AC724*VLOOKUP(I724,'[5]DI Info'!A:H,7,FALSE),"")</f>
        <v>763.2</v>
      </c>
      <c r="AE724" s="85">
        <f>IFERROR(ROUND(AC724*VLOOKUP(I724,'[5]DI Info'!$1:$1048576,6,FALSE),2),"")</f>
        <v>4.37</v>
      </c>
      <c r="AF724" s="117" t="str">
        <f>VLOOKUP(I724,'[5]DI Info'!$1:$1048576,4,FALSE)</f>
        <v>奕特呈-SH</v>
      </c>
      <c r="AG724" s="117" t="s">
        <v>1816</v>
      </c>
      <c r="AH724" s="120">
        <v>45310</v>
      </c>
      <c r="AI724" s="121" t="s">
        <v>1817</v>
      </c>
      <c r="AK724" s="116"/>
      <c r="AL724" s="116"/>
    </row>
    <row r="725" s="85" customFormat="1" spans="1:38">
      <c r="A725" s="115" t="s">
        <v>1827</v>
      </c>
      <c r="B725" s="85" t="s">
        <v>38</v>
      </c>
      <c r="C725" s="85" t="s">
        <v>38</v>
      </c>
      <c r="D725" s="85" t="s">
        <v>39</v>
      </c>
      <c r="E725" s="85" t="s">
        <v>1828</v>
      </c>
      <c r="F725" s="116" t="s">
        <v>41</v>
      </c>
      <c r="G725" s="85" t="s">
        <v>71</v>
      </c>
      <c r="H725" s="116" t="s">
        <v>1828</v>
      </c>
      <c r="I725" s="85" t="s">
        <v>1826</v>
      </c>
      <c r="J725" s="85" t="s">
        <v>44</v>
      </c>
      <c r="K725" s="85" t="s">
        <v>41</v>
      </c>
      <c r="L725" s="85" t="s">
        <v>45</v>
      </c>
      <c r="M725" s="85" t="s">
        <v>46</v>
      </c>
      <c r="N725" s="85" t="s">
        <v>1767</v>
      </c>
      <c r="O725" s="117" t="s">
        <v>41</v>
      </c>
      <c r="P725" s="117" t="s">
        <v>41</v>
      </c>
      <c r="Q725" s="118">
        <v>22</v>
      </c>
      <c r="R725" s="85">
        <v>58</v>
      </c>
      <c r="S725" s="85">
        <v>34</v>
      </c>
      <c r="T725" s="116">
        <v>45318</v>
      </c>
      <c r="U725" s="116">
        <v>45311</v>
      </c>
      <c r="V725" s="85">
        <v>0</v>
      </c>
      <c r="W725" s="85">
        <v>24</v>
      </c>
      <c r="X725" s="85">
        <v>24</v>
      </c>
      <c r="Y725" s="85">
        <v>0</v>
      </c>
      <c r="Z725" s="85" t="s">
        <v>47</v>
      </c>
      <c r="AA725" s="85">
        <v>0</v>
      </c>
      <c r="AB725" s="85">
        <v>1</v>
      </c>
      <c r="AC725" s="85">
        <f t="shared" si="17"/>
        <v>24</v>
      </c>
      <c r="AD725" s="85">
        <f>IFERROR(AC725*VLOOKUP(I725,'[5]DI Info'!A:H,7,FALSE),"")</f>
        <v>190.8</v>
      </c>
      <c r="AE725" s="85">
        <f>IFERROR(ROUND(AC725*VLOOKUP(I725,'[5]DI Info'!$1:$1048576,6,FALSE),2),"")</f>
        <v>1.09</v>
      </c>
      <c r="AF725" s="117" t="str">
        <f>VLOOKUP(I725,'[5]DI Info'!$1:$1048576,4,FALSE)</f>
        <v>奕特呈-SH</v>
      </c>
      <c r="AG725" s="117" t="s">
        <v>1816</v>
      </c>
      <c r="AH725" s="120">
        <v>45310</v>
      </c>
      <c r="AI725" s="121" t="s">
        <v>1817</v>
      </c>
      <c r="AK725" s="116"/>
      <c r="AL725" s="116"/>
    </row>
    <row r="726" s="85" customFormat="1" spans="1:38">
      <c r="A726" s="115" t="s">
        <v>1829</v>
      </c>
      <c r="B726" s="85" t="s">
        <v>38</v>
      </c>
      <c r="C726" s="85" t="s">
        <v>38</v>
      </c>
      <c r="D726" s="85" t="s">
        <v>39</v>
      </c>
      <c r="E726" s="85" t="s">
        <v>1830</v>
      </c>
      <c r="F726" s="116" t="s">
        <v>41</v>
      </c>
      <c r="G726" s="85" t="s">
        <v>71</v>
      </c>
      <c r="H726" s="116" t="s">
        <v>1830</v>
      </c>
      <c r="I726" s="85" t="s">
        <v>1826</v>
      </c>
      <c r="J726" s="85" t="s">
        <v>44</v>
      </c>
      <c r="K726" s="85" t="s">
        <v>41</v>
      </c>
      <c r="L726" s="85" t="s">
        <v>45</v>
      </c>
      <c r="M726" s="85" t="s">
        <v>46</v>
      </c>
      <c r="N726" s="85" t="s">
        <v>1767</v>
      </c>
      <c r="O726" s="117" t="s">
        <v>41</v>
      </c>
      <c r="P726" s="117" t="s">
        <v>41</v>
      </c>
      <c r="Q726" s="118">
        <v>22</v>
      </c>
      <c r="R726" s="85">
        <v>58</v>
      </c>
      <c r="S726" s="85">
        <v>34</v>
      </c>
      <c r="T726" s="116">
        <v>45318</v>
      </c>
      <c r="U726" s="116">
        <v>45311</v>
      </c>
      <c r="V726" s="85">
        <v>0</v>
      </c>
      <c r="W726" s="85">
        <v>94</v>
      </c>
      <c r="X726" s="85">
        <v>94</v>
      </c>
      <c r="Y726" s="85">
        <v>0</v>
      </c>
      <c r="Z726" s="85" t="s">
        <v>47</v>
      </c>
      <c r="AA726" s="85">
        <v>0</v>
      </c>
      <c r="AB726" s="85">
        <v>1</v>
      </c>
      <c r="AC726" s="85">
        <f t="shared" si="17"/>
        <v>94</v>
      </c>
      <c r="AD726" s="85">
        <f>IFERROR(AC726*VLOOKUP(I726,'[5]DI Info'!A:H,7,FALSE),"")</f>
        <v>747.3</v>
      </c>
      <c r="AE726" s="85">
        <f>IFERROR(ROUND(AC726*VLOOKUP(I726,'[5]DI Info'!$1:$1048576,6,FALSE),2),"")</f>
        <v>4.28</v>
      </c>
      <c r="AF726" s="117" t="str">
        <f>VLOOKUP(I726,'[5]DI Info'!$1:$1048576,4,FALSE)</f>
        <v>奕特呈-SH</v>
      </c>
      <c r="AG726" s="117" t="s">
        <v>1816</v>
      </c>
      <c r="AH726" s="120">
        <v>45310</v>
      </c>
      <c r="AI726" s="121" t="s">
        <v>1817</v>
      </c>
      <c r="AK726" s="116"/>
      <c r="AL726" s="116"/>
    </row>
    <row r="727" s="85" customFormat="1" spans="1:38">
      <c r="A727" s="115" t="s">
        <v>1831</v>
      </c>
      <c r="B727" s="85" t="s">
        <v>38</v>
      </c>
      <c r="C727" s="85" t="s">
        <v>38</v>
      </c>
      <c r="D727" s="85" t="s">
        <v>39</v>
      </c>
      <c r="E727" s="85" t="s">
        <v>1832</v>
      </c>
      <c r="F727" s="116" t="s">
        <v>41</v>
      </c>
      <c r="G727" s="85" t="s">
        <v>71</v>
      </c>
      <c r="H727" s="116" t="s">
        <v>1832</v>
      </c>
      <c r="I727" s="85" t="s">
        <v>1826</v>
      </c>
      <c r="J727" s="85" t="s">
        <v>44</v>
      </c>
      <c r="K727" s="85" t="s">
        <v>41</v>
      </c>
      <c r="L727" s="85" t="s">
        <v>45</v>
      </c>
      <c r="M727" s="85" t="s">
        <v>46</v>
      </c>
      <c r="N727" s="85" t="s">
        <v>1767</v>
      </c>
      <c r="O727" s="117" t="s">
        <v>41</v>
      </c>
      <c r="P727" s="117" t="s">
        <v>41</v>
      </c>
      <c r="Q727" s="118">
        <v>22</v>
      </c>
      <c r="R727" s="85">
        <v>58</v>
      </c>
      <c r="S727" s="85">
        <v>34</v>
      </c>
      <c r="T727" s="116">
        <v>45318</v>
      </c>
      <c r="U727" s="116">
        <v>45311</v>
      </c>
      <c r="V727" s="85">
        <v>0</v>
      </c>
      <c r="W727" s="85">
        <v>84</v>
      </c>
      <c r="X727" s="85">
        <v>84</v>
      </c>
      <c r="Y727" s="85">
        <v>0</v>
      </c>
      <c r="Z727" s="85" t="s">
        <v>47</v>
      </c>
      <c r="AA727" s="85">
        <v>0</v>
      </c>
      <c r="AB727" s="85">
        <v>1</v>
      </c>
      <c r="AC727" s="85">
        <f t="shared" si="17"/>
        <v>84</v>
      </c>
      <c r="AD727" s="85">
        <f>IFERROR(AC727*VLOOKUP(I727,'[5]DI Info'!A:H,7,FALSE),"")</f>
        <v>667.8</v>
      </c>
      <c r="AE727" s="85">
        <f>IFERROR(ROUND(AC727*VLOOKUP(I727,'[5]DI Info'!$1:$1048576,6,FALSE),2),"")</f>
        <v>3.83</v>
      </c>
      <c r="AF727" s="117" t="str">
        <f>VLOOKUP(I727,'[5]DI Info'!$1:$1048576,4,FALSE)</f>
        <v>奕特呈-SH</v>
      </c>
      <c r="AG727" s="117" t="s">
        <v>1816</v>
      </c>
      <c r="AH727" s="120">
        <v>45310</v>
      </c>
      <c r="AI727" s="121" t="s">
        <v>1817</v>
      </c>
      <c r="AK727" s="116"/>
      <c r="AL727" s="116"/>
    </row>
    <row r="728" s="85" customFormat="1" spans="1:38">
      <c r="A728" s="115" t="s">
        <v>1833</v>
      </c>
      <c r="B728" s="85" t="s">
        <v>38</v>
      </c>
      <c r="C728" s="85" t="s">
        <v>38</v>
      </c>
      <c r="D728" s="85" t="s">
        <v>39</v>
      </c>
      <c r="E728" s="85" t="s">
        <v>1834</v>
      </c>
      <c r="F728" s="116" t="s">
        <v>41</v>
      </c>
      <c r="G728" s="85" t="s">
        <v>71</v>
      </c>
      <c r="H728" s="116" t="s">
        <v>1834</v>
      </c>
      <c r="I728" s="85" t="s">
        <v>1826</v>
      </c>
      <c r="J728" s="85" t="s">
        <v>44</v>
      </c>
      <c r="K728" s="85" t="s">
        <v>41</v>
      </c>
      <c r="L728" s="85" t="s">
        <v>45</v>
      </c>
      <c r="M728" s="85" t="s">
        <v>46</v>
      </c>
      <c r="N728" s="85" t="s">
        <v>1767</v>
      </c>
      <c r="O728" s="117" t="s">
        <v>41</v>
      </c>
      <c r="P728" s="117" t="s">
        <v>41</v>
      </c>
      <c r="Q728" s="118">
        <v>22</v>
      </c>
      <c r="R728" s="85">
        <v>58</v>
      </c>
      <c r="S728" s="85">
        <v>34</v>
      </c>
      <c r="T728" s="116">
        <v>45318</v>
      </c>
      <c r="U728" s="116">
        <v>45311</v>
      </c>
      <c r="V728" s="85">
        <v>0</v>
      </c>
      <c r="W728" s="85">
        <v>36</v>
      </c>
      <c r="X728" s="85">
        <v>36</v>
      </c>
      <c r="Y728" s="85">
        <v>0</v>
      </c>
      <c r="Z728" s="85" t="s">
        <v>47</v>
      </c>
      <c r="AA728" s="85">
        <v>0</v>
      </c>
      <c r="AB728" s="85">
        <v>1</v>
      </c>
      <c r="AC728" s="85">
        <f t="shared" si="17"/>
        <v>36</v>
      </c>
      <c r="AD728" s="85">
        <f>IFERROR(AC728*VLOOKUP(I728,'[5]DI Info'!A:H,7,FALSE),"")</f>
        <v>286.2</v>
      </c>
      <c r="AE728" s="85">
        <f>IFERROR(ROUND(AC728*VLOOKUP(I728,'[5]DI Info'!$1:$1048576,6,FALSE),2),"")</f>
        <v>1.64</v>
      </c>
      <c r="AF728" s="117" t="str">
        <f>VLOOKUP(I728,'[5]DI Info'!$1:$1048576,4,FALSE)</f>
        <v>奕特呈-SH</v>
      </c>
      <c r="AG728" s="117" t="s">
        <v>1816</v>
      </c>
      <c r="AH728" s="120">
        <v>45310</v>
      </c>
      <c r="AI728" s="121" t="s">
        <v>1817</v>
      </c>
      <c r="AK728" s="116"/>
      <c r="AL728" s="116"/>
    </row>
    <row r="729" s="85" customFormat="1" spans="1:38">
      <c r="A729" s="115" t="s">
        <v>1835</v>
      </c>
      <c r="B729" s="85" t="s">
        <v>38</v>
      </c>
      <c r="C729" s="85" t="s">
        <v>38</v>
      </c>
      <c r="D729" s="85" t="s">
        <v>39</v>
      </c>
      <c r="E729" s="85" t="s">
        <v>1836</v>
      </c>
      <c r="F729" s="116" t="s">
        <v>41</v>
      </c>
      <c r="G729" s="85" t="s">
        <v>71</v>
      </c>
      <c r="H729" s="116" t="s">
        <v>1836</v>
      </c>
      <c r="I729" s="85" t="s">
        <v>1837</v>
      </c>
      <c r="J729" s="85" t="s">
        <v>44</v>
      </c>
      <c r="K729" s="85" t="s">
        <v>41</v>
      </c>
      <c r="L729" s="85" t="s">
        <v>45</v>
      </c>
      <c r="M729" s="85" t="s">
        <v>46</v>
      </c>
      <c r="N729" s="85" t="s">
        <v>1767</v>
      </c>
      <c r="O729" s="117" t="s">
        <v>41</v>
      </c>
      <c r="P729" s="117" t="s">
        <v>41</v>
      </c>
      <c r="Q729" s="118">
        <v>22</v>
      </c>
      <c r="R729" s="85">
        <v>58</v>
      </c>
      <c r="S729" s="85">
        <v>34</v>
      </c>
      <c r="T729" s="116">
        <v>45318</v>
      </c>
      <c r="U729" s="116">
        <v>45311</v>
      </c>
      <c r="V729" s="85">
        <v>0</v>
      </c>
      <c r="W729" s="85">
        <v>2</v>
      </c>
      <c r="X729" s="85">
        <v>2</v>
      </c>
      <c r="Y729" s="85">
        <v>0</v>
      </c>
      <c r="Z729" s="85" t="s">
        <v>47</v>
      </c>
      <c r="AA729" s="85">
        <v>0</v>
      </c>
      <c r="AB729" s="85">
        <v>1</v>
      </c>
      <c r="AC729" s="85">
        <f t="shared" si="17"/>
        <v>2</v>
      </c>
      <c r="AD729" s="85">
        <f>IFERROR(AC729*VLOOKUP(I729,'[5]DI Info'!A:H,7,FALSE),"")</f>
        <v>21.5</v>
      </c>
      <c r="AE729" s="85">
        <f>IFERROR(ROUND(AC729*VLOOKUP(I729,'[5]DI Info'!$1:$1048576,6,FALSE),2),"")</f>
        <v>0.1</v>
      </c>
      <c r="AF729" s="117" t="str">
        <f>VLOOKUP(I729,'[5]DI Info'!$1:$1048576,4,FALSE)</f>
        <v>奕特呈-SH</v>
      </c>
      <c r="AG729" s="117" t="s">
        <v>1816</v>
      </c>
      <c r="AH729" s="120">
        <v>45310</v>
      </c>
      <c r="AI729" s="121" t="s">
        <v>1817</v>
      </c>
      <c r="AK729" s="116"/>
      <c r="AL729" s="116"/>
    </row>
    <row r="730" s="85" customFormat="1" spans="1:38">
      <c r="A730" s="115" t="s">
        <v>1838</v>
      </c>
      <c r="B730" s="85" t="s">
        <v>38</v>
      </c>
      <c r="C730" s="85" t="s">
        <v>38</v>
      </c>
      <c r="D730" s="85" t="s">
        <v>39</v>
      </c>
      <c r="E730" s="85" t="s">
        <v>1839</v>
      </c>
      <c r="F730" s="116" t="s">
        <v>41</v>
      </c>
      <c r="G730" s="85" t="s">
        <v>71</v>
      </c>
      <c r="H730" s="116" t="s">
        <v>1839</v>
      </c>
      <c r="I730" s="85" t="s">
        <v>1837</v>
      </c>
      <c r="J730" s="85" t="s">
        <v>44</v>
      </c>
      <c r="K730" s="85" t="s">
        <v>41</v>
      </c>
      <c r="L730" s="85" t="s">
        <v>45</v>
      </c>
      <c r="M730" s="85" t="s">
        <v>46</v>
      </c>
      <c r="N730" s="85" t="s">
        <v>1767</v>
      </c>
      <c r="O730" s="117" t="s">
        <v>41</v>
      </c>
      <c r="P730" s="117" t="s">
        <v>41</v>
      </c>
      <c r="Q730" s="118">
        <v>22</v>
      </c>
      <c r="R730" s="85">
        <v>58</v>
      </c>
      <c r="S730" s="85">
        <v>34</v>
      </c>
      <c r="T730" s="116">
        <v>45318</v>
      </c>
      <c r="U730" s="116">
        <v>45311</v>
      </c>
      <c r="V730" s="85">
        <v>0</v>
      </c>
      <c r="W730" s="85">
        <v>21</v>
      </c>
      <c r="X730" s="85">
        <v>21</v>
      </c>
      <c r="Y730" s="85">
        <v>0</v>
      </c>
      <c r="Z730" s="85" t="s">
        <v>47</v>
      </c>
      <c r="AA730" s="85">
        <v>0</v>
      </c>
      <c r="AB730" s="85">
        <v>1</v>
      </c>
      <c r="AC730" s="85">
        <f t="shared" si="17"/>
        <v>21</v>
      </c>
      <c r="AD730" s="85">
        <f>IFERROR(AC730*VLOOKUP(I730,'[5]DI Info'!A:H,7,FALSE),"")</f>
        <v>225.75</v>
      </c>
      <c r="AE730" s="85">
        <f>IFERROR(ROUND(AC730*VLOOKUP(I730,'[5]DI Info'!$1:$1048576,6,FALSE),2),"")</f>
        <v>1</v>
      </c>
      <c r="AF730" s="117" t="str">
        <f>VLOOKUP(I730,'[5]DI Info'!$1:$1048576,4,FALSE)</f>
        <v>奕特呈-SH</v>
      </c>
      <c r="AG730" s="117" t="s">
        <v>1816</v>
      </c>
      <c r="AH730" s="120">
        <v>45310</v>
      </c>
      <c r="AI730" s="121" t="s">
        <v>1817</v>
      </c>
      <c r="AK730" s="116"/>
      <c r="AL730" s="116"/>
    </row>
    <row r="731" s="85" customFormat="1" spans="1:38">
      <c r="A731" s="115" t="s">
        <v>1840</v>
      </c>
      <c r="B731" s="85" t="s">
        <v>38</v>
      </c>
      <c r="C731" s="85" t="s">
        <v>38</v>
      </c>
      <c r="D731" s="85" t="s">
        <v>39</v>
      </c>
      <c r="E731" s="85" t="s">
        <v>1819</v>
      </c>
      <c r="F731" s="116" t="s">
        <v>41</v>
      </c>
      <c r="G731" s="85" t="s">
        <v>71</v>
      </c>
      <c r="H731" s="116" t="s">
        <v>1819</v>
      </c>
      <c r="I731" s="85" t="s">
        <v>1841</v>
      </c>
      <c r="J731" s="85" t="s">
        <v>44</v>
      </c>
      <c r="K731" s="85" t="s">
        <v>41</v>
      </c>
      <c r="L731" s="85" t="s">
        <v>45</v>
      </c>
      <c r="M731" s="85" t="s">
        <v>46</v>
      </c>
      <c r="N731" s="85" t="s">
        <v>1767</v>
      </c>
      <c r="O731" s="117" t="s">
        <v>41</v>
      </c>
      <c r="P731" s="117" t="s">
        <v>41</v>
      </c>
      <c r="Q731" s="118">
        <v>22</v>
      </c>
      <c r="R731" s="85">
        <v>58</v>
      </c>
      <c r="S731" s="85">
        <v>34</v>
      </c>
      <c r="T731" s="116">
        <v>45318</v>
      </c>
      <c r="U731" s="116">
        <v>45311</v>
      </c>
      <c r="V731" s="85">
        <v>0</v>
      </c>
      <c r="W731" s="85">
        <v>3</v>
      </c>
      <c r="X731" s="85">
        <v>3</v>
      </c>
      <c r="Y731" s="85">
        <v>0</v>
      </c>
      <c r="Z731" s="85" t="s">
        <v>47</v>
      </c>
      <c r="AA731" s="85">
        <v>0</v>
      </c>
      <c r="AB731" s="85">
        <v>1</v>
      </c>
      <c r="AC731" s="85">
        <f t="shared" si="17"/>
        <v>3</v>
      </c>
      <c r="AD731" s="85">
        <f>IFERROR(AC731*VLOOKUP(I731,'[5]DI Info'!A:H,7,FALSE),"")</f>
        <v>40.2</v>
      </c>
      <c r="AE731" s="85">
        <f>IFERROR(ROUND(AC731*VLOOKUP(I731,'[5]DI Info'!$1:$1048576,6,FALSE),2),"")</f>
        <v>0.14</v>
      </c>
      <c r="AF731" s="117" t="str">
        <f>VLOOKUP(I731,'[5]DI Info'!$1:$1048576,4,FALSE)</f>
        <v>奕特呈-SH</v>
      </c>
      <c r="AG731" s="117" t="s">
        <v>1816</v>
      </c>
      <c r="AH731" s="120">
        <v>45310</v>
      </c>
      <c r="AI731" s="121" t="s">
        <v>1817</v>
      </c>
      <c r="AK731" s="116"/>
      <c r="AL731" s="116"/>
    </row>
    <row r="732" s="85" customFormat="1" spans="1:38">
      <c r="A732" s="115" t="s">
        <v>1842</v>
      </c>
      <c r="B732" s="85" t="s">
        <v>38</v>
      </c>
      <c r="C732" s="85" t="s">
        <v>38</v>
      </c>
      <c r="D732" s="85" t="s">
        <v>39</v>
      </c>
      <c r="E732" s="85" t="s">
        <v>1812</v>
      </c>
      <c r="F732" s="116" t="s">
        <v>41</v>
      </c>
      <c r="G732" s="85" t="s">
        <v>71</v>
      </c>
      <c r="H732" s="116" t="s">
        <v>1812</v>
      </c>
      <c r="I732" s="85" t="s">
        <v>1843</v>
      </c>
      <c r="J732" s="85" t="s">
        <v>44</v>
      </c>
      <c r="K732" s="85" t="s">
        <v>41</v>
      </c>
      <c r="L732" s="85" t="s">
        <v>45</v>
      </c>
      <c r="M732" s="85" t="s">
        <v>46</v>
      </c>
      <c r="N732" s="85" t="s">
        <v>1767</v>
      </c>
      <c r="O732" s="117" t="s">
        <v>41</v>
      </c>
      <c r="P732" s="117" t="s">
        <v>41</v>
      </c>
      <c r="Q732" s="118">
        <v>6.1</v>
      </c>
      <c r="R732" s="85">
        <v>71.26</v>
      </c>
      <c r="S732" s="85">
        <v>24.8</v>
      </c>
      <c r="T732" s="116">
        <v>45318</v>
      </c>
      <c r="U732" s="116">
        <v>45311</v>
      </c>
      <c r="V732" s="85">
        <v>0</v>
      </c>
      <c r="W732" s="85">
        <v>94</v>
      </c>
      <c r="X732" s="85">
        <v>94</v>
      </c>
      <c r="Y732" s="85">
        <v>0</v>
      </c>
      <c r="Z732" s="85" t="s">
        <v>47</v>
      </c>
      <c r="AA732" s="85">
        <v>0</v>
      </c>
      <c r="AB732" s="85">
        <v>1</v>
      </c>
      <c r="AC732" s="85">
        <f t="shared" si="17"/>
        <v>94</v>
      </c>
      <c r="AD732" s="85">
        <f>IFERROR(AC732*VLOOKUP(I732,'[5]DI Info'!A:H,7,FALSE),"")</f>
        <v>3854</v>
      </c>
      <c r="AE732" s="85">
        <f>IFERROR(ROUND(AC732*VLOOKUP(I732,'[5]DI Info'!$1:$1048576,6,FALSE),2),"")</f>
        <v>17.15</v>
      </c>
      <c r="AF732" s="117" t="str">
        <f>VLOOKUP(I732,'[5]DI Info'!$1:$1048576,4,FALSE)</f>
        <v>尚莱-NB</v>
      </c>
      <c r="AG732" s="117" t="s">
        <v>1844</v>
      </c>
      <c r="AH732" s="120">
        <v>45313</v>
      </c>
      <c r="AI732" s="121" t="s">
        <v>1845</v>
      </c>
      <c r="AK732" s="116"/>
      <c r="AL732" s="116"/>
    </row>
    <row r="733" s="85" customFormat="1" spans="1:38">
      <c r="A733" s="115" t="s">
        <v>1846</v>
      </c>
      <c r="B733" s="85" t="s">
        <v>38</v>
      </c>
      <c r="C733" s="85" t="s">
        <v>38</v>
      </c>
      <c r="D733" s="85" t="s">
        <v>39</v>
      </c>
      <c r="E733" s="85" t="s">
        <v>1847</v>
      </c>
      <c r="F733" s="116" t="s">
        <v>41</v>
      </c>
      <c r="G733" s="85" t="s">
        <v>42</v>
      </c>
      <c r="H733" s="116" t="s">
        <v>1847</v>
      </c>
      <c r="I733" s="85" t="s">
        <v>1843</v>
      </c>
      <c r="J733" s="85" t="s">
        <v>44</v>
      </c>
      <c r="K733" s="85" t="s">
        <v>41</v>
      </c>
      <c r="L733" s="85" t="s">
        <v>45</v>
      </c>
      <c r="M733" s="85" t="s">
        <v>46</v>
      </c>
      <c r="N733" s="85" t="s">
        <v>1767</v>
      </c>
      <c r="O733" s="117" t="s">
        <v>41</v>
      </c>
      <c r="P733" s="117" t="s">
        <v>41</v>
      </c>
      <c r="Q733" s="118">
        <v>6.1</v>
      </c>
      <c r="R733" s="85">
        <v>71.26</v>
      </c>
      <c r="S733" s="85">
        <v>24.8</v>
      </c>
      <c r="T733" s="116">
        <v>45318</v>
      </c>
      <c r="U733" s="116">
        <v>45311</v>
      </c>
      <c r="V733" s="85">
        <v>0</v>
      </c>
      <c r="W733" s="85">
        <v>36</v>
      </c>
      <c r="X733" s="85">
        <v>36</v>
      </c>
      <c r="Y733" s="85">
        <v>0</v>
      </c>
      <c r="Z733" s="85" t="s">
        <v>47</v>
      </c>
      <c r="AA733" s="85">
        <v>0</v>
      </c>
      <c r="AB733" s="85">
        <v>1</v>
      </c>
      <c r="AC733" s="85">
        <f t="shared" si="17"/>
        <v>36</v>
      </c>
      <c r="AD733" s="85">
        <f>IFERROR(AC733*VLOOKUP(I733,'[5]DI Info'!A:H,7,FALSE),"")</f>
        <v>1476</v>
      </c>
      <c r="AE733" s="85">
        <f>IFERROR(ROUND(AC733*VLOOKUP(I733,'[5]DI Info'!$1:$1048576,6,FALSE),2),"")</f>
        <v>6.57</v>
      </c>
      <c r="AF733" s="117" t="str">
        <f>VLOOKUP(I733,'[5]DI Info'!$1:$1048576,4,FALSE)</f>
        <v>尚莱-NB</v>
      </c>
      <c r="AG733" s="117" t="s">
        <v>1844</v>
      </c>
      <c r="AH733" s="120">
        <v>45313</v>
      </c>
      <c r="AI733" s="121" t="s">
        <v>1845</v>
      </c>
      <c r="AK733" s="116"/>
      <c r="AL733" s="116"/>
    </row>
    <row r="734" s="85" customFormat="1" spans="1:38">
      <c r="A734" s="115" t="s">
        <v>1848</v>
      </c>
      <c r="B734" s="85" t="s">
        <v>38</v>
      </c>
      <c r="C734" s="85" t="s">
        <v>38</v>
      </c>
      <c r="D734" s="85" t="s">
        <v>39</v>
      </c>
      <c r="E734" s="85" t="s">
        <v>1849</v>
      </c>
      <c r="F734" s="116" t="s">
        <v>41</v>
      </c>
      <c r="G734" s="85" t="s">
        <v>71</v>
      </c>
      <c r="H734" s="116" t="s">
        <v>1849</v>
      </c>
      <c r="I734" s="85" t="s">
        <v>950</v>
      </c>
      <c r="J734" s="85" t="s">
        <v>44</v>
      </c>
      <c r="K734" s="85" t="s">
        <v>41</v>
      </c>
      <c r="L734" s="85" t="s">
        <v>45</v>
      </c>
      <c r="M734" s="85" t="s">
        <v>46</v>
      </c>
      <c r="N734" s="85" t="s">
        <v>1767</v>
      </c>
      <c r="O734" s="117" t="s">
        <v>41</v>
      </c>
      <c r="P734" s="117" t="s">
        <v>41</v>
      </c>
      <c r="Q734" s="118">
        <v>6</v>
      </c>
      <c r="R734" s="85">
        <v>57</v>
      </c>
      <c r="S734" s="85">
        <v>28</v>
      </c>
      <c r="T734" s="116">
        <v>45318</v>
      </c>
      <c r="U734" s="116">
        <v>45311</v>
      </c>
      <c r="V734" s="85">
        <v>0</v>
      </c>
      <c r="W734" s="85">
        <v>59</v>
      </c>
      <c r="X734" s="85">
        <v>59</v>
      </c>
      <c r="Y734" s="85">
        <v>0</v>
      </c>
      <c r="Z734" s="85" t="s">
        <v>47</v>
      </c>
      <c r="AA734" s="85">
        <v>0</v>
      </c>
      <c r="AB734" s="85">
        <v>1</v>
      </c>
      <c r="AC734" s="85">
        <f t="shared" si="17"/>
        <v>59</v>
      </c>
      <c r="AD734" s="85">
        <f>IFERROR(AC734*VLOOKUP(I734,'[5]DI Info'!A:H,7,FALSE),"")</f>
        <v>920.4</v>
      </c>
      <c r="AE734" s="85">
        <f>IFERROR(ROUND(AC734*VLOOKUP(I734,'[5]DI Info'!$1:$1048576,6,FALSE),2),"")</f>
        <v>9.92</v>
      </c>
      <c r="AF734" s="117" t="str">
        <f>VLOOKUP(I734,'[5]DI Info'!$1:$1048576,4,FALSE)</f>
        <v>苏克-NB</v>
      </c>
      <c r="AG734" s="117" t="s">
        <v>1850</v>
      </c>
      <c r="AH734" s="120">
        <v>45304</v>
      </c>
      <c r="AI734" s="121" t="s">
        <v>1851</v>
      </c>
      <c r="AK734" s="116"/>
      <c r="AL734" s="116"/>
    </row>
    <row r="735" s="85" customFormat="1" spans="1:38">
      <c r="A735" s="115" t="s">
        <v>1852</v>
      </c>
      <c r="B735" s="85" t="s">
        <v>38</v>
      </c>
      <c r="C735" s="85" t="s">
        <v>38</v>
      </c>
      <c r="D735" s="85" t="s">
        <v>39</v>
      </c>
      <c r="E735" s="85" t="s">
        <v>1832</v>
      </c>
      <c r="F735" s="116" t="s">
        <v>41</v>
      </c>
      <c r="G735" s="85" t="s">
        <v>71</v>
      </c>
      <c r="H735" s="116" t="s">
        <v>1832</v>
      </c>
      <c r="I735" s="85" t="s">
        <v>950</v>
      </c>
      <c r="J735" s="85" t="s">
        <v>44</v>
      </c>
      <c r="K735" s="85" t="s">
        <v>41</v>
      </c>
      <c r="L735" s="85" t="s">
        <v>45</v>
      </c>
      <c r="M735" s="85" t="s">
        <v>46</v>
      </c>
      <c r="N735" s="85" t="s">
        <v>1767</v>
      </c>
      <c r="O735" s="117" t="s">
        <v>41</v>
      </c>
      <c r="P735" s="117" t="s">
        <v>41</v>
      </c>
      <c r="Q735" s="118">
        <v>6</v>
      </c>
      <c r="R735" s="85">
        <v>57</v>
      </c>
      <c r="S735" s="85">
        <v>28</v>
      </c>
      <c r="T735" s="116">
        <v>45318</v>
      </c>
      <c r="U735" s="116">
        <v>45311</v>
      </c>
      <c r="V735" s="85">
        <v>0</v>
      </c>
      <c r="W735" s="85">
        <v>65</v>
      </c>
      <c r="X735" s="85">
        <v>65</v>
      </c>
      <c r="Y735" s="85">
        <v>0</v>
      </c>
      <c r="Z735" s="85" t="s">
        <v>47</v>
      </c>
      <c r="AA735" s="85">
        <v>0</v>
      </c>
      <c r="AB735" s="85">
        <v>1</v>
      </c>
      <c r="AC735" s="85">
        <f t="shared" si="17"/>
        <v>65</v>
      </c>
      <c r="AD735" s="85">
        <f>IFERROR(AC735*VLOOKUP(I735,'[5]DI Info'!A:H,7,FALSE),"")</f>
        <v>1014</v>
      </c>
      <c r="AE735" s="85">
        <f>IFERROR(ROUND(AC735*VLOOKUP(I735,'[5]DI Info'!$1:$1048576,6,FALSE),2),"")</f>
        <v>10.93</v>
      </c>
      <c r="AF735" s="117" t="str">
        <f>VLOOKUP(I735,'[5]DI Info'!$1:$1048576,4,FALSE)</f>
        <v>苏克-NB</v>
      </c>
      <c r="AG735" s="117" t="s">
        <v>1850</v>
      </c>
      <c r="AH735" s="120">
        <v>45304</v>
      </c>
      <c r="AI735" s="121" t="s">
        <v>1851</v>
      </c>
      <c r="AK735" s="116"/>
      <c r="AL735" s="116"/>
    </row>
    <row r="736" s="85" customFormat="1" spans="1:38">
      <c r="A736" s="115" t="s">
        <v>1853</v>
      </c>
      <c r="B736" s="85" t="s">
        <v>38</v>
      </c>
      <c r="C736" s="85" t="s">
        <v>38</v>
      </c>
      <c r="D736" s="85" t="s">
        <v>39</v>
      </c>
      <c r="E736" s="85" t="s">
        <v>1834</v>
      </c>
      <c r="F736" s="116" t="s">
        <v>41</v>
      </c>
      <c r="G736" s="85" t="s">
        <v>71</v>
      </c>
      <c r="H736" s="116" t="s">
        <v>1834</v>
      </c>
      <c r="I736" s="85" t="s">
        <v>950</v>
      </c>
      <c r="J736" s="85" t="s">
        <v>44</v>
      </c>
      <c r="K736" s="85" t="s">
        <v>41</v>
      </c>
      <c r="L736" s="85" t="s">
        <v>45</v>
      </c>
      <c r="M736" s="85" t="s">
        <v>46</v>
      </c>
      <c r="N736" s="85" t="s">
        <v>1767</v>
      </c>
      <c r="O736" s="117" t="s">
        <v>41</v>
      </c>
      <c r="P736" s="117" t="s">
        <v>41</v>
      </c>
      <c r="Q736" s="118">
        <v>6</v>
      </c>
      <c r="R736" s="85">
        <v>57</v>
      </c>
      <c r="S736" s="85">
        <v>28</v>
      </c>
      <c r="T736" s="116">
        <v>45318</v>
      </c>
      <c r="U736" s="116">
        <v>45311</v>
      </c>
      <c r="V736" s="85">
        <v>0</v>
      </c>
      <c r="W736" s="85">
        <v>63</v>
      </c>
      <c r="X736" s="85">
        <v>63</v>
      </c>
      <c r="Y736" s="85">
        <v>0</v>
      </c>
      <c r="Z736" s="85" t="s">
        <v>47</v>
      </c>
      <c r="AA736" s="85">
        <v>0</v>
      </c>
      <c r="AB736" s="85">
        <v>1</v>
      </c>
      <c r="AC736" s="85">
        <f t="shared" si="17"/>
        <v>63</v>
      </c>
      <c r="AD736" s="85">
        <f>IFERROR(AC736*VLOOKUP(I736,'[5]DI Info'!A:H,7,FALSE),"")</f>
        <v>982.8</v>
      </c>
      <c r="AE736" s="85">
        <f>IFERROR(ROUND(AC736*VLOOKUP(I736,'[5]DI Info'!$1:$1048576,6,FALSE),2),"")</f>
        <v>10.6</v>
      </c>
      <c r="AF736" s="117" t="str">
        <f>VLOOKUP(I736,'[5]DI Info'!$1:$1048576,4,FALSE)</f>
        <v>苏克-NB</v>
      </c>
      <c r="AG736" s="117" t="s">
        <v>1850</v>
      </c>
      <c r="AH736" s="120">
        <v>45304</v>
      </c>
      <c r="AI736" s="121" t="s">
        <v>1851</v>
      </c>
      <c r="AK736" s="116"/>
      <c r="AL736" s="116"/>
    </row>
    <row r="737" s="85" customFormat="1" spans="1:38">
      <c r="A737" s="115" t="s">
        <v>1854</v>
      </c>
      <c r="B737" s="85" t="s">
        <v>38</v>
      </c>
      <c r="C737" s="85" t="s">
        <v>38</v>
      </c>
      <c r="D737" s="85" t="s">
        <v>39</v>
      </c>
      <c r="E737" s="85" t="s">
        <v>1821</v>
      </c>
      <c r="F737" s="116" t="s">
        <v>41</v>
      </c>
      <c r="G737" s="85" t="s">
        <v>71</v>
      </c>
      <c r="H737" s="116" t="s">
        <v>1821</v>
      </c>
      <c r="I737" s="85" t="s">
        <v>950</v>
      </c>
      <c r="J737" s="85" t="s">
        <v>44</v>
      </c>
      <c r="K737" s="85" t="s">
        <v>41</v>
      </c>
      <c r="L737" s="85" t="s">
        <v>45</v>
      </c>
      <c r="M737" s="85" t="s">
        <v>46</v>
      </c>
      <c r="N737" s="85" t="s">
        <v>1767</v>
      </c>
      <c r="O737" s="117" t="s">
        <v>41</v>
      </c>
      <c r="P737" s="117" t="s">
        <v>41</v>
      </c>
      <c r="Q737" s="118">
        <v>6</v>
      </c>
      <c r="R737" s="85">
        <v>57</v>
      </c>
      <c r="S737" s="85">
        <v>28</v>
      </c>
      <c r="T737" s="116">
        <v>45318</v>
      </c>
      <c r="U737" s="116">
        <v>45311</v>
      </c>
      <c r="V737" s="85">
        <v>0</v>
      </c>
      <c r="W737" s="85">
        <v>91</v>
      </c>
      <c r="X737" s="85">
        <v>91</v>
      </c>
      <c r="Y737" s="85">
        <v>0</v>
      </c>
      <c r="Z737" s="85" t="s">
        <v>47</v>
      </c>
      <c r="AA737" s="85">
        <v>0</v>
      </c>
      <c r="AB737" s="85">
        <v>1</v>
      </c>
      <c r="AC737" s="85">
        <f t="shared" si="17"/>
        <v>91</v>
      </c>
      <c r="AD737" s="85">
        <f>IFERROR(AC737*VLOOKUP(I737,'[5]DI Info'!A:H,7,FALSE),"")</f>
        <v>1419.6</v>
      </c>
      <c r="AE737" s="85">
        <f>IFERROR(ROUND(AC737*VLOOKUP(I737,'[5]DI Info'!$1:$1048576,6,FALSE),2),"")</f>
        <v>15.31</v>
      </c>
      <c r="AF737" s="117" t="str">
        <f>VLOOKUP(I737,'[5]DI Info'!$1:$1048576,4,FALSE)</f>
        <v>苏克-NB</v>
      </c>
      <c r="AG737" s="117" t="s">
        <v>1850</v>
      </c>
      <c r="AH737" s="120">
        <v>45304</v>
      </c>
      <c r="AI737" s="121" t="s">
        <v>1851</v>
      </c>
      <c r="AK737" s="116"/>
      <c r="AL737" s="116"/>
    </row>
    <row r="738" s="85" customFormat="1" spans="1:38">
      <c r="A738" s="115" t="s">
        <v>1855</v>
      </c>
      <c r="B738" s="85" t="s">
        <v>38</v>
      </c>
      <c r="C738" s="85" t="s">
        <v>38</v>
      </c>
      <c r="D738" s="85" t="s">
        <v>39</v>
      </c>
      <c r="E738" s="85" t="s">
        <v>1849</v>
      </c>
      <c r="F738" s="116" t="s">
        <v>41</v>
      </c>
      <c r="G738" s="85" t="s">
        <v>71</v>
      </c>
      <c r="H738" s="116" t="s">
        <v>1849</v>
      </c>
      <c r="I738" s="85" t="s">
        <v>1856</v>
      </c>
      <c r="J738" s="85" t="s">
        <v>44</v>
      </c>
      <c r="K738" s="85" t="s">
        <v>41</v>
      </c>
      <c r="L738" s="85" t="s">
        <v>45</v>
      </c>
      <c r="M738" s="85" t="s">
        <v>46</v>
      </c>
      <c r="N738" s="85" t="s">
        <v>1767</v>
      </c>
      <c r="O738" s="117" t="s">
        <v>41</v>
      </c>
      <c r="P738" s="117" t="s">
        <v>41</v>
      </c>
      <c r="Q738" s="118">
        <v>5.6</v>
      </c>
      <c r="R738" s="85">
        <v>50</v>
      </c>
      <c r="S738" s="85">
        <v>25.5</v>
      </c>
      <c r="T738" s="116">
        <v>45318</v>
      </c>
      <c r="U738" s="116">
        <v>45311</v>
      </c>
      <c r="V738" s="85">
        <v>0</v>
      </c>
      <c r="W738" s="85">
        <v>122</v>
      </c>
      <c r="X738" s="85">
        <v>122</v>
      </c>
      <c r="Y738" s="85">
        <v>0</v>
      </c>
      <c r="Z738" s="85" t="s">
        <v>47</v>
      </c>
      <c r="AA738" s="85">
        <v>0</v>
      </c>
      <c r="AB738" s="85">
        <v>1</v>
      </c>
      <c r="AC738" s="85">
        <f t="shared" si="17"/>
        <v>122</v>
      </c>
      <c r="AD738" s="85">
        <f>IFERROR(AC738*VLOOKUP(I738,'[5]DI Info'!A:H,7,FALSE),"")</f>
        <v>1525</v>
      </c>
      <c r="AE738" s="85">
        <f>IFERROR(ROUND(AC738*VLOOKUP(I738,'[5]DI Info'!$1:$1048576,6,FALSE),2),"")</f>
        <v>14.6</v>
      </c>
      <c r="AF738" s="117" t="str">
        <f>VLOOKUP(I738,'[5]DI Info'!$1:$1048576,4,FALSE)</f>
        <v>苏克-NB</v>
      </c>
      <c r="AG738" s="117" t="s">
        <v>1850</v>
      </c>
      <c r="AH738" s="120">
        <v>45311</v>
      </c>
      <c r="AI738" s="121" t="s">
        <v>1851</v>
      </c>
      <c r="AK738" s="116"/>
      <c r="AL738" s="116"/>
    </row>
    <row r="739" s="85" customFormat="1" spans="1:38">
      <c r="A739" s="115" t="s">
        <v>1857</v>
      </c>
      <c r="B739" s="85" t="s">
        <v>38</v>
      </c>
      <c r="C739" s="85" t="s">
        <v>38</v>
      </c>
      <c r="D739" s="85" t="s">
        <v>39</v>
      </c>
      <c r="E739" s="85" t="s">
        <v>1828</v>
      </c>
      <c r="F739" s="116" t="s">
        <v>41</v>
      </c>
      <c r="G739" s="85" t="s">
        <v>71</v>
      </c>
      <c r="H739" s="116" t="s">
        <v>1828</v>
      </c>
      <c r="I739" s="85" t="s">
        <v>1856</v>
      </c>
      <c r="J739" s="85" t="s">
        <v>44</v>
      </c>
      <c r="K739" s="85" t="s">
        <v>41</v>
      </c>
      <c r="L739" s="85" t="s">
        <v>45</v>
      </c>
      <c r="M739" s="85" t="s">
        <v>46</v>
      </c>
      <c r="N739" s="85" t="s">
        <v>1767</v>
      </c>
      <c r="O739" s="117" t="s">
        <v>41</v>
      </c>
      <c r="P739" s="117" t="s">
        <v>41</v>
      </c>
      <c r="Q739" s="118">
        <v>5.6</v>
      </c>
      <c r="R739" s="85">
        <v>50</v>
      </c>
      <c r="S739" s="85">
        <v>25.5</v>
      </c>
      <c r="T739" s="116">
        <v>45318</v>
      </c>
      <c r="U739" s="116">
        <v>45311</v>
      </c>
      <c r="V739" s="85">
        <v>0</v>
      </c>
      <c r="W739" s="85">
        <v>274</v>
      </c>
      <c r="X739" s="85">
        <v>274</v>
      </c>
      <c r="Y739" s="85">
        <v>0</v>
      </c>
      <c r="Z739" s="85" t="s">
        <v>47</v>
      </c>
      <c r="AA739" s="85">
        <v>0</v>
      </c>
      <c r="AB739" s="85">
        <v>1</v>
      </c>
      <c r="AC739" s="85">
        <f t="shared" si="17"/>
        <v>274</v>
      </c>
      <c r="AD739" s="85">
        <f>IFERROR(AC739*VLOOKUP(I739,'[5]DI Info'!A:H,7,FALSE),"")</f>
        <v>3425</v>
      </c>
      <c r="AE739" s="85">
        <f>IFERROR(ROUND(AC739*VLOOKUP(I739,'[5]DI Info'!$1:$1048576,6,FALSE),2),"")</f>
        <v>32.8</v>
      </c>
      <c r="AF739" s="117" t="str">
        <f>VLOOKUP(I739,'[5]DI Info'!$1:$1048576,4,FALSE)</f>
        <v>苏克-NB</v>
      </c>
      <c r="AG739" s="117" t="s">
        <v>1850</v>
      </c>
      <c r="AH739" s="120">
        <v>45311</v>
      </c>
      <c r="AI739" s="121" t="s">
        <v>1858</v>
      </c>
      <c r="AK739" s="116"/>
      <c r="AL739" s="116"/>
    </row>
    <row r="740" s="85" customFormat="1" spans="1:38">
      <c r="A740" s="115" t="s">
        <v>1859</v>
      </c>
      <c r="B740" s="85" t="s">
        <v>38</v>
      </c>
      <c r="C740" s="85" t="s">
        <v>38</v>
      </c>
      <c r="D740" s="85" t="s">
        <v>39</v>
      </c>
      <c r="E740" s="85" t="s">
        <v>1834</v>
      </c>
      <c r="F740" s="116" t="s">
        <v>41</v>
      </c>
      <c r="G740" s="85" t="s">
        <v>71</v>
      </c>
      <c r="H740" s="116" t="s">
        <v>1834</v>
      </c>
      <c r="I740" s="85" t="s">
        <v>1856</v>
      </c>
      <c r="J740" s="85" t="s">
        <v>44</v>
      </c>
      <c r="K740" s="85" t="s">
        <v>41</v>
      </c>
      <c r="L740" s="85" t="s">
        <v>45</v>
      </c>
      <c r="M740" s="85" t="s">
        <v>46</v>
      </c>
      <c r="N740" s="85" t="s">
        <v>1767</v>
      </c>
      <c r="O740" s="117" t="s">
        <v>41</v>
      </c>
      <c r="P740" s="117" t="s">
        <v>41</v>
      </c>
      <c r="Q740" s="118">
        <v>5.6</v>
      </c>
      <c r="R740" s="85">
        <v>50</v>
      </c>
      <c r="S740" s="85">
        <v>25.5</v>
      </c>
      <c r="T740" s="116">
        <v>45318</v>
      </c>
      <c r="U740" s="116">
        <v>45311</v>
      </c>
      <c r="V740" s="85">
        <v>0</v>
      </c>
      <c r="W740" s="85">
        <v>295</v>
      </c>
      <c r="X740" s="85">
        <v>295</v>
      </c>
      <c r="Y740" s="85">
        <v>0</v>
      </c>
      <c r="Z740" s="85" t="s">
        <v>47</v>
      </c>
      <c r="AA740" s="85">
        <v>0</v>
      </c>
      <c r="AB740" s="85">
        <v>1</v>
      </c>
      <c r="AC740" s="85">
        <f t="shared" si="17"/>
        <v>295</v>
      </c>
      <c r="AD740" s="85">
        <f>IFERROR(AC740*VLOOKUP(I740,'[5]DI Info'!A:H,7,FALSE),"")</f>
        <v>3687.5</v>
      </c>
      <c r="AE740" s="85">
        <f>IFERROR(ROUND(AC740*VLOOKUP(I740,'[5]DI Info'!$1:$1048576,6,FALSE),2),"")</f>
        <v>35.31</v>
      </c>
      <c r="AF740" s="117" t="str">
        <f>VLOOKUP(I740,'[5]DI Info'!$1:$1048576,4,FALSE)</f>
        <v>苏克-NB</v>
      </c>
      <c r="AG740" s="117" t="s">
        <v>1850</v>
      </c>
      <c r="AH740" s="120">
        <v>45311</v>
      </c>
      <c r="AI740" s="121" t="s">
        <v>1860</v>
      </c>
      <c r="AK740" s="116"/>
      <c r="AL740" s="116"/>
    </row>
    <row r="741" s="85" customFormat="1" spans="1:38">
      <c r="A741" s="115" t="s">
        <v>1861</v>
      </c>
      <c r="B741" s="85" t="s">
        <v>38</v>
      </c>
      <c r="C741" s="85" t="s">
        <v>38</v>
      </c>
      <c r="D741" s="85" t="s">
        <v>39</v>
      </c>
      <c r="E741" s="85" t="s">
        <v>1849</v>
      </c>
      <c r="F741" s="116" t="s">
        <v>41</v>
      </c>
      <c r="G741" s="85" t="s">
        <v>71</v>
      </c>
      <c r="H741" s="116" t="s">
        <v>1849</v>
      </c>
      <c r="I741" s="85" t="s">
        <v>407</v>
      </c>
      <c r="J741" s="85" t="s">
        <v>44</v>
      </c>
      <c r="K741" s="85" t="s">
        <v>41</v>
      </c>
      <c r="L741" s="85" t="s">
        <v>45</v>
      </c>
      <c r="M741" s="85" t="s">
        <v>46</v>
      </c>
      <c r="N741" s="85" t="s">
        <v>1767</v>
      </c>
      <c r="O741" s="117" t="s">
        <v>41</v>
      </c>
      <c r="P741" s="117" t="s">
        <v>41</v>
      </c>
      <c r="Q741" s="118">
        <v>5</v>
      </c>
      <c r="R741" s="85">
        <v>43.75</v>
      </c>
      <c r="S741" s="85">
        <v>22.5</v>
      </c>
      <c r="T741" s="116">
        <v>45318</v>
      </c>
      <c r="U741" s="116">
        <v>45311</v>
      </c>
      <c r="V741" s="85">
        <v>0</v>
      </c>
      <c r="W741" s="85">
        <v>238</v>
      </c>
      <c r="X741" s="85">
        <v>238</v>
      </c>
      <c r="Y741" s="85">
        <v>0</v>
      </c>
      <c r="Z741" s="85" t="s">
        <v>47</v>
      </c>
      <c r="AA741" s="85">
        <v>0</v>
      </c>
      <c r="AB741" s="85">
        <v>1</v>
      </c>
      <c r="AC741" s="85">
        <f t="shared" si="17"/>
        <v>238</v>
      </c>
      <c r="AD741" s="85">
        <f>IFERROR(AC741*VLOOKUP(I741,'[5]DI Info'!A:H,7,FALSE),"")</f>
        <v>1737.4</v>
      </c>
      <c r="AE741" s="85">
        <f>IFERROR(ROUND(AC741*VLOOKUP(I741,'[5]DI Info'!$1:$1048576,6,FALSE),2),"")</f>
        <v>20.71</v>
      </c>
      <c r="AF741" s="117" t="str">
        <f>VLOOKUP(I741,'[5]DI Info'!$1:$1048576,4,FALSE)</f>
        <v>苏克-NB</v>
      </c>
      <c r="AG741" s="117" t="s">
        <v>1850</v>
      </c>
      <c r="AH741" s="120">
        <v>45304</v>
      </c>
      <c r="AI741" s="121" t="s">
        <v>1862</v>
      </c>
      <c r="AK741" s="116"/>
      <c r="AL741" s="116"/>
    </row>
    <row r="742" s="85" customFormat="1" spans="1:38">
      <c r="A742" s="115" t="s">
        <v>1863</v>
      </c>
      <c r="B742" s="85" t="s">
        <v>38</v>
      </c>
      <c r="C742" s="85" t="s">
        <v>38</v>
      </c>
      <c r="D742" s="85" t="s">
        <v>39</v>
      </c>
      <c r="E742" s="85" t="s">
        <v>1864</v>
      </c>
      <c r="F742" s="116" t="s">
        <v>41</v>
      </c>
      <c r="G742" s="85" t="s">
        <v>71</v>
      </c>
      <c r="H742" s="116" t="s">
        <v>1864</v>
      </c>
      <c r="I742" s="85" t="s">
        <v>407</v>
      </c>
      <c r="J742" s="85" t="s">
        <v>44</v>
      </c>
      <c r="K742" s="85" t="s">
        <v>41</v>
      </c>
      <c r="L742" s="85" t="s">
        <v>45</v>
      </c>
      <c r="M742" s="85" t="s">
        <v>46</v>
      </c>
      <c r="N742" s="85" t="s">
        <v>1767</v>
      </c>
      <c r="O742" s="117" t="s">
        <v>41</v>
      </c>
      <c r="P742" s="117" t="s">
        <v>41</v>
      </c>
      <c r="Q742" s="118">
        <v>5</v>
      </c>
      <c r="R742" s="85">
        <v>43.75</v>
      </c>
      <c r="S742" s="85">
        <v>22.5</v>
      </c>
      <c r="T742" s="116">
        <v>45318</v>
      </c>
      <c r="U742" s="116">
        <v>45311</v>
      </c>
      <c r="V742" s="85">
        <v>0</v>
      </c>
      <c r="W742" s="85">
        <v>669</v>
      </c>
      <c r="X742" s="85">
        <v>669</v>
      </c>
      <c r="Y742" s="85">
        <v>0</v>
      </c>
      <c r="Z742" s="85" t="s">
        <v>47</v>
      </c>
      <c r="AA742" s="85">
        <v>0</v>
      </c>
      <c r="AB742" s="85">
        <v>1</v>
      </c>
      <c r="AC742" s="85">
        <f t="shared" si="17"/>
        <v>669</v>
      </c>
      <c r="AD742" s="85">
        <f>IFERROR(AC742*VLOOKUP(I742,'[5]DI Info'!A:H,7,FALSE),"")</f>
        <v>4883.7</v>
      </c>
      <c r="AE742" s="85">
        <f>IFERROR(ROUND(AC742*VLOOKUP(I742,'[5]DI Info'!$1:$1048576,6,FALSE),2),"")</f>
        <v>58.22</v>
      </c>
      <c r="AF742" s="117" t="str">
        <f>VLOOKUP(I742,'[5]DI Info'!$1:$1048576,4,FALSE)</f>
        <v>苏克-NB</v>
      </c>
      <c r="AG742" s="117" t="s">
        <v>1850</v>
      </c>
      <c r="AH742" s="120">
        <v>45304</v>
      </c>
      <c r="AI742" s="121" t="s">
        <v>1865</v>
      </c>
      <c r="AK742" s="116"/>
      <c r="AL742" s="116"/>
    </row>
    <row r="743" s="85" customFormat="1" spans="1:38">
      <c r="A743" s="115" t="s">
        <v>1866</v>
      </c>
      <c r="B743" s="85" t="s">
        <v>38</v>
      </c>
      <c r="C743" s="85" t="s">
        <v>38</v>
      </c>
      <c r="D743" s="85" t="s">
        <v>39</v>
      </c>
      <c r="E743" s="85" t="s">
        <v>1814</v>
      </c>
      <c r="F743" s="116" t="s">
        <v>41</v>
      </c>
      <c r="G743" s="85" t="s">
        <v>71</v>
      </c>
      <c r="H743" s="116" t="s">
        <v>1814</v>
      </c>
      <c r="I743" s="85" t="s">
        <v>407</v>
      </c>
      <c r="J743" s="85" t="s">
        <v>44</v>
      </c>
      <c r="K743" s="85" t="s">
        <v>41</v>
      </c>
      <c r="L743" s="85" t="s">
        <v>45</v>
      </c>
      <c r="M743" s="85" t="s">
        <v>46</v>
      </c>
      <c r="N743" s="85" t="s">
        <v>1767</v>
      </c>
      <c r="O743" s="117" t="s">
        <v>41</v>
      </c>
      <c r="P743" s="117" t="s">
        <v>41</v>
      </c>
      <c r="Q743" s="118">
        <v>5</v>
      </c>
      <c r="R743" s="85">
        <v>43.75</v>
      </c>
      <c r="S743" s="85">
        <v>22.5</v>
      </c>
      <c r="T743" s="116">
        <v>45318</v>
      </c>
      <c r="U743" s="116">
        <v>45311</v>
      </c>
      <c r="V743" s="85">
        <v>0</v>
      </c>
      <c r="W743" s="85">
        <v>10</v>
      </c>
      <c r="X743" s="85">
        <v>10</v>
      </c>
      <c r="Y743" s="85">
        <v>0</v>
      </c>
      <c r="Z743" s="85" t="s">
        <v>47</v>
      </c>
      <c r="AA743" s="85">
        <v>0</v>
      </c>
      <c r="AB743" s="85">
        <v>1</v>
      </c>
      <c r="AC743" s="85">
        <f t="shared" si="17"/>
        <v>10</v>
      </c>
      <c r="AD743" s="85">
        <f>IFERROR(AC743*VLOOKUP(I743,'[5]DI Info'!A:H,7,FALSE),"")</f>
        <v>73</v>
      </c>
      <c r="AE743" s="85">
        <f>IFERROR(ROUND(AC743*VLOOKUP(I743,'[5]DI Info'!$1:$1048576,6,FALSE),2),"")</f>
        <v>0.87</v>
      </c>
      <c r="AF743" s="117" t="str">
        <f>VLOOKUP(I743,'[5]DI Info'!$1:$1048576,4,FALSE)</f>
        <v>苏克-NB</v>
      </c>
      <c r="AG743" s="117" t="s">
        <v>1850</v>
      </c>
      <c r="AH743" s="120">
        <v>45304</v>
      </c>
      <c r="AI743" s="121" t="s">
        <v>1867</v>
      </c>
      <c r="AK743" s="116"/>
      <c r="AL743" s="116"/>
    </row>
    <row r="744" s="85" customFormat="1" spans="1:38">
      <c r="A744" s="115" t="s">
        <v>1868</v>
      </c>
      <c r="B744" s="85" t="s">
        <v>38</v>
      </c>
      <c r="C744" s="85" t="s">
        <v>38</v>
      </c>
      <c r="D744" s="85" t="s">
        <v>39</v>
      </c>
      <c r="E744" s="85" t="s">
        <v>1836</v>
      </c>
      <c r="F744" s="116" t="s">
        <v>41</v>
      </c>
      <c r="G744" s="85" t="s">
        <v>71</v>
      </c>
      <c r="H744" s="116" t="s">
        <v>1836</v>
      </c>
      <c r="I744" s="85" t="s">
        <v>407</v>
      </c>
      <c r="J744" s="85" t="s">
        <v>44</v>
      </c>
      <c r="K744" s="85" t="s">
        <v>41</v>
      </c>
      <c r="L744" s="85" t="s">
        <v>45</v>
      </c>
      <c r="M744" s="85" t="s">
        <v>46</v>
      </c>
      <c r="N744" s="85" t="s">
        <v>1767</v>
      </c>
      <c r="O744" s="117" t="s">
        <v>41</v>
      </c>
      <c r="P744" s="117" t="s">
        <v>41</v>
      </c>
      <c r="Q744" s="118">
        <v>5</v>
      </c>
      <c r="R744" s="85">
        <v>43.75</v>
      </c>
      <c r="S744" s="85">
        <v>22.5</v>
      </c>
      <c r="T744" s="116">
        <v>45318</v>
      </c>
      <c r="U744" s="116">
        <v>45311</v>
      </c>
      <c r="V744" s="85">
        <v>0</v>
      </c>
      <c r="W744" s="85">
        <v>850</v>
      </c>
      <c r="X744" s="85">
        <v>850</v>
      </c>
      <c r="Y744" s="85">
        <v>0</v>
      </c>
      <c r="Z744" s="85" t="s">
        <v>47</v>
      </c>
      <c r="AA744" s="85">
        <v>0</v>
      </c>
      <c r="AB744" s="85">
        <v>1</v>
      </c>
      <c r="AC744" s="85">
        <f t="shared" si="17"/>
        <v>850</v>
      </c>
      <c r="AD744" s="85">
        <f>IFERROR(AC744*VLOOKUP(I744,'[5]DI Info'!A:H,7,FALSE),"")</f>
        <v>6205</v>
      </c>
      <c r="AE744" s="85">
        <f>IFERROR(ROUND(AC744*VLOOKUP(I744,'[5]DI Info'!$1:$1048576,6,FALSE),2),"")</f>
        <v>73.97</v>
      </c>
      <c r="AF744" s="117" t="str">
        <f>VLOOKUP(I744,'[5]DI Info'!$1:$1048576,4,FALSE)</f>
        <v>苏克-NB</v>
      </c>
      <c r="AG744" s="117" t="s">
        <v>1850</v>
      </c>
      <c r="AH744" s="120">
        <v>45304</v>
      </c>
      <c r="AI744" s="121" t="s">
        <v>1869</v>
      </c>
      <c r="AK744" s="116"/>
      <c r="AL744" s="116"/>
    </row>
    <row r="745" s="85" customFormat="1" spans="1:38">
      <c r="A745" s="115" t="s">
        <v>1870</v>
      </c>
      <c r="B745" s="85" t="s">
        <v>38</v>
      </c>
      <c r="C745" s="85" t="s">
        <v>38</v>
      </c>
      <c r="D745" s="85" t="s">
        <v>39</v>
      </c>
      <c r="E745" s="85" t="s">
        <v>1819</v>
      </c>
      <c r="F745" s="116" t="s">
        <v>41</v>
      </c>
      <c r="G745" s="85" t="s">
        <v>71</v>
      </c>
      <c r="H745" s="116" t="s">
        <v>1819</v>
      </c>
      <c r="I745" s="85" t="s">
        <v>407</v>
      </c>
      <c r="J745" s="85" t="s">
        <v>44</v>
      </c>
      <c r="K745" s="85" t="s">
        <v>41</v>
      </c>
      <c r="L745" s="85" t="s">
        <v>45</v>
      </c>
      <c r="M745" s="85" t="s">
        <v>46</v>
      </c>
      <c r="N745" s="85" t="s">
        <v>1767</v>
      </c>
      <c r="O745" s="117" t="s">
        <v>41</v>
      </c>
      <c r="P745" s="117" t="s">
        <v>41</v>
      </c>
      <c r="Q745" s="118">
        <v>5</v>
      </c>
      <c r="R745" s="85">
        <v>43.75</v>
      </c>
      <c r="S745" s="85">
        <v>22.5</v>
      </c>
      <c r="T745" s="116">
        <v>45318</v>
      </c>
      <c r="U745" s="116">
        <v>45311</v>
      </c>
      <c r="V745" s="85">
        <v>0</v>
      </c>
      <c r="W745" s="85">
        <v>83</v>
      </c>
      <c r="X745" s="85">
        <v>83</v>
      </c>
      <c r="Y745" s="85">
        <v>0</v>
      </c>
      <c r="Z745" s="85" t="s">
        <v>47</v>
      </c>
      <c r="AA745" s="85">
        <v>0</v>
      </c>
      <c r="AB745" s="85">
        <v>1</v>
      </c>
      <c r="AC745" s="85">
        <f t="shared" si="17"/>
        <v>83</v>
      </c>
      <c r="AD745" s="85">
        <f>IFERROR(AC745*VLOOKUP(I745,'[5]DI Info'!A:H,7,FALSE),"")</f>
        <v>605.9</v>
      </c>
      <c r="AE745" s="85">
        <f>IFERROR(ROUND(AC745*VLOOKUP(I745,'[5]DI Info'!$1:$1048576,6,FALSE),2),"")</f>
        <v>7.22</v>
      </c>
      <c r="AF745" s="117" t="str">
        <f>VLOOKUP(I745,'[5]DI Info'!$1:$1048576,4,FALSE)</f>
        <v>苏克-NB</v>
      </c>
      <c r="AG745" s="117" t="s">
        <v>1850</v>
      </c>
      <c r="AH745" s="120">
        <v>45304</v>
      </c>
      <c r="AI745" s="121" t="s">
        <v>1871</v>
      </c>
      <c r="AK745" s="116"/>
      <c r="AL745" s="116"/>
    </row>
    <row r="746" s="85" customFormat="1" spans="1:38">
      <c r="A746" s="115" t="s">
        <v>1872</v>
      </c>
      <c r="B746" s="85" t="s">
        <v>38</v>
      </c>
      <c r="C746" s="85" t="s">
        <v>38</v>
      </c>
      <c r="D746" s="85" t="s">
        <v>39</v>
      </c>
      <c r="E746" s="85" t="s">
        <v>1832</v>
      </c>
      <c r="F746" s="116" t="s">
        <v>41</v>
      </c>
      <c r="G746" s="85" t="s">
        <v>71</v>
      </c>
      <c r="H746" s="116" t="s">
        <v>1832</v>
      </c>
      <c r="I746" s="85" t="s">
        <v>407</v>
      </c>
      <c r="J746" s="85" t="s">
        <v>44</v>
      </c>
      <c r="K746" s="85" t="s">
        <v>41</v>
      </c>
      <c r="L746" s="85" t="s">
        <v>45</v>
      </c>
      <c r="M746" s="85" t="s">
        <v>46</v>
      </c>
      <c r="N746" s="85" t="s">
        <v>1767</v>
      </c>
      <c r="O746" s="117" t="s">
        <v>41</v>
      </c>
      <c r="P746" s="117" t="s">
        <v>41</v>
      </c>
      <c r="Q746" s="118">
        <v>5</v>
      </c>
      <c r="R746" s="85">
        <v>43.75</v>
      </c>
      <c r="S746" s="85">
        <v>22.5</v>
      </c>
      <c r="T746" s="116">
        <v>45318</v>
      </c>
      <c r="U746" s="116">
        <v>45311</v>
      </c>
      <c r="V746" s="85">
        <v>0</v>
      </c>
      <c r="W746" s="85">
        <v>1</v>
      </c>
      <c r="X746" s="85">
        <v>1</v>
      </c>
      <c r="Y746" s="85">
        <v>0</v>
      </c>
      <c r="Z746" s="85" t="s">
        <v>47</v>
      </c>
      <c r="AA746" s="85">
        <v>0</v>
      </c>
      <c r="AB746" s="85">
        <v>1</v>
      </c>
      <c r="AC746" s="85">
        <f t="shared" si="17"/>
        <v>1</v>
      </c>
      <c r="AD746" s="85">
        <f>IFERROR(AC746*VLOOKUP(I746,'[5]DI Info'!A:H,7,FALSE),"")</f>
        <v>7.3</v>
      </c>
      <c r="AE746" s="85">
        <f>IFERROR(ROUND(AC746*VLOOKUP(I746,'[5]DI Info'!$1:$1048576,6,FALSE),2),"")</f>
        <v>0.09</v>
      </c>
      <c r="AF746" s="117" t="str">
        <f>VLOOKUP(I746,'[5]DI Info'!$1:$1048576,4,FALSE)</f>
        <v>苏克-NB</v>
      </c>
      <c r="AG746" s="117" t="s">
        <v>1850</v>
      </c>
      <c r="AH746" s="120">
        <v>45304</v>
      </c>
      <c r="AI746" s="121" t="s">
        <v>1871</v>
      </c>
      <c r="AK746" s="116"/>
      <c r="AL746" s="116"/>
    </row>
    <row r="747" s="85" customFormat="1" spans="1:38">
      <c r="A747" s="115" t="s">
        <v>1873</v>
      </c>
      <c r="B747" s="85" t="s">
        <v>38</v>
      </c>
      <c r="C747" s="85" t="s">
        <v>38</v>
      </c>
      <c r="D747" s="85" t="s">
        <v>39</v>
      </c>
      <c r="E747" s="85" t="s">
        <v>1821</v>
      </c>
      <c r="F747" s="116" t="s">
        <v>41</v>
      </c>
      <c r="G747" s="85" t="s">
        <v>71</v>
      </c>
      <c r="H747" s="116" t="s">
        <v>1821</v>
      </c>
      <c r="I747" s="85" t="s">
        <v>407</v>
      </c>
      <c r="J747" s="85" t="s">
        <v>44</v>
      </c>
      <c r="K747" s="85" t="s">
        <v>41</v>
      </c>
      <c r="L747" s="85" t="s">
        <v>45</v>
      </c>
      <c r="M747" s="85" t="s">
        <v>46</v>
      </c>
      <c r="N747" s="85" t="s">
        <v>1767</v>
      </c>
      <c r="O747" s="117" t="s">
        <v>41</v>
      </c>
      <c r="P747" s="117" t="s">
        <v>41</v>
      </c>
      <c r="Q747" s="118">
        <v>5</v>
      </c>
      <c r="R747" s="85">
        <v>43.75</v>
      </c>
      <c r="S747" s="85">
        <v>22.5</v>
      </c>
      <c r="T747" s="116">
        <v>45318</v>
      </c>
      <c r="U747" s="116">
        <v>45311</v>
      </c>
      <c r="V747" s="85">
        <v>0</v>
      </c>
      <c r="W747" s="85">
        <v>240</v>
      </c>
      <c r="X747" s="85">
        <v>240</v>
      </c>
      <c r="Y747" s="85">
        <v>0</v>
      </c>
      <c r="Z747" s="85" t="s">
        <v>47</v>
      </c>
      <c r="AA747" s="85">
        <v>0</v>
      </c>
      <c r="AB747" s="85">
        <v>1</v>
      </c>
      <c r="AC747" s="85">
        <f t="shared" si="17"/>
        <v>240</v>
      </c>
      <c r="AD747" s="85">
        <f>IFERROR(AC747*VLOOKUP(I747,'[5]DI Info'!A:H,7,FALSE),"")</f>
        <v>1752</v>
      </c>
      <c r="AE747" s="85">
        <f>IFERROR(ROUND(AC747*VLOOKUP(I747,'[5]DI Info'!$1:$1048576,6,FALSE),2),"")</f>
        <v>20.89</v>
      </c>
      <c r="AF747" s="117" t="str">
        <f>VLOOKUP(I747,'[5]DI Info'!$1:$1048576,4,FALSE)</f>
        <v>苏克-NB</v>
      </c>
      <c r="AG747" s="117" t="s">
        <v>1850</v>
      </c>
      <c r="AH747" s="120">
        <v>45304</v>
      </c>
      <c r="AI747" s="121" t="s">
        <v>1871</v>
      </c>
      <c r="AK747" s="116"/>
      <c r="AL747" s="116"/>
    </row>
    <row r="748" s="85" customFormat="1" spans="1:38">
      <c r="A748" s="115" t="s">
        <v>1874</v>
      </c>
      <c r="B748" s="85" t="s">
        <v>38</v>
      </c>
      <c r="C748" s="85" t="s">
        <v>38</v>
      </c>
      <c r="D748" s="85" t="s">
        <v>39</v>
      </c>
      <c r="E748" s="85" t="s">
        <v>1849</v>
      </c>
      <c r="F748" s="116" t="s">
        <v>41</v>
      </c>
      <c r="G748" s="85" t="s">
        <v>71</v>
      </c>
      <c r="H748" s="116" t="s">
        <v>1849</v>
      </c>
      <c r="I748" s="85" t="s">
        <v>63</v>
      </c>
      <c r="J748" s="85" t="s">
        <v>44</v>
      </c>
      <c r="K748" s="85" t="s">
        <v>41</v>
      </c>
      <c r="L748" s="85" t="s">
        <v>45</v>
      </c>
      <c r="M748" s="85" t="s">
        <v>46</v>
      </c>
      <c r="N748" s="85" t="s">
        <v>1767</v>
      </c>
      <c r="O748" s="117" t="s">
        <v>41</v>
      </c>
      <c r="P748" s="117" t="s">
        <v>41</v>
      </c>
      <c r="Q748" s="118">
        <v>10.25</v>
      </c>
      <c r="R748" s="85">
        <v>33.5</v>
      </c>
      <c r="S748" s="85">
        <v>18.25</v>
      </c>
      <c r="T748" s="116">
        <v>45318</v>
      </c>
      <c r="U748" s="116">
        <v>45311</v>
      </c>
      <c r="V748" s="85">
        <v>0</v>
      </c>
      <c r="W748" s="85">
        <v>54</v>
      </c>
      <c r="X748" s="85">
        <v>54</v>
      </c>
      <c r="Y748" s="85">
        <v>0</v>
      </c>
      <c r="Z748" s="85" t="s">
        <v>47</v>
      </c>
      <c r="AA748" s="85">
        <v>0</v>
      </c>
      <c r="AB748" s="85">
        <v>1</v>
      </c>
      <c r="AC748" s="85">
        <f t="shared" si="17"/>
        <v>54</v>
      </c>
      <c r="AD748" s="85">
        <f>IFERROR(AC748*VLOOKUP(I748,'[5]DI Info'!A:H,7,FALSE),"")</f>
        <v>513</v>
      </c>
      <c r="AE748" s="85">
        <f>IFERROR(ROUND(AC748*VLOOKUP(I748,'[5]DI Info'!$1:$1048576,6,FALSE),2),"")</f>
        <v>5.55</v>
      </c>
      <c r="AF748" s="117" t="str">
        <f>VLOOKUP(I748,'[5]DI Info'!$1:$1048576,4,FALSE)</f>
        <v>苏克-NB</v>
      </c>
      <c r="AG748" s="117" t="s">
        <v>1850</v>
      </c>
      <c r="AH748" s="120">
        <v>45304</v>
      </c>
      <c r="AI748" s="121" t="s">
        <v>1875</v>
      </c>
      <c r="AK748" s="116"/>
      <c r="AL748" s="116"/>
    </row>
    <row r="749" s="85" customFormat="1" spans="1:38">
      <c r="A749" s="115" t="s">
        <v>1876</v>
      </c>
      <c r="B749" s="85" t="s">
        <v>38</v>
      </c>
      <c r="C749" s="85" t="s">
        <v>38</v>
      </c>
      <c r="D749" s="85" t="s">
        <v>39</v>
      </c>
      <c r="E749" s="85" t="s">
        <v>1864</v>
      </c>
      <c r="F749" s="116" t="s">
        <v>41</v>
      </c>
      <c r="G749" s="85" t="s">
        <v>71</v>
      </c>
      <c r="H749" s="116" t="s">
        <v>1864</v>
      </c>
      <c r="I749" s="85" t="s">
        <v>63</v>
      </c>
      <c r="J749" s="85" t="s">
        <v>44</v>
      </c>
      <c r="K749" s="85" t="s">
        <v>41</v>
      </c>
      <c r="L749" s="85" t="s">
        <v>45</v>
      </c>
      <c r="M749" s="85" t="s">
        <v>46</v>
      </c>
      <c r="N749" s="85" t="s">
        <v>1767</v>
      </c>
      <c r="O749" s="117" t="s">
        <v>41</v>
      </c>
      <c r="P749" s="117" t="s">
        <v>41</v>
      </c>
      <c r="Q749" s="118">
        <v>10.25</v>
      </c>
      <c r="R749" s="85">
        <v>33.5</v>
      </c>
      <c r="S749" s="85">
        <v>18.25</v>
      </c>
      <c r="T749" s="116">
        <v>45318</v>
      </c>
      <c r="U749" s="116">
        <v>45311</v>
      </c>
      <c r="V749" s="85">
        <v>0</v>
      </c>
      <c r="W749" s="85">
        <v>156</v>
      </c>
      <c r="X749" s="85">
        <v>156</v>
      </c>
      <c r="Y749" s="85">
        <v>0</v>
      </c>
      <c r="Z749" s="85" t="s">
        <v>47</v>
      </c>
      <c r="AA749" s="85">
        <v>0</v>
      </c>
      <c r="AB749" s="85">
        <v>1</v>
      </c>
      <c r="AC749" s="85">
        <f t="shared" si="17"/>
        <v>156</v>
      </c>
      <c r="AD749" s="85">
        <f>IFERROR(AC749*VLOOKUP(I749,'[5]DI Info'!A:H,7,FALSE),"")</f>
        <v>1482</v>
      </c>
      <c r="AE749" s="85">
        <f>IFERROR(ROUND(AC749*VLOOKUP(I749,'[5]DI Info'!$1:$1048576,6,FALSE),2),"")</f>
        <v>16.05</v>
      </c>
      <c r="AF749" s="117" t="str">
        <f>VLOOKUP(I749,'[5]DI Info'!$1:$1048576,4,FALSE)</f>
        <v>苏克-NB</v>
      </c>
      <c r="AG749" s="117" t="s">
        <v>1850</v>
      </c>
      <c r="AH749" s="120">
        <v>45304</v>
      </c>
      <c r="AI749" s="121" t="s">
        <v>1875</v>
      </c>
      <c r="AK749" s="116"/>
      <c r="AL749" s="116"/>
    </row>
    <row r="750" s="85" customFormat="1" spans="1:38">
      <c r="A750" s="115" t="s">
        <v>1877</v>
      </c>
      <c r="B750" s="85" t="s">
        <v>38</v>
      </c>
      <c r="C750" s="85" t="s">
        <v>38</v>
      </c>
      <c r="D750" s="85" t="s">
        <v>39</v>
      </c>
      <c r="E750" s="85" t="s">
        <v>1828</v>
      </c>
      <c r="F750" s="116" t="s">
        <v>41</v>
      </c>
      <c r="G750" s="85" t="s">
        <v>71</v>
      </c>
      <c r="H750" s="116" t="s">
        <v>1828</v>
      </c>
      <c r="I750" s="85" t="s">
        <v>63</v>
      </c>
      <c r="J750" s="85" t="s">
        <v>44</v>
      </c>
      <c r="K750" s="85" t="s">
        <v>41</v>
      </c>
      <c r="L750" s="85" t="s">
        <v>45</v>
      </c>
      <c r="M750" s="85" t="s">
        <v>46</v>
      </c>
      <c r="N750" s="85" t="s">
        <v>1767</v>
      </c>
      <c r="O750" s="117" t="s">
        <v>41</v>
      </c>
      <c r="P750" s="117" t="s">
        <v>41</v>
      </c>
      <c r="Q750" s="118">
        <v>10.25</v>
      </c>
      <c r="R750" s="85">
        <v>33.5</v>
      </c>
      <c r="S750" s="85">
        <v>18.25</v>
      </c>
      <c r="T750" s="116">
        <v>45318</v>
      </c>
      <c r="U750" s="116">
        <v>45311</v>
      </c>
      <c r="V750" s="85">
        <v>0</v>
      </c>
      <c r="W750" s="85">
        <v>203</v>
      </c>
      <c r="X750" s="85">
        <v>203</v>
      </c>
      <c r="Y750" s="85">
        <v>0</v>
      </c>
      <c r="Z750" s="85" t="s">
        <v>47</v>
      </c>
      <c r="AA750" s="85">
        <v>0</v>
      </c>
      <c r="AB750" s="85">
        <v>1</v>
      </c>
      <c r="AC750" s="85">
        <f t="shared" si="17"/>
        <v>203</v>
      </c>
      <c r="AD750" s="85">
        <f>IFERROR(AC750*VLOOKUP(I750,'[5]DI Info'!A:H,7,FALSE),"")</f>
        <v>1928.5</v>
      </c>
      <c r="AE750" s="85">
        <f>IFERROR(ROUND(AC750*VLOOKUP(I750,'[5]DI Info'!$1:$1048576,6,FALSE),2),"")</f>
        <v>20.88</v>
      </c>
      <c r="AF750" s="117" t="str">
        <f>VLOOKUP(I750,'[5]DI Info'!$1:$1048576,4,FALSE)</f>
        <v>苏克-NB</v>
      </c>
      <c r="AG750" s="117" t="s">
        <v>1850</v>
      </c>
      <c r="AH750" s="120">
        <v>45304</v>
      </c>
      <c r="AI750" s="121" t="s">
        <v>1875</v>
      </c>
      <c r="AK750" s="116"/>
      <c r="AL750" s="116"/>
    </row>
    <row r="751" s="85" customFormat="1" spans="1:38">
      <c r="A751" s="115" t="s">
        <v>1878</v>
      </c>
      <c r="B751" s="85" t="s">
        <v>38</v>
      </c>
      <c r="C751" s="85" t="s">
        <v>38</v>
      </c>
      <c r="D751" s="85" t="s">
        <v>39</v>
      </c>
      <c r="E751" s="85" t="s">
        <v>1879</v>
      </c>
      <c r="F751" s="116" t="s">
        <v>41</v>
      </c>
      <c r="G751" s="85" t="s">
        <v>42</v>
      </c>
      <c r="H751" s="116" t="s">
        <v>1879</v>
      </c>
      <c r="I751" s="85" t="s">
        <v>950</v>
      </c>
      <c r="J751" s="85" t="s">
        <v>44</v>
      </c>
      <c r="K751" s="85" t="s">
        <v>41</v>
      </c>
      <c r="L751" s="85" t="s">
        <v>45</v>
      </c>
      <c r="M751" s="85" t="s">
        <v>46</v>
      </c>
      <c r="N751" s="85" t="s">
        <v>1767</v>
      </c>
      <c r="O751" s="117" t="s">
        <v>41</v>
      </c>
      <c r="P751" s="117" t="s">
        <v>41</v>
      </c>
      <c r="Q751" s="118">
        <v>6</v>
      </c>
      <c r="R751" s="85">
        <v>57</v>
      </c>
      <c r="S751" s="85">
        <v>28</v>
      </c>
      <c r="T751" s="116">
        <v>45318</v>
      </c>
      <c r="U751" s="116">
        <v>45311</v>
      </c>
      <c r="V751" s="85">
        <v>0</v>
      </c>
      <c r="W751" s="85">
        <v>261</v>
      </c>
      <c r="X751" s="85">
        <v>261</v>
      </c>
      <c r="Y751" s="85">
        <v>0</v>
      </c>
      <c r="Z751" s="85" t="s">
        <v>47</v>
      </c>
      <c r="AA751" s="85">
        <v>0</v>
      </c>
      <c r="AB751" s="85">
        <v>1</v>
      </c>
      <c r="AC751" s="85">
        <f t="shared" si="17"/>
        <v>261</v>
      </c>
      <c r="AD751" s="85">
        <f>IFERROR(AC751*VLOOKUP(I751,'[5]DI Info'!A:H,7,FALSE),"")</f>
        <v>4071.6</v>
      </c>
      <c r="AE751" s="85">
        <f>IFERROR(ROUND(AC751*VLOOKUP(I751,'[5]DI Info'!$1:$1048576,6,FALSE),2),"")</f>
        <v>43.9</v>
      </c>
      <c r="AF751" s="117" t="str">
        <f>VLOOKUP(I751,'[5]DI Info'!$1:$1048576,4,FALSE)</f>
        <v>苏克-NB</v>
      </c>
      <c r="AG751" s="117" t="s">
        <v>1880</v>
      </c>
      <c r="AH751" s="120">
        <v>45304</v>
      </c>
      <c r="AI751" s="121" t="s">
        <v>1881</v>
      </c>
      <c r="AK751" s="116"/>
      <c r="AL751" s="116"/>
    </row>
    <row r="752" s="85" customFormat="1" spans="1:38">
      <c r="A752" s="115" t="s">
        <v>1882</v>
      </c>
      <c r="B752" s="85" t="s">
        <v>38</v>
      </c>
      <c r="C752" s="85" t="s">
        <v>38</v>
      </c>
      <c r="D752" s="85" t="s">
        <v>39</v>
      </c>
      <c r="E752" s="85" t="s">
        <v>1847</v>
      </c>
      <c r="F752" s="116" t="s">
        <v>41</v>
      </c>
      <c r="G752" s="85" t="s">
        <v>42</v>
      </c>
      <c r="H752" s="116" t="s">
        <v>1847</v>
      </c>
      <c r="I752" s="85" t="s">
        <v>407</v>
      </c>
      <c r="J752" s="85" t="s">
        <v>44</v>
      </c>
      <c r="K752" s="85" t="s">
        <v>41</v>
      </c>
      <c r="L752" s="85" t="s">
        <v>45</v>
      </c>
      <c r="M752" s="85" t="s">
        <v>46</v>
      </c>
      <c r="N752" s="85" t="s">
        <v>1767</v>
      </c>
      <c r="O752" s="117" t="s">
        <v>41</v>
      </c>
      <c r="P752" s="117" t="s">
        <v>41</v>
      </c>
      <c r="Q752" s="118">
        <v>5</v>
      </c>
      <c r="R752" s="85">
        <v>43.75</v>
      </c>
      <c r="S752" s="85">
        <v>22.5</v>
      </c>
      <c r="T752" s="116">
        <v>45318</v>
      </c>
      <c r="U752" s="116">
        <v>45311</v>
      </c>
      <c r="V752" s="85">
        <v>0</v>
      </c>
      <c r="W752" s="85">
        <v>598</v>
      </c>
      <c r="X752" s="85">
        <v>598</v>
      </c>
      <c r="Y752" s="85">
        <v>0</v>
      </c>
      <c r="Z752" s="85" t="s">
        <v>47</v>
      </c>
      <c r="AA752" s="85">
        <v>0</v>
      </c>
      <c r="AB752" s="85">
        <v>1</v>
      </c>
      <c r="AC752" s="85">
        <f t="shared" si="17"/>
        <v>598</v>
      </c>
      <c r="AD752" s="85">
        <f>IFERROR(AC752*VLOOKUP(I752,'[5]DI Info'!A:H,7,FALSE),"")</f>
        <v>4365.4</v>
      </c>
      <c r="AE752" s="85">
        <f>IFERROR(ROUND(AC752*VLOOKUP(I752,'[5]DI Info'!$1:$1048576,6,FALSE),2),"")</f>
        <v>52.04</v>
      </c>
      <c r="AF752" s="117" t="str">
        <f>VLOOKUP(I752,'[5]DI Info'!$1:$1048576,4,FALSE)</f>
        <v>苏克-NB</v>
      </c>
      <c r="AG752" s="117" t="s">
        <v>1880</v>
      </c>
      <c r="AH752" s="120">
        <v>45304</v>
      </c>
      <c r="AI752" s="121" t="s">
        <v>1883</v>
      </c>
      <c r="AK752" s="116"/>
      <c r="AL752" s="116"/>
    </row>
    <row r="753" s="85" customFormat="1" spans="1:38">
      <c r="A753" s="115" t="s">
        <v>1884</v>
      </c>
      <c r="B753" s="85" t="s">
        <v>38</v>
      </c>
      <c r="C753" s="85" t="s">
        <v>38</v>
      </c>
      <c r="D753" s="85" t="s">
        <v>39</v>
      </c>
      <c r="E753" s="85" t="s">
        <v>1847</v>
      </c>
      <c r="F753" s="116" t="s">
        <v>41</v>
      </c>
      <c r="G753" s="85" t="s">
        <v>42</v>
      </c>
      <c r="H753" s="116" t="s">
        <v>1847</v>
      </c>
      <c r="I753" s="85" t="s">
        <v>63</v>
      </c>
      <c r="J753" s="85" t="s">
        <v>44</v>
      </c>
      <c r="K753" s="85" t="s">
        <v>41</v>
      </c>
      <c r="L753" s="85" t="s">
        <v>45</v>
      </c>
      <c r="M753" s="85" t="s">
        <v>46</v>
      </c>
      <c r="N753" s="85" t="s">
        <v>1767</v>
      </c>
      <c r="O753" s="117" t="s">
        <v>41</v>
      </c>
      <c r="P753" s="117" t="s">
        <v>41</v>
      </c>
      <c r="Q753" s="118">
        <v>10.25</v>
      </c>
      <c r="R753" s="85">
        <v>33.5</v>
      </c>
      <c r="S753" s="85">
        <v>18.25</v>
      </c>
      <c r="T753" s="116">
        <v>45318</v>
      </c>
      <c r="U753" s="116">
        <v>45311</v>
      </c>
      <c r="V753" s="85">
        <v>0</v>
      </c>
      <c r="W753" s="85">
        <v>150</v>
      </c>
      <c r="X753" s="85">
        <v>150</v>
      </c>
      <c r="Y753" s="85">
        <v>0</v>
      </c>
      <c r="Z753" s="85" t="s">
        <v>47</v>
      </c>
      <c r="AA753" s="85">
        <v>0</v>
      </c>
      <c r="AB753" s="85">
        <v>1</v>
      </c>
      <c r="AC753" s="85">
        <f t="shared" si="17"/>
        <v>150</v>
      </c>
      <c r="AD753" s="85">
        <f>IFERROR(AC753*VLOOKUP(I753,'[5]DI Info'!A:H,7,FALSE),"")</f>
        <v>1425</v>
      </c>
      <c r="AE753" s="85">
        <f>IFERROR(ROUND(AC753*VLOOKUP(I753,'[5]DI Info'!$1:$1048576,6,FALSE),2),"")</f>
        <v>15.43</v>
      </c>
      <c r="AF753" s="117" t="str">
        <f>VLOOKUP(I753,'[5]DI Info'!$1:$1048576,4,FALSE)</f>
        <v>苏克-NB</v>
      </c>
      <c r="AG753" s="117" t="s">
        <v>1880</v>
      </c>
      <c r="AH753" s="120">
        <v>45304</v>
      </c>
      <c r="AI753" s="121" t="s">
        <v>1885</v>
      </c>
      <c r="AK753" s="116"/>
      <c r="AL753" s="116"/>
    </row>
    <row r="754" s="85" customFormat="1" spans="1:38">
      <c r="A754" s="115" t="s">
        <v>1886</v>
      </c>
      <c r="B754" s="85" t="s">
        <v>38</v>
      </c>
      <c r="C754" s="85" t="s">
        <v>38</v>
      </c>
      <c r="D754" s="85" t="s">
        <v>39</v>
      </c>
      <c r="E754" s="85" t="s">
        <v>1887</v>
      </c>
      <c r="F754" s="116" t="s">
        <v>41</v>
      </c>
      <c r="G754" s="85" t="s">
        <v>77</v>
      </c>
      <c r="H754" s="116" t="s">
        <v>1887</v>
      </c>
      <c r="I754" s="85" t="s">
        <v>950</v>
      </c>
      <c r="J754" s="85" t="s">
        <v>44</v>
      </c>
      <c r="K754" s="85" t="s">
        <v>41</v>
      </c>
      <c r="L754" s="85" t="s">
        <v>45</v>
      </c>
      <c r="M754" s="85" t="s">
        <v>46</v>
      </c>
      <c r="N754" s="85" t="s">
        <v>1767</v>
      </c>
      <c r="O754" s="117" t="s">
        <v>41</v>
      </c>
      <c r="P754" s="117" t="s">
        <v>41</v>
      </c>
      <c r="Q754" s="118">
        <v>6</v>
      </c>
      <c r="R754" s="85">
        <v>57</v>
      </c>
      <c r="S754" s="85">
        <v>28</v>
      </c>
      <c r="T754" s="116">
        <v>45320</v>
      </c>
      <c r="U754" s="116">
        <v>45313</v>
      </c>
      <c r="V754" s="85">
        <v>0</v>
      </c>
      <c r="W754" s="85">
        <v>446</v>
      </c>
      <c r="X754" s="85">
        <v>446</v>
      </c>
      <c r="Y754" s="85">
        <v>0</v>
      </c>
      <c r="Z754" s="85" t="s">
        <v>47</v>
      </c>
      <c r="AA754" s="85">
        <v>0</v>
      </c>
      <c r="AB754" s="85">
        <v>1</v>
      </c>
      <c r="AC754" s="85">
        <f t="shared" si="17"/>
        <v>446</v>
      </c>
      <c r="AD754" s="85">
        <f>IFERROR(AC754*VLOOKUP(I754,'[5]DI Info'!A:H,7,FALSE),"")</f>
        <v>6957.6</v>
      </c>
      <c r="AE754" s="85">
        <f>IFERROR(ROUND(AC754*VLOOKUP(I754,'[5]DI Info'!$1:$1048576,6,FALSE),2),"")</f>
        <v>75.01</v>
      </c>
      <c r="AF754" s="117" t="str">
        <f>VLOOKUP(I754,'[5]DI Info'!$1:$1048576,4,FALSE)</f>
        <v>苏克-NB</v>
      </c>
      <c r="AG754" s="117" t="s">
        <v>1888</v>
      </c>
      <c r="AH754" s="120">
        <v>45313</v>
      </c>
      <c r="AI754" s="121" t="s">
        <v>1889</v>
      </c>
      <c r="AK754" s="116"/>
      <c r="AL754" s="116"/>
    </row>
    <row r="755" s="85" customFormat="1" spans="1:38">
      <c r="A755" s="115" t="s">
        <v>1890</v>
      </c>
      <c r="B755" s="85" t="s">
        <v>38</v>
      </c>
      <c r="C755" s="85" t="s">
        <v>38</v>
      </c>
      <c r="D755" s="85" t="s">
        <v>39</v>
      </c>
      <c r="E755" s="85" t="s">
        <v>1891</v>
      </c>
      <c r="F755" s="116" t="s">
        <v>41</v>
      </c>
      <c r="G755" s="85" t="s">
        <v>77</v>
      </c>
      <c r="H755" s="116" t="s">
        <v>1891</v>
      </c>
      <c r="I755" s="85" t="s">
        <v>950</v>
      </c>
      <c r="J755" s="85" t="s">
        <v>44</v>
      </c>
      <c r="K755" s="85" t="s">
        <v>41</v>
      </c>
      <c r="L755" s="85" t="s">
        <v>45</v>
      </c>
      <c r="M755" s="85" t="s">
        <v>46</v>
      </c>
      <c r="N755" s="85" t="s">
        <v>1767</v>
      </c>
      <c r="O755" s="117" t="s">
        <v>41</v>
      </c>
      <c r="P755" s="117" t="s">
        <v>41</v>
      </c>
      <c r="Q755" s="118">
        <v>6</v>
      </c>
      <c r="R755" s="85">
        <v>57</v>
      </c>
      <c r="S755" s="85">
        <v>28</v>
      </c>
      <c r="T755" s="116">
        <v>45320</v>
      </c>
      <c r="U755" s="116">
        <v>45313</v>
      </c>
      <c r="V755" s="85">
        <v>0</v>
      </c>
      <c r="W755" s="85">
        <v>104</v>
      </c>
      <c r="X755" s="85">
        <v>104</v>
      </c>
      <c r="Y755" s="85">
        <v>0</v>
      </c>
      <c r="Z755" s="85" t="s">
        <v>47</v>
      </c>
      <c r="AA755" s="85">
        <v>0</v>
      </c>
      <c r="AB755" s="85">
        <v>1</v>
      </c>
      <c r="AC755" s="85">
        <f t="shared" si="17"/>
        <v>104</v>
      </c>
      <c r="AD755" s="85">
        <f>IFERROR(AC755*VLOOKUP(I755,'[5]DI Info'!A:H,7,FALSE),"")</f>
        <v>1622.4</v>
      </c>
      <c r="AE755" s="85">
        <f>IFERROR(ROUND(AC755*VLOOKUP(I755,'[5]DI Info'!$1:$1048576,6,FALSE),2),"")</f>
        <v>17.49</v>
      </c>
      <c r="AF755" s="117" t="str">
        <f>VLOOKUP(I755,'[5]DI Info'!$1:$1048576,4,FALSE)</f>
        <v>苏克-NB</v>
      </c>
      <c r="AG755" s="117" t="s">
        <v>1888</v>
      </c>
      <c r="AH755" s="120">
        <v>45313</v>
      </c>
      <c r="AI755" s="121" t="s">
        <v>1892</v>
      </c>
      <c r="AK755" s="116"/>
      <c r="AL755" s="116"/>
    </row>
    <row r="756" s="85" customFormat="1" spans="1:38">
      <c r="A756" s="115" t="s">
        <v>1893</v>
      </c>
      <c r="B756" s="85" t="s">
        <v>38</v>
      </c>
      <c r="C756" s="85" t="s">
        <v>38</v>
      </c>
      <c r="D756" s="85" t="s">
        <v>39</v>
      </c>
      <c r="E756" s="85" t="s">
        <v>1894</v>
      </c>
      <c r="F756" s="116" t="s">
        <v>41</v>
      </c>
      <c r="G756" s="85" t="s">
        <v>77</v>
      </c>
      <c r="H756" s="116" t="s">
        <v>1894</v>
      </c>
      <c r="I756" s="85" t="s">
        <v>950</v>
      </c>
      <c r="J756" s="85" t="s">
        <v>44</v>
      </c>
      <c r="K756" s="85" t="s">
        <v>41</v>
      </c>
      <c r="L756" s="85" t="s">
        <v>45</v>
      </c>
      <c r="M756" s="85" t="s">
        <v>46</v>
      </c>
      <c r="N756" s="85" t="s">
        <v>1767</v>
      </c>
      <c r="O756" s="117" t="s">
        <v>41</v>
      </c>
      <c r="P756" s="117" t="s">
        <v>41</v>
      </c>
      <c r="Q756" s="118">
        <v>6</v>
      </c>
      <c r="R756" s="85">
        <v>57</v>
      </c>
      <c r="S756" s="85">
        <v>28</v>
      </c>
      <c r="T756" s="116">
        <v>45320</v>
      </c>
      <c r="U756" s="116">
        <v>45313</v>
      </c>
      <c r="V756" s="85">
        <v>0</v>
      </c>
      <c r="W756" s="85">
        <v>34</v>
      </c>
      <c r="X756" s="85">
        <v>34</v>
      </c>
      <c r="Y756" s="85">
        <v>0</v>
      </c>
      <c r="Z756" s="85" t="s">
        <v>47</v>
      </c>
      <c r="AA756" s="85">
        <v>0</v>
      </c>
      <c r="AB756" s="85">
        <v>1</v>
      </c>
      <c r="AC756" s="85">
        <f t="shared" si="17"/>
        <v>34</v>
      </c>
      <c r="AD756" s="85">
        <f>IFERROR(AC756*VLOOKUP(I756,'[5]DI Info'!A:H,7,FALSE),"")</f>
        <v>530.4</v>
      </c>
      <c r="AE756" s="85">
        <f>IFERROR(ROUND(AC756*VLOOKUP(I756,'[5]DI Info'!$1:$1048576,6,FALSE),2),"")</f>
        <v>5.72</v>
      </c>
      <c r="AF756" s="117" t="str">
        <f>VLOOKUP(I756,'[5]DI Info'!$1:$1048576,4,FALSE)</f>
        <v>苏克-NB</v>
      </c>
      <c r="AG756" s="117" t="s">
        <v>1888</v>
      </c>
      <c r="AH756" s="120">
        <v>45313</v>
      </c>
      <c r="AI756" s="121" t="s">
        <v>1892</v>
      </c>
      <c r="AK756" s="116"/>
      <c r="AL756" s="116"/>
    </row>
    <row r="757" s="85" customFormat="1" spans="1:38">
      <c r="A757" s="115" t="s">
        <v>1895</v>
      </c>
      <c r="B757" s="85" t="s">
        <v>38</v>
      </c>
      <c r="C757" s="85" t="s">
        <v>38</v>
      </c>
      <c r="D757" s="85" t="s">
        <v>39</v>
      </c>
      <c r="E757" s="85" t="s">
        <v>1891</v>
      </c>
      <c r="F757" s="116" t="s">
        <v>41</v>
      </c>
      <c r="G757" s="85" t="s">
        <v>77</v>
      </c>
      <c r="H757" s="116" t="s">
        <v>1891</v>
      </c>
      <c r="I757" s="85" t="s">
        <v>1856</v>
      </c>
      <c r="J757" s="85" t="s">
        <v>44</v>
      </c>
      <c r="K757" s="85" t="s">
        <v>41</v>
      </c>
      <c r="L757" s="85" t="s">
        <v>45</v>
      </c>
      <c r="M757" s="85" t="s">
        <v>46</v>
      </c>
      <c r="N757" s="85" t="s">
        <v>1767</v>
      </c>
      <c r="O757" s="117" t="s">
        <v>41</v>
      </c>
      <c r="P757" s="117" t="s">
        <v>41</v>
      </c>
      <c r="Q757" s="118">
        <v>5.6</v>
      </c>
      <c r="R757" s="85">
        <v>50</v>
      </c>
      <c r="S757" s="85">
        <v>25.5</v>
      </c>
      <c r="T757" s="116">
        <v>45320</v>
      </c>
      <c r="U757" s="116">
        <v>45313</v>
      </c>
      <c r="V757" s="85">
        <v>0</v>
      </c>
      <c r="W757" s="85">
        <v>207</v>
      </c>
      <c r="X757" s="85">
        <v>207</v>
      </c>
      <c r="Y757" s="85">
        <v>0</v>
      </c>
      <c r="Z757" s="85" t="s">
        <v>47</v>
      </c>
      <c r="AA757" s="85">
        <v>0</v>
      </c>
      <c r="AB757" s="85">
        <v>1</v>
      </c>
      <c r="AC757" s="85">
        <f t="shared" si="17"/>
        <v>207</v>
      </c>
      <c r="AD757" s="85">
        <f>IFERROR(AC757*VLOOKUP(I757,'[5]DI Info'!A:H,7,FALSE),"")</f>
        <v>2587.5</v>
      </c>
      <c r="AE757" s="85">
        <f>IFERROR(ROUND(AC757*VLOOKUP(I757,'[5]DI Info'!$1:$1048576,6,FALSE),2),"")</f>
        <v>24.78</v>
      </c>
      <c r="AF757" s="117" t="str">
        <f>VLOOKUP(I757,'[5]DI Info'!$1:$1048576,4,FALSE)</f>
        <v>苏克-NB</v>
      </c>
      <c r="AG757" s="117" t="s">
        <v>1888</v>
      </c>
      <c r="AH757" s="120">
        <v>45313</v>
      </c>
      <c r="AI757" s="121" t="s">
        <v>1892</v>
      </c>
      <c r="AK757" s="116"/>
      <c r="AL757" s="116"/>
    </row>
    <row r="758" s="85" customFormat="1" spans="1:38">
      <c r="A758" s="115" t="s">
        <v>1896</v>
      </c>
      <c r="B758" s="85" t="s">
        <v>38</v>
      </c>
      <c r="C758" s="85" t="s">
        <v>38</v>
      </c>
      <c r="D758" s="85" t="s">
        <v>39</v>
      </c>
      <c r="E758" s="85" t="s">
        <v>1897</v>
      </c>
      <c r="F758" s="116" t="s">
        <v>41</v>
      </c>
      <c r="G758" s="85" t="s">
        <v>77</v>
      </c>
      <c r="H758" s="116" t="s">
        <v>1897</v>
      </c>
      <c r="I758" s="85" t="s">
        <v>1856</v>
      </c>
      <c r="J758" s="85" t="s">
        <v>44</v>
      </c>
      <c r="K758" s="85" t="s">
        <v>41</v>
      </c>
      <c r="L758" s="85" t="s">
        <v>45</v>
      </c>
      <c r="M758" s="85" t="s">
        <v>46</v>
      </c>
      <c r="N758" s="85" t="s">
        <v>1767</v>
      </c>
      <c r="O758" s="117" t="s">
        <v>41</v>
      </c>
      <c r="P758" s="117" t="s">
        <v>41</v>
      </c>
      <c r="Q758" s="118">
        <v>5.6</v>
      </c>
      <c r="R758" s="85">
        <v>50</v>
      </c>
      <c r="S758" s="85">
        <v>25.5</v>
      </c>
      <c r="T758" s="116">
        <v>45320</v>
      </c>
      <c r="U758" s="116">
        <v>45313</v>
      </c>
      <c r="V758" s="85">
        <v>0</v>
      </c>
      <c r="W758" s="85">
        <v>318</v>
      </c>
      <c r="X758" s="85">
        <v>318</v>
      </c>
      <c r="Y758" s="85">
        <v>0</v>
      </c>
      <c r="Z758" s="85" t="s">
        <v>47</v>
      </c>
      <c r="AA758" s="85">
        <v>0</v>
      </c>
      <c r="AB758" s="85">
        <v>1</v>
      </c>
      <c r="AC758" s="85">
        <f t="shared" si="17"/>
        <v>318</v>
      </c>
      <c r="AD758" s="85">
        <f>IFERROR(AC758*VLOOKUP(I758,'[5]DI Info'!A:H,7,FALSE),"")</f>
        <v>3975</v>
      </c>
      <c r="AE758" s="85">
        <f>IFERROR(ROUND(AC758*VLOOKUP(I758,'[5]DI Info'!$1:$1048576,6,FALSE),2),"")</f>
        <v>38.06</v>
      </c>
      <c r="AF758" s="117" t="str">
        <f>VLOOKUP(I758,'[5]DI Info'!$1:$1048576,4,FALSE)</f>
        <v>苏克-NB</v>
      </c>
      <c r="AG758" s="117" t="s">
        <v>1888</v>
      </c>
      <c r="AH758" s="120">
        <v>45313</v>
      </c>
      <c r="AI758" s="121" t="s">
        <v>1898</v>
      </c>
      <c r="AK758" s="116"/>
      <c r="AL758" s="116"/>
    </row>
    <row r="759" s="85" customFormat="1" spans="1:38">
      <c r="A759" s="115" t="s">
        <v>1899</v>
      </c>
      <c r="B759" s="85" t="s">
        <v>38</v>
      </c>
      <c r="C759" s="85" t="s">
        <v>38</v>
      </c>
      <c r="D759" s="85" t="s">
        <v>39</v>
      </c>
      <c r="E759" s="85" t="s">
        <v>1894</v>
      </c>
      <c r="F759" s="116" t="s">
        <v>41</v>
      </c>
      <c r="G759" s="85" t="s">
        <v>77</v>
      </c>
      <c r="H759" s="116" t="s">
        <v>1894</v>
      </c>
      <c r="I759" s="85" t="s">
        <v>1856</v>
      </c>
      <c r="J759" s="85" t="s">
        <v>44</v>
      </c>
      <c r="K759" s="85" t="s">
        <v>41</v>
      </c>
      <c r="L759" s="85" t="s">
        <v>45</v>
      </c>
      <c r="M759" s="85" t="s">
        <v>46</v>
      </c>
      <c r="N759" s="85" t="s">
        <v>1767</v>
      </c>
      <c r="O759" s="117" t="s">
        <v>41</v>
      </c>
      <c r="P759" s="117" t="s">
        <v>41</v>
      </c>
      <c r="Q759" s="118">
        <v>5.6</v>
      </c>
      <c r="R759" s="85">
        <v>50</v>
      </c>
      <c r="S759" s="85">
        <v>25.5</v>
      </c>
      <c r="T759" s="116">
        <v>45320</v>
      </c>
      <c r="U759" s="116">
        <v>45313</v>
      </c>
      <c r="V759" s="85">
        <v>0</v>
      </c>
      <c r="W759" s="85">
        <v>252</v>
      </c>
      <c r="X759" s="85">
        <v>252</v>
      </c>
      <c r="Y759" s="85">
        <v>0</v>
      </c>
      <c r="Z759" s="85" t="s">
        <v>47</v>
      </c>
      <c r="AA759" s="85">
        <v>0</v>
      </c>
      <c r="AB759" s="85">
        <v>1</v>
      </c>
      <c r="AC759" s="85">
        <f t="shared" si="17"/>
        <v>252</v>
      </c>
      <c r="AD759" s="85">
        <f>IFERROR(AC759*VLOOKUP(I759,'[5]DI Info'!A:H,7,FALSE),"")</f>
        <v>3150</v>
      </c>
      <c r="AE759" s="85">
        <f>IFERROR(ROUND(AC759*VLOOKUP(I759,'[5]DI Info'!$1:$1048576,6,FALSE),2),"")</f>
        <v>30.16</v>
      </c>
      <c r="AF759" s="117" t="str">
        <f>VLOOKUP(I759,'[5]DI Info'!$1:$1048576,4,FALSE)</f>
        <v>苏克-NB</v>
      </c>
      <c r="AG759" s="117" t="s">
        <v>1888</v>
      </c>
      <c r="AH759" s="120">
        <v>45313</v>
      </c>
      <c r="AI759" s="121" t="s">
        <v>1900</v>
      </c>
      <c r="AK759" s="116"/>
      <c r="AL759" s="116"/>
    </row>
    <row r="760" s="85" customFormat="1" spans="1:38">
      <c r="A760" s="115" t="s">
        <v>1901</v>
      </c>
      <c r="B760" s="85" t="s">
        <v>38</v>
      </c>
      <c r="C760" s="85" t="s">
        <v>38</v>
      </c>
      <c r="D760" s="85" t="s">
        <v>39</v>
      </c>
      <c r="E760" s="85" t="s">
        <v>1894</v>
      </c>
      <c r="F760" s="116" t="s">
        <v>41</v>
      </c>
      <c r="G760" s="85" t="s">
        <v>77</v>
      </c>
      <c r="H760" s="116" t="s">
        <v>1894</v>
      </c>
      <c r="I760" s="85" t="s">
        <v>407</v>
      </c>
      <c r="J760" s="85" t="s">
        <v>44</v>
      </c>
      <c r="K760" s="85" t="s">
        <v>41</v>
      </c>
      <c r="L760" s="85" t="s">
        <v>45</v>
      </c>
      <c r="M760" s="85" t="s">
        <v>46</v>
      </c>
      <c r="N760" s="85" t="s">
        <v>1767</v>
      </c>
      <c r="O760" s="117" t="s">
        <v>41</v>
      </c>
      <c r="P760" s="117" t="s">
        <v>41</v>
      </c>
      <c r="Q760" s="118">
        <v>5</v>
      </c>
      <c r="R760" s="85">
        <v>43.75</v>
      </c>
      <c r="S760" s="85">
        <v>22.5</v>
      </c>
      <c r="T760" s="116">
        <v>45320</v>
      </c>
      <c r="U760" s="116">
        <v>45313</v>
      </c>
      <c r="V760" s="85">
        <v>0</v>
      </c>
      <c r="W760" s="85">
        <v>436</v>
      </c>
      <c r="X760" s="85">
        <v>436</v>
      </c>
      <c r="Y760" s="85">
        <v>0</v>
      </c>
      <c r="Z760" s="85" t="s">
        <v>47</v>
      </c>
      <c r="AA760" s="85">
        <v>0</v>
      </c>
      <c r="AB760" s="85">
        <v>1</v>
      </c>
      <c r="AC760" s="85">
        <f t="shared" si="17"/>
        <v>436</v>
      </c>
      <c r="AD760" s="85">
        <f>IFERROR(AC760*VLOOKUP(I760,'[5]DI Info'!A:H,7,FALSE),"")</f>
        <v>3182.8</v>
      </c>
      <c r="AE760" s="85">
        <f>IFERROR(ROUND(AC760*VLOOKUP(I760,'[5]DI Info'!$1:$1048576,6,FALSE),2),"")</f>
        <v>37.94</v>
      </c>
      <c r="AF760" s="117" t="str">
        <f>VLOOKUP(I760,'[5]DI Info'!$1:$1048576,4,FALSE)</f>
        <v>苏克-NB</v>
      </c>
      <c r="AG760" s="117" t="s">
        <v>1888</v>
      </c>
      <c r="AH760" s="120">
        <v>45304</v>
      </c>
      <c r="AI760" s="121" t="s">
        <v>1902</v>
      </c>
      <c r="AK760" s="116"/>
      <c r="AL760" s="116"/>
    </row>
    <row r="761" s="85" customFormat="1" spans="1:38">
      <c r="A761" s="115" t="s">
        <v>1903</v>
      </c>
      <c r="B761" s="85" t="s">
        <v>38</v>
      </c>
      <c r="C761" s="85" t="s">
        <v>38</v>
      </c>
      <c r="D761" s="85" t="s">
        <v>39</v>
      </c>
      <c r="E761" s="85" t="s">
        <v>1904</v>
      </c>
      <c r="F761" s="116" t="s">
        <v>41</v>
      </c>
      <c r="G761" s="85" t="s">
        <v>77</v>
      </c>
      <c r="H761" s="116" t="s">
        <v>1904</v>
      </c>
      <c r="I761" s="85" t="s">
        <v>54</v>
      </c>
      <c r="J761" s="85" t="s">
        <v>44</v>
      </c>
      <c r="K761" s="85" t="s">
        <v>41</v>
      </c>
      <c r="L761" s="85" t="s">
        <v>45</v>
      </c>
      <c r="M761" s="85" t="s">
        <v>46</v>
      </c>
      <c r="N761" s="85" t="s">
        <v>1767</v>
      </c>
      <c r="O761" s="117" t="s">
        <v>41</v>
      </c>
      <c r="P761" s="117" t="s">
        <v>41</v>
      </c>
      <c r="Q761" s="118">
        <v>7.25</v>
      </c>
      <c r="R761" s="85">
        <v>34.25</v>
      </c>
      <c r="S761" s="85">
        <v>18.25</v>
      </c>
      <c r="T761" s="116">
        <v>45320</v>
      </c>
      <c r="U761" s="116">
        <v>45313</v>
      </c>
      <c r="V761" s="85">
        <v>0</v>
      </c>
      <c r="W761" s="85">
        <v>467</v>
      </c>
      <c r="X761" s="85">
        <v>467</v>
      </c>
      <c r="Y761" s="85">
        <v>0</v>
      </c>
      <c r="Z761" s="85" t="s">
        <v>47</v>
      </c>
      <c r="AA761" s="85">
        <v>0</v>
      </c>
      <c r="AB761" s="85">
        <v>1</v>
      </c>
      <c r="AC761" s="85">
        <f t="shared" si="17"/>
        <v>467</v>
      </c>
      <c r="AD761" s="85">
        <f>IFERROR(AC761*VLOOKUP(I761,'[5]DI Info'!A:H,7,FALSE),"")</f>
        <v>2661.9</v>
      </c>
      <c r="AE761" s="85">
        <f>IFERROR(ROUND(AC761*VLOOKUP(I761,'[5]DI Info'!$1:$1048576,6,FALSE),2),"")</f>
        <v>37.87</v>
      </c>
      <c r="AF761" s="117" t="str">
        <f>VLOOKUP(I761,'[5]DI Info'!$1:$1048576,4,FALSE)</f>
        <v>苏克-NB</v>
      </c>
      <c r="AG761" s="117" t="s">
        <v>1888</v>
      </c>
      <c r="AH761" s="120">
        <v>45304</v>
      </c>
      <c r="AI761" s="121" t="s">
        <v>1905</v>
      </c>
      <c r="AK761" s="116"/>
      <c r="AL761" s="116"/>
    </row>
    <row r="762" s="85" customFormat="1" spans="1:38">
      <c r="A762" s="115" t="s">
        <v>1906</v>
      </c>
      <c r="B762" s="85" t="s">
        <v>38</v>
      </c>
      <c r="C762" s="85" t="s">
        <v>38</v>
      </c>
      <c r="D762" s="85" t="s">
        <v>39</v>
      </c>
      <c r="E762" s="85" t="s">
        <v>1891</v>
      </c>
      <c r="F762" s="116" t="s">
        <v>41</v>
      </c>
      <c r="G762" s="85" t="s">
        <v>77</v>
      </c>
      <c r="H762" s="116" t="s">
        <v>1891</v>
      </c>
      <c r="I762" s="85" t="s">
        <v>54</v>
      </c>
      <c r="J762" s="85" t="s">
        <v>44</v>
      </c>
      <c r="K762" s="85" t="s">
        <v>41</v>
      </c>
      <c r="L762" s="85" t="s">
        <v>45</v>
      </c>
      <c r="M762" s="85" t="s">
        <v>46</v>
      </c>
      <c r="N762" s="85" t="s">
        <v>1767</v>
      </c>
      <c r="O762" s="117" t="s">
        <v>41</v>
      </c>
      <c r="P762" s="117" t="s">
        <v>41</v>
      </c>
      <c r="Q762" s="118">
        <v>7.25</v>
      </c>
      <c r="R762" s="85">
        <v>34.25</v>
      </c>
      <c r="S762" s="85">
        <v>18.25</v>
      </c>
      <c r="T762" s="116">
        <v>45320</v>
      </c>
      <c r="U762" s="116">
        <v>45313</v>
      </c>
      <c r="V762" s="85">
        <v>0</v>
      </c>
      <c r="W762" s="85">
        <v>201</v>
      </c>
      <c r="X762" s="85">
        <v>201</v>
      </c>
      <c r="Y762" s="85">
        <v>0</v>
      </c>
      <c r="Z762" s="85" t="s">
        <v>47</v>
      </c>
      <c r="AA762" s="85">
        <v>0</v>
      </c>
      <c r="AB762" s="85">
        <v>1</v>
      </c>
      <c r="AC762" s="85">
        <f t="shared" si="17"/>
        <v>201</v>
      </c>
      <c r="AD762" s="85">
        <f>IFERROR(AC762*VLOOKUP(I762,'[5]DI Info'!A:H,7,FALSE),"")</f>
        <v>1145.7</v>
      </c>
      <c r="AE762" s="85">
        <f>IFERROR(ROUND(AC762*VLOOKUP(I762,'[5]DI Info'!$1:$1048576,6,FALSE),2),"")</f>
        <v>16.3</v>
      </c>
      <c r="AF762" s="117" t="str">
        <f>VLOOKUP(I762,'[5]DI Info'!$1:$1048576,4,FALSE)</f>
        <v>苏克-NB</v>
      </c>
      <c r="AG762" s="117" t="s">
        <v>1888</v>
      </c>
      <c r="AH762" s="120">
        <v>45304</v>
      </c>
      <c r="AI762" s="121" t="s">
        <v>1907</v>
      </c>
      <c r="AK762" s="116"/>
      <c r="AL762" s="116"/>
    </row>
    <row r="763" s="85" customFormat="1" spans="1:38">
      <c r="A763" s="115" t="s">
        <v>1908</v>
      </c>
      <c r="B763" s="85" t="s">
        <v>38</v>
      </c>
      <c r="C763" s="85" t="s">
        <v>38</v>
      </c>
      <c r="D763" s="85" t="s">
        <v>39</v>
      </c>
      <c r="E763" s="85" t="s">
        <v>1897</v>
      </c>
      <c r="F763" s="116" t="s">
        <v>41</v>
      </c>
      <c r="G763" s="85" t="s">
        <v>77</v>
      </c>
      <c r="H763" s="116" t="s">
        <v>1897</v>
      </c>
      <c r="I763" s="85" t="s">
        <v>54</v>
      </c>
      <c r="J763" s="85" t="s">
        <v>44</v>
      </c>
      <c r="K763" s="85" t="s">
        <v>41</v>
      </c>
      <c r="L763" s="85" t="s">
        <v>45</v>
      </c>
      <c r="M763" s="85" t="s">
        <v>46</v>
      </c>
      <c r="N763" s="85" t="s">
        <v>1767</v>
      </c>
      <c r="O763" s="117" t="s">
        <v>41</v>
      </c>
      <c r="P763" s="117" t="s">
        <v>41</v>
      </c>
      <c r="Q763" s="118">
        <v>7.25</v>
      </c>
      <c r="R763" s="85">
        <v>34.25</v>
      </c>
      <c r="S763" s="85">
        <v>18.25</v>
      </c>
      <c r="T763" s="116">
        <v>45320</v>
      </c>
      <c r="U763" s="116">
        <v>45313</v>
      </c>
      <c r="V763" s="85">
        <v>0</v>
      </c>
      <c r="W763" s="85">
        <v>441</v>
      </c>
      <c r="X763" s="85">
        <v>441</v>
      </c>
      <c r="Y763" s="85">
        <v>0</v>
      </c>
      <c r="Z763" s="85" t="s">
        <v>47</v>
      </c>
      <c r="AA763" s="85">
        <v>0</v>
      </c>
      <c r="AB763" s="85">
        <v>1</v>
      </c>
      <c r="AC763" s="85">
        <f t="shared" si="17"/>
        <v>441</v>
      </c>
      <c r="AD763" s="85">
        <f>IFERROR(AC763*VLOOKUP(I763,'[5]DI Info'!A:H,7,FALSE),"")</f>
        <v>2513.7</v>
      </c>
      <c r="AE763" s="85">
        <f>IFERROR(ROUND(AC763*VLOOKUP(I763,'[5]DI Info'!$1:$1048576,6,FALSE),2),"")</f>
        <v>35.76</v>
      </c>
      <c r="AF763" s="117" t="str">
        <f>VLOOKUP(I763,'[5]DI Info'!$1:$1048576,4,FALSE)</f>
        <v>苏克-NB</v>
      </c>
      <c r="AG763" s="117" t="s">
        <v>1888</v>
      </c>
      <c r="AH763" s="120">
        <v>45304</v>
      </c>
      <c r="AI763" s="121" t="s">
        <v>1909</v>
      </c>
      <c r="AK763" s="116"/>
      <c r="AL763" s="116"/>
    </row>
    <row r="764" s="85" customFormat="1" spans="1:38">
      <c r="A764" s="115" t="s">
        <v>1910</v>
      </c>
      <c r="B764" s="85" t="s">
        <v>38</v>
      </c>
      <c r="C764" s="85" t="s">
        <v>38</v>
      </c>
      <c r="D764" s="85" t="s">
        <v>39</v>
      </c>
      <c r="E764" s="85" t="s">
        <v>1911</v>
      </c>
      <c r="F764" s="116" t="s">
        <v>41</v>
      </c>
      <c r="G764" s="85" t="s">
        <v>71</v>
      </c>
      <c r="H764" s="116" t="s">
        <v>1911</v>
      </c>
      <c r="I764" s="85" t="s">
        <v>950</v>
      </c>
      <c r="J764" s="85" t="s">
        <v>44</v>
      </c>
      <c r="K764" s="85" t="s">
        <v>41</v>
      </c>
      <c r="L764" s="85" t="s">
        <v>45</v>
      </c>
      <c r="M764" s="85" t="s">
        <v>46</v>
      </c>
      <c r="N764" s="85" t="s">
        <v>1767</v>
      </c>
      <c r="O764" s="117" t="s">
        <v>41</v>
      </c>
      <c r="P764" s="117" t="s">
        <v>41</v>
      </c>
      <c r="Q764" s="118">
        <v>6</v>
      </c>
      <c r="R764" s="85">
        <v>57</v>
      </c>
      <c r="S764" s="85">
        <v>28</v>
      </c>
      <c r="T764" s="116">
        <v>45320</v>
      </c>
      <c r="U764" s="116">
        <v>45313</v>
      </c>
      <c r="V764" s="85">
        <v>0</v>
      </c>
      <c r="W764" s="85">
        <v>369</v>
      </c>
      <c r="X764" s="85">
        <v>369</v>
      </c>
      <c r="Y764" s="85">
        <v>0</v>
      </c>
      <c r="Z764" s="85" t="s">
        <v>47</v>
      </c>
      <c r="AA764" s="85">
        <v>0</v>
      </c>
      <c r="AB764" s="85">
        <v>1</v>
      </c>
      <c r="AC764" s="85">
        <f t="shared" si="17"/>
        <v>369</v>
      </c>
      <c r="AD764" s="85">
        <f>IFERROR(AC764*VLOOKUP(I764,'[5]DI Info'!A:H,7,FALSE),"")</f>
        <v>5756.4</v>
      </c>
      <c r="AE764" s="85">
        <f>IFERROR(ROUND(AC764*VLOOKUP(I764,'[5]DI Info'!$1:$1048576,6,FALSE),2),"")</f>
        <v>62.06</v>
      </c>
      <c r="AF764" s="117" t="str">
        <f>VLOOKUP(I764,'[5]DI Info'!$1:$1048576,4,FALSE)</f>
        <v>苏克-NB</v>
      </c>
      <c r="AG764" s="117" t="s">
        <v>1912</v>
      </c>
      <c r="AH764" s="120">
        <v>45313</v>
      </c>
      <c r="AI764" s="121" t="s">
        <v>1913</v>
      </c>
      <c r="AK764" s="116"/>
      <c r="AL764" s="116"/>
    </row>
    <row r="765" s="85" customFormat="1" spans="1:38">
      <c r="A765" s="115" t="s">
        <v>1914</v>
      </c>
      <c r="B765" s="85" t="s">
        <v>38</v>
      </c>
      <c r="C765" s="85" t="s">
        <v>38</v>
      </c>
      <c r="D765" s="85" t="s">
        <v>39</v>
      </c>
      <c r="E765" s="85" t="s">
        <v>1911</v>
      </c>
      <c r="F765" s="116" t="s">
        <v>41</v>
      </c>
      <c r="G765" s="85" t="s">
        <v>71</v>
      </c>
      <c r="H765" s="116" t="s">
        <v>1911</v>
      </c>
      <c r="I765" s="85" t="s">
        <v>1856</v>
      </c>
      <c r="J765" s="85" t="s">
        <v>44</v>
      </c>
      <c r="K765" s="85" t="s">
        <v>41</v>
      </c>
      <c r="L765" s="85" t="s">
        <v>45</v>
      </c>
      <c r="M765" s="85" t="s">
        <v>46</v>
      </c>
      <c r="N765" s="85" t="s">
        <v>1767</v>
      </c>
      <c r="O765" s="117" t="s">
        <v>41</v>
      </c>
      <c r="P765" s="117" t="s">
        <v>41</v>
      </c>
      <c r="Q765" s="118">
        <v>5.6</v>
      </c>
      <c r="R765" s="85">
        <v>50</v>
      </c>
      <c r="S765" s="85">
        <v>25.5</v>
      </c>
      <c r="T765" s="116">
        <v>45320</v>
      </c>
      <c r="U765" s="116">
        <v>45313</v>
      </c>
      <c r="V765" s="85">
        <v>0</v>
      </c>
      <c r="W765" s="85">
        <v>103</v>
      </c>
      <c r="X765" s="85">
        <v>103</v>
      </c>
      <c r="Y765" s="85">
        <v>0</v>
      </c>
      <c r="Z765" s="85" t="s">
        <v>47</v>
      </c>
      <c r="AA765" s="85">
        <v>0</v>
      </c>
      <c r="AB765" s="85">
        <v>1</v>
      </c>
      <c r="AC765" s="85">
        <f t="shared" si="17"/>
        <v>103</v>
      </c>
      <c r="AD765" s="85">
        <f>IFERROR(AC765*VLOOKUP(I765,'[5]DI Info'!A:H,7,FALSE),"")</f>
        <v>1287.5</v>
      </c>
      <c r="AE765" s="85">
        <f>IFERROR(ROUND(AC765*VLOOKUP(I765,'[5]DI Info'!$1:$1048576,6,FALSE),2),"")</f>
        <v>12.33</v>
      </c>
      <c r="AF765" s="117" t="str">
        <f>VLOOKUP(I765,'[5]DI Info'!$1:$1048576,4,FALSE)</f>
        <v>苏克-NB</v>
      </c>
      <c r="AG765" s="117" t="s">
        <v>1912</v>
      </c>
      <c r="AH765" s="120">
        <v>45313</v>
      </c>
      <c r="AI765" s="121" t="s">
        <v>1915</v>
      </c>
      <c r="AK765" s="116"/>
      <c r="AL765" s="116"/>
    </row>
    <row r="766" s="85" customFormat="1" spans="1:38">
      <c r="A766" s="115" t="s">
        <v>1916</v>
      </c>
      <c r="B766" s="85" t="s">
        <v>38</v>
      </c>
      <c r="C766" s="85" t="s">
        <v>38</v>
      </c>
      <c r="D766" s="85" t="s">
        <v>39</v>
      </c>
      <c r="E766" s="85" t="s">
        <v>1917</v>
      </c>
      <c r="F766" s="116" t="s">
        <v>41</v>
      </c>
      <c r="G766" s="85" t="s">
        <v>71</v>
      </c>
      <c r="H766" s="116" t="s">
        <v>1917</v>
      </c>
      <c r="I766" s="85" t="s">
        <v>1856</v>
      </c>
      <c r="J766" s="85" t="s">
        <v>44</v>
      </c>
      <c r="K766" s="85" t="s">
        <v>41</v>
      </c>
      <c r="L766" s="85" t="s">
        <v>45</v>
      </c>
      <c r="M766" s="85" t="s">
        <v>46</v>
      </c>
      <c r="N766" s="85" t="s">
        <v>1767</v>
      </c>
      <c r="O766" s="117" t="s">
        <v>41</v>
      </c>
      <c r="P766" s="117" t="s">
        <v>41</v>
      </c>
      <c r="Q766" s="118">
        <v>5.6</v>
      </c>
      <c r="R766" s="85">
        <v>50</v>
      </c>
      <c r="S766" s="85">
        <v>25.5</v>
      </c>
      <c r="T766" s="116">
        <v>45320</v>
      </c>
      <c r="U766" s="116">
        <v>45313</v>
      </c>
      <c r="V766" s="85">
        <v>0</v>
      </c>
      <c r="W766" s="85">
        <v>429</v>
      </c>
      <c r="X766" s="85">
        <v>429</v>
      </c>
      <c r="Y766" s="85">
        <v>0</v>
      </c>
      <c r="Z766" s="85" t="s">
        <v>47</v>
      </c>
      <c r="AA766" s="85">
        <v>0</v>
      </c>
      <c r="AB766" s="85">
        <v>1</v>
      </c>
      <c r="AC766" s="85">
        <f t="shared" ref="AC766:AC829" si="18">IFERROR(X766/AB766,"")</f>
        <v>429</v>
      </c>
      <c r="AD766" s="85">
        <f>IFERROR(AC766*VLOOKUP(I766,'[5]DI Info'!A:H,7,FALSE),"")</f>
        <v>5362.5</v>
      </c>
      <c r="AE766" s="85">
        <f>IFERROR(ROUND(AC766*VLOOKUP(I766,'[5]DI Info'!$1:$1048576,6,FALSE),2),"")</f>
        <v>51.35</v>
      </c>
      <c r="AF766" s="117" t="str">
        <f>VLOOKUP(I766,'[5]DI Info'!$1:$1048576,4,FALSE)</f>
        <v>苏克-NB</v>
      </c>
      <c r="AG766" s="117" t="s">
        <v>1912</v>
      </c>
      <c r="AH766" s="120">
        <v>45313</v>
      </c>
      <c r="AI766" s="121" t="s">
        <v>1915</v>
      </c>
      <c r="AK766" s="116"/>
      <c r="AL766" s="116"/>
    </row>
    <row r="767" s="85" customFormat="1" spans="1:38">
      <c r="A767" s="115" t="s">
        <v>1918</v>
      </c>
      <c r="B767" s="85" t="s">
        <v>38</v>
      </c>
      <c r="C767" s="85" t="s">
        <v>38</v>
      </c>
      <c r="D767" s="85" t="s">
        <v>39</v>
      </c>
      <c r="E767" s="85" t="s">
        <v>1919</v>
      </c>
      <c r="F767" s="116" t="s">
        <v>41</v>
      </c>
      <c r="G767" s="85" t="s">
        <v>71</v>
      </c>
      <c r="H767" s="116" t="s">
        <v>1919</v>
      </c>
      <c r="I767" s="85" t="s">
        <v>1920</v>
      </c>
      <c r="J767" s="85" t="s">
        <v>44</v>
      </c>
      <c r="K767" s="85" t="s">
        <v>41</v>
      </c>
      <c r="L767" s="85" t="s">
        <v>45</v>
      </c>
      <c r="M767" s="85" t="s">
        <v>46</v>
      </c>
      <c r="N767" s="85" t="s">
        <v>1767</v>
      </c>
      <c r="O767" s="117" t="s">
        <v>41</v>
      </c>
      <c r="P767" s="117" t="s">
        <v>41</v>
      </c>
      <c r="Q767" s="118">
        <v>7.4</v>
      </c>
      <c r="R767" s="85">
        <v>65</v>
      </c>
      <c r="S767" s="85">
        <v>35</v>
      </c>
      <c r="T767" s="116">
        <v>45320</v>
      </c>
      <c r="U767" s="116">
        <v>45313</v>
      </c>
      <c r="V767" s="85">
        <v>0</v>
      </c>
      <c r="W767" s="85">
        <v>128</v>
      </c>
      <c r="X767" s="85">
        <v>128</v>
      </c>
      <c r="Y767" s="85">
        <v>0</v>
      </c>
      <c r="Z767" s="85" t="s">
        <v>47</v>
      </c>
      <c r="AA767" s="85">
        <v>0</v>
      </c>
      <c r="AB767" s="85">
        <v>1</v>
      </c>
      <c r="AC767" s="85">
        <f t="shared" si="18"/>
        <v>128</v>
      </c>
      <c r="AD767" s="85">
        <f>IFERROR(AC767*VLOOKUP(I767,'[5]DI Info'!A:H,7,FALSE),"")</f>
        <v>3264</v>
      </c>
      <c r="AE767" s="85">
        <f>IFERROR(ROUND(AC767*VLOOKUP(I767,'[5]DI Info'!$1:$1048576,6,FALSE),2),"")</f>
        <v>34.1</v>
      </c>
      <c r="AF767" s="117" t="str">
        <f>VLOOKUP(I767,'[5]DI Info'!$1:$1048576,4,FALSE)</f>
        <v>苏克-NB</v>
      </c>
      <c r="AG767" s="117" t="s">
        <v>1912</v>
      </c>
      <c r="AH767" s="120">
        <v>45304</v>
      </c>
      <c r="AI767" s="121" t="s">
        <v>1921</v>
      </c>
      <c r="AK767" s="116"/>
      <c r="AL767" s="116"/>
    </row>
    <row r="768" s="85" customFormat="1" spans="1:38">
      <c r="A768" s="115" t="s">
        <v>1922</v>
      </c>
      <c r="B768" s="85" t="s">
        <v>38</v>
      </c>
      <c r="C768" s="85" t="s">
        <v>38</v>
      </c>
      <c r="D768" s="85" t="s">
        <v>39</v>
      </c>
      <c r="E768" s="85" t="s">
        <v>1923</v>
      </c>
      <c r="F768" s="116" t="s">
        <v>41</v>
      </c>
      <c r="G768" s="85" t="s">
        <v>71</v>
      </c>
      <c r="H768" s="116" t="s">
        <v>1923</v>
      </c>
      <c r="I768" s="85" t="s">
        <v>1920</v>
      </c>
      <c r="J768" s="85" t="s">
        <v>44</v>
      </c>
      <c r="K768" s="85" t="s">
        <v>41</v>
      </c>
      <c r="L768" s="85" t="s">
        <v>45</v>
      </c>
      <c r="M768" s="85" t="s">
        <v>46</v>
      </c>
      <c r="N768" s="85" t="s">
        <v>1767</v>
      </c>
      <c r="O768" s="117" t="s">
        <v>41</v>
      </c>
      <c r="P768" s="117" t="s">
        <v>41</v>
      </c>
      <c r="Q768" s="118">
        <v>7.4</v>
      </c>
      <c r="R768" s="85">
        <v>65</v>
      </c>
      <c r="S768" s="85">
        <v>35</v>
      </c>
      <c r="T768" s="116">
        <v>45320</v>
      </c>
      <c r="U768" s="116">
        <v>45313</v>
      </c>
      <c r="V768" s="85">
        <v>0</v>
      </c>
      <c r="W768" s="85">
        <v>121</v>
      </c>
      <c r="X768" s="85">
        <v>121</v>
      </c>
      <c r="Y768" s="85">
        <v>0</v>
      </c>
      <c r="Z768" s="85" t="s">
        <v>47</v>
      </c>
      <c r="AA768" s="85">
        <v>0</v>
      </c>
      <c r="AB768" s="85">
        <v>1</v>
      </c>
      <c r="AC768" s="85">
        <f t="shared" si="18"/>
        <v>121</v>
      </c>
      <c r="AD768" s="85">
        <f>IFERROR(AC768*VLOOKUP(I768,'[5]DI Info'!A:H,7,FALSE),"")</f>
        <v>3085.5</v>
      </c>
      <c r="AE768" s="85">
        <f>IFERROR(ROUND(AC768*VLOOKUP(I768,'[5]DI Info'!$1:$1048576,6,FALSE),2),"")</f>
        <v>32.24</v>
      </c>
      <c r="AF768" s="117" t="str">
        <f>VLOOKUP(I768,'[5]DI Info'!$1:$1048576,4,FALSE)</f>
        <v>苏克-NB</v>
      </c>
      <c r="AG768" s="117" t="s">
        <v>1912</v>
      </c>
      <c r="AH768" s="120">
        <v>45304</v>
      </c>
      <c r="AI768" s="121" t="s">
        <v>1921</v>
      </c>
      <c r="AK768" s="116"/>
      <c r="AL768" s="116"/>
    </row>
    <row r="769" s="85" customFormat="1" spans="1:38">
      <c r="A769" s="115" t="s">
        <v>1924</v>
      </c>
      <c r="B769" s="85" t="s">
        <v>38</v>
      </c>
      <c r="C769" s="85" t="s">
        <v>38</v>
      </c>
      <c r="D769" s="85" t="s">
        <v>39</v>
      </c>
      <c r="E769" s="85" t="s">
        <v>1923</v>
      </c>
      <c r="F769" s="116" t="s">
        <v>41</v>
      </c>
      <c r="G769" s="85" t="s">
        <v>71</v>
      </c>
      <c r="H769" s="116" t="s">
        <v>1923</v>
      </c>
      <c r="I769" s="85" t="s">
        <v>407</v>
      </c>
      <c r="J769" s="85" t="s">
        <v>44</v>
      </c>
      <c r="K769" s="85" t="s">
        <v>41</v>
      </c>
      <c r="L769" s="85" t="s">
        <v>45</v>
      </c>
      <c r="M769" s="85" t="s">
        <v>46</v>
      </c>
      <c r="N769" s="85" t="s">
        <v>1767</v>
      </c>
      <c r="O769" s="117" t="s">
        <v>41</v>
      </c>
      <c r="P769" s="117" t="s">
        <v>41</v>
      </c>
      <c r="Q769" s="118">
        <v>5</v>
      </c>
      <c r="R769" s="85">
        <v>43.75</v>
      </c>
      <c r="S769" s="85">
        <v>22.5</v>
      </c>
      <c r="T769" s="116">
        <v>45320</v>
      </c>
      <c r="U769" s="116">
        <v>45313</v>
      </c>
      <c r="V769" s="85">
        <v>0</v>
      </c>
      <c r="W769" s="85">
        <v>454</v>
      </c>
      <c r="X769" s="85">
        <v>454</v>
      </c>
      <c r="Y769" s="85">
        <v>0</v>
      </c>
      <c r="Z769" s="85" t="s">
        <v>47</v>
      </c>
      <c r="AA769" s="85">
        <v>0</v>
      </c>
      <c r="AB769" s="85">
        <v>1</v>
      </c>
      <c r="AC769" s="85">
        <f t="shared" si="18"/>
        <v>454</v>
      </c>
      <c r="AD769" s="85">
        <f>IFERROR(AC769*VLOOKUP(I769,'[5]DI Info'!A:H,7,FALSE),"")</f>
        <v>3314.2</v>
      </c>
      <c r="AE769" s="85">
        <f>IFERROR(ROUND(AC769*VLOOKUP(I769,'[5]DI Info'!$1:$1048576,6,FALSE),2),"")</f>
        <v>39.51</v>
      </c>
      <c r="AF769" s="117" t="str">
        <f>VLOOKUP(I769,'[5]DI Info'!$1:$1048576,4,FALSE)</f>
        <v>苏克-NB</v>
      </c>
      <c r="AG769" s="117" t="s">
        <v>1912</v>
      </c>
      <c r="AH769" s="120">
        <v>45304</v>
      </c>
      <c r="AI769" s="121" t="s">
        <v>1925</v>
      </c>
      <c r="AK769" s="116"/>
      <c r="AL769" s="116"/>
    </row>
    <row r="770" s="85" customFormat="1" spans="1:38">
      <c r="A770" s="115" t="s">
        <v>1926</v>
      </c>
      <c r="B770" s="85" t="s">
        <v>38</v>
      </c>
      <c r="C770" s="85" t="s">
        <v>38</v>
      </c>
      <c r="D770" s="85" t="s">
        <v>39</v>
      </c>
      <c r="E770" s="85" t="s">
        <v>1917</v>
      </c>
      <c r="F770" s="116" t="s">
        <v>41</v>
      </c>
      <c r="G770" s="85" t="s">
        <v>71</v>
      </c>
      <c r="H770" s="116" t="s">
        <v>1917</v>
      </c>
      <c r="I770" s="85" t="s">
        <v>54</v>
      </c>
      <c r="J770" s="85" t="s">
        <v>44</v>
      </c>
      <c r="K770" s="85" t="s">
        <v>41</v>
      </c>
      <c r="L770" s="85" t="s">
        <v>45</v>
      </c>
      <c r="M770" s="85" t="s">
        <v>46</v>
      </c>
      <c r="N770" s="85" t="s">
        <v>1767</v>
      </c>
      <c r="O770" s="117" t="s">
        <v>41</v>
      </c>
      <c r="P770" s="117" t="s">
        <v>41</v>
      </c>
      <c r="Q770" s="118">
        <v>7.25</v>
      </c>
      <c r="R770" s="85">
        <v>34.25</v>
      </c>
      <c r="S770" s="85">
        <v>18.25</v>
      </c>
      <c r="T770" s="116">
        <v>45320</v>
      </c>
      <c r="U770" s="116">
        <v>45313</v>
      </c>
      <c r="V770" s="85">
        <v>0</v>
      </c>
      <c r="W770" s="85">
        <v>145</v>
      </c>
      <c r="X770" s="85">
        <v>145</v>
      </c>
      <c r="Y770" s="85">
        <v>0</v>
      </c>
      <c r="Z770" s="85" t="s">
        <v>47</v>
      </c>
      <c r="AA770" s="85">
        <v>0</v>
      </c>
      <c r="AB770" s="85">
        <v>1</v>
      </c>
      <c r="AC770" s="85">
        <f t="shared" si="18"/>
        <v>145</v>
      </c>
      <c r="AD770" s="85">
        <f>IFERROR(AC770*VLOOKUP(I770,'[5]DI Info'!A:H,7,FALSE),"")</f>
        <v>826.5</v>
      </c>
      <c r="AE770" s="85">
        <f>IFERROR(ROUND(AC770*VLOOKUP(I770,'[5]DI Info'!$1:$1048576,6,FALSE),2),"")</f>
        <v>11.76</v>
      </c>
      <c r="AF770" s="117" t="str">
        <f>VLOOKUP(I770,'[5]DI Info'!$1:$1048576,4,FALSE)</f>
        <v>苏克-NB</v>
      </c>
      <c r="AG770" s="117" t="s">
        <v>1912</v>
      </c>
      <c r="AH770" s="120">
        <v>45304</v>
      </c>
      <c r="AI770" s="121" t="s">
        <v>1927</v>
      </c>
      <c r="AK770" s="116"/>
      <c r="AL770" s="116"/>
    </row>
    <row r="771" s="85" customFormat="1" spans="1:38">
      <c r="A771" s="115" t="s">
        <v>1928</v>
      </c>
      <c r="B771" s="85" t="s">
        <v>38</v>
      </c>
      <c r="C771" s="85" t="s">
        <v>38</v>
      </c>
      <c r="D771" s="85" t="s">
        <v>39</v>
      </c>
      <c r="E771" s="85" t="s">
        <v>1929</v>
      </c>
      <c r="F771" s="116" t="s">
        <v>41</v>
      </c>
      <c r="G771" s="85" t="s">
        <v>71</v>
      </c>
      <c r="H771" s="116" t="s">
        <v>1929</v>
      </c>
      <c r="I771" s="85" t="s">
        <v>54</v>
      </c>
      <c r="J771" s="85" t="s">
        <v>44</v>
      </c>
      <c r="K771" s="85" t="s">
        <v>41</v>
      </c>
      <c r="L771" s="85" t="s">
        <v>45</v>
      </c>
      <c r="M771" s="85" t="s">
        <v>46</v>
      </c>
      <c r="N771" s="85" t="s">
        <v>1767</v>
      </c>
      <c r="O771" s="117" t="s">
        <v>41</v>
      </c>
      <c r="P771" s="117" t="s">
        <v>41</v>
      </c>
      <c r="Q771" s="118">
        <v>7.25</v>
      </c>
      <c r="R771" s="85">
        <v>34.25</v>
      </c>
      <c r="S771" s="85">
        <v>18.25</v>
      </c>
      <c r="T771" s="116">
        <v>45320</v>
      </c>
      <c r="U771" s="116">
        <v>45313</v>
      </c>
      <c r="V771" s="85">
        <v>0</v>
      </c>
      <c r="W771" s="85">
        <v>821</v>
      </c>
      <c r="X771" s="85">
        <v>821</v>
      </c>
      <c r="Y771" s="85">
        <v>0</v>
      </c>
      <c r="Z771" s="85" t="s">
        <v>47</v>
      </c>
      <c r="AA771" s="85">
        <v>0</v>
      </c>
      <c r="AB771" s="85">
        <v>1</v>
      </c>
      <c r="AC771" s="85">
        <f t="shared" si="18"/>
        <v>821</v>
      </c>
      <c r="AD771" s="85">
        <f>IFERROR(AC771*VLOOKUP(I771,'[5]DI Info'!A:H,7,FALSE),"")</f>
        <v>4679.7</v>
      </c>
      <c r="AE771" s="85">
        <f>IFERROR(ROUND(AC771*VLOOKUP(I771,'[5]DI Info'!$1:$1048576,6,FALSE),2),"")</f>
        <v>66.58</v>
      </c>
      <c r="AF771" s="117" t="str">
        <f>VLOOKUP(I771,'[5]DI Info'!$1:$1048576,4,FALSE)</f>
        <v>苏克-NB</v>
      </c>
      <c r="AG771" s="117" t="s">
        <v>1912</v>
      </c>
      <c r="AH771" s="120">
        <v>45304</v>
      </c>
      <c r="AI771" s="121" t="s">
        <v>1930</v>
      </c>
      <c r="AK771" s="116"/>
      <c r="AL771" s="116"/>
    </row>
    <row r="772" s="85" customFormat="1" spans="1:38">
      <c r="A772" s="115" t="s">
        <v>1931</v>
      </c>
      <c r="B772" s="85" t="s">
        <v>38</v>
      </c>
      <c r="C772" s="85" t="s">
        <v>38</v>
      </c>
      <c r="D772" s="85" t="s">
        <v>39</v>
      </c>
      <c r="E772" s="85" t="s">
        <v>1932</v>
      </c>
      <c r="F772" s="116" t="s">
        <v>41</v>
      </c>
      <c r="G772" s="85" t="s">
        <v>42</v>
      </c>
      <c r="H772" s="116" t="s">
        <v>1932</v>
      </c>
      <c r="I772" s="85" t="s">
        <v>950</v>
      </c>
      <c r="J772" s="85" t="s">
        <v>44</v>
      </c>
      <c r="K772" s="85" t="s">
        <v>41</v>
      </c>
      <c r="L772" s="85" t="s">
        <v>45</v>
      </c>
      <c r="M772" s="85" t="s">
        <v>46</v>
      </c>
      <c r="N772" s="85" t="s">
        <v>1767</v>
      </c>
      <c r="O772" s="117" t="s">
        <v>41</v>
      </c>
      <c r="P772" s="117" t="s">
        <v>41</v>
      </c>
      <c r="Q772" s="118">
        <v>6</v>
      </c>
      <c r="R772" s="85">
        <v>57</v>
      </c>
      <c r="S772" s="85">
        <v>28</v>
      </c>
      <c r="T772" s="116">
        <v>45324</v>
      </c>
      <c r="U772" s="116">
        <v>45317</v>
      </c>
      <c r="V772" s="85">
        <v>0</v>
      </c>
      <c r="W772" s="85">
        <v>102</v>
      </c>
      <c r="X772" s="85">
        <v>102</v>
      </c>
      <c r="Y772" s="85">
        <v>0</v>
      </c>
      <c r="Z772" s="85" t="s">
        <v>47</v>
      </c>
      <c r="AA772" s="85">
        <v>0</v>
      </c>
      <c r="AB772" s="85">
        <v>1</v>
      </c>
      <c r="AC772" s="85">
        <f t="shared" si="18"/>
        <v>102</v>
      </c>
      <c r="AD772" s="85">
        <f>IFERROR(AC772*VLOOKUP(I772,'[5]DI Info'!A:H,7,FALSE),"")</f>
        <v>1591.2</v>
      </c>
      <c r="AE772" s="85">
        <f>IFERROR(ROUND(AC772*VLOOKUP(I772,'[5]DI Info'!$1:$1048576,6,FALSE),2),"")</f>
        <v>17.16</v>
      </c>
      <c r="AF772" s="117" t="str">
        <f>VLOOKUP(I772,'[5]DI Info'!$1:$1048576,4,FALSE)</f>
        <v>苏克-NB</v>
      </c>
      <c r="AG772" s="117" t="s">
        <v>1933</v>
      </c>
      <c r="AH772" s="120">
        <v>45313</v>
      </c>
      <c r="AI772" s="121" t="s">
        <v>1934</v>
      </c>
      <c r="AK772" s="116"/>
      <c r="AL772" s="116"/>
    </row>
    <row r="773" s="85" customFormat="1" spans="1:38">
      <c r="A773" s="115" t="s">
        <v>1935</v>
      </c>
      <c r="B773" s="85" t="s">
        <v>38</v>
      </c>
      <c r="C773" s="85" t="s">
        <v>38</v>
      </c>
      <c r="D773" s="85" t="s">
        <v>39</v>
      </c>
      <c r="E773" s="85" t="s">
        <v>1936</v>
      </c>
      <c r="F773" s="116" t="s">
        <v>41</v>
      </c>
      <c r="G773" s="85" t="s">
        <v>77</v>
      </c>
      <c r="H773" s="116" t="s">
        <v>1936</v>
      </c>
      <c r="I773" s="85" t="s">
        <v>950</v>
      </c>
      <c r="J773" s="85" t="s">
        <v>44</v>
      </c>
      <c r="K773" s="85" t="s">
        <v>41</v>
      </c>
      <c r="L773" s="85" t="s">
        <v>45</v>
      </c>
      <c r="M773" s="85" t="s">
        <v>46</v>
      </c>
      <c r="N773" s="85" t="s">
        <v>1767</v>
      </c>
      <c r="O773" s="117" t="s">
        <v>41</v>
      </c>
      <c r="P773" s="117" t="s">
        <v>41</v>
      </c>
      <c r="Q773" s="118">
        <v>6</v>
      </c>
      <c r="R773" s="85">
        <v>57</v>
      </c>
      <c r="S773" s="85">
        <v>28</v>
      </c>
      <c r="T773" s="116">
        <v>45324</v>
      </c>
      <c r="U773" s="116">
        <v>45317</v>
      </c>
      <c r="V773" s="85">
        <v>0</v>
      </c>
      <c r="W773" s="85">
        <v>185</v>
      </c>
      <c r="X773" s="119">
        <v>50</v>
      </c>
      <c r="Y773" s="85">
        <v>0</v>
      </c>
      <c r="Z773" s="85" t="s">
        <v>47</v>
      </c>
      <c r="AA773" s="85">
        <v>0</v>
      </c>
      <c r="AB773" s="85">
        <v>1</v>
      </c>
      <c r="AC773" s="85">
        <f t="shared" si="18"/>
        <v>50</v>
      </c>
      <c r="AD773" s="85">
        <f>IFERROR(AC773*VLOOKUP(I773,'[5]DI Info'!A:H,7,FALSE),"")</f>
        <v>780</v>
      </c>
      <c r="AE773" s="85">
        <f>IFERROR(ROUND(AC773*VLOOKUP(I773,'[5]DI Info'!$1:$1048576,6,FALSE),2),"")</f>
        <v>8.41</v>
      </c>
      <c r="AF773" s="117" t="str">
        <f>VLOOKUP(I773,'[5]DI Info'!$1:$1048576,4,FALSE)</f>
        <v>苏克-NB</v>
      </c>
      <c r="AG773" s="117" t="s">
        <v>1933</v>
      </c>
      <c r="AH773" s="120">
        <v>45313</v>
      </c>
      <c r="AI773" s="121" t="s">
        <v>1934</v>
      </c>
      <c r="AK773" s="116"/>
      <c r="AL773" s="116"/>
    </row>
    <row r="774" s="85" customFormat="1" spans="1:38">
      <c r="A774" s="115" t="s">
        <v>1937</v>
      </c>
      <c r="B774" s="85" t="s">
        <v>38</v>
      </c>
      <c r="C774" s="85" t="s">
        <v>38</v>
      </c>
      <c r="D774" s="85" t="s">
        <v>39</v>
      </c>
      <c r="E774" s="85" t="s">
        <v>1849</v>
      </c>
      <c r="F774" s="116" t="s">
        <v>41</v>
      </c>
      <c r="G774" s="85" t="s">
        <v>71</v>
      </c>
      <c r="H774" s="116" t="s">
        <v>1849</v>
      </c>
      <c r="I774" s="85" t="s">
        <v>1938</v>
      </c>
      <c r="J774" s="85" t="s">
        <v>44</v>
      </c>
      <c r="K774" s="85" t="s">
        <v>41</v>
      </c>
      <c r="L774" s="85" t="s">
        <v>45</v>
      </c>
      <c r="M774" s="85" t="s">
        <v>46</v>
      </c>
      <c r="N774" s="85" t="s">
        <v>1767</v>
      </c>
      <c r="O774" s="117" t="s">
        <v>41</v>
      </c>
      <c r="P774" s="117" t="s">
        <v>41</v>
      </c>
      <c r="Q774" s="118">
        <v>21</v>
      </c>
      <c r="R774" s="85">
        <v>61</v>
      </c>
      <c r="S774" s="85">
        <v>30</v>
      </c>
      <c r="T774" s="116">
        <v>45318</v>
      </c>
      <c r="U774" s="116">
        <v>45311</v>
      </c>
      <c r="V774" s="85">
        <v>0</v>
      </c>
      <c r="W774" s="85">
        <v>8</v>
      </c>
      <c r="X774" s="85">
        <v>8</v>
      </c>
      <c r="Y774" s="85">
        <v>0</v>
      </c>
      <c r="Z774" s="85" t="s">
        <v>47</v>
      </c>
      <c r="AA774" s="85">
        <v>0</v>
      </c>
      <c r="AB774" s="85">
        <v>1</v>
      </c>
      <c r="AC774" s="85">
        <f t="shared" si="18"/>
        <v>8</v>
      </c>
      <c r="AD774" s="85">
        <f>IFERROR(AC774*VLOOKUP(I774,'[5]DI Info'!A:H,7,FALSE),"")</f>
        <v>436</v>
      </c>
      <c r="AE774" s="85">
        <f>IFERROR(ROUND(AC774*VLOOKUP(I774,'[5]DI Info'!$1:$1048576,6,FALSE),2),"")</f>
        <v>5.28</v>
      </c>
      <c r="AF774" s="117" t="str">
        <f>VLOOKUP(I774,'[5]DI Info'!$1:$1048576,4,FALSE)</f>
        <v>金源-NB</v>
      </c>
      <c r="AG774" s="117" t="s">
        <v>1939</v>
      </c>
      <c r="AH774" s="120">
        <v>45314</v>
      </c>
      <c r="AI774" s="121" t="s">
        <v>1940</v>
      </c>
      <c r="AK774" s="116"/>
      <c r="AL774" s="116"/>
    </row>
    <row r="775" s="85" customFormat="1" spans="1:38">
      <c r="A775" s="115" t="s">
        <v>1941</v>
      </c>
      <c r="B775" s="85" t="s">
        <v>38</v>
      </c>
      <c r="C775" s="85" t="s">
        <v>38</v>
      </c>
      <c r="D775" s="85" t="s">
        <v>39</v>
      </c>
      <c r="E775" s="85" t="s">
        <v>1825</v>
      </c>
      <c r="F775" s="116" t="s">
        <v>41</v>
      </c>
      <c r="G775" s="85" t="s">
        <v>71</v>
      </c>
      <c r="H775" s="116" t="s">
        <v>1825</v>
      </c>
      <c r="I775" s="85" t="s">
        <v>1938</v>
      </c>
      <c r="J775" s="85" t="s">
        <v>44</v>
      </c>
      <c r="K775" s="85" t="s">
        <v>41</v>
      </c>
      <c r="L775" s="85" t="s">
        <v>45</v>
      </c>
      <c r="M775" s="85" t="s">
        <v>46</v>
      </c>
      <c r="N775" s="85" t="s">
        <v>1767</v>
      </c>
      <c r="O775" s="117" t="s">
        <v>41</v>
      </c>
      <c r="P775" s="117" t="s">
        <v>41</v>
      </c>
      <c r="Q775" s="118">
        <v>21</v>
      </c>
      <c r="R775" s="85">
        <v>61</v>
      </c>
      <c r="S775" s="85">
        <v>30</v>
      </c>
      <c r="T775" s="116">
        <v>45318</v>
      </c>
      <c r="U775" s="116">
        <v>45311</v>
      </c>
      <c r="V775" s="85">
        <v>0</v>
      </c>
      <c r="W775" s="85">
        <v>1</v>
      </c>
      <c r="X775" s="85">
        <v>1</v>
      </c>
      <c r="Y775" s="85">
        <v>0</v>
      </c>
      <c r="Z775" s="85" t="s">
        <v>47</v>
      </c>
      <c r="AA775" s="85">
        <v>0</v>
      </c>
      <c r="AB775" s="85">
        <v>1</v>
      </c>
      <c r="AC775" s="85">
        <f t="shared" si="18"/>
        <v>1</v>
      </c>
      <c r="AD775" s="85">
        <f>IFERROR(AC775*VLOOKUP(I775,'[5]DI Info'!A:H,7,FALSE),"")</f>
        <v>54.5</v>
      </c>
      <c r="AE775" s="85">
        <f>IFERROR(ROUND(AC775*VLOOKUP(I775,'[5]DI Info'!$1:$1048576,6,FALSE),2),"")</f>
        <v>0.66</v>
      </c>
      <c r="AF775" s="117" t="str">
        <f>VLOOKUP(I775,'[5]DI Info'!$1:$1048576,4,FALSE)</f>
        <v>金源-NB</v>
      </c>
      <c r="AG775" s="117" t="s">
        <v>1939</v>
      </c>
      <c r="AH775" s="120">
        <v>45314</v>
      </c>
      <c r="AI775" s="121" t="s">
        <v>1940</v>
      </c>
      <c r="AK775" s="116"/>
      <c r="AL775" s="116"/>
    </row>
    <row r="776" s="85" customFormat="1" spans="1:38">
      <c r="A776" s="115" t="s">
        <v>1942</v>
      </c>
      <c r="B776" s="85" t="s">
        <v>38</v>
      </c>
      <c r="C776" s="85" t="s">
        <v>38</v>
      </c>
      <c r="D776" s="85" t="s">
        <v>39</v>
      </c>
      <c r="E776" s="85" t="s">
        <v>1830</v>
      </c>
      <c r="F776" s="116" t="s">
        <v>41</v>
      </c>
      <c r="G776" s="85" t="s">
        <v>71</v>
      </c>
      <c r="H776" s="116" t="s">
        <v>1830</v>
      </c>
      <c r="I776" s="85" t="s">
        <v>1938</v>
      </c>
      <c r="J776" s="85" t="s">
        <v>44</v>
      </c>
      <c r="K776" s="85" t="s">
        <v>41</v>
      </c>
      <c r="L776" s="85" t="s">
        <v>45</v>
      </c>
      <c r="M776" s="85" t="s">
        <v>46</v>
      </c>
      <c r="N776" s="85" t="s">
        <v>1767</v>
      </c>
      <c r="O776" s="117" t="s">
        <v>41</v>
      </c>
      <c r="P776" s="117" t="s">
        <v>41</v>
      </c>
      <c r="Q776" s="118">
        <v>21</v>
      </c>
      <c r="R776" s="85">
        <v>61</v>
      </c>
      <c r="S776" s="85">
        <v>30</v>
      </c>
      <c r="T776" s="116">
        <v>45318</v>
      </c>
      <c r="U776" s="116">
        <v>45311</v>
      </c>
      <c r="V776" s="85">
        <v>0</v>
      </c>
      <c r="W776" s="85">
        <v>5</v>
      </c>
      <c r="X776" s="85">
        <v>5</v>
      </c>
      <c r="Y776" s="85">
        <v>0</v>
      </c>
      <c r="Z776" s="85" t="s">
        <v>47</v>
      </c>
      <c r="AA776" s="85">
        <v>0</v>
      </c>
      <c r="AB776" s="85">
        <v>1</v>
      </c>
      <c r="AC776" s="85">
        <f t="shared" si="18"/>
        <v>5</v>
      </c>
      <c r="AD776" s="85">
        <f>IFERROR(AC776*VLOOKUP(I776,'[5]DI Info'!A:H,7,FALSE),"")</f>
        <v>272.5</v>
      </c>
      <c r="AE776" s="85">
        <f>IFERROR(ROUND(AC776*VLOOKUP(I776,'[5]DI Info'!$1:$1048576,6,FALSE),2),"")</f>
        <v>3.3</v>
      </c>
      <c r="AF776" s="117" t="str">
        <f>VLOOKUP(I776,'[5]DI Info'!$1:$1048576,4,FALSE)</f>
        <v>金源-NB</v>
      </c>
      <c r="AG776" s="117" t="s">
        <v>1939</v>
      </c>
      <c r="AH776" s="120">
        <v>45314</v>
      </c>
      <c r="AI776" s="121" t="s">
        <v>1940</v>
      </c>
      <c r="AK776" s="116"/>
      <c r="AL776" s="116"/>
    </row>
    <row r="777" s="85" customFormat="1" spans="1:38">
      <c r="A777" s="115" t="s">
        <v>1943</v>
      </c>
      <c r="B777" s="85" t="s">
        <v>38</v>
      </c>
      <c r="C777" s="85" t="s">
        <v>38</v>
      </c>
      <c r="D777" s="85" t="s">
        <v>39</v>
      </c>
      <c r="E777" s="85" t="s">
        <v>1839</v>
      </c>
      <c r="F777" s="116" t="s">
        <v>41</v>
      </c>
      <c r="G777" s="85" t="s">
        <v>71</v>
      </c>
      <c r="H777" s="116" t="s">
        <v>1839</v>
      </c>
      <c r="I777" s="85" t="s">
        <v>1938</v>
      </c>
      <c r="J777" s="85" t="s">
        <v>44</v>
      </c>
      <c r="K777" s="85" t="s">
        <v>41</v>
      </c>
      <c r="L777" s="85" t="s">
        <v>45</v>
      </c>
      <c r="M777" s="85" t="s">
        <v>46</v>
      </c>
      <c r="N777" s="85" t="s">
        <v>1767</v>
      </c>
      <c r="O777" s="117" t="s">
        <v>41</v>
      </c>
      <c r="P777" s="117" t="s">
        <v>41</v>
      </c>
      <c r="Q777" s="118">
        <v>21</v>
      </c>
      <c r="R777" s="85">
        <v>61</v>
      </c>
      <c r="S777" s="85">
        <v>30</v>
      </c>
      <c r="T777" s="116">
        <v>45318</v>
      </c>
      <c r="U777" s="116">
        <v>45311</v>
      </c>
      <c r="V777" s="85">
        <v>0</v>
      </c>
      <c r="W777" s="85">
        <v>84</v>
      </c>
      <c r="X777" s="85">
        <v>84</v>
      </c>
      <c r="Y777" s="85">
        <v>0</v>
      </c>
      <c r="Z777" s="85" t="s">
        <v>47</v>
      </c>
      <c r="AA777" s="85">
        <v>0</v>
      </c>
      <c r="AB777" s="85">
        <v>1</v>
      </c>
      <c r="AC777" s="85">
        <f t="shared" si="18"/>
        <v>84</v>
      </c>
      <c r="AD777" s="85">
        <f>IFERROR(AC777*VLOOKUP(I777,'[5]DI Info'!A:H,7,FALSE),"")</f>
        <v>4578</v>
      </c>
      <c r="AE777" s="85">
        <f>IFERROR(ROUND(AC777*VLOOKUP(I777,'[5]DI Info'!$1:$1048576,6,FALSE),2),"")</f>
        <v>55.48</v>
      </c>
      <c r="AF777" s="117" t="str">
        <f>VLOOKUP(I777,'[5]DI Info'!$1:$1048576,4,FALSE)</f>
        <v>金源-NB</v>
      </c>
      <c r="AG777" s="117" t="s">
        <v>1939</v>
      </c>
      <c r="AH777" s="120">
        <v>45314</v>
      </c>
      <c r="AI777" s="121" t="s">
        <v>1940</v>
      </c>
      <c r="AK777" s="116"/>
      <c r="AL777" s="116"/>
    </row>
    <row r="778" s="85" customFormat="1" spans="1:38">
      <c r="A778" s="115" t="s">
        <v>1944</v>
      </c>
      <c r="B778" s="85" t="s">
        <v>38</v>
      </c>
      <c r="C778" s="85" t="s">
        <v>38</v>
      </c>
      <c r="D778" s="85" t="s">
        <v>39</v>
      </c>
      <c r="E778" s="85" t="s">
        <v>1821</v>
      </c>
      <c r="F778" s="116" t="s">
        <v>41</v>
      </c>
      <c r="G778" s="85" t="s">
        <v>71</v>
      </c>
      <c r="H778" s="116" t="s">
        <v>1821</v>
      </c>
      <c r="I778" s="85" t="s">
        <v>1938</v>
      </c>
      <c r="J778" s="85" t="s">
        <v>44</v>
      </c>
      <c r="K778" s="85" t="s">
        <v>41</v>
      </c>
      <c r="L778" s="85" t="s">
        <v>45</v>
      </c>
      <c r="M778" s="85" t="s">
        <v>46</v>
      </c>
      <c r="N778" s="85" t="s">
        <v>1767</v>
      </c>
      <c r="O778" s="117" t="s">
        <v>41</v>
      </c>
      <c r="P778" s="117" t="s">
        <v>41</v>
      </c>
      <c r="Q778" s="118">
        <v>21</v>
      </c>
      <c r="R778" s="85">
        <v>61</v>
      </c>
      <c r="S778" s="85">
        <v>30</v>
      </c>
      <c r="T778" s="116">
        <v>45318</v>
      </c>
      <c r="U778" s="116">
        <v>45311</v>
      </c>
      <c r="V778" s="85">
        <v>0</v>
      </c>
      <c r="W778" s="85">
        <v>22</v>
      </c>
      <c r="X778" s="119">
        <v>2</v>
      </c>
      <c r="Y778" s="85">
        <v>0</v>
      </c>
      <c r="Z778" s="85" t="s">
        <v>47</v>
      </c>
      <c r="AA778" s="85">
        <v>0</v>
      </c>
      <c r="AB778" s="85">
        <v>1</v>
      </c>
      <c r="AC778" s="85">
        <f t="shared" si="18"/>
        <v>2</v>
      </c>
      <c r="AD778" s="85">
        <f>IFERROR(AC778*VLOOKUP(I778,'[5]DI Info'!A:H,7,FALSE),"")</f>
        <v>109</v>
      </c>
      <c r="AE778" s="85">
        <f>IFERROR(ROUND(AC778*VLOOKUP(I778,'[5]DI Info'!$1:$1048576,6,FALSE),2),"")</f>
        <v>1.32</v>
      </c>
      <c r="AF778" s="117" t="str">
        <f>VLOOKUP(I778,'[5]DI Info'!$1:$1048576,4,FALSE)</f>
        <v>金源-NB</v>
      </c>
      <c r="AG778" s="117" t="s">
        <v>1939</v>
      </c>
      <c r="AH778" s="120">
        <v>45314</v>
      </c>
      <c r="AI778" s="121" t="s">
        <v>1940</v>
      </c>
      <c r="AK778" s="116"/>
      <c r="AL778" s="116"/>
    </row>
    <row r="779" s="85" customFormat="1" spans="1:38">
      <c r="A779" s="115" t="s">
        <v>1945</v>
      </c>
      <c r="B779" s="85" t="s">
        <v>38</v>
      </c>
      <c r="C779" s="85" t="s">
        <v>38</v>
      </c>
      <c r="D779" s="85" t="s">
        <v>39</v>
      </c>
      <c r="E779" s="85" t="s">
        <v>1849</v>
      </c>
      <c r="F779" s="116" t="s">
        <v>41</v>
      </c>
      <c r="G779" s="85" t="s">
        <v>71</v>
      </c>
      <c r="H779" s="116" t="s">
        <v>1849</v>
      </c>
      <c r="I779" s="85" t="s">
        <v>1946</v>
      </c>
      <c r="J779" s="85" t="s">
        <v>44</v>
      </c>
      <c r="K779" s="85" t="s">
        <v>41</v>
      </c>
      <c r="L779" s="85" t="s">
        <v>45</v>
      </c>
      <c r="M779" s="85" t="s">
        <v>46</v>
      </c>
      <c r="N779" s="85" t="s">
        <v>1767</v>
      </c>
      <c r="O779" s="117" t="s">
        <v>41</v>
      </c>
      <c r="P779" s="117" t="s">
        <v>41</v>
      </c>
      <c r="Q779" s="118">
        <v>28</v>
      </c>
      <c r="R779" s="85">
        <v>79.5</v>
      </c>
      <c r="S779" s="85">
        <v>34.5</v>
      </c>
      <c r="T779" s="116">
        <v>45318</v>
      </c>
      <c r="U779" s="116">
        <v>45311</v>
      </c>
      <c r="V779" s="85">
        <v>0</v>
      </c>
      <c r="W779" s="85">
        <v>9</v>
      </c>
      <c r="X779" s="85">
        <v>9</v>
      </c>
      <c r="Y779" s="85">
        <v>0</v>
      </c>
      <c r="Z779" s="85" t="s">
        <v>47</v>
      </c>
      <c r="AA779" s="85">
        <v>0</v>
      </c>
      <c r="AB779" s="85">
        <v>1</v>
      </c>
      <c r="AC779" s="85">
        <f t="shared" si="18"/>
        <v>9</v>
      </c>
      <c r="AD779" s="85">
        <f>IFERROR(AC779*VLOOKUP(I779,'[5]DI Info'!A:H,7,FALSE),"")</f>
        <v>678.6</v>
      </c>
      <c r="AE779" s="85">
        <f>IFERROR(ROUND(AC779*VLOOKUP(I779,'[5]DI Info'!$1:$1048576,6,FALSE),2),"")</f>
        <v>11.99</v>
      </c>
      <c r="AF779" s="117" t="str">
        <f>VLOOKUP(I779,'[5]DI Info'!$1:$1048576,4,FALSE)</f>
        <v>尚莱-NB</v>
      </c>
      <c r="AG779" s="117" t="s">
        <v>1947</v>
      </c>
      <c r="AH779" s="120">
        <v>45313</v>
      </c>
      <c r="AI779" s="121" t="s">
        <v>1948</v>
      </c>
      <c r="AK779" s="116"/>
      <c r="AL779" s="116"/>
    </row>
    <row r="780" s="85" customFormat="1" spans="1:38">
      <c r="A780" s="115" t="s">
        <v>1949</v>
      </c>
      <c r="B780" s="85" t="s">
        <v>38</v>
      </c>
      <c r="C780" s="85" t="s">
        <v>38</v>
      </c>
      <c r="D780" s="85" t="s">
        <v>39</v>
      </c>
      <c r="E780" s="85" t="s">
        <v>1812</v>
      </c>
      <c r="F780" s="116" t="s">
        <v>41</v>
      </c>
      <c r="G780" s="85" t="s">
        <v>71</v>
      </c>
      <c r="H780" s="116" t="s">
        <v>1812</v>
      </c>
      <c r="I780" s="85" t="s">
        <v>1946</v>
      </c>
      <c r="J780" s="85" t="s">
        <v>44</v>
      </c>
      <c r="K780" s="85" t="s">
        <v>41</v>
      </c>
      <c r="L780" s="85" t="s">
        <v>45</v>
      </c>
      <c r="M780" s="85" t="s">
        <v>46</v>
      </c>
      <c r="N780" s="85" t="s">
        <v>1767</v>
      </c>
      <c r="O780" s="117" t="s">
        <v>41</v>
      </c>
      <c r="P780" s="117" t="s">
        <v>41</v>
      </c>
      <c r="Q780" s="118">
        <v>28</v>
      </c>
      <c r="R780" s="85">
        <v>79.5</v>
      </c>
      <c r="S780" s="85">
        <v>34.5</v>
      </c>
      <c r="T780" s="116">
        <v>45318</v>
      </c>
      <c r="U780" s="116">
        <v>45311</v>
      </c>
      <c r="V780" s="85">
        <v>0</v>
      </c>
      <c r="W780" s="85">
        <v>29</v>
      </c>
      <c r="X780" s="85">
        <v>29</v>
      </c>
      <c r="Y780" s="85">
        <v>0</v>
      </c>
      <c r="Z780" s="85" t="s">
        <v>47</v>
      </c>
      <c r="AA780" s="85">
        <v>0</v>
      </c>
      <c r="AB780" s="85">
        <v>1</v>
      </c>
      <c r="AC780" s="85">
        <f t="shared" si="18"/>
        <v>29</v>
      </c>
      <c r="AD780" s="85">
        <f>IFERROR(AC780*VLOOKUP(I780,'[5]DI Info'!A:H,7,FALSE),"")</f>
        <v>2186.6</v>
      </c>
      <c r="AE780" s="85">
        <f>IFERROR(ROUND(AC780*VLOOKUP(I780,'[5]DI Info'!$1:$1048576,6,FALSE),2),"")</f>
        <v>38.62</v>
      </c>
      <c r="AF780" s="117" t="str">
        <f>VLOOKUP(I780,'[5]DI Info'!$1:$1048576,4,FALSE)</f>
        <v>尚莱-NB</v>
      </c>
      <c r="AG780" s="117" t="s">
        <v>1947</v>
      </c>
      <c r="AH780" s="120">
        <v>45313</v>
      </c>
      <c r="AI780" s="121" t="s">
        <v>1948</v>
      </c>
      <c r="AK780" s="116"/>
      <c r="AL780" s="116"/>
    </row>
    <row r="781" s="85" customFormat="1" spans="1:38">
      <c r="A781" s="115" t="s">
        <v>1950</v>
      </c>
      <c r="B781" s="85" t="s">
        <v>38</v>
      </c>
      <c r="C781" s="85" t="s">
        <v>38</v>
      </c>
      <c r="D781" s="85" t="s">
        <v>39</v>
      </c>
      <c r="E781" s="85" t="s">
        <v>1810</v>
      </c>
      <c r="F781" s="116" t="s">
        <v>41</v>
      </c>
      <c r="G781" s="85" t="s">
        <v>77</v>
      </c>
      <c r="H781" s="116" t="s">
        <v>1810</v>
      </c>
      <c r="I781" s="85" t="s">
        <v>1946</v>
      </c>
      <c r="J781" s="85" t="s">
        <v>44</v>
      </c>
      <c r="K781" s="85" t="s">
        <v>41</v>
      </c>
      <c r="L781" s="85" t="s">
        <v>45</v>
      </c>
      <c r="M781" s="85" t="s">
        <v>46</v>
      </c>
      <c r="N781" s="85" t="s">
        <v>1767</v>
      </c>
      <c r="O781" s="117" t="s">
        <v>41</v>
      </c>
      <c r="P781" s="117" t="s">
        <v>41</v>
      </c>
      <c r="Q781" s="118">
        <v>28</v>
      </c>
      <c r="R781" s="85">
        <v>79.5</v>
      </c>
      <c r="S781" s="85">
        <v>34.5</v>
      </c>
      <c r="T781" s="116">
        <v>45318</v>
      </c>
      <c r="U781" s="116">
        <v>45311</v>
      </c>
      <c r="V781" s="85">
        <v>0</v>
      </c>
      <c r="W781" s="85">
        <v>37</v>
      </c>
      <c r="X781" s="119">
        <v>8</v>
      </c>
      <c r="Y781" s="85">
        <v>0</v>
      </c>
      <c r="Z781" s="85" t="s">
        <v>47</v>
      </c>
      <c r="AA781" s="85">
        <v>0</v>
      </c>
      <c r="AB781" s="85">
        <v>1</v>
      </c>
      <c r="AC781" s="85">
        <f t="shared" si="18"/>
        <v>8</v>
      </c>
      <c r="AD781" s="85">
        <f>IFERROR(AC781*VLOOKUP(I781,'[5]DI Info'!A:H,7,FALSE),"")</f>
        <v>603.2</v>
      </c>
      <c r="AE781" s="85">
        <f>IFERROR(ROUND(AC781*VLOOKUP(I781,'[5]DI Info'!$1:$1048576,6,FALSE),2),"")</f>
        <v>10.66</v>
      </c>
      <c r="AF781" s="117" t="str">
        <f>VLOOKUP(I781,'[5]DI Info'!$1:$1048576,4,FALSE)</f>
        <v>尚莱-NB</v>
      </c>
      <c r="AG781" s="117" t="s">
        <v>1947</v>
      </c>
      <c r="AH781" s="120">
        <v>45313</v>
      </c>
      <c r="AI781" s="121" t="s">
        <v>1948</v>
      </c>
      <c r="AK781" s="116"/>
      <c r="AL781" s="116"/>
    </row>
    <row r="782" s="85" customFormat="1" spans="1:38">
      <c r="A782" s="115" t="s">
        <v>1950</v>
      </c>
      <c r="B782" s="85" t="s">
        <v>38</v>
      </c>
      <c r="C782" s="85" t="s">
        <v>38</v>
      </c>
      <c r="D782" s="85" t="s">
        <v>39</v>
      </c>
      <c r="E782" s="85" t="s">
        <v>1810</v>
      </c>
      <c r="F782" s="116" t="s">
        <v>41</v>
      </c>
      <c r="G782" s="85" t="s">
        <v>77</v>
      </c>
      <c r="H782" s="116" t="s">
        <v>1810</v>
      </c>
      <c r="I782" s="85" t="s">
        <v>1946</v>
      </c>
      <c r="J782" s="85" t="s">
        <v>44</v>
      </c>
      <c r="K782" s="85" t="s">
        <v>41</v>
      </c>
      <c r="L782" s="85" t="s">
        <v>45</v>
      </c>
      <c r="M782" s="85" t="s">
        <v>46</v>
      </c>
      <c r="N782" s="85" t="s">
        <v>1767</v>
      </c>
      <c r="O782" s="117" t="s">
        <v>41</v>
      </c>
      <c r="P782" s="117" t="s">
        <v>41</v>
      </c>
      <c r="Q782" s="118">
        <v>28</v>
      </c>
      <c r="R782" s="85">
        <v>79.5</v>
      </c>
      <c r="S782" s="85">
        <v>34.5</v>
      </c>
      <c r="T782" s="116">
        <v>45318</v>
      </c>
      <c r="U782" s="116">
        <v>45311</v>
      </c>
      <c r="V782" s="85">
        <v>0</v>
      </c>
      <c r="W782" s="85">
        <v>37</v>
      </c>
      <c r="X782" s="119">
        <v>29</v>
      </c>
      <c r="Y782" s="85">
        <v>0</v>
      </c>
      <c r="Z782" s="85" t="s">
        <v>47</v>
      </c>
      <c r="AA782" s="85">
        <v>0</v>
      </c>
      <c r="AB782" s="85">
        <v>1</v>
      </c>
      <c r="AC782" s="85">
        <f t="shared" si="18"/>
        <v>29</v>
      </c>
      <c r="AD782" s="85">
        <f>IFERROR(AC782*VLOOKUP(I782,'[5]DI Info'!A:H,7,FALSE),"")</f>
        <v>2186.6</v>
      </c>
      <c r="AE782" s="85">
        <f>IFERROR(ROUND(AC782*VLOOKUP(I782,'[5]DI Info'!$1:$1048576,6,FALSE),2),"")</f>
        <v>38.62</v>
      </c>
      <c r="AF782" s="117" t="str">
        <f>VLOOKUP(I782,'[5]DI Info'!$1:$1048576,4,FALSE)</f>
        <v>尚莱-NB</v>
      </c>
      <c r="AG782" s="117" t="s">
        <v>1951</v>
      </c>
      <c r="AH782" s="120">
        <v>45313</v>
      </c>
      <c r="AI782" s="121" t="s">
        <v>1952</v>
      </c>
      <c r="AK782" s="116"/>
      <c r="AL782" s="116"/>
    </row>
    <row r="783" s="85" customFormat="1" spans="1:38">
      <c r="A783" s="115" t="s">
        <v>1953</v>
      </c>
      <c r="B783" s="85" t="s">
        <v>38</v>
      </c>
      <c r="C783" s="85" t="s">
        <v>38</v>
      </c>
      <c r="D783" s="85" t="s">
        <v>39</v>
      </c>
      <c r="E783" s="85" t="s">
        <v>1825</v>
      </c>
      <c r="F783" s="116" t="s">
        <v>41</v>
      </c>
      <c r="G783" s="85" t="s">
        <v>71</v>
      </c>
      <c r="H783" s="116" t="s">
        <v>1825</v>
      </c>
      <c r="I783" s="85" t="s">
        <v>1843</v>
      </c>
      <c r="J783" s="85" t="s">
        <v>44</v>
      </c>
      <c r="K783" s="85" t="s">
        <v>41</v>
      </c>
      <c r="L783" s="85" t="s">
        <v>45</v>
      </c>
      <c r="M783" s="85" t="s">
        <v>46</v>
      </c>
      <c r="N783" s="85" t="s">
        <v>1767</v>
      </c>
      <c r="O783" s="117" t="s">
        <v>41</v>
      </c>
      <c r="P783" s="117" t="s">
        <v>41</v>
      </c>
      <c r="Q783" s="118">
        <v>6.1</v>
      </c>
      <c r="R783" s="85">
        <v>71.26</v>
      </c>
      <c r="S783" s="85">
        <v>24.8</v>
      </c>
      <c r="T783" s="116">
        <v>45318</v>
      </c>
      <c r="U783" s="116">
        <v>45311</v>
      </c>
      <c r="V783" s="85">
        <v>0</v>
      </c>
      <c r="W783" s="85">
        <v>6</v>
      </c>
      <c r="X783" s="85">
        <v>6</v>
      </c>
      <c r="Y783" s="85">
        <v>0</v>
      </c>
      <c r="Z783" s="85" t="s">
        <v>47</v>
      </c>
      <c r="AA783" s="85">
        <v>0</v>
      </c>
      <c r="AB783" s="85">
        <v>1</v>
      </c>
      <c r="AC783" s="85">
        <f t="shared" si="18"/>
        <v>6</v>
      </c>
      <c r="AD783" s="85">
        <f>IFERROR(AC783*VLOOKUP(I783,'[5]DI Info'!A:H,7,FALSE),"")</f>
        <v>246</v>
      </c>
      <c r="AE783" s="85">
        <f>IFERROR(ROUND(AC783*VLOOKUP(I783,'[5]DI Info'!$1:$1048576,6,FALSE),2),"")</f>
        <v>1.09</v>
      </c>
      <c r="AF783" s="117" t="str">
        <f>VLOOKUP(I783,'[5]DI Info'!$1:$1048576,4,FALSE)</f>
        <v>尚莱-NB</v>
      </c>
      <c r="AG783" s="117" t="s">
        <v>1951</v>
      </c>
      <c r="AH783" s="120">
        <v>45313</v>
      </c>
      <c r="AI783" s="121" t="s">
        <v>1952</v>
      </c>
      <c r="AK783" s="116"/>
      <c r="AL783" s="116"/>
    </row>
    <row r="784" s="85" customFormat="1" spans="1:38">
      <c r="A784" s="115" t="s">
        <v>1954</v>
      </c>
      <c r="B784" s="85" t="s">
        <v>38</v>
      </c>
      <c r="C784" s="85" t="s">
        <v>38</v>
      </c>
      <c r="D784" s="85" t="s">
        <v>39</v>
      </c>
      <c r="E784" s="85" t="s">
        <v>1821</v>
      </c>
      <c r="F784" s="116" t="s">
        <v>41</v>
      </c>
      <c r="G784" s="85" t="s">
        <v>71</v>
      </c>
      <c r="H784" s="116" t="s">
        <v>1821</v>
      </c>
      <c r="I784" s="85" t="s">
        <v>1843</v>
      </c>
      <c r="J784" s="85" t="s">
        <v>44</v>
      </c>
      <c r="K784" s="85" t="s">
        <v>41</v>
      </c>
      <c r="L784" s="85" t="s">
        <v>45</v>
      </c>
      <c r="M784" s="85" t="s">
        <v>46</v>
      </c>
      <c r="N784" s="85" t="s">
        <v>1767</v>
      </c>
      <c r="O784" s="117" t="s">
        <v>41</v>
      </c>
      <c r="P784" s="117" t="s">
        <v>41</v>
      </c>
      <c r="Q784" s="118">
        <v>6.1</v>
      </c>
      <c r="R784" s="85">
        <v>71.26</v>
      </c>
      <c r="S784" s="85">
        <v>24.8</v>
      </c>
      <c r="T784" s="116">
        <v>45318</v>
      </c>
      <c r="U784" s="116">
        <v>45311</v>
      </c>
      <c r="V784" s="85">
        <v>0</v>
      </c>
      <c r="W784" s="85">
        <v>29</v>
      </c>
      <c r="X784" s="85">
        <v>29</v>
      </c>
      <c r="Y784" s="85">
        <v>0</v>
      </c>
      <c r="Z784" s="85" t="s">
        <v>47</v>
      </c>
      <c r="AA784" s="85">
        <v>0</v>
      </c>
      <c r="AB784" s="85">
        <v>1</v>
      </c>
      <c r="AC784" s="85">
        <f t="shared" si="18"/>
        <v>29</v>
      </c>
      <c r="AD784" s="85">
        <f>IFERROR(AC784*VLOOKUP(I784,'[5]DI Info'!A:H,7,FALSE),"")</f>
        <v>1189</v>
      </c>
      <c r="AE784" s="85">
        <f>IFERROR(ROUND(AC784*VLOOKUP(I784,'[5]DI Info'!$1:$1048576,6,FALSE),2),"")</f>
        <v>5.29</v>
      </c>
      <c r="AF784" s="117" t="str">
        <f>VLOOKUP(I784,'[5]DI Info'!$1:$1048576,4,FALSE)</f>
        <v>尚莱-NB</v>
      </c>
      <c r="AG784" s="117" t="s">
        <v>1951</v>
      </c>
      <c r="AH784" s="120">
        <v>45313</v>
      </c>
      <c r="AI784" s="121" t="s">
        <v>1952</v>
      </c>
      <c r="AK784" s="116"/>
      <c r="AL784" s="116"/>
    </row>
    <row r="785" s="85" customFormat="1" spans="1:38">
      <c r="A785" s="115" t="s">
        <v>1955</v>
      </c>
      <c r="B785" s="85" t="s">
        <v>38</v>
      </c>
      <c r="C785" s="85" t="s">
        <v>38</v>
      </c>
      <c r="D785" s="85" t="s">
        <v>39</v>
      </c>
      <c r="E785" s="85" t="s">
        <v>1849</v>
      </c>
      <c r="F785" s="116" t="s">
        <v>41</v>
      </c>
      <c r="G785" s="85" t="s">
        <v>71</v>
      </c>
      <c r="H785" s="116" t="s">
        <v>1849</v>
      </c>
      <c r="I785" s="85" t="s">
        <v>1843</v>
      </c>
      <c r="J785" s="85" t="s">
        <v>44</v>
      </c>
      <c r="K785" s="85" t="s">
        <v>41</v>
      </c>
      <c r="L785" s="85" t="s">
        <v>45</v>
      </c>
      <c r="M785" s="85" t="s">
        <v>46</v>
      </c>
      <c r="N785" s="85" t="s">
        <v>1767</v>
      </c>
      <c r="O785" s="117" t="s">
        <v>41</v>
      </c>
      <c r="P785" s="117" t="s">
        <v>41</v>
      </c>
      <c r="Q785" s="118">
        <v>6.1</v>
      </c>
      <c r="R785" s="85">
        <v>71.26</v>
      </c>
      <c r="S785" s="85">
        <v>24.8</v>
      </c>
      <c r="T785" s="116">
        <v>45318</v>
      </c>
      <c r="U785" s="116">
        <v>45311</v>
      </c>
      <c r="V785" s="85">
        <v>0</v>
      </c>
      <c r="W785" s="85">
        <v>23</v>
      </c>
      <c r="X785" s="85">
        <v>23</v>
      </c>
      <c r="Y785" s="85">
        <v>0</v>
      </c>
      <c r="Z785" s="85" t="s">
        <v>47</v>
      </c>
      <c r="AA785" s="85">
        <v>0</v>
      </c>
      <c r="AB785" s="85">
        <v>1</v>
      </c>
      <c r="AC785" s="85">
        <f t="shared" si="18"/>
        <v>23</v>
      </c>
      <c r="AD785" s="85">
        <f>IFERROR(AC785*VLOOKUP(I785,'[5]DI Info'!A:H,7,FALSE),"")</f>
        <v>943</v>
      </c>
      <c r="AE785" s="85">
        <f>IFERROR(ROUND(AC785*VLOOKUP(I785,'[5]DI Info'!$1:$1048576,6,FALSE),2),"")</f>
        <v>4.2</v>
      </c>
      <c r="AF785" s="117" t="str">
        <f>VLOOKUP(I785,'[5]DI Info'!$1:$1048576,4,FALSE)</f>
        <v>尚莱-NB</v>
      </c>
      <c r="AG785" s="117" t="s">
        <v>1951</v>
      </c>
      <c r="AH785" s="120">
        <v>45313</v>
      </c>
      <c r="AI785" s="121" t="s">
        <v>1952</v>
      </c>
      <c r="AK785" s="116"/>
      <c r="AL785" s="116"/>
    </row>
    <row r="786" s="85" customFormat="1" spans="1:38">
      <c r="A786" s="115" t="s">
        <v>1956</v>
      </c>
      <c r="B786" s="85" t="s">
        <v>38</v>
      </c>
      <c r="C786" s="85" t="s">
        <v>38</v>
      </c>
      <c r="D786" s="85" t="s">
        <v>39</v>
      </c>
      <c r="E786" s="85" t="s">
        <v>1879</v>
      </c>
      <c r="F786" s="116" t="s">
        <v>41</v>
      </c>
      <c r="G786" s="85" t="s">
        <v>42</v>
      </c>
      <c r="H786" s="116" t="s">
        <v>1879</v>
      </c>
      <c r="I786" s="85" t="s">
        <v>1843</v>
      </c>
      <c r="J786" s="85" t="s">
        <v>44</v>
      </c>
      <c r="K786" s="85" t="s">
        <v>41</v>
      </c>
      <c r="L786" s="85" t="s">
        <v>45</v>
      </c>
      <c r="M786" s="85" t="s">
        <v>46</v>
      </c>
      <c r="N786" s="85" t="s">
        <v>1767</v>
      </c>
      <c r="O786" s="117" t="s">
        <v>41</v>
      </c>
      <c r="P786" s="117" t="s">
        <v>41</v>
      </c>
      <c r="Q786" s="118">
        <v>6.1</v>
      </c>
      <c r="R786" s="85">
        <v>71.26</v>
      </c>
      <c r="S786" s="85">
        <v>24.8</v>
      </c>
      <c r="T786" s="116">
        <v>45318</v>
      </c>
      <c r="U786" s="116">
        <v>45311</v>
      </c>
      <c r="V786" s="85">
        <v>0</v>
      </c>
      <c r="W786" s="85">
        <v>12</v>
      </c>
      <c r="X786" s="85">
        <v>12</v>
      </c>
      <c r="Y786" s="85">
        <v>0</v>
      </c>
      <c r="Z786" s="85" t="s">
        <v>47</v>
      </c>
      <c r="AA786" s="85">
        <v>0</v>
      </c>
      <c r="AB786" s="85">
        <v>1</v>
      </c>
      <c r="AC786" s="85">
        <f t="shared" si="18"/>
        <v>12</v>
      </c>
      <c r="AD786" s="85">
        <f>IFERROR(AC786*VLOOKUP(I786,'[5]DI Info'!A:H,7,FALSE),"")</f>
        <v>492</v>
      </c>
      <c r="AE786" s="85">
        <f>IFERROR(ROUND(AC786*VLOOKUP(I786,'[5]DI Info'!$1:$1048576,6,FALSE),2),"")</f>
        <v>2.19</v>
      </c>
      <c r="AF786" s="117" t="str">
        <f>VLOOKUP(I786,'[5]DI Info'!$1:$1048576,4,FALSE)</f>
        <v>尚莱-NB</v>
      </c>
      <c r="AG786" s="117" t="s">
        <v>1951</v>
      </c>
      <c r="AH786" s="120">
        <v>45313</v>
      </c>
      <c r="AI786" s="121" t="s">
        <v>1952</v>
      </c>
      <c r="AK786" s="116"/>
      <c r="AL786" s="116"/>
    </row>
    <row r="787" s="85" customFormat="1" spans="1:38">
      <c r="A787" s="115" t="s">
        <v>1957</v>
      </c>
      <c r="B787" s="85" t="s">
        <v>38</v>
      </c>
      <c r="C787" s="85" t="s">
        <v>38</v>
      </c>
      <c r="D787" s="85" t="s">
        <v>75</v>
      </c>
      <c r="E787" s="85" t="s">
        <v>1958</v>
      </c>
      <c r="F787" s="116" t="s">
        <v>41</v>
      </c>
      <c r="G787" s="85" t="s">
        <v>71</v>
      </c>
      <c r="H787" s="116" t="s">
        <v>1958</v>
      </c>
      <c r="I787" s="85" t="s">
        <v>237</v>
      </c>
      <c r="J787" s="85" t="s">
        <v>44</v>
      </c>
      <c r="K787" s="85" t="s">
        <v>41</v>
      </c>
      <c r="L787" s="85" t="s">
        <v>45</v>
      </c>
      <c r="M787" s="85" t="s">
        <v>46</v>
      </c>
      <c r="N787" s="85" t="s">
        <v>1767</v>
      </c>
      <c r="O787" s="117" t="s">
        <v>41</v>
      </c>
      <c r="P787" s="117" t="s">
        <v>41</v>
      </c>
      <c r="Q787" s="118">
        <v>11</v>
      </c>
      <c r="R787" s="85">
        <v>31</v>
      </c>
      <c r="S787" s="85">
        <v>30</v>
      </c>
      <c r="T787" s="116">
        <v>45323</v>
      </c>
      <c r="U787" s="116">
        <v>45316</v>
      </c>
      <c r="V787" s="85">
        <v>0</v>
      </c>
      <c r="W787" s="85">
        <v>222</v>
      </c>
      <c r="X787" s="85">
        <v>222</v>
      </c>
      <c r="Y787" s="85">
        <v>0</v>
      </c>
      <c r="Z787" s="85" t="s">
        <v>47</v>
      </c>
      <c r="AA787" s="85">
        <v>0</v>
      </c>
      <c r="AB787" s="85">
        <v>1</v>
      </c>
      <c r="AC787" s="85">
        <f t="shared" si="18"/>
        <v>222</v>
      </c>
      <c r="AD787" s="85">
        <f>IFERROR(AC787*VLOOKUP(I787,'[5]DI Info'!A:H,7,FALSE),"")</f>
        <v>4451.1</v>
      </c>
      <c r="AE787" s="85">
        <f>IFERROR(ROUND(AC787*VLOOKUP(I787,'[5]DI Info'!$1:$1048576,6,FALSE),2),"")</f>
        <v>38.67</v>
      </c>
      <c r="AF787" s="117" t="str">
        <f>VLOOKUP(I787,'[5]DI Info'!$1:$1048576,4,FALSE)</f>
        <v>商贤-YT</v>
      </c>
      <c r="AG787" s="117" t="s">
        <v>1959</v>
      </c>
      <c r="AH787" s="120">
        <v>45317</v>
      </c>
      <c r="AI787" s="121" t="s">
        <v>1960</v>
      </c>
      <c r="AK787" s="116"/>
      <c r="AL787" s="116"/>
    </row>
    <row r="788" s="85" customFormat="1" spans="1:38">
      <c r="A788" s="115" t="s">
        <v>1961</v>
      </c>
      <c r="B788" s="85" t="s">
        <v>38</v>
      </c>
      <c r="C788" s="85" t="s">
        <v>38</v>
      </c>
      <c r="D788" s="85" t="s">
        <v>75</v>
      </c>
      <c r="E788" s="85" t="s">
        <v>1962</v>
      </c>
      <c r="F788" s="116" t="s">
        <v>41</v>
      </c>
      <c r="G788" s="85" t="s">
        <v>42</v>
      </c>
      <c r="H788" s="116" t="s">
        <v>1962</v>
      </c>
      <c r="I788" s="85" t="s">
        <v>237</v>
      </c>
      <c r="J788" s="85" t="s">
        <v>44</v>
      </c>
      <c r="K788" s="85" t="s">
        <v>41</v>
      </c>
      <c r="L788" s="85" t="s">
        <v>45</v>
      </c>
      <c r="M788" s="85" t="s">
        <v>46</v>
      </c>
      <c r="N788" s="85" t="s">
        <v>1767</v>
      </c>
      <c r="O788" s="117" t="s">
        <v>41</v>
      </c>
      <c r="P788" s="117" t="s">
        <v>41</v>
      </c>
      <c r="Q788" s="118">
        <v>11</v>
      </c>
      <c r="R788" s="85">
        <v>31</v>
      </c>
      <c r="S788" s="85">
        <v>30</v>
      </c>
      <c r="T788" s="116">
        <v>45323</v>
      </c>
      <c r="U788" s="116">
        <v>45316</v>
      </c>
      <c r="V788" s="85">
        <v>0</v>
      </c>
      <c r="W788" s="85">
        <v>192</v>
      </c>
      <c r="X788" s="119">
        <v>170</v>
      </c>
      <c r="Y788" s="85">
        <v>0</v>
      </c>
      <c r="Z788" s="85" t="s">
        <v>47</v>
      </c>
      <c r="AA788" s="85">
        <v>0</v>
      </c>
      <c r="AB788" s="85">
        <v>1</v>
      </c>
      <c r="AC788" s="85">
        <f t="shared" si="18"/>
        <v>170</v>
      </c>
      <c r="AD788" s="85">
        <f>IFERROR(AC788*VLOOKUP(I788,'[5]DI Info'!A:H,7,FALSE),"")</f>
        <v>3408.5</v>
      </c>
      <c r="AE788" s="85">
        <f>IFERROR(ROUND(AC788*VLOOKUP(I788,'[5]DI Info'!$1:$1048576,6,FALSE),2),"")</f>
        <v>29.61</v>
      </c>
      <c r="AF788" s="117" t="str">
        <f>VLOOKUP(I788,'[5]DI Info'!$1:$1048576,4,FALSE)</f>
        <v>商贤-YT</v>
      </c>
      <c r="AG788" s="117" t="s">
        <v>1959</v>
      </c>
      <c r="AH788" s="120">
        <v>45317</v>
      </c>
      <c r="AI788" s="121" t="s">
        <v>1960</v>
      </c>
      <c r="AK788" s="116"/>
      <c r="AL788" s="116"/>
    </row>
    <row r="789" s="85" customFormat="1" spans="1:38">
      <c r="A789" s="115" t="s">
        <v>1963</v>
      </c>
      <c r="B789" s="85" t="s">
        <v>38</v>
      </c>
      <c r="C789" s="85" t="s">
        <v>38</v>
      </c>
      <c r="D789" s="85" t="s">
        <v>39</v>
      </c>
      <c r="E789" s="85" t="s">
        <v>1932</v>
      </c>
      <c r="F789" s="116" t="s">
        <v>41</v>
      </c>
      <c r="G789" s="85" t="s">
        <v>42</v>
      </c>
      <c r="H789" s="116" t="s">
        <v>1932</v>
      </c>
      <c r="I789" s="85" t="s">
        <v>407</v>
      </c>
      <c r="J789" s="85" t="s">
        <v>44</v>
      </c>
      <c r="K789" s="85" t="s">
        <v>41</v>
      </c>
      <c r="L789" s="85" t="s">
        <v>45</v>
      </c>
      <c r="M789" s="85" t="s">
        <v>46</v>
      </c>
      <c r="N789" s="85" t="s">
        <v>1767</v>
      </c>
      <c r="O789" s="117" t="s">
        <v>41</v>
      </c>
      <c r="P789" s="117" t="s">
        <v>41</v>
      </c>
      <c r="Q789" s="118">
        <v>5</v>
      </c>
      <c r="R789" s="85">
        <v>43.75</v>
      </c>
      <c r="S789" s="85">
        <v>22.5</v>
      </c>
      <c r="T789" s="116">
        <v>45324</v>
      </c>
      <c r="U789" s="116">
        <v>45317</v>
      </c>
      <c r="V789" s="85">
        <v>0</v>
      </c>
      <c r="W789" s="85">
        <v>419</v>
      </c>
      <c r="X789" s="85">
        <v>419</v>
      </c>
      <c r="Y789" s="85">
        <v>0</v>
      </c>
      <c r="Z789" s="85" t="s">
        <v>47</v>
      </c>
      <c r="AA789" s="85">
        <v>0</v>
      </c>
      <c r="AB789" s="85">
        <v>1</v>
      </c>
      <c r="AC789" s="85">
        <f t="shared" si="18"/>
        <v>419</v>
      </c>
      <c r="AD789" s="85">
        <f>IFERROR(AC789*VLOOKUP(I789,'[5]DI Info'!A:H,7,FALSE),"")</f>
        <v>3058.7</v>
      </c>
      <c r="AE789" s="85">
        <f>IFERROR(ROUND(AC789*VLOOKUP(I789,'[5]DI Info'!$1:$1048576,6,FALSE),2),"")</f>
        <v>36.46</v>
      </c>
      <c r="AF789" s="117" t="str">
        <f>VLOOKUP(I789,'[5]DI Info'!$1:$1048576,4,FALSE)</f>
        <v>苏克-NB</v>
      </c>
      <c r="AG789" s="117" t="s">
        <v>1964</v>
      </c>
      <c r="AH789" s="120">
        <v>45304</v>
      </c>
      <c r="AI789" s="121" t="s">
        <v>1965</v>
      </c>
      <c r="AK789" s="116"/>
      <c r="AL789" s="116"/>
    </row>
    <row r="790" s="85" customFormat="1" spans="1:38">
      <c r="A790" s="115" t="s">
        <v>1966</v>
      </c>
      <c r="B790" s="85" t="s">
        <v>38</v>
      </c>
      <c r="C790" s="85" t="s">
        <v>38</v>
      </c>
      <c r="D790" s="85" t="s">
        <v>39</v>
      </c>
      <c r="E790" s="85" t="s">
        <v>1932</v>
      </c>
      <c r="F790" s="116" t="s">
        <v>41</v>
      </c>
      <c r="G790" s="85" t="s">
        <v>42</v>
      </c>
      <c r="H790" s="116" t="s">
        <v>1932</v>
      </c>
      <c r="I790" s="85" t="s">
        <v>54</v>
      </c>
      <c r="J790" s="85" t="s">
        <v>44</v>
      </c>
      <c r="K790" s="85" t="s">
        <v>41</v>
      </c>
      <c r="L790" s="85" t="s">
        <v>45</v>
      </c>
      <c r="M790" s="85" t="s">
        <v>46</v>
      </c>
      <c r="N790" s="85" t="s">
        <v>1767</v>
      </c>
      <c r="O790" s="117" t="s">
        <v>41</v>
      </c>
      <c r="P790" s="117" t="s">
        <v>41</v>
      </c>
      <c r="Q790" s="118">
        <v>7.25</v>
      </c>
      <c r="R790" s="85">
        <v>34.25</v>
      </c>
      <c r="S790" s="85">
        <v>18.25</v>
      </c>
      <c r="T790" s="116">
        <v>45324</v>
      </c>
      <c r="U790" s="116">
        <v>45317</v>
      </c>
      <c r="V790" s="85">
        <v>0</v>
      </c>
      <c r="W790" s="85">
        <v>272</v>
      </c>
      <c r="X790" s="85">
        <v>272</v>
      </c>
      <c r="Y790" s="85">
        <v>0</v>
      </c>
      <c r="Z790" s="85" t="s">
        <v>47</v>
      </c>
      <c r="AA790" s="85">
        <v>0</v>
      </c>
      <c r="AB790" s="85">
        <v>1</v>
      </c>
      <c r="AC790" s="85">
        <f t="shared" si="18"/>
        <v>272</v>
      </c>
      <c r="AD790" s="85">
        <f>IFERROR(AC790*VLOOKUP(I790,'[5]DI Info'!A:H,7,FALSE),"")</f>
        <v>1550.4</v>
      </c>
      <c r="AE790" s="85">
        <f>IFERROR(ROUND(AC790*VLOOKUP(I790,'[5]DI Info'!$1:$1048576,6,FALSE),2),"")</f>
        <v>22.06</v>
      </c>
      <c r="AF790" s="117" t="str">
        <f>VLOOKUP(I790,'[5]DI Info'!$1:$1048576,4,FALSE)</f>
        <v>苏克-NB</v>
      </c>
      <c r="AG790" s="117" t="s">
        <v>1964</v>
      </c>
      <c r="AH790" s="120">
        <v>45304</v>
      </c>
      <c r="AI790" s="121" t="s">
        <v>1965</v>
      </c>
      <c r="AK790" s="116"/>
      <c r="AL790" s="116"/>
    </row>
    <row r="791" s="85" customFormat="1" spans="1:38">
      <c r="A791" s="115" t="s">
        <v>1944</v>
      </c>
      <c r="B791" s="85" t="s">
        <v>38</v>
      </c>
      <c r="C791" s="85" t="s">
        <v>38</v>
      </c>
      <c r="D791" s="85" t="s">
        <v>39</v>
      </c>
      <c r="E791" s="85" t="s">
        <v>1821</v>
      </c>
      <c r="F791" s="116" t="s">
        <v>41</v>
      </c>
      <c r="G791" s="85" t="s">
        <v>71</v>
      </c>
      <c r="H791" s="116" t="s">
        <v>1821</v>
      </c>
      <c r="I791" s="85" t="s">
        <v>1938</v>
      </c>
      <c r="J791" s="85" t="s">
        <v>44</v>
      </c>
      <c r="K791" s="85" t="s">
        <v>41</v>
      </c>
      <c r="L791" s="85" t="s">
        <v>45</v>
      </c>
      <c r="M791" s="85" t="s">
        <v>46</v>
      </c>
      <c r="N791" s="85" t="s">
        <v>1767</v>
      </c>
      <c r="O791" s="117" t="s">
        <v>41</v>
      </c>
      <c r="P791" s="117" t="s">
        <v>41</v>
      </c>
      <c r="Q791" s="118">
        <v>21</v>
      </c>
      <c r="R791" s="85">
        <v>61</v>
      </c>
      <c r="S791" s="85">
        <v>30</v>
      </c>
      <c r="T791" s="116">
        <v>45318</v>
      </c>
      <c r="U791" s="116">
        <v>45311</v>
      </c>
      <c r="V791" s="85">
        <v>0</v>
      </c>
      <c r="W791" s="85">
        <v>22</v>
      </c>
      <c r="X791" s="119">
        <v>20</v>
      </c>
      <c r="Y791" s="85">
        <v>0</v>
      </c>
      <c r="Z791" s="85" t="s">
        <v>47</v>
      </c>
      <c r="AA791" s="85">
        <v>0</v>
      </c>
      <c r="AB791" s="85">
        <v>1</v>
      </c>
      <c r="AC791" s="85">
        <f t="shared" si="18"/>
        <v>20</v>
      </c>
      <c r="AD791" s="85">
        <f>IFERROR(AC791*VLOOKUP(I791,'[5]DI Info'!A:H,7,FALSE),"")</f>
        <v>1090</v>
      </c>
      <c r="AE791" s="85">
        <f>IFERROR(ROUND(AC791*VLOOKUP(I791,'[5]DI Info'!$1:$1048576,6,FALSE),2),"")</f>
        <v>13.21</v>
      </c>
      <c r="AF791" s="117" t="str">
        <f>VLOOKUP(I791,'[5]DI Info'!$1:$1048576,4,FALSE)</f>
        <v>金源-NB</v>
      </c>
      <c r="AG791" s="117" t="s">
        <v>1967</v>
      </c>
      <c r="AH791" s="120">
        <v>45314</v>
      </c>
      <c r="AI791" s="121" t="s">
        <v>1968</v>
      </c>
      <c r="AK791" s="116"/>
      <c r="AL791" s="116"/>
    </row>
    <row r="792" s="85" customFormat="1" spans="1:38">
      <c r="A792" s="115" t="s">
        <v>1969</v>
      </c>
      <c r="B792" s="85" t="s">
        <v>38</v>
      </c>
      <c r="C792" s="85" t="s">
        <v>38</v>
      </c>
      <c r="D792" s="85" t="s">
        <v>39</v>
      </c>
      <c r="E792" s="85" t="s">
        <v>1806</v>
      </c>
      <c r="F792" s="116" t="s">
        <v>41</v>
      </c>
      <c r="G792" s="85" t="s">
        <v>77</v>
      </c>
      <c r="H792" s="116" t="s">
        <v>1806</v>
      </c>
      <c r="I792" s="85" t="s">
        <v>1938</v>
      </c>
      <c r="J792" s="85" t="s">
        <v>44</v>
      </c>
      <c r="K792" s="85" t="s">
        <v>41</v>
      </c>
      <c r="L792" s="85" t="s">
        <v>45</v>
      </c>
      <c r="M792" s="85" t="s">
        <v>46</v>
      </c>
      <c r="N792" s="85" t="s">
        <v>1767</v>
      </c>
      <c r="O792" s="117" t="s">
        <v>41</v>
      </c>
      <c r="P792" s="117" t="s">
        <v>41</v>
      </c>
      <c r="Q792" s="118">
        <v>21</v>
      </c>
      <c r="R792" s="85">
        <v>61</v>
      </c>
      <c r="S792" s="85">
        <v>30</v>
      </c>
      <c r="T792" s="116">
        <v>45318</v>
      </c>
      <c r="U792" s="116">
        <v>45311</v>
      </c>
      <c r="V792" s="85">
        <v>0</v>
      </c>
      <c r="W792" s="85">
        <v>41</v>
      </c>
      <c r="X792" s="85">
        <v>41</v>
      </c>
      <c r="Y792" s="85">
        <v>0</v>
      </c>
      <c r="Z792" s="85" t="s">
        <v>47</v>
      </c>
      <c r="AA792" s="85">
        <v>0</v>
      </c>
      <c r="AB792" s="85">
        <v>1</v>
      </c>
      <c r="AC792" s="85">
        <f t="shared" si="18"/>
        <v>41</v>
      </c>
      <c r="AD792" s="85">
        <f>IFERROR(AC792*VLOOKUP(I792,'[5]DI Info'!A:H,7,FALSE),"")</f>
        <v>2234.5</v>
      </c>
      <c r="AE792" s="85">
        <f>IFERROR(ROUND(AC792*VLOOKUP(I792,'[5]DI Info'!$1:$1048576,6,FALSE),2),"")</f>
        <v>27.08</v>
      </c>
      <c r="AF792" s="117" t="str">
        <f>VLOOKUP(I792,'[5]DI Info'!$1:$1048576,4,FALSE)</f>
        <v>金源-NB</v>
      </c>
      <c r="AG792" s="117" t="s">
        <v>1967</v>
      </c>
      <c r="AH792" s="120">
        <v>45314</v>
      </c>
      <c r="AI792" s="121" t="s">
        <v>1968</v>
      </c>
      <c r="AK792" s="116"/>
      <c r="AL792" s="116"/>
    </row>
    <row r="793" s="85" customFormat="1" spans="1:38">
      <c r="A793" s="115" t="s">
        <v>1970</v>
      </c>
      <c r="B793" s="85" t="s">
        <v>38</v>
      </c>
      <c r="C793" s="85" t="s">
        <v>38</v>
      </c>
      <c r="D793" s="85" t="s">
        <v>39</v>
      </c>
      <c r="E793" s="85" t="s">
        <v>1879</v>
      </c>
      <c r="F793" s="116" t="s">
        <v>41</v>
      </c>
      <c r="G793" s="85" t="s">
        <v>42</v>
      </c>
      <c r="H793" s="116" t="s">
        <v>1879</v>
      </c>
      <c r="I793" s="85" t="s">
        <v>1938</v>
      </c>
      <c r="J793" s="85" t="s">
        <v>44</v>
      </c>
      <c r="K793" s="85" t="s">
        <v>41</v>
      </c>
      <c r="L793" s="85" t="s">
        <v>45</v>
      </c>
      <c r="M793" s="85" t="s">
        <v>46</v>
      </c>
      <c r="N793" s="85" t="s">
        <v>1767</v>
      </c>
      <c r="O793" s="117" t="s">
        <v>41</v>
      </c>
      <c r="P793" s="117" t="s">
        <v>41</v>
      </c>
      <c r="Q793" s="118">
        <v>21</v>
      </c>
      <c r="R793" s="85">
        <v>61</v>
      </c>
      <c r="S793" s="85">
        <v>30</v>
      </c>
      <c r="T793" s="116">
        <v>45318</v>
      </c>
      <c r="U793" s="116">
        <v>45311</v>
      </c>
      <c r="V793" s="85">
        <v>0</v>
      </c>
      <c r="W793" s="85">
        <v>39</v>
      </c>
      <c r="X793" s="85">
        <v>39</v>
      </c>
      <c r="Y793" s="85">
        <v>0</v>
      </c>
      <c r="Z793" s="85" t="s">
        <v>47</v>
      </c>
      <c r="AA793" s="85">
        <v>0</v>
      </c>
      <c r="AB793" s="85">
        <v>1</v>
      </c>
      <c r="AC793" s="85">
        <f t="shared" si="18"/>
        <v>39</v>
      </c>
      <c r="AD793" s="85">
        <f>IFERROR(AC793*VLOOKUP(I793,'[5]DI Info'!A:H,7,FALSE),"")</f>
        <v>2125.5</v>
      </c>
      <c r="AE793" s="85">
        <f>IFERROR(ROUND(AC793*VLOOKUP(I793,'[5]DI Info'!$1:$1048576,6,FALSE),2),"")</f>
        <v>25.76</v>
      </c>
      <c r="AF793" s="117" t="str">
        <f>VLOOKUP(I793,'[5]DI Info'!$1:$1048576,4,FALSE)</f>
        <v>金源-NB</v>
      </c>
      <c r="AG793" s="117" t="s">
        <v>1967</v>
      </c>
      <c r="AH793" s="120">
        <v>45314</v>
      </c>
      <c r="AI793" s="121" t="s">
        <v>1968</v>
      </c>
      <c r="AK793" s="116"/>
      <c r="AL793" s="116"/>
    </row>
    <row r="794" s="85" customFormat="1" spans="1:38">
      <c r="A794" s="115" t="s">
        <v>1935</v>
      </c>
      <c r="B794" s="85" t="s">
        <v>38</v>
      </c>
      <c r="C794" s="85" t="s">
        <v>38</v>
      </c>
      <c r="D794" s="85" t="s">
        <v>39</v>
      </c>
      <c r="E794" s="85" t="s">
        <v>1936</v>
      </c>
      <c r="F794" s="116" t="s">
        <v>41</v>
      </c>
      <c r="G794" s="85" t="s">
        <v>77</v>
      </c>
      <c r="H794" s="116" t="s">
        <v>1936</v>
      </c>
      <c r="I794" s="85" t="s">
        <v>950</v>
      </c>
      <c r="J794" s="85" t="s">
        <v>44</v>
      </c>
      <c r="K794" s="85" t="s">
        <v>41</v>
      </c>
      <c r="L794" s="85" t="s">
        <v>45</v>
      </c>
      <c r="M794" s="85" t="s">
        <v>46</v>
      </c>
      <c r="N794" s="85" t="s">
        <v>1767</v>
      </c>
      <c r="O794" s="117" t="s">
        <v>41</v>
      </c>
      <c r="P794" s="117" t="s">
        <v>41</v>
      </c>
      <c r="Q794" s="118">
        <v>6</v>
      </c>
      <c r="R794" s="85">
        <v>57</v>
      </c>
      <c r="S794" s="85">
        <v>28</v>
      </c>
      <c r="T794" s="116">
        <v>45324</v>
      </c>
      <c r="U794" s="116">
        <v>45317</v>
      </c>
      <c r="V794" s="85">
        <v>0</v>
      </c>
      <c r="W794" s="85">
        <v>185</v>
      </c>
      <c r="X794" s="119">
        <v>135</v>
      </c>
      <c r="Y794" s="85">
        <v>0</v>
      </c>
      <c r="Z794" s="85" t="s">
        <v>47</v>
      </c>
      <c r="AA794" s="85">
        <v>0</v>
      </c>
      <c r="AB794" s="85">
        <v>1</v>
      </c>
      <c r="AC794" s="85">
        <f t="shared" si="18"/>
        <v>135</v>
      </c>
      <c r="AD794" s="85">
        <f>IFERROR(AC794*VLOOKUP(I794,'[5]DI Info'!A:H,7,FALSE),"")</f>
        <v>2106</v>
      </c>
      <c r="AE794" s="85">
        <f>IFERROR(ROUND(AC794*VLOOKUP(I794,'[5]DI Info'!$1:$1048576,6,FALSE),2),"")</f>
        <v>22.71</v>
      </c>
      <c r="AF794" s="117" t="str">
        <f>VLOOKUP(I794,'[5]DI Info'!$1:$1048576,4,FALSE)</f>
        <v>苏克-NB</v>
      </c>
      <c r="AG794" s="117" t="s">
        <v>1971</v>
      </c>
      <c r="AH794" s="120">
        <v>45313</v>
      </c>
      <c r="AI794" s="121" t="s">
        <v>1972</v>
      </c>
      <c r="AK794" s="116"/>
      <c r="AL794" s="116"/>
    </row>
    <row r="795" s="85" customFormat="1" spans="1:38">
      <c r="A795" s="115" t="s">
        <v>1973</v>
      </c>
      <c r="B795" s="85" t="s">
        <v>38</v>
      </c>
      <c r="C795" s="85" t="s">
        <v>38</v>
      </c>
      <c r="D795" s="85" t="s">
        <v>39</v>
      </c>
      <c r="E795" s="85" t="s">
        <v>1936</v>
      </c>
      <c r="F795" s="116" t="s">
        <v>41</v>
      </c>
      <c r="G795" s="85" t="s">
        <v>77</v>
      </c>
      <c r="H795" s="116" t="s">
        <v>1936</v>
      </c>
      <c r="I795" s="85" t="s">
        <v>407</v>
      </c>
      <c r="J795" s="85" t="s">
        <v>44</v>
      </c>
      <c r="K795" s="85" t="s">
        <v>41</v>
      </c>
      <c r="L795" s="85" t="s">
        <v>45</v>
      </c>
      <c r="M795" s="85" t="s">
        <v>46</v>
      </c>
      <c r="N795" s="85" t="s">
        <v>1767</v>
      </c>
      <c r="O795" s="117" t="s">
        <v>41</v>
      </c>
      <c r="P795" s="117" t="s">
        <v>41</v>
      </c>
      <c r="Q795" s="118">
        <v>5</v>
      </c>
      <c r="R795" s="85">
        <v>43.75</v>
      </c>
      <c r="S795" s="85">
        <v>22.5</v>
      </c>
      <c r="T795" s="116">
        <v>45324</v>
      </c>
      <c r="U795" s="116">
        <v>45317</v>
      </c>
      <c r="V795" s="85">
        <v>0</v>
      </c>
      <c r="W795" s="85">
        <v>177</v>
      </c>
      <c r="X795" s="85">
        <v>177</v>
      </c>
      <c r="Y795" s="85">
        <v>0</v>
      </c>
      <c r="Z795" s="85" t="s">
        <v>47</v>
      </c>
      <c r="AA795" s="85">
        <v>0</v>
      </c>
      <c r="AB795" s="85">
        <v>1</v>
      </c>
      <c r="AC795" s="85">
        <f t="shared" si="18"/>
        <v>177</v>
      </c>
      <c r="AD795" s="85">
        <f>IFERROR(AC795*VLOOKUP(I795,'[5]DI Info'!A:H,7,FALSE),"")</f>
        <v>1292.1</v>
      </c>
      <c r="AE795" s="85">
        <f>IFERROR(ROUND(AC795*VLOOKUP(I795,'[5]DI Info'!$1:$1048576,6,FALSE),2),"")</f>
        <v>15.4</v>
      </c>
      <c r="AF795" s="117" t="str">
        <f>VLOOKUP(I795,'[5]DI Info'!$1:$1048576,4,FALSE)</f>
        <v>苏克-NB</v>
      </c>
      <c r="AG795" s="117" t="s">
        <v>1971</v>
      </c>
      <c r="AH795" s="120">
        <v>45304</v>
      </c>
      <c r="AI795" s="121" t="s">
        <v>1972</v>
      </c>
      <c r="AK795" s="116"/>
      <c r="AL795" s="116"/>
    </row>
    <row r="796" s="85" customFormat="1" spans="1:38">
      <c r="A796" s="115" t="s">
        <v>1974</v>
      </c>
      <c r="B796" s="85" t="s">
        <v>38</v>
      </c>
      <c r="C796" s="85" t="s">
        <v>38</v>
      </c>
      <c r="D796" s="85" t="s">
        <v>39</v>
      </c>
      <c r="E796" s="85" t="s">
        <v>1936</v>
      </c>
      <c r="F796" s="116" t="s">
        <v>41</v>
      </c>
      <c r="G796" s="85" t="s">
        <v>77</v>
      </c>
      <c r="H796" s="116" t="s">
        <v>1936</v>
      </c>
      <c r="I796" s="85" t="s">
        <v>54</v>
      </c>
      <c r="J796" s="85" t="s">
        <v>44</v>
      </c>
      <c r="K796" s="85" t="s">
        <v>41</v>
      </c>
      <c r="L796" s="85" t="s">
        <v>45</v>
      </c>
      <c r="M796" s="85" t="s">
        <v>46</v>
      </c>
      <c r="N796" s="85" t="s">
        <v>1767</v>
      </c>
      <c r="O796" s="117" t="s">
        <v>41</v>
      </c>
      <c r="P796" s="117" t="s">
        <v>41</v>
      </c>
      <c r="Q796" s="118">
        <v>7.25</v>
      </c>
      <c r="R796" s="85">
        <v>34.25</v>
      </c>
      <c r="S796" s="85">
        <v>18.25</v>
      </c>
      <c r="T796" s="116">
        <v>45324</v>
      </c>
      <c r="U796" s="116">
        <v>45317</v>
      </c>
      <c r="V796" s="85">
        <v>0</v>
      </c>
      <c r="W796" s="85">
        <v>359</v>
      </c>
      <c r="X796" s="85">
        <v>359</v>
      </c>
      <c r="Y796" s="85">
        <v>0</v>
      </c>
      <c r="Z796" s="85" t="s">
        <v>47</v>
      </c>
      <c r="AA796" s="85">
        <v>0</v>
      </c>
      <c r="AB796" s="85">
        <v>1</v>
      </c>
      <c r="AC796" s="85">
        <f t="shared" si="18"/>
        <v>359</v>
      </c>
      <c r="AD796" s="85">
        <f>IFERROR(AC796*VLOOKUP(I796,'[5]DI Info'!A:H,7,FALSE),"")</f>
        <v>2046.3</v>
      </c>
      <c r="AE796" s="85">
        <f>IFERROR(ROUND(AC796*VLOOKUP(I796,'[5]DI Info'!$1:$1048576,6,FALSE),2),"")</f>
        <v>29.11</v>
      </c>
      <c r="AF796" s="117" t="str">
        <f>VLOOKUP(I796,'[5]DI Info'!$1:$1048576,4,FALSE)</f>
        <v>苏克-NB</v>
      </c>
      <c r="AG796" s="117" t="s">
        <v>1971</v>
      </c>
      <c r="AH796" s="120">
        <v>45304</v>
      </c>
      <c r="AI796" s="121" t="s">
        <v>1972</v>
      </c>
      <c r="AK796" s="116"/>
      <c r="AL796" s="116"/>
    </row>
    <row r="797" s="85" customFormat="1" spans="1:38">
      <c r="A797" s="115" t="s">
        <v>1975</v>
      </c>
      <c r="B797" s="85" t="s">
        <v>38</v>
      </c>
      <c r="C797" s="85" t="s">
        <v>38</v>
      </c>
      <c r="D797" s="85" t="s">
        <v>75</v>
      </c>
      <c r="E797" s="85" t="s">
        <v>1976</v>
      </c>
      <c r="F797" s="116" t="s">
        <v>41</v>
      </c>
      <c r="G797" s="85" t="s">
        <v>71</v>
      </c>
      <c r="H797" s="116" t="s">
        <v>1976</v>
      </c>
      <c r="I797" s="85" t="s">
        <v>1977</v>
      </c>
      <c r="J797" s="85" t="s">
        <v>44</v>
      </c>
      <c r="K797" s="85" t="s">
        <v>41</v>
      </c>
      <c r="L797" s="85" t="s">
        <v>45</v>
      </c>
      <c r="M797" s="85" t="s">
        <v>46</v>
      </c>
      <c r="N797" s="85" t="s">
        <v>1767</v>
      </c>
      <c r="O797" s="117" t="s">
        <v>41</v>
      </c>
      <c r="P797" s="117" t="s">
        <v>41</v>
      </c>
      <c r="Q797" s="118">
        <v>11.6</v>
      </c>
      <c r="R797" s="85">
        <v>30.5</v>
      </c>
      <c r="S797" s="85">
        <v>30.5</v>
      </c>
      <c r="T797" s="116">
        <v>45336</v>
      </c>
      <c r="U797" s="116">
        <v>45322</v>
      </c>
      <c r="V797" s="85">
        <v>0</v>
      </c>
      <c r="W797" s="85">
        <v>344</v>
      </c>
      <c r="X797" s="85">
        <v>344</v>
      </c>
      <c r="Y797" s="85">
        <v>0</v>
      </c>
      <c r="Z797" s="85" t="s">
        <v>47</v>
      </c>
      <c r="AA797" s="85">
        <v>0</v>
      </c>
      <c r="AB797" s="85">
        <v>1</v>
      </c>
      <c r="AC797" s="85">
        <f t="shared" si="18"/>
        <v>344</v>
      </c>
      <c r="AD797" s="85">
        <f>IFERROR(AC797*VLOOKUP(I797,'[5]DI Info'!A:H,7,FALSE),"")</f>
        <v>6897.2</v>
      </c>
      <c r="AE797" s="85">
        <f>IFERROR(ROUND(AC797*VLOOKUP(I797,'[5]DI Info'!$1:$1048576,6,FALSE),2),"")</f>
        <v>59.92</v>
      </c>
      <c r="AF797" s="117" t="str">
        <f>VLOOKUP(I797,'[5]DI Info'!$1:$1048576,4,FALSE)</f>
        <v>商贤-YT</v>
      </c>
      <c r="AG797" s="117" t="s">
        <v>1978</v>
      </c>
      <c r="AH797" s="120">
        <v>45322</v>
      </c>
      <c r="AI797" s="121" t="s">
        <v>1979</v>
      </c>
      <c r="AK797" s="116"/>
      <c r="AL797" s="116"/>
    </row>
    <row r="798" s="85" customFormat="1" spans="1:38">
      <c r="A798" s="115" t="s">
        <v>1980</v>
      </c>
      <c r="B798" s="85" t="s">
        <v>38</v>
      </c>
      <c r="C798" s="85" t="s">
        <v>38</v>
      </c>
      <c r="D798" s="85" t="s">
        <v>75</v>
      </c>
      <c r="E798" s="85" t="s">
        <v>1958</v>
      </c>
      <c r="F798" s="116" t="s">
        <v>41</v>
      </c>
      <c r="G798" s="85" t="s">
        <v>71</v>
      </c>
      <c r="H798" s="116" t="s">
        <v>1958</v>
      </c>
      <c r="I798" s="85" t="s">
        <v>1981</v>
      </c>
      <c r="J798" s="85" t="s">
        <v>44</v>
      </c>
      <c r="K798" s="85" t="s">
        <v>41</v>
      </c>
      <c r="L798" s="85" t="s">
        <v>45</v>
      </c>
      <c r="M798" s="85" t="s">
        <v>46</v>
      </c>
      <c r="N798" s="85" t="s">
        <v>1767</v>
      </c>
      <c r="O798" s="117" t="s">
        <v>41</v>
      </c>
      <c r="P798" s="117" t="s">
        <v>41</v>
      </c>
      <c r="Q798" s="118">
        <v>26.25</v>
      </c>
      <c r="R798" s="85">
        <v>59</v>
      </c>
      <c r="S798" s="85">
        <v>30</v>
      </c>
      <c r="T798" s="116">
        <v>45323</v>
      </c>
      <c r="U798" s="116">
        <v>45316</v>
      </c>
      <c r="V798" s="85">
        <v>0</v>
      </c>
      <c r="W798" s="85">
        <v>22</v>
      </c>
      <c r="X798" s="85">
        <v>22</v>
      </c>
      <c r="Y798" s="85">
        <v>0</v>
      </c>
      <c r="Z798" s="85" t="s">
        <v>47</v>
      </c>
      <c r="AA798" s="85">
        <v>0</v>
      </c>
      <c r="AB798" s="85">
        <v>1</v>
      </c>
      <c r="AC798" s="85">
        <f t="shared" si="18"/>
        <v>22</v>
      </c>
      <c r="AD798" s="85">
        <f>IFERROR(AC798*VLOOKUP(I798,'[5]DI Info'!A:H,7,FALSE),"")</f>
        <v>902</v>
      </c>
      <c r="AE798" s="85">
        <f>IFERROR(ROUND(AC798*VLOOKUP(I798,'[5]DI Info'!$1:$1048576,6,FALSE),2),"")</f>
        <v>16.92</v>
      </c>
      <c r="AF798" s="117" t="str">
        <f>VLOOKUP(I798,'[5]DI Info'!$1:$1048576,4,FALSE)</f>
        <v>酷设-YT</v>
      </c>
      <c r="AG798" s="117" t="s">
        <v>1982</v>
      </c>
      <c r="AH798" s="120">
        <v>45322</v>
      </c>
      <c r="AI798" s="121" t="s">
        <v>1983</v>
      </c>
      <c r="AK798" s="116"/>
      <c r="AL798" s="116"/>
    </row>
    <row r="799" s="85" customFormat="1" spans="1:38">
      <c r="A799" s="115" t="s">
        <v>1984</v>
      </c>
      <c r="B799" s="85" t="s">
        <v>38</v>
      </c>
      <c r="C799" s="85" t="s">
        <v>38</v>
      </c>
      <c r="D799" s="85" t="s">
        <v>75</v>
      </c>
      <c r="E799" s="85" t="s">
        <v>1958</v>
      </c>
      <c r="F799" s="116" t="s">
        <v>41</v>
      </c>
      <c r="G799" s="85" t="s">
        <v>71</v>
      </c>
      <c r="H799" s="116" t="s">
        <v>1958</v>
      </c>
      <c r="I799" s="85" t="s">
        <v>1985</v>
      </c>
      <c r="J799" s="85" t="s">
        <v>44</v>
      </c>
      <c r="K799" s="85" t="s">
        <v>41</v>
      </c>
      <c r="L799" s="85" t="s">
        <v>45</v>
      </c>
      <c r="M799" s="85" t="s">
        <v>46</v>
      </c>
      <c r="N799" s="85" t="s">
        <v>1767</v>
      </c>
      <c r="O799" s="117" t="s">
        <v>41</v>
      </c>
      <c r="P799" s="117" t="s">
        <v>41</v>
      </c>
      <c r="Q799" s="118">
        <v>26.5</v>
      </c>
      <c r="R799" s="85">
        <v>59</v>
      </c>
      <c r="S799" s="85">
        <v>30.5</v>
      </c>
      <c r="T799" s="116">
        <v>45323</v>
      </c>
      <c r="U799" s="116">
        <v>45316</v>
      </c>
      <c r="V799" s="85">
        <v>0</v>
      </c>
      <c r="W799" s="85">
        <v>9</v>
      </c>
      <c r="X799" s="85">
        <v>9</v>
      </c>
      <c r="Y799" s="85">
        <v>0</v>
      </c>
      <c r="Z799" s="85" t="s">
        <v>47</v>
      </c>
      <c r="AA799" s="85">
        <v>0</v>
      </c>
      <c r="AB799" s="85">
        <v>1</v>
      </c>
      <c r="AC799" s="85">
        <f t="shared" si="18"/>
        <v>9</v>
      </c>
      <c r="AD799" s="85">
        <f>IFERROR(AC799*VLOOKUP(I799,'[5]DI Info'!A:H,7,FALSE),"")</f>
        <v>369</v>
      </c>
      <c r="AE799" s="85">
        <f>IFERROR(ROUND(AC799*VLOOKUP(I799,'[5]DI Info'!$1:$1048576,6,FALSE),2),"")</f>
        <v>6.81</v>
      </c>
      <c r="AF799" s="117" t="str">
        <f>VLOOKUP(I799,'[5]DI Info'!$1:$1048576,4,FALSE)</f>
        <v>酷设-YT</v>
      </c>
      <c r="AG799" s="117" t="s">
        <v>1982</v>
      </c>
      <c r="AH799" s="120">
        <v>45322</v>
      </c>
      <c r="AI799" s="121" t="s">
        <v>1983</v>
      </c>
      <c r="AK799" s="116"/>
      <c r="AL799" s="116"/>
    </row>
    <row r="800" s="85" customFormat="1" spans="1:38">
      <c r="A800" s="115" t="s">
        <v>1986</v>
      </c>
      <c r="B800" s="85" t="s">
        <v>38</v>
      </c>
      <c r="C800" s="85" t="s">
        <v>38</v>
      </c>
      <c r="D800" s="85" t="s">
        <v>75</v>
      </c>
      <c r="E800" s="85" t="s">
        <v>1962</v>
      </c>
      <c r="F800" s="116" t="s">
        <v>41</v>
      </c>
      <c r="G800" s="85" t="s">
        <v>42</v>
      </c>
      <c r="H800" s="116" t="s">
        <v>1962</v>
      </c>
      <c r="I800" s="85" t="s">
        <v>1981</v>
      </c>
      <c r="J800" s="85" t="s">
        <v>44</v>
      </c>
      <c r="K800" s="85" t="s">
        <v>41</v>
      </c>
      <c r="L800" s="85" t="s">
        <v>45</v>
      </c>
      <c r="M800" s="85" t="s">
        <v>46</v>
      </c>
      <c r="N800" s="85" t="s">
        <v>1767</v>
      </c>
      <c r="O800" s="117" t="s">
        <v>41</v>
      </c>
      <c r="P800" s="117" t="s">
        <v>41</v>
      </c>
      <c r="Q800" s="118">
        <v>26.25</v>
      </c>
      <c r="R800" s="85">
        <v>59</v>
      </c>
      <c r="S800" s="85">
        <v>30</v>
      </c>
      <c r="T800" s="116">
        <v>45323</v>
      </c>
      <c r="U800" s="116">
        <v>45316</v>
      </c>
      <c r="V800" s="85">
        <v>0</v>
      </c>
      <c r="W800" s="85">
        <v>10</v>
      </c>
      <c r="X800" s="85">
        <v>10</v>
      </c>
      <c r="Y800" s="85">
        <v>0</v>
      </c>
      <c r="Z800" s="85" t="s">
        <v>47</v>
      </c>
      <c r="AA800" s="85">
        <v>0</v>
      </c>
      <c r="AB800" s="85">
        <v>1</v>
      </c>
      <c r="AC800" s="85">
        <f t="shared" si="18"/>
        <v>10</v>
      </c>
      <c r="AD800" s="85">
        <f>IFERROR(AC800*VLOOKUP(I800,'[5]DI Info'!A:H,7,FALSE),"")</f>
        <v>410</v>
      </c>
      <c r="AE800" s="85">
        <f>IFERROR(ROUND(AC800*VLOOKUP(I800,'[5]DI Info'!$1:$1048576,6,FALSE),2),"")</f>
        <v>7.69</v>
      </c>
      <c r="AF800" s="117" t="str">
        <f>VLOOKUP(I800,'[5]DI Info'!$1:$1048576,4,FALSE)</f>
        <v>酷设-YT</v>
      </c>
      <c r="AG800" s="117" t="s">
        <v>1982</v>
      </c>
      <c r="AH800" s="120">
        <v>45322</v>
      </c>
      <c r="AI800" s="121" t="s">
        <v>1983</v>
      </c>
      <c r="AK800" s="116"/>
      <c r="AL800" s="116"/>
    </row>
    <row r="801" s="85" customFormat="1" spans="1:38">
      <c r="A801" s="115" t="s">
        <v>1987</v>
      </c>
      <c r="B801" s="85" t="s">
        <v>38</v>
      </c>
      <c r="C801" s="85" t="s">
        <v>38</v>
      </c>
      <c r="D801" s="85" t="s">
        <v>75</v>
      </c>
      <c r="E801" s="85" t="s">
        <v>1962</v>
      </c>
      <c r="F801" s="116" t="s">
        <v>41</v>
      </c>
      <c r="G801" s="85" t="s">
        <v>42</v>
      </c>
      <c r="H801" s="116" t="s">
        <v>1962</v>
      </c>
      <c r="I801" s="85" t="s">
        <v>1985</v>
      </c>
      <c r="J801" s="85" t="s">
        <v>44</v>
      </c>
      <c r="K801" s="85" t="s">
        <v>41</v>
      </c>
      <c r="L801" s="85" t="s">
        <v>45</v>
      </c>
      <c r="M801" s="85" t="s">
        <v>46</v>
      </c>
      <c r="N801" s="85" t="s">
        <v>1767</v>
      </c>
      <c r="O801" s="117" t="s">
        <v>41</v>
      </c>
      <c r="P801" s="117" t="s">
        <v>41</v>
      </c>
      <c r="Q801" s="118">
        <v>26.5</v>
      </c>
      <c r="R801" s="85">
        <v>59</v>
      </c>
      <c r="S801" s="85">
        <v>30.5</v>
      </c>
      <c r="T801" s="116">
        <v>45323</v>
      </c>
      <c r="U801" s="116">
        <v>45316</v>
      </c>
      <c r="V801" s="85">
        <v>0</v>
      </c>
      <c r="W801" s="85">
        <v>21</v>
      </c>
      <c r="X801" s="85">
        <v>21</v>
      </c>
      <c r="Y801" s="85">
        <v>0</v>
      </c>
      <c r="Z801" s="85" t="s">
        <v>47</v>
      </c>
      <c r="AA801" s="85">
        <v>0</v>
      </c>
      <c r="AB801" s="85">
        <v>1</v>
      </c>
      <c r="AC801" s="85">
        <f t="shared" si="18"/>
        <v>21</v>
      </c>
      <c r="AD801" s="85">
        <f>IFERROR(AC801*VLOOKUP(I801,'[5]DI Info'!A:H,7,FALSE),"")</f>
        <v>861</v>
      </c>
      <c r="AE801" s="85">
        <f>IFERROR(ROUND(AC801*VLOOKUP(I801,'[5]DI Info'!$1:$1048576,6,FALSE),2),"")</f>
        <v>15.9</v>
      </c>
      <c r="AF801" s="117" t="str">
        <f>VLOOKUP(I801,'[5]DI Info'!$1:$1048576,4,FALSE)</f>
        <v>酷设-YT</v>
      </c>
      <c r="AG801" s="117" t="s">
        <v>1982</v>
      </c>
      <c r="AH801" s="120">
        <v>45322</v>
      </c>
      <c r="AI801" s="121" t="s">
        <v>1983</v>
      </c>
      <c r="AK801" s="116"/>
      <c r="AL801" s="116"/>
    </row>
    <row r="802" s="85" customFormat="1" spans="1:38">
      <c r="A802" s="115" t="s">
        <v>1961</v>
      </c>
      <c r="B802" s="85" t="s">
        <v>38</v>
      </c>
      <c r="C802" s="85" t="s">
        <v>38</v>
      </c>
      <c r="D802" s="85" t="s">
        <v>75</v>
      </c>
      <c r="E802" s="85" t="s">
        <v>1962</v>
      </c>
      <c r="F802" s="116" t="s">
        <v>41</v>
      </c>
      <c r="G802" s="85" t="s">
        <v>42</v>
      </c>
      <c r="H802" s="116" t="s">
        <v>1962</v>
      </c>
      <c r="I802" s="85" t="s">
        <v>237</v>
      </c>
      <c r="J802" s="85" t="s">
        <v>44</v>
      </c>
      <c r="K802" s="85" t="s">
        <v>41</v>
      </c>
      <c r="L802" s="85" t="s">
        <v>45</v>
      </c>
      <c r="M802" s="85" t="s">
        <v>46</v>
      </c>
      <c r="N802" s="85" t="s">
        <v>1767</v>
      </c>
      <c r="O802" s="117" t="s">
        <v>41</v>
      </c>
      <c r="P802" s="117" t="s">
        <v>41</v>
      </c>
      <c r="Q802" s="118">
        <v>11</v>
      </c>
      <c r="R802" s="85">
        <v>31</v>
      </c>
      <c r="S802" s="85">
        <v>30</v>
      </c>
      <c r="T802" s="116">
        <v>45323</v>
      </c>
      <c r="U802" s="116">
        <v>45316</v>
      </c>
      <c r="V802" s="85">
        <v>0</v>
      </c>
      <c r="W802" s="85">
        <v>192</v>
      </c>
      <c r="X802" s="119">
        <v>22</v>
      </c>
      <c r="Y802" s="85">
        <v>0</v>
      </c>
      <c r="Z802" s="85" t="s">
        <v>47</v>
      </c>
      <c r="AA802" s="85">
        <v>0</v>
      </c>
      <c r="AB802" s="85">
        <v>1</v>
      </c>
      <c r="AC802" s="85">
        <f t="shared" si="18"/>
        <v>22</v>
      </c>
      <c r="AD802" s="85">
        <f>IFERROR(AC802*VLOOKUP(I802,'[5]DI Info'!A:H,7,FALSE),"")</f>
        <v>441.1</v>
      </c>
      <c r="AE802" s="85">
        <f>IFERROR(ROUND(AC802*VLOOKUP(I802,'[5]DI Info'!$1:$1048576,6,FALSE),2),"")</f>
        <v>3.83</v>
      </c>
      <c r="AF802" s="117" t="str">
        <f>VLOOKUP(I802,'[5]DI Info'!$1:$1048576,4,FALSE)</f>
        <v>商贤-YT</v>
      </c>
      <c r="AG802" s="117" t="s">
        <v>1988</v>
      </c>
      <c r="AH802" s="120">
        <v>45317</v>
      </c>
      <c r="AI802" s="121" t="s">
        <v>1989</v>
      </c>
      <c r="AK802" s="116"/>
      <c r="AL802" s="116"/>
    </row>
    <row r="803" s="85" customFormat="1" spans="1:38">
      <c r="A803" s="115" t="s">
        <v>1990</v>
      </c>
      <c r="B803" s="85" t="s">
        <v>38</v>
      </c>
      <c r="C803" s="85" t="s">
        <v>38</v>
      </c>
      <c r="D803" s="85" t="s">
        <v>75</v>
      </c>
      <c r="E803" s="85" t="s">
        <v>1991</v>
      </c>
      <c r="F803" s="116" t="s">
        <v>41</v>
      </c>
      <c r="G803" s="85" t="s">
        <v>60</v>
      </c>
      <c r="H803" s="116" t="s">
        <v>1991</v>
      </c>
      <c r="I803" s="85" t="s">
        <v>1977</v>
      </c>
      <c r="J803" s="85" t="s">
        <v>44</v>
      </c>
      <c r="K803" s="85" t="s">
        <v>41</v>
      </c>
      <c r="L803" s="85" t="s">
        <v>45</v>
      </c>
      <c r="M803" s="85" t="s">
        <v>46</v>
      </c>
      <c r="N803" s="85" t="s">
        <v>1767</v>
      </c>
      <c r="O803" s="117" t="s">
        <v>41</v>
      </c>
      <c r="P803" s="117" t="s">
        <v>41</v>
      </c>
      <c r="Q803" s="118">
        <v>11.6</v>
      </c>
      <c r="R803" s="85">
        <v>30.5</v>
      </c>
      <c r="S803" s="85">
        <v>30.5</v>
      </c>
      <c r="T803" s="116">
        <v>45336</v>
      </c>
      <c r="U803" s="116">
        <v>45322</v>
      </c>
      <c r="V803" s="85">
        <v>0</v>
      </c>
      <c r="W803" s="85">
        <v>344</v>
      </c>
      <c r="X803" s="85">
        <v>344</v>
      </c>
      <c r="Y803" s="85">
        <v>0</v>
      </c>
      <c r="Z803" s="85" t="s">
        <v>47</v>
      </c>
      <c r="AA803" s="85">
        <v>0</v>
      </c>
      <c r="AB803" s="85">
        <v>1</v>
      </c>
      <c r="AC803" s="85">
        <f t="shared" si="18"/>
        <v>344</v>
      </c>
      <c r="AD803" s="85">
        <f>IFERROR(AC803*VLOOKUP(I803,'[5]DI Info'!A:H,7,FALSE),"")</f>
        <v>6897.2</v>
      </c>
      <c r="AE803" s="85">
        <f>IFERROR(ROUND(AC803*VLOOKUP(I803,'[5]DI Info'!$1:$1048576,6,FALSE),2),"")</f>
        <v>59.92</v>
      </c>
      <c r="AF803" s="117" t="str">
        <f>VLOOKUP(I803,'[5]DI Info'!$1:$1048576,4,FALSE)</f>
        <v>商贤-YT</v>
      </c>
      <c r="AG803" s="117" t="s">
        <v>1988</v>
      </c>
      <c r="AH803" s="120">
        <v>45322</v>
      </c>
      <c r="AI803" s="121" t="s">
        <v>1989</v>
      </c>
      <c r="AK803" s="116"/>
      <c r="AL803" s="116"/>
    </row>
    <row r="804" s="85" customFormat="1" spans="1:38">
      <c r="A804" s="115" t="s">
        <v>1992</v>
      </c>
      <c r="B804" s="85">
        <v>992</v>
      </c>
      <c r="C804" s="85">
        <v>992</v>
      </c>
      <c r="D804" s="85" t="s">
        <v>39</v>
      </c>
      <c r="E804" s="85" t="s">
        <v>1993</v>
      </c>
      <c r="F804" s="116" t="s">
        <v>41</v>
      </c>
      <c r="G804" s="85" t="s">
        <v>77</v>
      </c>
      <c r="H804" s="116" t="s">
        <v>1993</v>
      </c>
      <c r="I804" s="85" t="s">
        <v>1994</v>
      </c>
      <c r="J804" s="85">
        <v>90108</v>
      </c>
      <c r="K804" s="85" t="s">
        <v>41</v>
      </c>
      <c r="L804" s="85" t="s">
        <v>45</v>
      </c>
      <c r="M804" s="85" t="s">
        <v>46</v>
      </c>
      <c r="N804" s="85" t="s">
        <v>1767</v>
      </c>
      <c r="O804" s="117" t="s">
        <v>41</v>
      </c>
      <c r="P804" s="117" t="s">
        <v>41</v>
      </c>
      <c r="Q804" s="118">
        <v>21.6</v>
      </c>
      <c r="R804" s="85">
        <v>62.2</v>
      </c>
      <c r="S804" s="85">
        <v>29.7</v>
      </c>
      <c r="T804" s="116">
        <v>45349</v>
      </c>
      <c r="U804" s="116">
        <v>45328</v>
      </c>
      <c r="V804" s="85">
        <v>0</v>
      </c>
      <c r="W804" s="85">
        <v>29</v>
      </c>
      <c r="X804" s="119">
        <v>21</v>
      </c>
      <c r="Y804" s="85">
        <v>0</v>
      </c>
      <c r="Z804" s="85" t="s">
        <v>47</v>
      </c>
      <c r="AA804" s="85">
        <v>0</v>
      </c>
      <c r="AB804" s="85">
        <v>1</v>
      </c>
      <c r="AC804" s="85">
        <f t="shared" si="18"/>
        <v>21</v>
      </c>
      <c r="AD804" s="85">
        <f>IFERROR(AC804*VLOOKUP(I804,'[5]DI Info'!A:H,7,FALSE),"")</f>
        <v>1144.5</v>
      </c>
      <c r="AE804" s="85">
        <f>IFERROR(ROUND(AC804*VLOOKUP(I804,'[5]DI Info'!$1:$1048576,6,FALSE),2),"")</f>
        <v>13.87</v>
      </c>
      <c r="AF804" s="117" t="str">
        <f>VLOOKUP(I804,'[5]DI Info'!$1:$1048576,4,FALSE)</f>
        <v>金源-NB</v>
      </c>
      <c r="AG804" s="117" t="s">
        <v>1995</v>
      </c>
      <c r="AH804" s="120">
        <v>45348</v>
      </c>
      <c r="AI804" s="121" t="s">
        <v>1996</v>
      </c>
      <c r="AK804" s="116"/>
      <c r="AL804" s="116"/>
    </row>
    <row r="805" s="85" customFormat="1" spans="1:38">
      <c r="A805" s="115" t="s">
        <v>1997</v>
      </c>
      <c r="B805" s="85">
        <v>992</v>
      </c>
      <c r="C805" s="85">
        <v>992</v>
      </c>
      <c r="D805" s="85" t="s">
        <v>39</v>
      </c>
      <c r="E805" s="85" t="s">
        <v>1998</v>
      </c>
      <c r="F805" s="116" t="s">
        <v>41</v>
      </c>
      <c r="G805" s="85" t="s">
        <v>60</v>
      </c>
      <c r="H805" s="116" t="s">
        <v>1998</v>
      </c>
      <c r="I805" s="85" t="s">
        <v>1994</v>
      </c>
      <c r="J805" s="85">
        <v>90108</v>
      </c>
      <c r="K805" s="85" t="s">
        <v>41</v>
      </c>
      <c r="L805" s="85" t="s">
        <v>45</v>
      </c>
      <c r="M805" s="85" t="s">
        <v>46</v>
      </c>
      <c r="N805" s="85" t="s">
        <v>1767</v>
      </c>
      <c r="O805" s="117" t="s">
        <v>41</v>
      </c>
      <c r="P805" s="117" t="s">
        <v>41</v>
      </c>
      <c r="Q805" s="118">
        <v>21.6</v>
      </c>
      <c r="R805" s="85">
        <v>62.2</v>
      </c>
      <c r="S805" s="85">
        <v>29.7</v>
      </c>
      <c r="T805" s="116">
        <v>45349</v>
      </c>
      <c r="U805" s="116">
        <v>45328</v>
      </c>
      <c r="V805" s="85">
        <v>0</v>
      </c>
      <c r="W805" s="85">
        <v>20</v>
      </c>
      <c r="X805" s="85">
        <v>20</v>
      </c>
      <c r="Y805" s="85">
        <v>0</v>
      </c>
      <c r="Z805" s="85" t="s">
        <v>47</v>
      </c>
      <c r="AA805" s="85">
        <v>0</v>
      </c>
      <c r="AB805" s="85">
        <v>1</v>
      </c>
      <c r="AC805" s="85">
        <f t="shared" si="18"/>
        <v>20</v>
      </c>
      <c r="AD805" s="85">
        <f>IFERROR(AC805*VLOOKUP(I805,'[5]DI Info'!A:H,7,FALSE),"")</f>
        <v>1090</v>
      </c>
      <c r="AE805" s="85">
        <f>IFERROR(ROUND(AC805*VLOOKUP(I805,'[5]DI Info'!$1:$1048576,6,FALSE),2),"")</f>
        <v>13.21</v>
      </c>
      <c r="AF805" s="117" t="str">
        <f>VLOOKUP(I805,'[5]DI Info'!$1:$1048576,4,FALSE)</f>
        <v>金源-NB</v>
      </c>
      <c r="AG805" s="117" t="s">
        <v>1995</v>
      </c>
      <c r="AH805" s="120">
        <v>45348</v>
      </c>
      <c r="AI805" s="121" t="s">
        <v>1996</v>
      </c>
      <c r="AK805" s="116"/>
      <c r="AL805" s="116"/>
    </row>
    <row r="806" s="85" customFormat="1" spans="1:38">
      <c r="A806" s="115" t="s">
        <v>1999</v>
      </c>
      <c r="B806" s="85">
        <v>992</v>
      </c>
      <c r="C806" s="85">
        <v>992</v>
      </c>
      <c r="D806" s="85" t="s">
        <v>39</v>
      </c>
      <c r="E806" s="85" t="s">
        <v>2000</v>
      </c>
      <c r="F806" s="116" t="s">
        <v>41</v>
      </c>
      <c r="G806" s="85" t="s">
        <v>42</v>
      </c>
      <c r="H806" s="116" t="s">
        <v>2000</v>
      </c>
      <c r="I806" s="85" t="s">
        <v>1994</v>
      </c>
      <c r="J806" s="85">
        <v>90108</v>
      </c>
      <c r="K806" s="85" t="s">
        <v>41</v>
      </c>
      <c r="L806" s="85" t="s">
        <v>45</v>
      </c>
      <c r="M806" s="85" t="s">
        <v>46</v>
      </c>
      <c r="N806" s="85" t="s">
        <v>1767</v>
      </c>
      <c r="O806" s="117" t="s">
        <v>41</v>
      </c>
      <c r="P806" s="117" t="s">
        <v>41</v>
      </c>
      <c r="Q806" s="118">
        <v>21.6</v>
      </c>
      <c r="R806" s="85">
        <v>62.2</v>
      </c>
      <c r="S806" s="85">
        <v>29.7</v>
      </c>
      <c r="T806" s="116">
        <v>45349</v>
      </c>
      <c r="U806" s="116">
        <v>45328</v>
      </c>
      <c r="V806" s="85">
        <v>0</v>
      </c>
      <c r="W806" s="85">
        <v>27</v>
      </c>
      <c r="X806" s="85">
        <v>27</v>
      </c>
      <c r="Y806" s="85">
        <v>0</v>
      </c>
      <c r="Z806" s="85" t="s">
        <v>47</v>
      </c>
      <c r="AA806" s="85">
        <v>0</v>
      </c>
      <c r="AB806" s="85">
        <v>1</v>
      </c>
      <c r="AC806" s="85">
        <f t="shared" si="18"/>
        <v>27</v>
      </c>
      <c r="AD806" s="85">
        <f>IFERROR(AC806*VLOOKUP(I806,'[5]DI Info'!A:H,7,FALSE),"")</f>
        <v>1471.5</v>
      </c>
      <c r="AE806" s="85">
        <f>IFERROR(ROUND(AC806*VLOOKUP(I806,'[5]DI Info'!$1:$1048576,6,FALSE),2),"")</f>
        <v>17.83</v>
      </c>
      <c r="AF806" s="117" t="str">
        <f>VLOOKUP(I806,'[5]DI Info'!$1:$1048576,4,FALSE)</f>
        <v>金源-NB</v>
      </c>
      <c r="AG806" s="117" t="s">
        <v>1995</v>
      </c>
      <c r="AH806" s="120">
        <v>45348</v>
      </c>
      <c r="AI806" s="121" t="s">
        <v>1996</v>
      </c>
      <c r="AK806" s="116"/>
      <c r="AL806" s="116"/>
    </row>
    <row r="807" s="85" customFormat="1" spans="1:38">
      <c r="A807" s="115" t="s">
        <v>2001</v>
      </c>
      <c r="B807" s="85">
        <v>992</v>
      </c>
      <c r="C807" s="85">
        <v>992</v>
      </c>
      <c r="D807" s="85" t="s">
        <v>39</v>
      </c>
      <c r="E807" s="85" t="s">
        <v>2002</v>
      </c>
      <c r="F807" s="116" t="s">
        <v>41</v>
      </c>
      <c r="G807" s="85" t="s">
        <v>42</v>
      </c>
      <c r="H807" s="116" t="s">
        <v>2002</v>
      </c>
      <c r="I807" s="85" t="s">
        <v>1994</v>
      </c>
      <c r="J807" s="85">
        <v>90108</v>
      </c>
      <c r="K807" s="85" t="s">
        <v>41</v>
      </c>
      <c r="L807" s="85" t="s">
        <v>45</v>
      </c>
      <c r="M807" s="85" t="s">
        <v>46</v>
      </c>
      <c r="N807" s="85" t="s">
        <v>1767</v>
      </c>
      <c r="O807" s="117" t="s">
        <v>41</v>
      </c>
      <c r="P807" s="117" t="s">
        <v>41</v>
      </c>
      <c r="Q807" s="118">
        <v>21.6</v>
      </c>
      <c r="R807" s="85">
        <v>62.2</v>
      </c>
      <c r="S807" s="85">
        <v>29.7</v>
      </c>
      <c r="T807" s="116">
        <v>45349</v>
      </c>
      <c r="U807" s="116">
        <v>45328</v>
      </c>
      <c r="V807" s="85">
        <v>0</v>
      </c>
      <c r="W807" s="85">
        <v>16</v>
      </c>
      <c r="X807" s="85">
        <v>16</v>
      </c>
      <c r="Y807" s="85">
        <v>0</v>
      </c>
      <c r="Z807" s="85" t="s">
        <v>47</v>
      </c>
      <c r="AA807" s="85">
        <v>0</v>
      </c>
      <c r="AB807" s="85">
        <v>1</v>
      </c>
      <c r="AC807" s="85">
        <f t="shared" si="18"/>
        <v>16</v>
      </c>
      <c r="AD807" s="85">
        <f>IFERROR(AC807*VLOOKUP(I807,'[5]DI Info'!A:H,7,FALSE),"")</f>
        <v>872</v>
      </c>
      <c r="AE807" s="85">
        <f>IFERROR(ROUND(AC807*VLOOKUP(I807,'[5]DI Info'!$1:$1048576,6,FALSE),2),"")</f>
        <v>10.57</v>
      </c>
      <c r="AF807" s="117" t="str">
        <f>VLOOKUP(I807,'[5]DI Info'!$1:$1048576,4,FALSE)</f>
        <v>金源-NB</v>
      </c>
      <c r="AG807" s="117" t="s">
        <v>1995</v>
      </c>
      <c r="AH807" s="120">
        <v>45348</v>
      </c>
      <c r="AI807" s="121" t="s">
        <v>1996</v>
      </c>
      <c r="AK807" s="116"/>
      <c r="AL807" s="116"/>
    </row>
    <row r="808" s="85" customFormat="1" spans="1:38">
      <c r="A808" s="115" t="s">
        <v>2003</v>
      </c>
      <c r="B808" s="85">
        <v>992</v>
      </c>
      <c r="C808" s="85">
        <v>992</v>
      </c>
      <c r="D808" s="85" t="s">
        <v>75</v>
      </c>
      <c r="E808" s="85" t="s">
        <v>2004</v>
      </c>
      <c r="F808" s="116" t="s">
        <v>41</v>
      </c>
      <c r="G808" s="85" t="s">
        <v>42</v>
      </c>
      <c r="H808" s="116" t="s">
        <v>2004</v>
      </c>
      <c r="I808" s="85" t="s">
        <v>1981</v>
      </c>
      <c r="J808" s="85">
        <v>90108</v>
      </c>
      <c r="K808" s="85" t="s">
        <v>41</v>
      </c>
      <c r="L808" s="85" t="s">
        <v>45</v>
      </c>
      <c r="M808" s="85" t="s">
        <v>46</v>
      </c>
      <c r="N808" s="85" t="s">
        <v>1767</v>
      </c>
      <c r="O808" s="117" t="s">
        <v>41</v>
      </c>
      <c r="P808" s="117" t="s">
        <v>41</v>
      </c>
      <c r="Q808" s="118">
        <v>26.25</v>
      </c>
      <c r="R808" s="85">
        <v>59</v>
      </c>
      <c r="S808" s="85">
        <v>30</v>
      </c>
      <c r="T808" s="116">
        <v>45359</v>
      </c>
      <c r="U808" s="116">
        <v>45352</v>
      </c>
      <c r="V808" s="85">
        <v>0</v>
      </c>
      <c r="W808" s="85">
        <v>48</v>
      </c>
      <c r="X808" s="119">
        <v>42</v>
      </c>
      <c r="Y808" s="85">
        <v>0</v>
      </c>
      <c r="Z808" s="85" t="s">
        <v>47</v>
      </c>
      <c r="AA808" s="85">
        <v>0</v>
      </c>
      <c r="AB808" s="85">
        <v>1</v>
      </c>
      <c r="AC808" s="85">
        <f t="shared" si="18"/>
        <v>42</v>
      </c>
      <c r="AD808" s="85">
        <f>IFERROR(AC808*VLOOKUP(I808,'[5]DI Info'!A:H,7,FALSE),"")</f>
        <v>1722</v>
      </c>
      <c r="AE808" s="85">
        <f>IFERROR(ROUND(AC808*VLOOKUP(I808,'[5]DI Info'!$1:$1048576,6,FALSE),2),"")</f>
        <v>32.29</v>
      </c>
      <c r="AF808" s="117" t="str">
        <f>VLOOKUP(I808,'[5]DI Info'!$1:$1048576,4,FALSE)</f>
        <v>酷设-YT</v>
      </c>
      <c r="AG808" s="117" t="s">
        <v>2005</v>
      </c>
      <c r="AH808" s="120">
        <v>45352</v>
      </c>
      <c r="AI808" s="121" t="s">
        <v>2006</v>
      </c>
      <c r="AK808" s="116"/>
      <c r="AL808" s="116"/>
    </row>
    <row r="809" s="85" customFormat="1" spans="1:38">
      <c r="A809" s="115" t="s">
        <v>2007</v>
      </c>
      <c r="B809" s="85">
        <v>992</v>
      </c>
      <c r="C809" s="85">
        <v>992</v>
      </c>
      <c r="D809" s="85" t="s">
        <v>39</v>
      </c>
      <c r="E809" s="85" t="s">
        <v>2008</v>
      </c>
      <c r="F809" s="116" t="s">
        <v>41</v>
      </c>
      <c r="G809" s="85" t="s">
        <v>77</v>
      </c>
      <c r="H809" s="116" t="s">
        <v>2008</v>
      </c>
      <c r="I809" s="85" t="s">
        <v>1994</v>
      </c>
      <c r="J809" s="85">
        <v>90108</v>
      </c>
      <c r="K809" s="85" t="s">
        <v>41</v>
      </c>
      <c r="L809" s="85" t="s">
        <v>45</v>
      </c>
      <c r="M809" s="85" t="s">
        <v>46</v>
      </c>
      <c r="N809" s="85" t="s">
        <v>1767</v>
      </c>
      <c r="O809" s="117" t="s">
        <v>41</v>
      </c>
      <c r="P809" s="117" t="s">
        <v>41</v>
      </c>
      <c r="Q809" s="118">
        <v>21.6</v>
      </c>
      <c r="R809" s="85">
        <v>62.2</v>
      </c>
      <c r="S809" s="85">
        <v>29.7</v>
      </c>
      <c r="T809" s="116">
        <v>45349</v>
      </c>
      <c r="U809" s="116">
        <v>45328</v>
      </c>
      <c r="V809" s="85">
        <v>0</v>
      </c>
      <c r="W809" s="85">
        <v>77</v>
      </c>
      <c r="X809" s="85">
        <v>77</v>
      </c>
      <c r="Y809" s="85">
        <v>0</v>
      </c>
      <c r="Z809" s="85" t="s">
        <v>47</v>
      </c>
      <c r="AA809" s="85">
        <v>0</v>
      </c>
      <c r="AB809" s="85">
        <v>1</v>
      </c>
      <c r="AC809" s="85">
        <f t="shared" si="18"/>
        <v>77</v>
      </c>
      <c r="AD809" s="85">
        <f>IFERROR(AC809*VLOOKUP(I809,'[5]DI Info'!A:H,7,FALSE),"")</f>
        <v>4196.5</v>
      </c>
      <c r="AE809" s="85">
        <f>IFERROR(ROUND(AC809*VLOOKUP(I809,'[5]DI Info'!$1:$1048576,6,FALSE),2),"")</f>
        <v>50.85</v>
      </c>
      <c r="AF809" s="117" t="str">
        <f>VLOOKUP(I809,'[5]DI Info'!$1:$1048576,4,FALSE)</f>
        <v>金源-NB</v>
      </c>
      <c r="AG809" s="117" t="s">
        <v>2009</v>
      </c>
      <c r="AH809" s="120">
        <v>45348</v>
      </c>
      <c r="AI809" s="121" t="s">
        <v>2010</v>
      </c>
      <c r="AK809" s="116"/>
      <c r="AL809" s="116"/>
    </row>
    <row r="810" s="85" customFormat="1" spans="1:38">
      <c r="A810" s="115" t="s">
        <v>1992</v>
      </c>
      <c r="B810" s="85">
        <v>992</v>
      </c>
      <c r="C810" s="85">
        <v>992</v>
      </c>
      <c r="D810" s="85" t="s">
        <v>39</v>
      </c>
      <c r="E810" s="85" t="s">
        <v>1993</v>
      </c>
      <c r="F810" s="116" t="s">
        <v>41</v>
      </c>
      <c r="G810" s="85" t="s">
        <v>77</v>
      </c>
      <c r="H810" s="116" t="s">
        <v>1993</v>
      </c>
      <c r="I810" s="85" t="s">
        <v>1994</v>
      </c>
      <c r="J810" s="85">
        <v>90108</v>
      </c>
      <c r="K810" s="85" t="s">
        <v>41</v>
      </c>
      <c r="L810" s="85" t="s">
        <v>45</v>
      </c>
      <c r="M810" s="85" t="s">
        <v>46</v>
      </c>
      <c r="N810" s="85" t="s">
        <v>1767</v>
      </c>
      <c r="O810" s="117" t="s">
        <v>41</v>
      </c>
      <c r="P810" s="117" t="s">
        <v>41</v>
      </c>
      <c r="Q810" s="118">
        <v>21.6</v>
      </c>
      <c r="R810" s="85">
        <v>62.2</v>
      </c>
      <c r="S810" s="85">
        <v>29.7</v>
      </c>
      <c r="T810" s="116">
        <v>45349</v>
      </c>
      <c r="U810" s="116">
        <v>45328</v>
      </c>
      <c r="V810" s="85">
        <v>0</v>
      </c>
      <c r="W810" s="85">
        <v>29</v>
      </c>
      <c r="X810" s="119">
        <v>8</v>
      </c>
      <c r="Y810" s="85">
        <v>0</v>
      </c>
      <c r="Z810" s="85" t="s">
        <v>47</v>
      </c>
      <c r="AA810" s="85">
        <v>0</v>
      </c>
      <c r="AB810" s="85">
        <v>1</v>
      </c>
      <c r="AC810" s="85">
        <f t="shared" si="18"/>
        <v>8</v>
      </c>
      <c r="AD810" s="85">
        <f>IFERROR(AC810*VLOOKUP(I810,'[5]DI Info'!A:H,7,FALSE),"")</f>
        <v>436</v>
      </c>
      <c r="AE810" s="85">
        <f>IFERROR(ROUND(AC810*VLOOKUP(I810,'[5]DI Info'!$1:$1048576,6,FALSE),2),"")</f>
        <v>5.28</v>
      </c>
      <c r="AF810" s="117" t="str">
        <f>VLOOKUP(I810,'[5]DI Info'!$1:$1048576,4,FALSE)</f>
        <v>金源-NB</v>
      </c>
      <c r="AG810" s="117" t="s">
        <v>2009</v>
      </c>
      <c r="AH810" s="120">
        <v>45348</v>
      </c>
      <c r="AI810" s="121" t="s">
        <v>2010</v>
      </c>
      <c r="AK810" s="116"/>
      <c r="AL810" s="116"/>
    </row>
    <row r="811" s="85" customFormat="1" spans="1:38">
      <c r="A811" s="115" t="s">
        <v>2011</v>
      </c>
      <c r="B811" s="85" t="s">
        <v>38</v>
      </c>
      <c r="C811" s="85" t="s">
        <v>38</v>
      </c>
      <c r="D811" s="85" t="s">
        <v>39</v>
      </c>
      <c r="E811" s="85" t="s">
        <v>2012</v>
      </c>
      <c r="F811" s="116" t="s">
        <v>41</v>
      </c>
      <c r="G811" s="85" t="s">
        <v>77</v>
      </c>
      <c r="H811" s="116" t="s">
        <v>2012</v>
      </c>
      <c r="I811" s="85" t="s">
        <v>950</v>
      </c>
      <c r="J811" s="85" t="s">
        <v>44</v>
      </c>
      <c r="K811" s="85" t="s">
        <v>41</v>
      </c>
      <c r="L811" s="85" t="s">
        <v>45</v>
      </c>
      <c r="M811" s="85" t="s">
        <v>46</v>
      </c>
      <c r="N811" s="85" t="s">
        <v>1767</v>
      </c>
      <c r="O811" s="117" t="s">
        <v>41</v>
      </c>
      <c r="P811" s="117" t="s">
        <v>41</v>
      </c>
      <c r="Q811" s="118">
        <v>6</v>
      </c>
      <c r="R811" s="85">
        <v>57</v>
      </c>
      <c r="S811" s="85">
        <v>28</v>
      </c>
      <c r="T811" s="116">
        <v>45359</v>
      </c>
      <c r="U811" s="116">
        <v>45352</v>
      </c>
      <c r="V811" s="85">
        <v>0</v>
      </c>
      <c r="W811" s="85">
        <v>313</v>
      </c>
      <c r="X811" s="85">
        <v>313</v>
      </c>
      <c r="Y811" s="85">
        <v>0</v>
      </c>
      <c r="Z811" s="85" t="s">
        <v>47</v>
      </c>
      <c r="AA811" s="85">
        <v>0</v>
      </c>
      <c r="AB811" s="85">
        <v>1</v>
      </c>
      <c r="AC811" s="85">
        <f t="shared" si="18"/>
        <v>313</v>
      </c>
      <c r="AD811" s="85">
        <f>IFERROR(AC811*VLOOKUP(I811,'[5]DI Info'!A:H,7,FALSE),"")</f>
        <v>4882.8</v>
      </c>
      <c r="AE811" s="85">
        <f>IFERROR(ROUND(AC811*VLOOKUP(I811,'[5]DI Info'!$1:$1048576,6,FALSE),2),"")</f>
        <v>52.64</v>
      </c>
      <c r="AF811" s="117" t="str">
        <f>VLOOKUP(I811,'[5]DI Info'!$1:$1048576,4,FALSE)</f>
        <v>苏克-NB</v>
      </c>
      <c r="AG811" s="117" t="s">
        <v>2013</v>
      </c>
      <c r="AH811" s="120">
        <v>45354</v>
      </c>
      <c r="AI811" s="121" t="s">
        <v>2014</v>
      </c>
      <c r="AK811" s="116"/>
      <c r="AL811" s="116"/>
    </row>
    <row r="812" s="85" customFormat="1" spans="1:38">
      <c r="A812" s="115" t="s">
        <v>2015</v>
      </c>
      <c r="B812" s="85" t="s">
        <v>38</v>
      </c>
      <c r="C812" s="85" t="s">
        <v>38</v>
      </c>
      <c r="D812" s="85" t="s">
        <v>39</v>
      </c>
      <c r="E812" s="85" t="s">
        <v>2016</v>
      </c>
      <c r="F812" s="116" t="s">
        <v>41</v>
      </c>
      <c r="G812" s="85" t="s">
        <v>77</v>
      </c>
      <c r="H812" s="116" t="s">
        <v>2016</v>
      </c>
      <c r="I812" s="85" t="s">
        <v>398</v>
      </c>
      <c r="J812" s="85" t="s">
        <v>44</v>
      </c>
      <c r="K812" s="85" t="s">
        <v>41</v>
      </c>
      <c r="L812" s="85" t="s">
        <v>45</v>
      </c>
      <c r="M812" s="85" t="s">
        <v>46</v>
      </c>
      <c r="N812" s="85" t="s">
        <v>1767</v>
      </c>
      <c r="O812" s="117" t="s">
        <v>41</v>
      </c>
      <c r="P812" s="117" t="s">
        <v>41</v>
      </c>
      <c r="Q812" s="118">
        <v>3.9</v>
      </c>
      <c r="R812" s="85">
        <v>23.2</v>
      </c>
      <c r="S812" s="85">
        <v>22.2</v>
      </c>
      <c r="T812" s="116">
        <v>45359</v>
      </c>
      <c r="U812" s="116">
        <v>45352</v>
      </c>
      <c r="V812" s="85">
        <v>0</v>
      </c>
      <c r="W812" s="85">
        <v>2123</v>
      </c>
      <c r="X812" s="85">
        <v>2123</v>
      </c>
      <c r="Y812" s="85">
        <v>0</v>
      </c>
      <c r="Z812" s="85" t="s">
        <v>47</v>
      </c>
      <c r="AA812" s="85">
        <v>0</v>
      </c>
      <c r="AB812" s="85">
        <v>1</v>
      </c>
      <c r="AC812" s="85">
        <f t="shared" si="18"/>
        <v>2123</v>
      </c>
      <c r="AD812" s="85">
        <f>IFERROR(AC812*VLOOKUP(I812,'[5]DI Info'!A:H,7,FALSE),"")</f>
        <v>8704.3</v>
      </c>
      <c r="AE812" s="85">
        <f>IFERROR(ROUND(AC812*VLOOKUP(I812,'[5]DI Info'!$1:$1048576,6,FALSE),2),"")</f>
        <v>74.31</v>
      </c>
      <c r="AF812" s="117" t="str">
        <f>VLOOKUP(I812,'[5]DI Info'!$1:$1048576,4,FALSE)</f>
        <v>苏克-NB</v>
      </c>
      <c r="AG812" s="117" t="s">
        <v>2013</v>
      </c>
      <c r="AH812" s="120">
        <v>45354</v>
      </c>
      <c r="AI812" s="121" t="s">
        <v>2017</v>
      </c>
      <c r="AK812" s="116"/>
      <c r="AL812" s="116"/>
    </row>
    <row r="813" s="85" customFormat="1" spans="1:38">
      <c r="A813" s="115" t="s">
        <v>2018</v>
      </c>
      <c r="B813" s="85" t="s">
        <v>38</v>
      </c>
      <c r="C813" s="85" t="s">
        <v>38</v>
      </c>
      <c r="D813" s="85" t="s">
        <v>39</v>
      </c>
      <c r="E813" s="85" t="s">
        <v>2019</v>
      </c>
      <c r="F813" s="116" t="s">
        <v>41</v>
      </c>
      <c r="G813" s="85" t="s">
        <v>77</v>
      </c>
      <c r="H813" s="116" t="s">
        <v>2019</v>
      </c>
      <c r="I813" s="85" t="s">
        <v>1856</v>
      </c>
      <c r="J813" s="85" t="s">
        <v>44</v>
      </c>
      <c r="K813" s="85" t="s">
        <v>41</v>
      </c>
      <c r="L813" s="85" t="s">
        <v>45</v>
      </c>
      <c r="M813" s="85" t="s">
        <v>46</v>
      </c>
      <c r="N813" s="85" t="s">
        <v>1767</v>
      </c>
      <c r="O813" s="117" t="s">
        <v>41</v>
      </c>
      <c r="P813" s="117" t="s">
        <v>41</v>
      </c>
      <c r="Q813" s="118">
        <v>5.6</v>
      </c>
      <c r="R813" s="85">
        <v>50</v>
      </c>
      <c r="S813" s="85">
        <v>25.5</v>
      </c>
      <c r="T813" s="116">
        <v>45359</v>
      </c>
      <c r="U813" s="116">
        <v>45352</v>
      </c>
      <c r="V813" s="85">
        <v>0</v>
      </c>
      <c r="W813" s="85">
        <v>207</v>
      </c>
      <c r="X813" s="85">
        <v>207</v>
      </c>
      <c r="Y813" s="85">
        <v>0</v>
      </c>
      <c r="Z813" s="85" t="s">
        <v>47</v>
      </c>
      <c r="AA813" s="85">
        <v>0</v>
      </c>
      <c r="AB813" s="85">
        <v>1</v>
      </c>
      <c r="AC813" s="85">
        <f t="shared" si="18"/>
        <v>207</v>
      </c>
      <c r="AD813" s="85">
        <f>IFERROR(AC813*VLOOKUP(I813,'[5]DI Info'!A:H,7,FALSE),"")</f>
        <v>2587.5</v>
      </c>
      <c r="AE813" s="85">
        <f>IFERROR(ROUND(AC813*VLOOKUP(I813,'[5]DI Info'!$1:$1048576,6,FALSE),2),"")</f>
        <v>24.78</v>
      </c>
      <c r="AF813" s="117" t="str">
        <f>VLOOKUP(I813,'[5]DI Info'!$1:$1048576,4,FALSE)</f>
        <v>苏克-NB</v>
      </c>
      <c r="AG813" s="117" t="s">
        <v>2013</v>
      </c>
      <c r="AH813" s="120">
        <v>45354</v>
      </c>
      <c r="AI813" s="121" t="s">
        <v>2020</v>
      </c>
      <c r="AK813" s="116"/>
      <c r="AL813" s="116"/>
    </row>
    <row r="814" s="85" customFormat="1" spans="1:38">
      <c r="A814" s="115" t="s">
        <v>2021</v>
      </c>
      <c r="B814" s="85" t="s">
        <v>38</v>
      </c>
      <c r="C814" s="85" t="s">
        <v>38</v>
      </c>
      <c r="D814" s="85" t="s">
        <v>39</v>
      </c>
      <c r="E814" s="85" t="s">
        <v>2022</v>
      </c>
      <c r="F814" s="116" t="s">
        <v>41</v>
      </c>
      <c r="G814" s="85" t="s">
        <v>77</v>
      </c>
      <c r="H814" s="116" t="s">
        <v>2022</v>
      </c>
      <c r="I814" s="85" t="s">
        <v>1856</v>
      </c>
      <c r="J814" s="85" t="s">
        <v>44</v>
      </c>
      <c r="K814" s="85" t="s">
        <v>41</v>
      </c>
      <c r="L814" s="85" t="s">
        <v>45</v>
      </c>
      <c r="M814" s="85" t="s">
        <v>46</v>
      </c>
      <c r="N814" s="85" t="s">
        <v>1767</v>
      </c>
      <c r="O814" s="117" t="s">
        <v>41</v>
      </c>
      <c r="P814" s="117" t="s">
        <v>41</v>
      </c>
      <c r="Q814" s="118">
        <v>5.6</v>
      </c>
      <c r="R814" s="85">
        <v>50</v>
      </c>
      <c r="S814" s="85">
        <v>25.5</v>
      </c>
      <c r="T814" s="116">
        <v>45359</v>
      </c>
      <c r="U814" s="116">
        <v>45352</v>
      </c>
      <c r="V814" s="85">
        <v>0</v>
      </c>
      <c r="W814" s="85">
        <v>338</v>
      </c>
      <c r="X814" s="85">
        <v>338</v>
      </c>
      <c r="Y814" s="85">
        <v>0</v>
      </c>
      <c r="Z814" s="85" t="s">
        <v>47</v>
      </c>
      <c r="AA814" s="85">
        <v>0</v>
      </c>
      <c r="AB814" s="85">
        <v>1</v>
      </c>
      <c r="AC814" s="85">
        <f t="shared" si="18"/>
        <v>338</v>
      </c>
      <c r="AD814" s="85">
        <f>IFERROR(AC814*VLOOKUP(I814,'[5]DI Info'!A:H,7,FALSE),"")</f>
        <v>4225</v>
      </c>
      <c r="AE814" s="85">
        <f>IFERROR(ROUND(AC814*VLOOKUP(I814,'[5]DI Info'!$1:$1048576,6,FALSE),2),"")</f>
        <v>40.46</v>
      </c>
      <c r="AF814" s="117" t="str">
        <f>VLOOKUP(I814,'[5]DI Info'!$1:$1048576,4,FALSE)</f>
        <v>苏克-NB</v>
      </c>
      <c r="AG814" s="117" t="s">
        <v>2013</v>
      </c>
      <c r="AH814" s="120">
        <v>45354</v>
      </c>
      <c r="AI814" s="121" t="s">
        <v>2023</v>
      </c>
      <c r="AK814" s="116"/>
      <c r="AL814" s="116"/>
    </row>
    <row r="815" s="85" customFormat="1" spans="1:38">
      <c r="A815" s="115" t="s">
        <v>2024</v>
      </c>
      <c r="B815" s="85" t="s">
        <v>38</v>
      </c>
      <c r="C815" s="85" t="s">
        <v>38</v>
      </c>
      <c r="D815" s="85" t="s">
        <v>39</v>
      </c>
      <c r="E815" s="85" t="s">
        <v>2025</v>
      </c>
      <c r="F815" s="116" t="s">
        <v>41</v>
      </c>
      <c r="G815" s="85" t="s">
        <v>77</v>
      </c>
      <c r="H815" s="116" t="s">
        <v>2025</v>
      </c>
      <c r="I815" s="85" t="s">
        <v>1920</v>
      </c>
      <c r="J815" s="85" t="s">
        <v>44</v>
      </c>
      <c r="K815" s="85" t="s">
        <v>41</v>
      </c>
      <c r="L815" s="85" t="s">
        <v>45</v>
      </c>
      <c r="M815" s="85" t="s">
        <v>46</v>
      </c>
      <c r="N815" s="85" t="s">
        <v>1767</v>
      </c>
      <c r="O815" s="117" t="s">
        <v>41</v>
      </c>
      <c r="P815" s="117" t="s">
        <v>41</v>
      </c>
      <c r="Q815" s="118">
        <v>7.4</v>
      </c>
      <c r="R815" s="85">
        <v>65</v>
      </c>
      <c r="S815" s="85">
        <v>35</v>
      </c>
      <c r="T815" s="116">
        <v>45359</v>
      </c>
      <c r="U815" s="116">
        <v>45352</v>
      </c>
      <c r="V815" s="85">
        <v>0</v>
      </c>
      <c r="W815" s="85">
        <v>65</v>
      </c>
      <c r="X815" s="85">
        <v>65</v>
      </c>
      <c r="Y815" s="85">
        <v>0</v>
      </c>
      <c r="Z815" s="85" t="s">
        <v>47</v>
      </c>
      <c r="AA815" s="85">
        <v>0</v>
      </c>
      <c r="AB815" s="85">
        <v>1</v>
      </c>
      <c r="AC815" s="85">
        <f t="shared" si="18"/>
        <v>65</v>
      </c>
      <c r="AD815" s="85">
        <f>IFERROR(AC815*VLOOKUP(I815,'[5]DI Info'!A:H,7,FALSE),"")</f>
        <v>1657.5</v>
      </c>
      <c r="AE815" s="85">
        <f>IFERROR(ROUND(AC815*VLOOKUP(I815,'[5]DI Info'!$1:$1048576,6,FALSE),2),"")</f>
        <v>17.32</v>
      </c>
      <c r="AF815" s="117" t="str">
        <f>VLOOKUP(I815,'[5]DI Info'!$1:$1048576,4,FALSE)</f>
        <v>苏克-NB</v>
      </c>
      <c r="AG815" s="117" t="s">
        <v>2013</v>
      </c>
      <c r="AH815" s="120">
        <v>45354</v>
      </c>
      <c r="AI815" s="121" t="s">
        <v>2023</v>
      </c>
      <c r="AK815" s="116"/>
      <c r="AL815" s="116"/>
    </row>
    <row r="816" s="85" customFormat="1" spans="1:38">
      <c r="A816" s="115" t="s">
        <v>2026</v>
      </c>
      <c r="B816" s="85" t="s">
        <v>38</v>
      </c>
      <c r="C816" s="85" t="s">
        <v>38</v>
      </c>
      <c r="D816" s="85" t="s">
        <v>39</v>
      </c>
      <c r="E816" s="85" t="s">
        <v>2025</v>
      </c>
      <c r="F816" s="116" t="s">
        <v>41</v>
      </c>
      <c r="G816" s="85" t="s">
        <v>77</v>
      </c>
      <c r="H816" s="116" t="s">
        <v>2025</v>
      </c>
      <c r="I816" s="85" t="s">
        <v>407</v>
      </c>
      <c r="J816" s="85" t="s">
        <v>44</v>
      </c>
      <c r="K816" s="85" t="s">
        <v>41</v>
      </c>
      <c r="L816" s="85" t="s">
        <v>45</v>
      </c>
      <c r="M816" s="85" t="s">
        <v>46</v>
      </c>
      <c r="N816" s="85" t="s">
        <v>1767</v>
      </c>
      <c r="O816" s="117" t="s">
        <v>41</v>
      </c>
      <c r="P816" s="117" t="s">
        <v>41</v>
      </c>
      <c r="Q816" s="118">
        <v>5</v>
      </c>
      <c r="R816" s="85">
        <v>43.75</v>
      </c>
      <c r="S816" s="85">
        <v>22.5</v>
      </c>
      <c r="T816" s="116">
        <v>45359</v>
      </c>
      <c r="U816" s="116">
        <v>45352</v>
      </c>
      <c r="V816" s="85">
        <v>0</v>
      </c>
      <c r="W816" s="85">
        <v>188</v>
      </c>
      <c r="X816" s="85">
        <v>188</v>
      </c>
      <c r="Y816" s="85">
        <v>0</v>
      </c>
      <c r="Z816" s="85" t="s">
        <v>47</v>
      </c>
      <c r="AA816" s="85">
        <v>0</v>
      </c>
      <c r="AB816" s="85">
        <v>1</v>
      </c>
      <c r="AC816" s="85">
        <f t="shared" si="18"/>
        <v>188</v>
      </c>
      <c r="AD816" s="85">
        <f>IFERROR(AC816*VLOOKUP(I816,'[5]DI Info'!A:H,7,FALSE),"")</f>
        <v>1372.4</v>
      </c>
      <c r="AE816" s="85">
        <f>IFERROR(ROUND(AC816*VLOOKUP(I816,'[5]DI Info'!$1:$1048576,6,FALSE),2),"")</f>
        <v>16.36</v>
      </c>
      <c r="AF816" s="117" t="str">
        <f>VLOOKUP(I816,'[5]DI Info'!$1:$1048576,4,FALSE)</f>
        <v>苏克-NB</v>
      </c>
      <c r="AG816" s="117" t="s">
        <v>2013</v>
      </c>
      <c r="AH816" s="120">
        <v>45354</v>
      </c>
      <c r="AI816" s="121" t="s">
        <v>2027</v>
      </c>
      <c r="AK816" s="116"/>
      <c r="AL816" s="116"/>
    </row>
    <row r="817" s="85" customFormat="1" spans="1:38">
      <c r="A817" s="115" t="s">
        <v>2028</v>
      </c>
      <c r="B817" s="85" t="s">
        <v>38</v>
      </c>
      <c r="C817" s="85" t="s">
        <v>38</v>
      </c>
      <c r="D817" s="85" t="s">
        <v>39</v>
      </c>
      <c r="E817" s="85" t="s">
        <v>2019</v>
      </c>
      <c r="F817" s="116" t="s">
        <v>41</v>
      </c>
      <c r="G817" s="85" t="s">
        <v>77</v>
      </c>
      <c r="H817" s="116" t="s">
        <v>2019</v>
      </c>
      <c r="I817" s="85" t="s">
        <v>407</v>
      </c>
      <c r="J817" s="85" t="s">
        <v>44</v>
      </c>
      <c r="K817" s="85" t="s">
        <v>41</v>
      </c>
      <c r="L817" s="85" t="s">
        <v>45</v>
      </c>
      <c r="M817" s="85" t="s">
        <v>46</v>
      </c>
      <c r="N817" s="85" t="s">
        <v>1767</v>
      </c>
      <c r="O817" s="117" t="s">
        <v>41</v>
      </c>
      <c r="P817" s="117" t="s">
        <v>41</v>
      </c>
      <c r="Q817" s="118">
        <v>5</v>
      </c>
      <c r="R817" s="85">
        <v>43.75</v>
      </c>
      <c r="S817" s="85">
        <v>22.5</v>
      </c>
      <c r="T817" s="116">
        <v>45359</v>
      </c>
      <c r="U817" s="116">
        <v>45352</v>
      </c>
      <c r="V817" s="85">
        <v>0</v>
      </c>
      <c r="W817" s="85">
        <v>456</v>
      </c>
      <c r="X817" s="85">
        <v>456</v>
      </c>
      <c r="Y817" s="85">
        <v>0</v>
      </c>
      <c r="Z817" s="85" t="s">
        <v>47</v>
      </c>
      <c r="AA817" s="85">
        <v>0</v>
      </c>
      <c r="AB817" s="85">
        <v>1</v>
      </c>
      <c r="AC817" s="85">
        <f t="shared" si="18"/>
        <v>456</v>
      </c>
      <c r="AD817" s="85">
        <f>IFERROR(AC817*VLOOKUP(I817,'[5]DI Info'!A:H,7,FALSE),"")</f>
        <v>3328.8</v>
      </c>
      <c r="AE817" s="85">
        <f>IFERROR(ROUND(AC817*VLOOKUP(I817,'[5]DI Info'!$1:$1048576,6,FALSE),2),"")</f>
        <v>39.68</v>
      </c>
      <c r="AF817" s="117" t="str">
        <f>VLOOKUP(I817,'[5]DI Info'!$1:$1048576,4,FALSE)</f>
        <v>苏克-NB</v>
      </c>
      <c r="AG817" s="117" t="s">
        <v>2013</v>
      </c>
      <c r="AH817" s="120">
        <v>45354</v>
      </c>
      <c r="AI817" s="121" t="s">
        <v>2027</v>
      </c>
      <c r="AK817" s="116"/>
      <c r="AL817" s="116"/>
    </row>
    <row r="818" s="85" customFormat="1" spans="1:38">
      <c r="A818" s="115" t="s">
        <v>2029</v>
      </c>
      <c r="B818" s="85" t="s">
        <v>38</v>
      </c>
      <c r="C818" s="85" t="s">
        <v>38</v>
      </c>
      <c r="D818" s="85" t="s">
        <v>39</v>
      </c>
      <c r="E818" s="85" t="s">
        <v>2022</v>
      </c>
      <c r="F818" s="116" t="s">
        <v>41</v>
      </c>
      <c r="G818" s="85" t="s">
        <v>77</v>
      </c>
      <c r="H818" s="116" t="s">
        <v>2022</v>
      </c>
      <c r="I818" s="85" t="s">
        <v>63</v>
      </c>
      <c r="J818" s="85" t="s">
        <v>44</v>
      </c>
      <c r="K818" s="85" t="s">
        <v>41</v>
      </c>
      <c r="L818" s="85" t="s">
        <v>45</v>
      </c>
      <c r="M818" s="85" t="s">
        <v>46</v>
      </c>
      <c r="N818" s="85" t="s">
        <v>1767</v>
      </c>
      <c r="O818" s="117" t="s">
        <v>41</v>
      </c>
      <c r="P818" s="117" t="s">
        <v>41</v>
      </c>
      <c r="Q818" s="118">
        <v>10.25</v>
      </c>
      <c r="R818" s="85">
        <v>33.5</v>
      </c>
      <c r="S818" s="85">
        <v>18.25</v>
      </c>
      <c r="T818" s="116">
        <v>45359</v>
      </c>
      <c r="U818" s="116">
        <v>45352</v>
      </c>
      <c r="V818" s="85">
        <v>0</v>
      </c>
      <c r="W818" s="85">
        <v>159</v>
      </c>
      <c r="X818" s="85">
        <v>159</v>
      </c>
      <c r="Y818" s="85">
        <v>0</v>
      </c>
      <c r="Z818" s="85" t="s">
        <v>47</v>
      </c>
      <c r="AA818" s="85">
        <v>0</v>
      </c>
      <c r="AB818" s="85">
        <v>1</v>
      </c>
      <c r="AC818" s="85">
        <f t="shared" si="18"/>
        <v>159</v>
      </c>
      <c r="AD818" s="85">
        <f>IFERROR(AC818*VLOOKUP(I818,'[5]DI Info'!A:H,7,FALSE),"")</f>
        <v>1510.5</v>
      </c>
      <c r="AE818" s="85">
        <f>IFERROR(ROUND(AC818*VLOOKUP(I818,'[5]DI Info'!$1:$1048576,6,FALSE),2),"")</f>
        <v>16.35</v>
      </c>
      <c r="AF818" s="117" t="str">
        <f>VLOOKUP(I818,'[5]DI Info'!$1:$1048576,4,FALSE)</f>
        <v>苏克-NB</v>
      </c>
      <c r="AG818" s="117" t="s">
        <v>2013</v>
      </c>
      <c r="AH818" s="120">
        <v>45359</v>
      </c>
      <c r="AI818" s="121" t="s">
        <v>2030</v>
      </c>
      <c r="AK818" s="116"/>
      <c r="AL818" s="116"/>
    </row>
    <row r="819" s="85" customFormat="1" spans="1:38">
      <c r="A819" s="115" t="s">
        <v>2031</v>
      </c>
      <c r="B819" s="85" t="s">
        <v>38</v>
      </c>
      <c r="C819" s="85" t="s">
        <v>38</v>
      </c>
      <c r="D819" s="85" t="s">
        <v>39</v>
      </c>
      <c r="E819" s="85" t="s">
        <v>2012</v>
      </c>
      <c r="F819" s="116" t="s">
        <v>41</v>
      </c>
      <c r="G819" s="85" t="s">
        <v>77</v>
      </c>
      <c r="H819" s="116" t="s">
        <v>2012</v>
      </c>
      <c r="I819" s="85" t="s">
        <v>54</v>
      </c>
      <c r="J819" s="85" t="s">
        <v>44</v>
      </c>
      <c r="K819" s="85" t="s">
        <v>41</v>
      </c>
      <c r="L819" s="85" t="s">
        <v>45</v>
      </c>
      <c r="M819" s="85" t="s">
        <v>46</v>
      </c>
      <c r="N819" s="85" t="s">
        <v>1767</v>
      </c>
      <c r="O819" s="117" t="s">
        <v>41</v>
      </c>
      <c r="P819" s="117" t="s">
        <v>41</v>
      </c>
      <c r="Q819" s="118">
        <v>7.25</v>
      </c>
      <c r="R819" s="85">
        <v>34.25</v>
      </c>
      <c r="S819" s="85">
        <v>18.25</v>
      </c>
      <c r="T819" s="116">
        <v>45359</v>
      </c>
      <c r="U819" s="116">
        <v>45352</v>
      </c>
      <c r="V819" s="85">
        <v>0</v>
      </c>
      <c r="W819" s="85">
        <v>160</v>
      </c>
      <c r="X819" s="85">
        <v>160</v>
      </c>
      <c r="Y819" s="85">
        <v>0</v>
      </c>
      <c r="Z819" s="85" t="s">
        <v>47</v>
      </c>
      <c r="AA819" s="85">
        <v>0</v>
      </c>
      <c r="AB819" s="85">
        <v>1</v>
      </c>
      <c r="AC819" s="85">
        <f t="shared" si="18"/>
        <v>160</v>
      </c>
      <c r="AD819" s="85">
        <f>IFERROR(AC819*VLOOKUP(I819,'[5]DI Info'!A:H,7,FALSE),"")</f>
        <v>912</v>
      </c>
      <c r="AE819" s="85">
        <f>IFERROR(ROUND(AC819*VLOOKUP(I819,'[5]DI Info'!$1:$1048576,6,FALSE),2),"")</f>
        <v>12.98</v>
      </c>
      <c r="AF819" s="117" t="str">
        <f>VLOOKUP(I819,'[5]DI Info'!$1:$1048576,4,FALSE)</f>
        <v>苏克-NB</v>
      </c>
      <c r="AG819" s="117" t="s">
        <v>2013</v>
      </c>
      <c r="AH819" s="120">
        <v>45359</v>
      </c>
      <c r="AI819" s="121" t="s">
        <v>2032</v>
      </c>
      <c r="AK819" s="116"/>
      <c r="AL819" s="116"/>
    </row>
    <row r="820" s="85" customFormat="1" spans="1:38">
      <c r="A820" s="115" t="s">
        <v>2033</v>
      </c>
      <c r="B820" s="85" t="s">
        <v>38</v>
      </c>
      <c r="C820" s="85" t="s">
        <v>38</v>
      </c>
      <c r="D820" s="85" t="s">
        <v>39</v>
      </c>
      <c r="E820" s="85" t="s">
        <v>2025</v>
      </c>
      <c r="F820" s="116" t="s">
        <v>41</v>
      </c>
      <c r="G820" s="85" t="s">
        <v>77</v>
      </c>
      <c r="H820" s="116" t="s">
        <v>2025</v>
      </c>
      <c r="I820" s="85" t="s">
        <v>54</v>
      </c>
      <c r="J820" s="85" t="s">
        <v>44</v>
      </c>
      <c r="K820" s="85" t="s">
        <v>41</v>
      </c>
      <c r="L820" s="85" t="s">
        <v>45</v>
      </c>
      <c r="M820" s="85" t="s">
        <v>46</v>
      </c>
      <c r="N820" s="85" t="s">
        <v>1767</v>
      </c>
      <c r="O820" s="117" t="s">
        <v>41</v>
      </c>
      <c r="P820" s="117" t="s">
        <v>41</v>
      </c>
      <c r="Q820" s="118">
        <v>7.25</v>
      </c>
      <c r="R820" s="85">
        <v>34.25</v>
      </c>
      <c r="S820" s="85">
        <v>18.25</v>
      </c>
      <c r="T820" s="116">
        <v>45359</v>
      </c>
      <c r="U820" s="116">
        <v>45352</v>
      </c>
      <c r="V820" s="85">
        <v>0</v>
      </c>
      <c r="W820" s="85">
        <v>433</v>
      </c>
      <c r="X820" s="85">
        <v>433</v>
      </c>
      <c r="Y820" s="85">
        <v>0</v>
      </c>
      <c r="Z820" s="85" t="s">
        <v>47</v>
      </c>
      <c r="AA820" s="85">
        <v>0</v>
      </c>
      <c r="AB820" s="85">
        <v>1</v>
      </c>
      <c r="AC820" s="85">
        <f t="shared" si="18"/>
        <v>433</v>
      </c>
      <c r="AD820" s="85">
        <f>IFERROR(AC820*VLOOKUP(I820,'[5]DI Info'!A:H,7,FALSE),"")</f>
        <v>2468.1</v>
      </c>
      <c r="AE820" s="85">
        <f>IFERROR(ROUND(AC820*VLOOKUP(I820,'[5]DI Info'!$1:$1048576,6,FALSE),2),"")</f>
        <v>35.12</v>
      </c>
      <c r="AF820" s="117" t="str">
        <f>VLOOKUP(I820,'[5]DI Info'!$1:$1048576,4,FALSE)</f>
        <v>苏克-NB</v>
      </c>
      <c r="AG820" s="117" t="s">
        <v>2013</v>
      </c>
      <c r="AH820" s="120">
        <v>45359</v>
      </c>
      <c r="AI820" s="121" t="s">
        <v>2032</v>
      </c>
      <c r="AK820" s="116"/>
      <c r="AL820" s="116"/>
    </row>
    <row r="821" s="85" customFormat="1" spans="1:38">
      <c r="A821" s="115" t="s">
        <v>2034</v>
      </c>
      <c r="B821" s="85" t="s">
        <v>38</v>
      </c>
      <c r="C821" s="85" t="s">
        <v>38</v>
      </c>
      <c r="D821" s="85" t="s">
        <v>39</v>
      </c>
      <c r="E821" s="85" t="s">
        <v>2022</v>
      </c>
      <c r="F821" s="116" t="s">
        <v>41</v>
      </c>
      <c r="G821" s="85" t="s">
        <v>77</v>
      </c>
      <c r="H821" s="116" t="s">
        <v>2022</v>
      </c>
      <c r="I821" s="85" t="s">
        <v>54</v>
      </c>
      <c r="J821" s="85" t="s">
        <v>44</v>
      </c>
      <c r="K821" s="85" t="s">
        <v>41</v>
      </c>
      <c r="L821" s="85" t="s">
        <v>45</v>
      </c>
      <c r="M821" s="85" t="s">
        <v>46</v>
      </c>
      <c r="N821" s="85" t="s">
        <v>1767</v>
      </c>
      <c r="O821" s="117" t="s">
        <v>41</v>
      </c>
      <c r="P821" s="117" t="s">
        <v>41</v>
      </c>
      <c r="Q821" s="118">
        <v>7.25</v>
      </c>
      <c r="R821" s="85">
        <v>34.25</v>
      </c>
      <c r="S821" s="85">
        <v>18.25</v>
      </c>
      <c r="T821" s="116">
        <v>45359</v>
      </c>
      <c r="U821" s="116">
        <v>45352</v>
      </c>
      <c r="V821" s="85">
        <v>0</v>
      </c>
      <c r="W821" s="85">
        <v>69</v>
      </c>
      <c r="X821" s="85">
        <v>69</v>
      </c>
      <c r="Y821" s="85">
        <v>0</v>
      </c>
      <c r="Z821" s="85" t="s">
        <v>47</v>
      </c>
      <c r="AA821" s="85">
        <v>0</v>
      </c>
      <c r="AB821" s="85">
        <v>1</v>
      </c>
      <c r="AC821" s="85">
        <f t="shared" si="18"/>
        <v>69</v>
      </c>
      <c r="AD821" s="85">
        <f>IFERROR(AC821*VLOOKUP(I821,'[5]DI Info'!A:H,7,FALSE),"")</f>
        <v>393.3</v>
      </c>
      <c r="AE821" s="85">
        <f>IFERROR(ROUND(AC821*VLOOKUP(I821,'[5]DI Info'!$1:$1048576,6,FALSE),2),"")</f>
        <v>5.6</v>
      </c>
      <c r="AF821" s="117" t="str">
        <f>VLOOKUP(I821,'[5]DI Info'!$1:$1048576,4,FALSE)</f>
        <v>苏克-NB</v>
      </c>
      <c r="AG821" s="117" t="s">
        <v>2013</v>
      </c>
      <c r="AH821" s="120">
        <v>45359</v>
      </c>
      <c r="AI821" s="121" t="s">
        <v>2032</v>
      </c>
      <c r="AK821" s="116"/>
      <c r="AL821" s="116"/>
    </row>
    <row r="822" s="85" customFormat="1" spans="1:38">
      <c r="A822" s="115" t="s">
        <v>2035</v>
      </c>
      <c r="B822" s="85" t="s">
        <v>38</v>
      </c>
      <c r="C822" s="85" t="s">
        <v>38</v>
      </c>
      <c r="D822" s="85" t="s">
        <v>39</v>
      </c>
      <c r="E822" s="85" t="s">
        <v>2036</v>
      </c>
      <c r="F822" s="116" t="s">
        <v>41</v>
      </c>
      <c r="G822" s="85" t="s">
        <v>42</v>
      </c>
      <c r="H822" s="116" t="s">
        <v>2036</v>
      </c>
      <c r="I822" s="85" t="s">
        <v>950</v>
      </c>
      <c r="J822" s="85" t="s">
        <v>44</v>
      </c>
      <c r="K822" s="85" t="s">
        <v>41</v>
      </c>
      <c r="L822" s="85" t="s">
        <v>45</v>
      </c>
      <c r="M822" s="85" t="s">
        <v>46</v>
      </c>
      <c r="N822" s="85" t="s">
        <v>1767</v>
      </c>
      <c r="O822" s="117" t="s">
        <v>41</v>
      </c>
      <c r="P822" s="117" t="s">
        <v>41</v>
      </c>
      <c r="Q822" s="118">
        <v>6</v>
      </c>
      <c r="R822" s="85">
        <v>57</v>
      </c>
      <c r="S822" s="85">
        <v>28</v>
      </c>
      <c r="T822" s="116">
        <v>45359</v>
      </c>
      <c r="U822" s="116">
        <v>45352</v>
      </c>
      <c r="V822" s="85">
        <v>0</v>
      </c>
      <c r="W822" s="85">
        <v>129</v>
      </c>
      <c r="X822" s="85">
        <v>129</v>
      </c>
      <c r="Y822" s="85">
        <v>0</v>
      </c>
      <c r="Z822" s="85" t="s">
        <v>47</v>
      </c>
      <c r="AA822" s="85">
        <v>0</v>
      </c>
      <c r="AB822" s="85">
        <v>1</v>
      </c>
      <c r="AC822" s="85">
        <f t="shared" si="18"/>
        <v>129</v>
      </c>
      <c r="AD822" s="85">
        <f>IFERROR(AC822*VLOOKUP(I822,'[5]DI Info'!A:H,7,FALSE),"")</f>
        <v>2012.4</v>
      </c>
      <c r="AE822" s="85">
        <f>IFERROR(ROUND(AC822*VLOOKUP(I822,'[5]DI Info'!$1:$1048576,6,FALSE),2),"")</f>
        <v>21.7</v>
      </c>
      <c r="AF822" s="117" t="str">
        <f>VLOOKUP(I822,'[5]DI Info'!$1:$1048576,4,FALSE)</f>
        <v>苏克-NB</v>
      </c>
      <c r="AG822" s="117" t="s">
        <v>2037</v>
      </c>
      <c r="AH822" s="120">
        <v>45354</v>
      </c>
      <c r="AI822" s="121" t="s">
        <v>2038</v>
      </c>
      <c r="AK822" s="116"/>
      <c r="AL822" s="116"/>
    </row>
    <row r="823" s="85" customFormat="1" spans="1:38">
      <c r="A823" s="115" t="s">
        <v>2039</v>
      </c>
      <c r="B823" s="85" t="s">
        <v>38</v>
      </c>
      <c r="C823" s="85" t="s">
        <v>38</v>
      </c>
      <c r="D823" s="85" t="s">
        <v>39</v>
      </c>
      <c r="E823" s="85" t="s">
        <v>2040</v>
      </c>
      <c r="F823" s="116" t="s">
        <v>41</v>
      </c>
      <c r="G823" s="85" t="s">
        <v>42</v>
      </c>
      <c r="H823" s="116" t="s">
        <v>2040</v>
      </c>
      <c r="I823" s="85" t="s">
        <v>398</v>
      </c>
      <c r="J823" s="85" t="s">
        <v>44</v>
      </c>
      <c r="K823" s="85" t="s">
        <v>41</v>
      </c>
      <c r="L823" s="85" t="s">
        <v>45</v>
      </c>
      <c r="M823" s="85" t="s">
        <v>46</v>
      </c>
      <c r="N823" s="85" t="s">
        <v>1767</v>
      </c>
      <c r="O823" s="117" t="s">
        <v>41</v>
      </c>
      <c r="P823" s="117" t="s">
        <v>41</v>
      </c>
      <c r="Q823" s="118">
        <v>3.9</v>
      </c>
      <c r="R823" s="85">
        <v>23.2</v>
      </c>
      <c r="S823" s="85">
        <v>22.2</v>
      </c>
      <c r="T823" s="116">
        <v>45359</v>
      </c>
      <c r="U823" s="116">
        <v>45352</v>
      </c>
      <c r="V823" s="85">
        <v>0</v>
      </c>
      <c r="W823" s="85">
        <v>1936</v>
      </c>
      <c r="X823" s="85">
        <v>1936</v>
      </c>
      <c r="Y823" s="85">
        <v>0</v>
      </c>
      <c r="Z823" s="85" t="s">
        <v>47</v>
      </c>
      <c r="AA823" s="85">
        <v>0</v>
      </c>
      <c r="AB823" s="85">
        <v>1</v>
      </c>
      <c r="AC823" s="85">
        <f t="shared" si="18"/>
        <v>1936</v>
      </c>
      <c r="AD823" s="85">
        <f>IFERROR(AC823*VLOOKUP(I823,'[5]DI Info'!A:H,7,FALSE),"")</f>
        <v>7937.6</v>
      </c>
      <c r="AE823" s="85">
        <f>IFERROR(ROUND(AC823*VLOOKUP(I823,'[5]DI Info'!$1:$1048576,6,FALSE),2),"")</f>
        <v>67.76</v>
      </c>
      <c r="AF823" s="117" t="str">
        <f>VLOOKUP(I823,'[5]DI Info'!$1:$1048576,4,FALSE)</f>
        <v>苏克-NB</v>
      </c>
      <c r="AG823" s="117" t="s">
        <v>2037</v>
      </c>
      <c r="AH823" s="120">
        <v>45354</v>
      </c>
      <c r="AI823" s="121" t="s">
        <v>2041</v>
      </c>
      <c r="AK823" s="116"/>
      <c r="AL823" s="116"/>
    </row>
    <row r="824" s="85" customFormat="1" spans="1:38">
      <c r="A824" s="115" t="s">
        <v>2042</v>
      </c>
      <c r="B824" s="85" t="s">
        <v>38</v>
      </c>
      <c r="C824" s="85" t="s">
        <v>38</v>
      </c>
      <c r="D824" s="85" t="s">
        <v>39</v>
      </c>
      <c r="E824" s="85" t="s">
        <v>2036</v>
      </c>
      <c r="F824" s="116" t="s">
        <v>41</v>
      </c>
      <c r="G824" s="85" t="s">
        <v>42</v>
      </c>
      <c r="H824" s="116" t="s">
        <v>2036</v>
      </c>
      <c r="I824" s="85" t="s">
        <v>1856</v>
      </c>
      <c r="J824" s="85" t="s">
        <v>44</v>
      </c>
      <c r="K824" s="85" t="s">
        <v>41</v>
      </c>
      <c r="L824" s="85" t="s">
        <v>45</v>
      </c>
      <c r="M824" s="85" t="s">
        <v>46</v>
      </c>
      <c r="N824" s="85" t="s">
        <v>1767</v>
      </c>
      <c r="O824" s="117" t="s">
        <v>41</v>
      </c>
      <c r="P824" s="117" t="s">
        <v>41</v>
      </c>
      <c r="Q824" s="118">
        <v>5.6</v>
      </c>
      <c r="R824" s="85">
        <v>50</v>
      </c>
      <c r="S824" s="85">
        <v>25.5</v>
      </c>
      <c r="T824" s="116">
        <v>45359</v>
      </c>
      <c r="U824" s="116">
        <v>45352</v>
      </c>
      <c r="V824" s="85">
        <v>0</v>
      </c>
      <c r="W824" s="85">
        <v>237</v>
      </c>
      <c r="X824" s="85">
        <v>237</v>
      </c>
      <c r="Y824" s="85">
        <v>0</v>
      </c>
      <c r="Z824" s="85" t="s">
        <v>47</v>
      </c>
      <c r="AA824" s="85">
        <v>0</v>
      </c>
      <c r="AB824" s="85">
        <v>1</v>
      </c>
      <c r="AC824" s="85">
        <f t="shared" si="18"/>
        <v>237</v>
      </c>
      <c r="AD824" s="85">
        <f>IFERROR(AC824*VLOOKUP(I824,'[5]DI Info'!A:H,7,FALSE),"")</f>
        <v>2962.5</v>
      </c>
      <c r="AE824" s="85">
        <f>IFERROR(ROUND(AC824*VLOOKUP(I824,'[5]DI Info'!$1:$1048576,6,FALSE),2),"")</f>
        <v>28.37</v>
      </c>
      <c r="AF824" s="117" t="str">
        <f>VLOOKUP(I824,'[5]DI Info'!$1:$1048576,4,FALSE)</f>
        <v>苏克-NB</v>
      </c>
      <c r="AG824" s="117" t="s">
        <v>2037</v>
      </c>
      <c r="AH824" s="120">
        <v>45354</v>
      </c>
      <c r="AI824" s="121" t="s">
        <v>2038</v>
      </c>
      <c r="AK824" s="116"/>
      <c r="AL824" s="116"/>
    </row>
    <row r="825" s="85" customFormat="1" spans="1:38">
      <c r="A825" s="115" t="s">
        <v>2043</v>
      </c>
      <c r="B825" s="85" t="s">
        <v>38</v>
      </c>
      <c r="C825" s="85" t="s">
        <v>38</v>
      </c>
      <c r="D825" s="85" t="s">
        <v>39</v>
      </c>
      <c r="E825" s="85" t="s">
        <v>2044</v>
      </c>
      <c r="F825" s="116" t="s">
        <v>41</v>
      </c>
      <c r="G825" s="85" t="s">
        <v>42</v>
      </c>
      <c r="H825" s="116" t="s">
        <v>2044</v>
      </c>
      <c r="I825" s="85" t="s">
        <v>1920</v>
      </c>
      <c r="J825" s="85" t="s">
        <v>44</v>
      </c>
      <c r="K825" s="85" t="s">
        <v>41</v>
      </c>
      <c r="L825" s="85" t="s">
        <v>45</v>
      </c>
      <c r="M825" s="85" t="s">
        <v>46</v>
      </c>
      <c r="N825" s="85" t="s">
        <v>1767</v>
      </c>
      <c r="O825" s="117" t="s">
        <v>41</v>
      </c>
      <c r="P825" s="117" t="s">
        <v>41</v>
      </c>
      <c r="Q825" s="118">
        <v>7.4</v>
      </c>
      <c r="R825" s="85">
        <v>65</v>
      </c>
      <c r="S825" s="85">
        <v>35</v>
      </c>
      <c r="T825" s="116">
        <v>45359</v>
      </c>
      <c r="U825" s="116">
        <v>45352</v>
      </c>
      <c r="V825" s="85">
        <v>0</v>
      </c>
      <c r="W825" s="85">
        <v>128</v>
      </c>
      <c r="X825" s="85">
        <v>128</v>
      </c>
      <c r="Y825" s="85">
        <v>0</v>
      </c>
      <c r="Z825" s="85" t="s">
        <v>47</v>
      </c>
      <c r="AA825" s="85">
        <v>0</v>
      </c>
      <c r="AB825" s="85">
        <v>1</v>
      </c>
      <c r="AC825" s="85">
        <f t="shared" si="18"/>
        <v>128</v>
      </c>
      <c r="AD825" s="85">
        <f>IFERROR(AC825*VLOOKUP(I825,'[5]DI Info'!A:H,7,FALSE),"")</f>
        <v>3264</v>
      </c>
      <c r="AE825" s="85">
        <f>IFERROR(ROUND(AC825*VLOOKUP(I825,'[5]DI Info'!$1:$1048576,6,FALSE),2),"")</f>
        <v>34.1</v>
      </c>
      <c r="AF825" s="117" t="str">
        <f>VLOOKUP(I825,'[5]DI Info'!$1:$1048576,4,FALSE)</f>
        <v>苏克-NB</v>
      </c>
      <c r="AG825" s="117" t="s">
        <v>2037</v>
      </c>
      <c r="AH825" s="120">
        <v>45354</v>
      </c>
      <c r="AI825" s="121" t="s">
        <v>2045</v>
      </c>
      <c r="AK825" s="116"/>
      <c r="AL825" s="116"/>
    </row>
    <row r="826" s="85" customFormat="1" spans="1:38">
      <c r="A826" s="115" t="s">
        <v>2046</v>
      </c>
      <c r="B826" s="85" t="s">
        <v>38</v>
      </c>
      <c r="C826" s="85" t="s">
        <v>38</v>
      </c>
      <c r="D826" s="85" t="s">
        <v>39</v>
      </c>
      <c r="E826" s="85" t="s">
        <v>2044</v>
      </c>
      <c r="F826" s="116" t="s">
        <v>41</v>
      </c>
      <c r="G826" s="85" t="s">
        <v>42</v>
      </c>
      <c r="H826" s="116" t="s">
        <v>2044</v>
      </c>
      <c r="I826" s="85" t="s">
        <v>407</v>
      </c>
      <c r="J826" s="85" t="s">
        <v>44</v>
      </c>
      <c r="K826" s="85" t="s">
        <v>41</v>
      </c>
      <c r="L826" s="85" t="s">
        <v>45</v>
      </c>
      <c r="M826" s="85" t="s">
        <v>46</v>
      </c>
      <c r="N826" s="85" t="s">
        <v>1767</v>
      </c>
      <c r="O826" s="117" t="s">
        <v>41</v>
      </c>
      <c r="P826" s="117" t="s">
        <v>41</v>
      </c>
      <c r="Q826" s="118">
        <v>5</v>
      </c>
      <c r="R826" s="85">
        <v>43.75</v>
      </c>
      <c r="S826" s="85">
        <v>22.5</v>
      </c>
      <c r="T826" s="116">
        <v>45359</v>
      </c>
      <c r="U826" s="116">
        <v>45352</v>
      </c>
      <c r="V826" s="85">
        <v>0</v>
      </c>
      <c r="W826" s="85">
        <v>199</v>
      </c>
      <c r="X826" s="85">
        <v>199</v>
      </c>
      <c r="Y826" s="85">
        <v>0</v>
      </c>
      <c r="Z826" s="85" t="s">
        <v>47</v>
      </c>
      <c r="AA826" s="85">
        <v>0</v>
      </c>
      <c r="AB826" s="85">
        <v>1</v>
      </c>
      <c r="AC826" s="85">
        <f t="shared" si="18"/>
        <v>199</v>
      </c>
      <c r="AD826" s="85">
        <f>IFERROR(AC826*VLOOKUP(I826,'[5]DI Info'!A:H,7,FALSE),"")</f>
        <v>1452.7</v>
      </c>
      <c r="AE826" s="85">
        <f>IFERROR(ROUND(AC826*VLOOKUP(I826,'[5]DI Info'!$1:$1048576,6,FALSE),2),"")</f>
        <v>17.32</v>
      </c>
      <c r="AF826" s="117" t="str">
        <f>VLOOKUP(I826,'[5]DI Info'!$1:$1048576,4,FALSE)</f>
        <v>苏克-NB</v>
      </c>
      <c r="AG826" s="117" t="s">
        <v>2037</v>
      </c>
      <c r="AH826" s="120">
        <v>45354</v>
      </c>
      <c r="AI826" s="121" t="s">
        <v>2047</v>
      </c>
      <c r="AK826" s="116"/>
      <c r="AL826" s="116"/>
    </row>
    <row r="827" s="85" customFormat="1" spans="1:38">
      <c r="A827" s="115" t="s">
        <v>2048</v>
      </c>
      <c r="B827" s="85" t="s">
        <v>38</v>
      </c>
      <c r="C827" s="85" t="s">
        <v>38</v>
      </c>
      <c r="D827" s="85" t="s">
        <v>39</v>
      </c>
      <c r="E827" s="85" t="s">
        <v>2044</v>
      </c>
      <c r="F827" s="116" t="s">
        <v>41</v>
      </c>
      <c r="G827" s="85" t="s">
        <v>42</v>
      </c>
      <c r="H827" s="116" t="s">
        <v>2044</v>
      </c>
      <c r="I827" s="85" t="s">
        <v>63</v>
      </c>
      <c r="J827" s="85" t="s">
        <v>44</v>
      </c>
      <c r="K827" s="85" t="s">
        <v>41</v>
      </c>
      <c r="L827" s="85" t="s">
        <v>45</v>
      </c>
      <c r="M827" s="85" t="s">
        <v>46</v>
      </c>
      <c r="N827" s="85" t="s">
        <v>1767</v>
      </c>
      <c r="O827" s="117" t="s">
        <v>41</v>
      </c>
      <c r="P827" s="117" t="s">
        <v>41</v>
      </c>
      <c r="Q827" s="118">
        <v>10.25</v>
      </c>
      <c r="R827" s="85">
        <v>33.5</v>
      </c>
      <c r="S827" s="85">
        <v>18.25</v>
      </c>
      <c r="T827" s="116">
        <v>45359</v>
      </c>
      <c r="U827" s="116">
        <v>45352</v>
      </c>
      <c r="V827" s="85">
        <v>0</v>
      </c>
      <c r="W827" s="85">
        <v>93</v>
      </c>
      <c r="X827" s="85">
        <v>93</v>
      </c>
      <c r="Y827" s="85">
        <v>0</v>
      </c>
      <c r="Z827" s="85" t="s">
        <v>47</v>
      </c>
      <c r="AA827" s="85">
        <v>0</v>
      </c>
      <c r="AB827" s="85">
        <v>1</v>
      </c>
      <c r="AC827" s="85">
        <f t="shared" si="18"/>
        <v>93</v>
      </c>
      <c r="AD827" s="85">
        <f>IFERROR(AC827*VLOOKUP(I827,'[5]DI Info'!A:H,7,FALSE),"")</f>
        <v>883.5</v>
      </c>
      <c r="AE827" s="85">
        <f>IFERROR(ROUND(AC827*VLOOKUP(I827,'[5]DI Info'!$1:$1048576,6,FALSE),2),"")</f>
        <v>9.57</v>
      </c>
      <c r="AF827" s="117" t="str">
        <f>VLOOKUP(I827,'[5]DI Info'!$1:$1048576,4,FALSE)</f>
        <v>苏克-NB</v>
      </c>
      <c r="AG827" s="117" t="s">
        <v>2037</v>
      </c>
      <c r="AH827" s="120">
        <v>45359</v>
      </c>
      <c r="AI827" s="121" t="s">
        <v>2047</v>
      </c>
      <c r="AK827" s="116"/>
      <c r="AL827" s="116"/>
    </row>
    <row r="828" s="85" customFormat="1" spans="1:38">
      <c r="A828" s="115" t="s">
        <v>2049</v>
      </c>
      <c r="B828" s="85" t="s">
        <v>38</v>
      </c>
      <c r="C828" s="85" t="s">
        <v>38</v>
      </c>
      <c r="D828" s="85" t="s">
        <v>39</v>
      </c>
      <c r="E828" s="85" t="s">
        <v>2036</v>
      </c>
      <c r="F828" s="116" t="s">
        <v>41</v>
      </c>
      <c r="G828" s="85" t="s">
        <v>42</v>
      </c>
      <c r="H828" s="116" t="s">
        <v>2036</v>
      </c>
      <c r="I828" s="85" t="s">
        <v>54</v>
      </c>
      <c r="J828" s="85" t="s">
        <v>44</v>
      </c>
      <c r="K828" s="85" t="s">
        <v>41</v>
      </c>
      <c r="L828" s="85" t="s">
        <v>45</v>
      </c>
      <c r="M828" s="85" t="s">
        <v>46</v>
      </c>
      <c r="N828" s="85" t="s">
        <v>1767</v>
      </c>
      <c r="O828" s="117" t="s">
        <v>41</v>
      </c>
      <c r="P828" s="117" t="s">
        <v>41</v>
      </c>
      <c r="Q828" s="118">
        <v>7.25</v>
      </c>
      <c r="R828" s="85">
        <v>34.25</v>
      </c>
      <c r="S828" s="85">
        <v>18.25</v>
      </c>
      <c r="T828" s="116">
        <v>45359</v>
      </c>
      <c r="U828" s="116">
        <v>45352</v>
      </c>
      <c r="V828" s="85">
        <v>0</v>
      </c>
      <c r="W828" s="85">
        <v>131</v>
      </c>
      <c r="X828" s="85">
        <v>131</v>
      </c>
      <c r="Y828" s="85">
        <v>0</v>
      </c>
      <c r="Z828" s="85" t="s">
        <v>47</v>
      </c>
      <c r="AA828" s="85">
        <v>0</v>
      </c>
      <c r="AB828" s="85">
        <v>1</v>
      </c>
      <c r="AC828" s="85">
        <f t="shared" si="18"/>
        <v>131</v>
      </c>
      <c r="AD828" s="85">
        <f>IFERROR(AC828*VLOOKUP(I828,'[5]DI Info'!A:H,7,FALSE),"")</f>
        <v>746.7</v>
      </c>
      <c r="AE828" s="85">
        <f>IFERROR(ROUND(AC828*VLOOKUP(I828,'[5]DI Info'!$1:$1048576,6,FALSE),2),"")</f>
        <v>10.62</v>
      </c>
      <c r="AF828" s="117" t="str">
        <f>VLOOKUP(I828,'[5]DI Info'!$1:$1048576,4,FALSE)</f>
        <v>苏克-NB</v>
      </c>
      <c r="AG828" s="117" t="s">
        <v>2037</v>
      </c>
      <c r="AH828" s="120">
        <v>45359</v>
      </c>
      <c r="AI828" s="121" t="s">
        <v>2047</v>
      </c>
      <c r="AK828" s="116"/>
      <c r="AL828" s="116"/>
    </row>
    <row r="829" s="85" customFormat="1" spans="1:38">
      <c r="A829" s="115" t="s">
        <v>2050</v>
      </c>
      <c r="B829" s="85" t="s">
        <v>38</v>
      </c>
      <c r="C829" s="85" t="s">
        <v>38</v>
      </c>
      <c r="D829" s="85" t="s">
        <v>39</v>
      </c>
      <c r="E829" s="85" t="s">
        <v>2051</v>
      </c>
      <c r="F829" s="116" t="s">
        <v>41</v>
      </c>
      <c r="G829" s="85" t="s">
        <v>71</v>
      </c>
      <c r="H829" s="116" t="s">
        <v>2051</v>
      </c>
      <c r="I829" s="85" t="s">
        <v>950</v>
      </c>
      <c r="J829" s="85" t="s">
        <v>44</v>
      </c>
      <c r="K829" s="85" t="s">
        <v>41</v>
      </c>
      <c r="L829" s="85" t="s">
        <v>45</v>
      </c>
      <c r="M829" s="85" t="s">
        <v>46</v>
      </c>
      <c r="N829" s="85" t="s">
        <v>1767</v>
      </c>
      <c r="O829" s="117" t="s">
        <v>41</v>
      </c>
      <c r="P829" s="117" t="s">
        <v>41</v>
      </c>
      <c r="Q829" s="118">
        <v>6</v>
      </c>
      <c r="R829" s="85">
        <v>57</v>
      </c>
      <c r="S829" s="85">
        <v>28</v>
      </c>
      <c r="T829" s="116">
        <v>45359</v>
      </c>
      <c r="U829" s="116">
        <v>45352</v>
      </c>
      <c r="V829" s="85">
        <v>0</v>
      </c>
      <c r="W829" s="85">
        <v>146</v>
      </c>
      <c r="X829" s="85">
        <v>146</v>
      </c>
      <c r="Y829" s="85">
        <v>0</v>
      </c>
      <c r="Z829" s="85" t="s">
        <v>47</v>
      </c>
      <c r="AA829" s="85">
        <v>0</v>
      </c>
      <c r="AB829" s="85">
        <v>1</v>
      </c>
      <c r="AC829" s="85">
        <f t="shared" si="18"/>
        <v>146</v>
      </c>
      <c r="AD829" s="85">
        <f>IFERROR(AC829*VLOOKUP(I829,'[5]DI Info'!A:H,7,FALSE),"")</f>
        <v>2277.6</v>
      </c>
      <c r="AE829" s="85">
        <f>IFERROR(ROUND(AC829*VLOOKUP(I829,'[5]DI Info'!$1:$1048576,6,FALSE),2),"")</f>
        <v>24.56</v>
      </c>
      <c r="AF829" s="117" t="str">
        <f>VLOOKUP(I829,'[5]DI Info'!$1:$1048576,4,FALSE)</f>
        <v>苏克-NB</v>
      </c>
      <c r="AG829" s="117" t="s">
        <v>2052</v>
      </c>
      <c r="AH829" s="120">
        <v>45354</v>
      </c>
      <c r="AI829" s="121" t="s">
        <v>2053</v>
      </c>
      <c r="AK829" s="116"/>
      <c r="AL829" s="116"/>
    </row>
    <row r="830" s="85" customFormat="1" spans="1:38">
      <c r="A830" s="115" t="s">
        <v>2054</v>
      </c>
      <c r="B830" s="85" t="s">
        <v>38</v>
      </c>
      <c r="C830" s="85" t="s">
        <v>38</v>
      </c>
      <c r="D830" s="85" t="s">
        <v>39</v>
      </c>
      <c r="E830" s="85" t="s">
        <v>2055</v>
      </c>
      <c r="F830" s="116" t="s">
        <v>41</v>
      </c>
      <c r="G830" s="85" t="s">
        <v>71</v>
      </c>
      <c r="H830" s="116" t="s">
        <v>2055</v>
      </c>
      <c r="I830" s="85" t="s">
        <v>950</v>
      </c>
      <c r="J830" s="85" t="s">
        <v>44</v>
      </c>
      <c r="K830" s="85" t="s">
        <v>41</v>
      </c>
      <c r="L830" s="85" t="s">
        <v>45</v>
      </c>
      <c r="M830" s="85" t="s">
        <v>46</v>
      </c>
      <c r="N830" s="85" t="s">
        <v>1767</v>
      </c>
      <c r="O830" s="117" t="s">
        <v>41</v>
      </c>
      <c r="P830" s="117" t="s">
        <v>41</v>
      </c>
      <c r="Q830" s="118">
        <v>6</v>
      </c>
      <c r="R830" s="85">
        <v>57</v>
      </c>
      <c r="S830" s="85">
        <v>28</v>
      </c>
      <c r="T830" s="116">
        <v>45359</v>
      </c>
      <c r="U830" s="116">
        <v>45352</v>
      </c>
      <c r="V830" s="85">
        <v>0</v>
      </c>
      <c r="W830" s="85">
        <v>48</v>
      </c>
      <c r="X830" s="85">
        <v>48</v>
      </c>
      <c r="Y830" s="85">
        <v>0</v>
      </c>
      <c r="Z830" s="85" t="s">
        <v>47</v>
      </c>
      <c r="AA830" s="85">
        <v>0</v>
      </c>
      <c r="AB830" s="85">
        <v>1</v>
      </c>
      <c r="AC830" s="85">
        <f t="shared" ref="AC830:AC893" si="19">IFERROR(X830/AB830,"")</f>
        <v>48</v>
      </c>
      <c r="AD830" s="85">
        <f>IFERROR(AC830*VLOOKUP(I830,'[5]DI Info'!A:H,7,FALSE),"")</f>
        <v>748.8</v>
      </c>
      <c r="AE830" s="85">
        <f>IFERROR(ROUND(AC830*VLOOKUP(I830,'[5]DI Info'!$1:$1048576,6,FALSE),2),"")</f>
        <v>8.07</v>
      </c>
      <c r="AF830" s="117" t="str">
        <f>VLOOKUP(I830,'[5]DI Info'!$1:$1048576,4,FALSE)</f>
        <v>苏克-NB</v>
      </c>
      <c r="AG830" s="117" t="s">
        <v>2052</v>
      </c>
      <c r="AH830" s="120">
        <v>45354</v>
      </c>
      <c r="AI830" s="121" t="s">
        <v>2053</v>
      </c>
      <c r="AK830" s="116"/>
      <c r="AL830" s="116"/>
    </row>
    <row r="831" s="85" customFormat="1" spans="1:38">
      <c r="A831" s="115" t="s">
        <v>2056</v>
      </c>
      <c r="B831" s="85" t="s">
        <v>38</v>
      </c>
      <c r="C831" s="85" t="s">
        <v>38</v>
      </c>
      <c r="D831" s="85" t="s">
        <v>39</v>
      </c>
      <c r="E831" s="85" t="s">
        <v>2057</v>
      </c>
      <c r="F831" s="116" t="s">
        <v>41</v>
      </c>
      <c r="G831" s="85" t="s">
        <v>71</v>
      </c>
      <c r="H831" s="116" t="s">
        <v>2057</v>
      </c>
      <c r="I831" s="85" t="s">
        <v>950</v>
      </c>
      <c r="J831" s="85" t="s">
        <v>44</v>
      </c>
      <c r="K831" s="85" t="s">
        <v>41</v>
      </c>
      <c r="L831" s="85" t="s">
        <v>45</v>
      </c>
      <c r="M831" s="85" t="s">
        <v>46</v>
      </c>
      <c r="N831" s="85" t="s">
        <v>1767</v>
      </c>
      <c r="O831" s="117" t="s">
        <v>41</v>
      </c>
      <c r="P831" s="117" t="s">
        <v>41</v>
      </c>
      <c r="Q831" s="118">
        <v>6</v>
      </c>
      <c r="R831" s="85">
        <v>57</v>
      </c>
      <c r="S831" s="85">
        <v>28</v>
      </c>
      <c r="T831" s="116">
        <v>45359</v>
      </c>
      <c r="U831" s="116">
        <v>45352</v>
      </c>
      <c r="V831" s="85">
        <v>0</v>
      </c>
      <c r="W831" s="85">
        <v>192</v>
      </c>
      <c r="X831" s="85">
        <v>192</v>
      </c>
      <c r="Y831" s="85">
        <v>0</v>
      </c>
      <c r="Z831" s="85" t="s">
        <v>47</v>
      </c>
      <c r="AA831" s="85">
        <v>0</v>
      </c>
      <c r="AB831" s="85">
        <v>1</v>
      </c>
      <c r="AC831" s="85">
        <f t="shared" si="19"/>
        <v>192</v>
      </c>
      <c r="AD831" s="85">
        <f>IFERROR(AC831*VLOOKUP(I831,'[5]DI Info'!A:H,7,FALSE),"")</f>
        <v>2995.2</v>
      </c>
      <c r="AE831" s="85">
        <f>IFERROR(ROUND(AC831*VLOOKUP(I831,'[5]DI Info'!$1:$1048576,6,FALSE),2),"")</f>
        <v>32.29</v>
      </c>
      <c r="AF831" s="117" t="str">
        <f>VLOOKUP(I831,'[5]DI Info'!$1:$1048576,4,FALSE)</f>
        <v>苏克-NB</v>
      </c>
      <c r="AG831" s="117" t="s">
        <v>2052</v>
      </c>
      <c r="AH831" s="120">
        <v>45354</v>
      </c>
      <c r="AI831" s="121" t="s">
        <v>2053</v>
      </c>
      <c r="AK831" s="116"/>
      <c r="AL831" s="116"/>
    </row>
    <row r="832" s="85" customFormat="1" spans="1:38">
      <c r="A832" s="115" t="s">
        <v>2058</v>
      </c>
      <c r="B832" s="85" t="s">
        <v>38</v>
      </c>
      <c r="C832" s="85" t="s">
        <v>38</v>
      </c>
      <c r="D832" s="85" t="s">
        <v>39</v>
      </c>
      <c r="E832" s="85" t="s">
        <v>2059</v>
      </c>
      <c r="F832" s="116" t="s">
        <v>41</v>
      </c>
      <c r="G832" s="85" t="s">
        <v>71</v>
      </c>
      <c r="H832" s="116" t="s">
        <v>2059</v>
      </c>
      <c r="I832" s="85" t="s">
        <v>950</v>
      </c>
      <c r="J832" s="85" t="s">
        <v>44</v>
      </c>
      <c r="K832" s="85" t="s">
        <v>41</v>
      </c>
      <c r="L832" s="85" t="s">
        <v>45</v>
      </c>
      <c r="M832" s="85" t="s">
        <v>46</v>
      </c>
      <c r="N832" s="85" t="s">
        <v>1767</v>
      </c>
      <c r="O832" s="117" t="s">
        <v>41</v>
      </c>
      <c r="P832" s="117" t="s">
        <v>41</v>
      </c>
      <c r="Q832" s="118">
        <v>6</v>
      </c>
      <c r="R832" s="85">
        <v>57</v>
      </c>
      <c r="S832" s="85">
        <v>28</v>
      </c>
      <c r="T832" s="116">
        <v>45359</v>
      </c>
      <c r="U832" s="116">
        <v>45352</v>
      </c>
      <c r="V832" s="85">
        <v>0</v>
      </c>
      <c r="W832" s="85">
        <v>226</v>
      </c>
      <c r="X832" s="85">
        <v>226</v>
      </c>
      <c r="Y832" s="85">
        <v>0</v>
      </c>
      <c r="Z832" s="85" t="s">
        <v>47</v>
      </c>
      <c r="AA832" s="85">
        <v>0</v>
      </c>
      <c r="AB832" s="85">
        <v>1</v>
      </c>
      <c r="AC832" s="85">
        <f t="shared" si="19"/>
        <v>226</v>
      </c>
      <c r="AD832" s="85">
        <f>IFERROR(AC832*VLOOKUP(I832,'[5]DI Info'!A:H,7,FALSE),"")</f>
        <v>3525.6</v>
      </c>
      <c r="AE832" s="85">
        <f>IFERROR(ROUND(AC832*VLOOKUP(I832,'[5]DI Info'!$1:$1048576,6,FALSE),2),"")</f>
        <v>38.01</v>
      </c>
      <c r="AF832" s="117" t="str">
        <f>VLOOKUP(I832,'[5]DI Info'!$1:$1048576,4,FALSE)</f>
        <v>苏克-NB</v>
      </c>
      <c r="AG832" s="117" t="s">
        <v>2052</v>
      </c>
      <c r="AH832" s="120">
        <v>45354</v>
      </c>
      <c r="AI832" s="121" t="s">
        <v>2060</v>
      </c>
      <c r="AK832" s="116"/>
      <c r="AL832" s="116"/>
    </row>
    <row r="833" s="85" customFormat="1" spans="1:38">
      <c r="A833" s="115" t="s">
        <v>2061</v>
      </c>
      <c r="B833" s="85" t="s">
        <v>38</v>
      </c>
      <c r="C833" s="85" t="s">
        <v>38</v>
      </c>
      <c r="D833" s="85" t="s">
        <v>39</v>
      </c>
      <c r="E833" s="85" t="s">
        <v>2062</v>
      </c>
      <c r="F833" s="116" t="s">
        <v>41</v>
      </c>
      <c r="G833" s="85" t="s">
        <v>71</v>
      </c>
      <c r="H833" s="116" t="s">
        <v>2062</v>
      </c>
      <c r="I833" s="85" t="s">
        <v>398</v>
      </c>
      <c r="J833" s="85" t="s">
        <v>44</v>
      </c>
      <c r="K833" s="85" t="s">
        <v>41</v>
      </c>
      <c r="L833" s="85" t="s">
        <v>45</v>
      </c>
      <c r="M833" s="85" t="s">
        <v>46</v>
      </c>
      <c r="N833" s="85" t="s">
        <v>1767</v>
      </c>
      <c r="O833" s="117" t="s">
        <v>41</v>
      </c>
      <c r="P833" s="117" t="s">
        <v>41</v>
      </c>
      <c r="Q833" s="118">
        <v>3.9</v>
      </c>
      <c r="R833" s="85">
        <v>23.2</v>
      </c>
      <c r="S833" s="85">
        <v>22.2</v>
      </c>
      <c r="T833" s="116">
        <v>45359</v>
      </c>
      <c r="U833" s="116">
        <v>45352</v>
      </c>
      <c r="V833" s="85">
        <v>0</v>
      </c>
      <c r="W833" s="85">
        <v>2123</v>
      </c>
      <c r="X833" s="85">
        <v>2123</v>
      </c>
      <c r="Y833" s="85">
        <v>0</v>
      </c>
      <c r="Z833" s="85" t="s">
        <v>47</v>
      </c>
      <c r="AA833" s="85">
        <v>0</v>
      </c>
      <c r="AB833" s="85">
        <v>1</v>
      </c>
      <c r="AC833" s="85">
        <f t="shared" si="19"/>
        <v>2123</v>
      </c>
      <c r="AD833" s="85">
        <f>IFERROR(AC833*VLOOKUP(I833,'[5]DI Info'!A:H,7,FALSE),"")</f>
        <v>8704.3</v>
      </c>
      <c r="AE833" s="85">
        <f>IFERROR(ROUND(AC833*VLOOKUP(I833,'[5]DI Info'!$1:$1048576,6,FALSE),2),"")</f>
        <v>74.31</v>
      </c>
      <c r="AF833" s="117" t="str">
        <f>VLOOKUP(I833,'[5]DI Info'!$1:$1048576,4,FALSE)</f>
        <v>苏克-NB</v>
      </c>
      <c r="AG833" s="117" t="s">
        <v>2052</v>
      </c>
      <c r="AH833" s="120">
        <v>45354</v>
      </c>
      <c r="AI833" s="121" t="s">
        <v>2063</v>
      </c>
      <c r="AK833" s="116"/>
      <c r="AL833" s="116"/>
    </row>
    <row r="834" s="85" customFormat="1" spans="1:38">
      <c r="A834" s="115" t="s">
        <v>2064</v>
      </c>
      <c r="B834" s="85" t="s">
        <v>38</v>
      </c>
      <c r="C834" s="85" t="s">
        <v>38</v>
      </c>
      <c r="D834" s="85" t="s">
        <v>39</v>
      </c>
      <c r="E834" s="85" t="s">
        <v>2065</v>
      </c>
      <c r="F834" s="116" t="s">
        <v>41</v>
      </c>
      <c r="G834" s="85" t="s">
        <v>71</v>
      </c>
      <c r="H834" s="116" t="s">
        <v>2065</v>
      </c>
      <c r="I834" s="85" t="s">
        <v>398</v>
      </c>
      <c r="J834" s="85" t="s">
        <v>44</v>
      </c>
      <c r="K834" s="85" t="s">
        <v>41</v>
      </c>
      <c r="L834" s="85" t="s">
        <v>45</v>
      </c>
      <c r="M834" s="85" t="s">
        <v>46</v>
      </c>
      <c r="N834" s="85" t="s">
        <v>1767</v>
      </c>
      <c r="O834" s="117" t="s">
        <v>41</v>
      </c>
      <c r="P834" s="117" t="s">
        <v>41</v>
      </c>
      <c r="Q834" s="118">
        <v>3.9</v>
      </c>
      <c r="R834" s="85">
        <v>23.2</v>
      </c>
      <c r="S834" s="85">
        <v>22.2</v>
      </c>
      <c r="T834" s="116">
        <v>45359</v>
      </c>
      <c r="U834" s="116">
        <v>45352</v>
      </c>
      <c r="V834" s="85">
        <v>0</v>
      </c>
      <c r="W834" s="85">
        <v>2123</v>
      </c>
      <c r="X834" s="85">
        <v>2123</v>
      </c>
      <c r="Y834" s="85">
        <v>0</v>
      </c>
      <c r="Z834" s="85" t="s">
        <v>47</v>
      </c>
      <c r="AA834" s="85">
        <v>0</v>
      </c>
      <c r="AB834" s="85">
        <v>1</v>
      </c>
      <c r="AC834" s="85">
        <f t="shared" si="19"/>
        <v>2123</v>
      </c>
      <c r="AD834" s="85">
        <f>IFERROR(AC834*VLOOKUP(I834,'[5]DI Info'!A:H,7,FALSE),"")</f>
        <v>8704.3</v>
      </c>
      <c r="AE834" s="85">
        <f>IFERROR(ROUND(AC834*VLOOKUP(I834,'[5]DI Info'!$1:$1048576,6,FALSE),2),"")</f>
        <v>74.31</v>
      </c>
      <c r="AF834" s="117" t="str">
        <f>VLOOKUP(I834,'[5]DI Info'!$1:$1048576,4,FALSE)</f>
        <v>苏克-NB</v>
      </c>
      <c r="AG834" s="117" t="s">
        <v>2052</v>
      </c>
      <c r="AH834" s="120">
        <v>45354</v>
      </c>
      <c r="AI834" s="121" t="s">
        <v>2066</v>
      </c>
      <c r="AK834" s="116"/>
      <c r="AL834" s="116"/>
    </row>
    <row r="835" s="85" customFormat="1" spans="1:38">
      <c r="A835" s="115" t="s">
        <v>2067</v>
      </c>
      <c r="B835" s="85" t="s">
        <v>38</v>
      </c>
      <c r="C835" s="85" t="s">
        <v>38</v>
      </c>
      <c r="D835" s="85" t="s">
        <v>39</v>
      </c>
      <c r="E835" s="85" t="s">
        <v>2068</v>
      </c>
      <c r="F835" s="116" t="s">
        <v>41</v>
      </c>
      <c r="G835" s="85" t="s">
        <v>71</v>
      </c>
      <c r="H835" s="116" t="s">
        <v>2068</v>
      </c>
      <c r="I835" s="85" t="s">
        <v>1856</v>
      </c>
      <c r="J835" s="85" t="s">
        <v>44</v>
      </c>
      <c r="K835" s="85" t="s">
        <v>41</v>
      </c>
      <c r="L835" s="85" t="s">
        <v>45</v>
      </c>
      <c r="M835" s="85" t="s">
        <v>46</v>
      </c>
      <c r="N835" s="85" t="s">
        <v>1767</v>
      </c>
      <c r="O835" s="117" t="s">
        <v>41</v>
      </c>
      <c r="P835" s="117" t="s">
        <v>41</v>
      </c>
      <c r="Q835" s="118">
        <v>5.6</v>
      </c>
      <c r="R835" s="85">
        <v>50</v>
      </c>
      <c r="S835" s="85">
        <v>25.5</v>
      </c>
      <c r="T835" s="116">
        <v>45359</v>
      </c>
      <c r="U835" s="116">
        <v>45352</v>
      </c>
      <c r="V835" s="85">
        <v>0</v>
      </c>
      <c r="W835" s="85">
        <v>514</v>
      </c>
      <c r="X835" s="85">
        <v>514</v>
      </c>
      <c r="Y835" s="85">
        <v>0</v>
      </c>
      <c r="Z835" s="85" t="s">
        <v>47</v>
      </c>
      <c r="AA835" s="85">
        <v>0</v>
      </c>
      <c r="AB835" s="85">
        <v>1</v>
      </c>
      <c r="AC835" s="85">
        <f t="shared" si="19"/>
        <v>514</v>
      </c>
      <c r="AD835" s="85">
        <f>IFERROR(AC835*VLOOKUP(I835,'[5]DI Info'!A:H,7,FALSE),"")</f>
        <v>6425</v>
      </c>
      <c r="AE835" s="85">
        <f>IFERROR(ROUND(AC835*VLOOKUP(I835,'[5]DI Info'!$1:$1048576,6,FALSE),2),"")</f>
        <v>61.52</v>
      </c>
      <c r="AF835" s="117" t="str">
        <f>VLOOKUP(I835,'[5]DI Info'!$1:$1048576,4,FALSE)</f>
        <v>苏克-NB</v>
      </c>
      <c r="AG835" s="117" t="s">
        <v>2052</v>
      </c>
      <c r="AH835" s="120">
        <v>45354</v>
      </c>
      <c r="AI835" s="121" t="s">
        <v>2069</v>
      </c>
      <c r="AK835" s="116"/>
      <c r="AL835" s="116"/>
    </row>
    <row r="836" s="85" customFormat="1" spans="1:38">
      <c r="A836" s="115" t="s">
        <v>2070</v>
      </c>
      <c r="B836" s="85" t="s">
        <v>38</v>
      </c>
      <c r="C836" s="85" t="s">
        <v>38</v>
      </c>
      <c r="D836" s="85" t="s">
        <v>39</v>
      </c>
      <c r="E836" s="85" t="s">
        <v>2071</v>
      </c>
      <c r="F836" s="116" t="s">
        <v>41</v>
      </c>
      <c r="G836" s="85" t="s">
        <v>71</v>
      </c>
      <c r="H836" s="116" t="s">
        <v>2071</v>
      </c>
      <c r="I836" s="85" t="s">
        <v>1856</v>
      </c>
      <c r="J836" s="85" t="s">
        <v>44</v>
      </c>
      <c r="K836" s="85" t="s">
        <v>41</v>
      </c>
      <c r="L836" s="85" t="s">
        <v>45</v>
      </c>
      <c r="M836" s="85" t="s">
        <v>46</v>
      </c>
      <c r="N836" s="85" t="s">
        <v>1767</v>
      </c>
      <c r="O836" s="117" t="s">
        <v>41</v>
      </c>
      <c r="P836" s="117" t="s">
        <v>41</v>
      </c>
      <c r="Q836" s="118">
        <v>5.6</v>
      </c>
      <c r="R836" s="85">
        <v>50</v>
      </c>
      <c r="S836" s="85">
        <v>25.5</v>
      </c>
      <c r="T836" s="116">
        <v>45359</v>
      </c>
      <c r="U836" s="116">
        <v>45352</v>
      </c>
      <c r="V836" s="85">
        <v>0</v>
      </c>
      <c r="W836" s="85">
        <v>363</v>
      </c>
      <c r="X836" s="85">
        <v>363</v>
      </c>
      <c r="Y836" s="85">
        <v>0</v>
      </c>
      <c r="Z836" s="85" t="s">
        <v>47</v>
      </c>
      <c r="AA836" s="85">
        <v>0</v>
      </c>
      <c r="AB836" s="85">
        <v>1</v>
      </c>
      <c r="AC836" s="85">
        <f t="shared" si="19"/>
        <v>363</v>
      </c>
      <c r="AD836" s="85">
        <f>IFERROR(AC836*VLOOKUP(I836,'[5]DI Info'!A:H,7,FALSE),"")</f>
        <v>4537.5</v>
      </c>
      <c r="AE836" s="85">
        <f>IFERROR(ROUND(AC836*VLOOKUP(I836,'[5]DI Info'!$1:$1048576,6,FALSE),2),"")</f>
        <v>43.45</v>
      </c>
      <c r="AF836" s="117" t="str">
        <f>VLOOKUP(I836,'[5]DI Info'!$1:$1048576,4,FALSE)</f>
        <v>苏克-NB</v>
      </c>
      <c r="AG836" s="117" t="s">
        <v>2052</v>
      </c>
      <c r="AH836" s="120">
        <v>45354</v>
      </c>
      <c r="AI836" s="121" t="s">
        <v>2072</v>
      </c>
      <c r="AK836" s="116"/>
      <c r="AL836" s="116"/>
    </row>
    <row r="837" s="85" customFormat="1" spans="1:38">
      <c r="A837" s="115" t="s">
        <v>2073</v>
      </c>
      <c r="B837" s="85" t="s">
        <v>38</v>
      </c>
      <c r="C837" s="85" t="s">
        <v>38</v>
      </c>
      <c r="D837" s="85" t="s">
        <v>39</v>
      </c>
      <c r="E837" s="85" t="s">
        <v>2051</v>
      </c>
      <c r="F837" s="116" t="s">
        <v>41</v>
      </c>
      <c r="G837" s="85" t="s">
        <v>71</v>
      </c>
      <c r="H837" s="116" t="s">
        <v>2051</v>
      </c>
      <c r="I837" s="85" t="s">
        <v>1920</v>
      </c>
      <c r="J837" s="85" t="s">
        <v>44</v>
      </c>
      <c r="K837" s="85" t="s">
        <v>41</v>
      </c>
      <c r="L837" s="85" t="s">
        <v>45</v>
      </c>
      <c r="M837" s="85" t="s">
        <v>46</v>
      </c>
      <c r="N837" s="85" t="s">
        <v>1767</v>
      </c>
      <c r="O837" s="117" t="s">
        <v>41</v>
      </c>
      <c r="P837" s="117" t="s">
        <v>41</v>
      </c>
      <c r="Q837" s="118">
        <v>7.4</v>
      </c>
      <c r="R837" s="85">
        <v>65</v>
      </c>
      <c r="S837" s="85">
        <v>35</v>
      </c>
      <c r="T837" s="116">
        <v>45359</v>
      </c>
      <c r="U837" s="116">
        <v>45352</v>
      </c>
      <c r="V837" s="85">
        <v>0</v>
      </c>
      <c r="W837" s="85">
        <v>154</v>
      </c>
      <c r="X837" s="85">
        <v>154</v>
      </c>
      <c r="Y837" s="85">
        <v>0</v>
      </c>
      <c r="Z837" s="85" t="s">
        <v>47</v>
      </c>
      <c r="AA837" s="85">
        <v>0</v>
      </c>
      <c r="AB837" s="85">
        <v>1</v>
      </c>
      <c r="AC837" s="85">
        <f t="shared" si="19"/>
        <v>154</v>
      </c>
      <c r="AD837" s="85">
        <f>IFERROR(AC837*VLOOKUP(I837,'[5]DI Info'!A:H,7,FALSE),"")</f>
        <v>3927</v>
      </c>
      <c r="AE837" s="85">
        <f>IFERROR(ROUND(AC837*VLOOKUP(I837,'[5]DI Info'!$1:$1048576,6,FALSE),2),"")</f>
        <v>41.03</v>
      </c>
      <c r="AF837" s="117" t="str">
        <f>VLOOKUP(I837,'[5]DI Info'!$1:$1048576,4,FALSE)</f>
        <v>苏克-NB</v>
      </c>
      <c r="AG837" s="117" t="s">
        <v>2052</v>
      </c>
      <c r="AH837" s="120">
        <v>45354</v>
      </c>
      <c r="AI837" s="121" t="s">
        <v>2074</v>
      </c>
      <c r="AK837" s="116"/>
      <c r="AL837" s="116"/>
    </row>
    <row r="838" s="85" customFormat="1" spans="1:38">
      <c r="A838" s="115" t="s">
        <v>2075</v>
      </c>
      <c r="B838" s="85" t="s">
        <v>38</v>
      </c>
      <c r="C838" s="85" t="s">
        <v>38</v>
      </c>
      <c r="D838" s="85" t="s">
        <v>39</v>
      </c>
      <c r="E838" s="85" t="s">
        <v>2055</v>
      </c>
      <c r="F838" s="116" t="s">
        <v>41</v>
      </c>
      <c r="G838" s="85" t="s">
        <v>71</v>
      </c>
      <c r="H838" s="116" t="s">
        <v>2055</v>
      </c>
      <c r="I838" s="85" t="s">
        <v>1920</v>
      </c>
      <c r="J838" s="85" t="s">
        <v>44</v>
      </c>
      <c r="K838" s="85" t="s">
        <v>41</v>
      </c>
      <c r="L838" s="85" t="s">
        <v>45</v>
      </c>
      <c r="M838" s="85" t="s">
        <v>46</v>
      </c>
      <c r="N838" s="85" t="s">
        <v>1767</v>
      </c>
      <c r="O838" s="117" t="s">
        <v>41</v>
      </c>
      <c r="P838" s="117" t="s">
        <v>41</v>
      </c>
      <c r="Q838" s="118">
        <v>7.4</v>
      </c>
      <c r="R838" s="85">
        <v>65</v>
      </c>
      <c r="S838" s="85">
        <v>35</v>
      </c>
      <c r="T838" s="116">
        <v>45359</v>
      </c>
      <c r="U838" s="116">
        <v>45352</v>
      </c>
      <c r="V838" s="85">
        <v>0</v>
      </c>
      <c r="W838" s="85">
        <v>200</v>
      </c>
      <c r="X838" s="85">
        <v>200</v>
      </c>
      <c r="Y838" s="85">
        <v>0</v>
      </c>
      <c r="Z838" s="85" t="s">
        <v>47</v>
      </c>
      <c r="AA838" s="85">
        <v>0</v>
      </c>
      <c r="AB838" s="85">
        <v>1</v>
      </c>
      <c r="AC838" s="85">
        <f t="shared" si="19"/>
        <v>200</v>
      </c>
      <c r="AD838" s="85">
        <f>IFERROR(AC838*VLOOKUP(I838,'[5]DI Info'!A:H,7,FALSE),"")</f>
        <v>5100</v>
      </c>
      <c r="AE838" s="85">
        <f>IFERROR(ROUND(AC838*VLOOKUP(I838,'[5]DI Info'!$1:$1048576,6,FALSE),2),"")</f>
        <v>53.29</v>
      </c>
      <c r="AF838" s="117" t="str">
        <f>VLOOKUP(I838,'[5]DI Info'!$1:$1048576,4,FALSE)</f>
        <v>苏克-NB</v>
      </c>
      <c r="AG838" s="117" t="s">
        <v>2052</v>
      </c>
      <c r="AH838" s="120">
        <v>45354</v>
      </c>
      <c r="AI838" s="121" t="s">
        <v>2076</v>
      </c>
      <c r="AK838" s="116"/>
      <c r="AL838" s="116"/>
    </row>
    <row r="839" s="85" customFormat="1" spans="1:38">
      <c r="A839" s="115" t="s">
        <v>2077</v>
      </c>
      <c r="B839" s="85" t="s">
        <v>38</v>
      </c>
      <c r="C839" s="85" t="s">
        <v>38</v>
      </c>
      <c r="D839" s="85" t="s">
        <v>39</v>
      </c>
      <c r="E839" s="85" t="s">
        <v>2057</v>
      </c>
      <c r="F839" s="116" t="s">
        <v>41</v>
      </c>
      <c r="G839" s="85" t="s">
        <v>71</v>
      </c>
      <c r="H839" s="116" t="s">
        <v>2057</v>
      </c>
      <c r="I839" s="85" t="s">
        <v>407</v>
      </c>
      <c r="J839" s="85" t="s">
        <v>44</v>
      </c>
      <c r="K839" s="85" t="s">
        <v>41</v>
      </c>
      <c r="L839" s="85" t="s">
        <v>45</v>
      </c>
      <c r="M839" s="85" t="s">
        <v>46</v>
      </c>
      <c r="N839" s="85" t="s">
        <v>1767</v>
      </c>
      <c r="O839" s="117" t="s">
        <v>41</v>
      </c>
      <c r="P839" s="117" t="s">
        <v>41</v>
      </c>
      <c r="Q839" s="118">
        <v>5</v>
      </c>
      <c r="R839" s="85">
        <v>43.75</v>
      </c>
      <c r="S839" s="85">
        <v>22.5</v>
      </c>
      <c r="T839" s="116">
        <v>45359</v>
      </c>
      <c r="U839" s="116">
        <v>45352</v>
      </c>
      <c r="V839" s="85">
        <v>0</v>
      </c>
      <c r="W839" s="85">
        <v>325</v>
      </c>
      <c r="X839" s="85">
        <v>325</v>
      </c>
      <c r="Y839" s="85">
        <v>0</v>
      </c>
      <c r="Z839" s="85" t="s">
        <v>47</v>
      </c>
      <c r="AA839" s="85">
        <v>0</v>
      </c>
      <c r="AB839" s="85">
        <v>1</v>
      </c>
      <c r="AC839" s="85">
        <f t="shared" si="19"/>
        <v>325</v>
      </c>
      <c r="AD839" s="85">
        <f>IFERROR(AC839*VLOOKUP(I839,'[5]DI Info'!A:H,7,FALSE),"")</f>
        <v>2372.5</v>
      </c>
      <c r="AE839" s="85">
        <f>IFERROR(ROUND(AC839*VLOOKUP(I839,'[5]DI Info'!$1:$1048576,6,FALSE),2),"")</f>
        <v>28.28</v>
      </c>
      <c r="AF839" s="117" t="str">
        <f>VLOOKUP(I839,'[5]DI Info'!$1:$1048576,4,FALSE)</f>
        <v>苏克-NB</v>
      </c>
      <c r="AG839" s="117" t="s">
        <v>2052</v>
      </c>
      <c r="AH839" s="120">
        <v>45354</v>
      </c>
      <c r="AI839" s="121" t="s">
        <v>2078</v>
      </c>
      <c r="AK839" s="116"/>
      <c r="AL839" s="116"/>
    </row>
    <row r="840" s="85" customFormat="1" spans="1:38">
      <c r="A840" s="115" t="s">
        <v>2079</v>
      </c>
      <c r="B840" s="85" t="s">
        <v>38</v>
      </c>
      <c r="C840" s="85" t="s">
        <v>38</v>
      </c>
      <c r="D840" s="85" t="s">
        <v>39</v>
      </c>
      <c r="E840" s="85" t="s">
        <v>2059</v>
      </c>
      <c r="F840" s="116" t="s">
        <v>41</v>
      </c>
      <c r="G840" s="85" t="s">
        <v>71</v>
      </c>
      <c r="H840" s="116" t="s">
        <v>2059</v>
      </c>
      <c r="I840" s="85" t="s">
        <v>407</v>
      </c>
      <c r="J840" s="85" t="s">
        <v>44</v>
      </c>
      <c r="K840" s="85" t="s">
        <v>41</v>
      </c>
      <c r="L840" s="85" t="s">
        <v>45</v>
      </c>
      <c r="M840" s="85" t="s">
        <v>46</v>
      </c>
      <c r="N840" s="85" t="s">
        <v>1767</v>
      </c>
      <c r="O840" s="117" t="s">
        <v>41</v>
      </c>
      <c r="P840" s="117" t="s">
        <v>41</v>
      </c>
      <c r="Q840" s="118">
        <v>5</v>
      </c>
      <c r="R840" s="85">
        <v>43.75</v>
      </c>
      <c r="S840" s="85">
        <v>22.5</v>
      </c>
      <c r="T840" s="116">
        <v>45359</v>
      </c>
      <c r="U840" s="116">
        <v>45352</v>
      </c>
      <c r="V840" s="85">
        <v>0</v>
      </c>
      <c r="W840" s="85">
        <v>428</v>
      </c>
      <c r="X840" s="85">
        <v>428</v>
      </c>
      <c r="Y840" s="85">
        <v>0</v>
      </c>
      <c r="Z840" s="85" t="s">
        <v>47</v>
      </c>
      <c r="AA840" s="85">
        <v>0</v>
      </c>
      <c r="AB840" s="85">
        <v>1</v>
      </c>
      <c r="AC840" s="85">
        <f t="shared" si="19"/>
        <v>428</v>
      </c>
      <c r="AD840" s="85">
        <f>IFERROR(AC840*VLOOKUP(I840,'[5]DI Info'!A:H,7,FALSE),"")</f>
        <v>3124.4</v>
      </c>
      <c r="AE840" s="85">
        <f>IFERROR(ROUND(AC840*VLOOKUP(I840,'[5]DI Info'!$1:$1048576,6,FALSE),2),"")</f>
        <v>37.25</v>
      </c>
      <c r="AF840" s="117" t="str">
        <f>VLOOKUP(I840,'[5]DI Info'!$1:$1048576,4,FALSE)</f>
        <v>苏克-NB</v>
      </c>
      <c r="AG840" s="117" t="s">
        <v>2052</v>
      </c>
      <c r="AH840" s="120">
        <v>45354</v>
      </c>
      <c r="AI840" s="121" t="s">
        <v>2080</v>
      </c>
      <c r="AK840" s="116"/>
      <c r="AL840" s="116"/>
    </row>
    <row r="841" s="85" customFormat="1" spans="1:38">
      <c r="A841" s="115" t="s">
        <v>2081</v>
      </c>
      <c r="B841" s="85" t="s">
        <v>38</v>
      </c>
      <c r="C841" s="85" t="s">
        <v>38</v>
      </c>
      <c r="D841" s="85" t="s">
        <v>39</v>
      </c>
      <c r="E841" s="85" t="s">
        <v>2082</v>
      </c>
      <c r="F841" s="116" t="s">
        <v>41</v>
      </c>
      <c r="G841" s="85" t="s">
        <v>71</v>
      </c>
      <c r="H841" s="116" t="s">
        <v>2082</v>
      </c>
      <c r="I841" s="85" t="s">
        <v>407</v>
      </c>
      <c r="J841" s="85" t="s">
        <v>44</v>
      </c>
      <c r="K841" s="85" t="s">
        <v>41</v>
      </c>
      <c r="L841" s="85" t="s">
        <v>45</v>
      </c>
      <c r="M841" s="85" t="s">
        <v>46</v>
      </c>
      <c r="N841" s="85" t="s">
        <v>1767</v>
      </c>
      <c r="O841" s="117" t="s">
        <v>41</v>
      </c>
      <c r="P841" s="117" t="s">
        <v>41</v>
      </c>
      <c r="Q841" s="118">
        <v>5</v>
      </c>
      <c r="R841" s="85">
        <v>43.75</v>
      </c>
      <c r="S841" s="85">
        <v>22.5</v>
      </c>
      <c r="T841" s="116">
        <v>45359</v>
      </c>
      <c r="U841" s="116">
        <v>45352</v>
      </c>
      <c r="V841" s="85">
        <v>0</v>
      </c>
      <c r="W841" s="85">
        <v>65</v>
      </c>
      <c r="X841" s="85">
        <v>65</v>
      </c>
      <c r="Y841" s="85">
        <v>0</v>
      </c>
      <c r="Z841" s="85" t="s">
        <v>47</v>
      </c>
      <c r="AA841" s="85">
        <v>0</v>
      </c>
      <c r="AB841" s="85">
        <v>1</v>
      </c>
      <c r="AC841" s="85">
        <f t="shared" si="19"/>
        <v>65</v>
      </c>
      <c r="AD841" s="85">
        <f>IFERROR(AC841*VLOOKUP(I841,'[5]DI Info'!A:H,7,FALSE),"")</f>
        <v>474.5</v>
      </c>
      <c r="AE841" s="85">
        <f>IFERROR(ROUND(AC841*VLOOKUP(I841,'[5]DI Info'!$1:$1048576,6,FALSE),2),"")</f>
        <v>5.66</v>
      </c>
      <c r="AF841" s="117" t="str">
        <f>VLOOKUP(I841,'[5]DI Info'!$1:$1048576,4,FALSE)</f>
        <v>苏克-NB</v>
      </c>
      <c r="AG841" s="117" t="s">
        <v>2052</v>
      </c>
      <c r="AH841" s="120">
        <v>45354</v>
      </c>
      <c r="AI841" s="121" t="s">
        <v>2080</v>
      </c>
      <c r="AK841" s="116"/>
      <c r="AL841" s="116"/>
    </row>
    <row r="842" s="85" customFormat="1" spans="1:38">
      <c r="A842" s="115" t="s">
        <v>2083</v>
      </c>
      <c r="B842" s="85" t="s">
        <v>38</v>
      </c>
      <c r="C842" s="85" t="s">
        <v>38</v>
      </c>
      <c r="D842" s="85" t="s">
        <v>39</v>
      </c>
      <c r="E842" s="85" t="s">
        <v>2084</v>
      </c>
      <c r="F842" s="116" t="s">
        <v>41</v>
      </c>
      <c r="G842" s="85" t="s">
        <v>71</v>
      </c>
      <c r="H842" s="116" t="s">
        <v>2084</v>
      </c>
      <c r="I842" s="85" t="s">
        <v>407</v>
      </c>
      <c r="J842" s="85" t="s">
        <v>44</v>
      </c>
      <c r="K842" s="85" t="s">
        <v>41</v>
      </c>
      <c r="L842" s="85" t="s">
        <v>45</v>
      </c>
      <c r="M842" s="85" t="s">
        <v>46</v>
      </c>
      <c r="N842" s="85" t="s">
        <v>1767</v>
      </c>
      <c r="O842" s="117" t="s">
        <v>41</v>
      </c>
      <c r="P842" s="117" t="s">
        <v>41</v>
      </c>
      <c r="Q842" s="118">
        <v>5</v>
      </c>
      <c r="R842" s="85">
        <v>43.75</v>
      </c>
      <c r="S842" s="85">
        <v>22.5</v>
      </c>
      <c r="T842" s="116">
        <v>45359</v>
      </c>
      <c r="U842" s="116">
        <v>45352</v>
      </c>
      <c r="V842" s="85">
        <v>0</v>
      </c>
      <c r="W842" s="85">
        <v>425</v>
      </c>
      <c r="X842" s="85">
        <v>425</v>
      </c>
      <c r="Y842" s="85">
        <v>0</v>
      </c>
      <c r="Z842" s="85" t="s">
        <v>47</v>
      </c>
      <c r="AA842" s="85">
        <v>0</v>
      </c>
      <c r="AB842" s="85">
        <v>1</v>
      </c>
      <c r="AC842" s="85">
        <f t="shared" si="19"/>
        <v>425</v>
      </c>
      <c r="AD842" s="85">
        <f>IFERROR(AC842*VLOOKUP(I842,'[5]DI Info'!A:H,7,FALSE),"")</f>
        <v>3102.5</v>
      </c>
      <c r="AE842" s="85">
        <f>IFERROR(ROUND(AC842*VLOOKUP(I842,'[5]DI Info'!$1:$1048576,6,FALSE),2),"")</f>
        <v>36.99</v>
      </c>
      <c r="AF842" s="117" t="str">
        <f>VLOOKUP(I842,'[5]DI Info'!$1:$1048576,4,FALSE)</f>
        <v>苏克-NB</v>
      </c>
      <c r="AG842" s="117" t="s">
        <v>2052</v>
      </c>
      <c r="AH842" s="120">
        <v>45354</v>
      </c>
      <c r="AI842" s="121" t="s">
        <v>2085</v>
      </c>
      <c r="AK842" s="116"/>
      <c r="AL842" s="116"/>
    </row>
    <row r="843" s="85" customFormat="1" spans="1:38">
      <c r="A843" s="115" t="s">
        <v>2086</v>
      </c>
      <c r="B843" s="85" t="s">
        <v>38</v>
      </c>
      <c r="C843" s="85" t="s">
        <v>38</v>
      </c>
      <c r="D843" s="85" t="s">
        <v>39</v>
      </c>
      <c r="E843" s="85" t="s">
        <v>2055</v>
      </c>
      <c r="F843" s="116" t="s">
        <v>41</v>
      </c>
      <c r="G843" s="85" t="s">
        <v>71</v>
      </c>
      <c r="H843" s="116" t="s">
        <v>2055</v>
      </c>
      <c r="I843" s="85" t="s">
        <v>63</v>
      </c>
      <c r="J843" s="85" t="s">
        <v>44</v>
      </c>
      <c r="K843" s="85" t="s">
        <v>41</v>
      </c>
      <c r="L843" s="85" t="s">
        <v>45</v>
      </c>
      <c r="M843" s="85" t="s">
        <v>46</v>
      </c>
      <c r="N843" s="85" t="s">
        <v>1767</v>
      </c>
      <c r="O843" s="117" t="s">
        <v>41</v>
      </c>
      <c r="P843" s="117" t="s">
        <v>41</v>
      </c>
      <c r="Q843" s="118">
        <v>10.25</v>
      </c>
      <c r="R843" s="85">
        <v>33.5</v>
      </c>
      <c r="S843" s="85">
        <v>18.25</v>
      </c>
      <c r="T843" s="116">
        <v>45359</v>
      </c>
      <c r="U843" s="116">
        <v>45352</v>
      </c>
      <c r="V843" s="85">
        <v>0</v>
      </c>
      <c r="W843" s="85">
        <v>71</v>
      </c>
      <c r="X843" s="85">
        <v>71</v>
      </c>
      <c r="Y843" s="85">
        <v>0</v>
      </c>
      <c r="Z843" s="85" t="s">
        <v>47</v>
      </c>
      <c r="AA843" s="85">
        <v>0</v>
      </c>
      <c r="AB843" s="85">
        <v>1</v>
      </c>
      <c r="AC843" s="85">
        <f t="shared" si="19"/>
        <v>71</v>
      </c>
      <c r="AD843" s="85">
        <f>IFERROR(AC843*VLOOKUP(I843,'[5]DI Info'!A:H,7,FALSE),"")</f>
        <v>674.5</v>
      </c>
      <c r="AE843" s="85">
        <f>IFERROR(ROUND(AC843*VLOOKUP(I843,'[5]DI Info'!$1:$1048576,6,FALSE),2),"")</f>
        <v>7.3</v>
      </c>
      <c r="AF843" s="117" t="str">
        <f>VLOOKUP(I843,'[5]DI Info'!$1:$1048576,4,FALSE)</f>
        <v>苏克-NB</v>
      </c>
      <c r="AG843" s="117" t="s">
        <v>2052</v>
      </c>
      <c r="AH843" s="120">
        <v>45359</v>
      </c>
      <c r="AI843" s="121" t="s">
        <v>2087</v>
      </c>
      <c r="AK843" s="116"/>
      <c r="AL843" s="116"/>
    </row>
    <row r="844" s="85" customFormat="1" spans="1:38">
      <c r="A844" s="115" t="s">
        <v>2088</v>
      </c>
      <c r="B844" s="85" t="s">
        <v>38</v>
      </c>
      <c r="C844" s="85" t="s">
        <v>38</v>
      </c>
      <c r="D844" s="85" t="s">
        <v>39</v>
      </c>
      <c r="E844" s="85" t="s">
        <v>2057</v>
      </c>
      <c r="F844" s="116" t="s">
        <v>41</v>
      </c>
      <c r="G844" s="85" t="s">
        <v>71</v>
      </c>
      <c r="H844" s="116" t="s">
        <v>2057</v>
      </c>
      <c r="I844" s="85" t="s">
        <v>63</v>
      </c>
      <c r="J844" s="85" t="s">
        <v>44</v>
      </c>
      <c r="K844" s="85" t="s">
        <v>41</v>
      </c>
      <c r="L844" s="85" t="s">
        <v>45</v>
      </c>
      <c r="M844" s="85" t="s">
        <v>46</v>
      </c>
      <c r="N844" s="85" t="s">
        <v>1767</v>
      </c>
      <c r="O844" s="117" t="s">
        <v>41</v>
      </c>
      <c r="P844" s="117" t="s">
        <v>41</v>
      </c>
      <c r="Q844" s="118">
        <v>10.25</v>
      </c>
      <c r="R844" s="85">
        <v>33.5</v>
      </c>
      <c r="S844" s="85">
        <v>18.25</v>
      </c>
      <c r="T844" s="116">
        <v>45359</v>
      </c>
      <c r="U844" s="116">
        <v>45352</v>
      </c>
      <c r="V844" s="85">
        <v>0</v>
      </c>
      <c r="W844" s="85">
        <v>133</v>
      </c>
      <c r="X844" s="85">
        <v>133</v>
      </c>
      <c r="Y844" s="85">
        <v>0</v>
      </c>
      <c r="Z844" s="85" t="s">
        <v>47</v>
      </c>
      <c r="AA844" s="85">
        <v>0</v>
      </c>
      <c r="AB844" s="85">
        <v>1</v>
      </c>
      <c r="AC844" s="85">
        <f t="shared" si="19"/>
        <v>133</v>
      </c>
      <c r="AD844" s="85">
        <f>IFERROR(AC844*VLOOKUP(I844,'[5]DI Info'!A:H,7,FALSE),"")</f>
        <v>1263.5</v>
      </c>
      <c r="AE844" s="85">
        <f>IFERROR(ROUND(AC844*VLOOKUP(I844,'[5]DI Info'!$1:$1048576,6,FALSE),2),"")</f>
        <v>13.68</v>
      </c>
      <c r="AF844" s="117" t="str">
        <f>VLOOKUP(I844,'[5]DI Info'!$1:$1048576,4,FALSE)</f>
        <v>苏克-NB</v>
      </c>
      <c r="AG844" s="117" t="s">
        <v>2052</v>
      </c>
      <c r="AH844" s="120">
        <v>45359</v>
      </c>
      <c r="AI844" s="121" t="s">
        <v>2087</v>
      </c>
      <c r="AK844" s="116"/>
      <c r="AL844" s="116"/>
    </row>
    <row r="845" s="85" customFormat="1" spans="1:38">
      <c r="A845" s="115" t="s">
        <v>2089</v>
      </c>
      <c r="B845" s="85" t="s">
        <v>38</v>
      </c>
      <c r="C845" s="85" t="s">
        <v>38</v>
      </c>
      <c r="D845" s="85" t="s">
        <v>39</v>
      </c>
      <c r="E845" s="85" t="s">
        <v>2068</v>
      </c>
      <c r="F845" s="116" t="s">
        <v>41</v>
      </c>
      <c r="G845" s="85" t="s">
        <v>71</v>
      </c>
      <c r="H845" s="116" t="s">
        <v>2068</v>
      </c>
      <c r="I845" s="85" t="s">
        <v>63</v>
      </c>
      <c r="J845" s="85" t="s">
        <v>44</v>
      </c>
      <c r="K845" s="85" t="s">
        <v>41</v>
      </c>
      <c r="L845" s="85" t="s">
        <v>45</v>
      </c>
      <c r="M845" s="85" t="s">
        <v>46</v>
      </c>
      <c r="N845" s="85" t="s">
        <v>1767</v>
      </c>
      <c r="O845" s="117" t="s">
        <v>41</v>
      </c>
      <c r="P845" s="117" t="s">
        <v>41</v>
      </c>
      <c r="Q845" s="118">
        <v>10.25</v>
      </c>
      <c r="R845" s="85">
        <v>33.5</v>
      </c>
      <c r="S845" s="85">
        <v>18.25</v>
      </c>
      <c r="T845" s="116">
        <v>45359</v>
      </c>
      <c r="U845" s="116">
        <v>45352</v>
      </c>
      <c r="V845" s="85">
        <v>0</v>
      </c>
      <c r="W845" s="85">
        <v>96</v>
      </c>
      <c r="X845" s="85">
        <v>96</v>
      </c>
      <c r="Y845" s="85">
        <v>0</v>
      </c>
      <c r="Z845" s="85" t="s">
        <v>47</v>
      </c>
      <c r="AA845" s="85">
        <v>0</v>
      </c>
      <c r="AB845" s="85">
        <v>1</v>
      </c>
      <c r="AC845" s="85">
        <f t="shared" si="19"/>
        <v>96</v>
      </c>
      <c r="AD845" s="85">
        <f>IFERROR(AC845*VLOOKUP(I845,'[5]DI Info'!A:H,7,FALSE),"")</f>
        <v>912</v>
      </c>
      <c r="AE845" s="85">
        <f>IFERROR(ROUND(AC845*VLOOKUP(I845,'[5]DI Info'!$1:$1048576,6,FALSE),2),"")</f>
        <v>9.87</v>
      </c>
      <c r="AF845" s="117" t="str">
        <f>VLOOKUP(I845,'[5]DI Info'!$1:$1048576,4,FALSE)</f>
        <v>苏克-NB</v>
      </c>
      <c r="AG845" s="117" t="s">
        <v>2052</v>
      </c>
      <c r="AH845" s="120">
        <v>45359</v>
      </c>
      <c r="AI845" s="121" t="s">
        <v>2087</v>
      </c>
      <c r="AK845" s="116"/>
      <c r="AL845" s="116"/>
    </row>
    <row r="846" s="85" customFormat="1" spans="1:38">
      <c r="A846" s="115" t="s">
        <v>2090</v>
      </c>
      <c r="B846" s="85" t="s">
        <v>38</v>
      </c>
      <c r="C846" s="85" t="s">
        <v>38</v>
      </c>
      <c r="D846" s="85" t="s">
        <v>39</v>
      </c>
      <c r="E846" s="85" t="s">
        <v>2071</v>
      </c>
      <c r="F846" s="116" t="s">
        <v>41</v>
      </c>
      <c r="G846" s="85" t="s">
        <v>71</v>
      </c>
      <c r="H846" s="116" t="s">
        <v>2071</v>
      </c>
      <c r="I846" s="85" t="s">
        <v>63</v>
      </c>
      <c r="J846" s="85" t="s">
        <v>44</v>
      </c>
      <c r="K846" s="85" t="s">
        <v>41</v>
      </c>
      <c r="L846" s="85" t="s">
        <v>45</v>
      </c>
      <c r="M846" s="85" t="s">
        <v>46</v>
      </c>
      <c r="N846" s="85" t="s">
        <v>1767</v>
      </c>
      <c r="O846" s="117" t="s">
        <v>41</v>
      </c>
      <c r="P846" s="117" t="s">
        <v>41</v>
      </c>
      <c r="Q846" s="118">
        <v>10.25</v>
      </c>
      <c r="R846" s="85">
        <v>33.5</v>
      </c>
      <c r="S846" s="85">
        <v>18.25</v>
      </c>
      <c r="T846" s="116">
        <v>45359</v>
      </c>
      <c r="U846" s="116">
        <v>45352</v>
      </c>
      <c r="V846" s="85">
        <v>0</v>
      </c>
      <c r="W846" s="85">
        <v>268</v>
      </c>
      <c r="X846" s="85">
        <v>268</v>
      </c>
      <c r="Y846" s="85">
        <v>0</v>
      </c>
      <c r="Z846" s="85" t="s">
        <v>47</v>
      </c>
      <c r="AA846" s="85">
        <v>0</v>
      </c>
      <c r="AB846" s="85">
        <v>1</v>
      </c>
      <c r="AC846" s="85">
        <f t="shared" si="19"/>
        <v>268</v>
      </c>
      <c r="AD846" s="85">
        <f>IFERROR(AC846*VLOOKUP(I846,'[5]DI Info'!A:H,7,FALSE),"")</f>
        <v>2546</v>
      </c>
      <c r="AE846" s="85">
        <f>IFERROR(ROUND(AC846*VLOOKUP(I846,'[5]DI Info'!$1:$1048576,6,FALSE),2),"")</f>
        <v>27.57</v>
      </c>
      <c r="AF846" s="117" t="str">
        <f>VLOOKUP(I846,'[5]DI Info'!$1:$1048576,4,FALSE)</f>
        <v>苏克-NB</v>
      </c>
      <c r="AG846" s="117" t="s">
        <v>2052</v>
      </c>
      <c r="AH846" s="120">
        <v>45359</v>
      </c>
      <c r="AI846" s="121" t="s">
        <v>2091</v>
      </c>
      <c r="AK846" s="116"/>
      <c r="AL846" s="116"/>
    </row>
    <row r="847" s="85" customFormat="1" spans="1:38">
      <c r="A847" s="115" t="s">
        <v>2092</v>
      </c>
      <c r="B847" s="85" t="s">
        <v>38</v>
      </c>
      <c r="C847" s="85" t="s">
        <v>38</v>
      </c>
      <c r="D847" s="85" t="s">
        <v>39</v>
      </c>
      <c r="E847" s="85" t="s">
        <v>2051</v>
      </c>
      <c r="F847" s="116" t="s">
        <v>41</v>
      </c>
      <c r="G847" s="85" t="s">
        <v>71</v>
      </c>
      <c r="H847" s="116" t="s">
        <v>2051</v>
      </c>
      <c r="I847" s="85" t="s">
        <v>54</v>
      </c>
      <c r="J847" s="85" t="s">
        <v>44</v>
      </c>
      <c r="K847" s="85" t="s">
        <v>41</v>
      </c>
      <c r="L847" s="85" t="s">
        <v>45</v>
      </c>
      <c r="M847" s="85" t="s">
        <v>46</v>
      </c>
      <c r="N847" s="85" t="s">
        <v>1767</v>
      </c>
      <c r="O847" s="117" t="s">
        <v>41</v>
      </c>
      <c r="P847" s="117" t="s">
        <v>41</v>
      </c>
      <c r="Q847" s="118">
        <v>7.25</v>
      </c>
      <c r="R847" s="85">
        <v>34.25</v>
      </c>
      <c r="S847" s="85">
        <v>18.25</v>
      </c>
      <c r="T847" s="116">
        <v>45359</v>
      </c>
      <c r="U847" s="116">
        <v>45352</v>
      </c>
      <c r="V847" s="85">
        <v>0</v>
      </c>
      <c r="W847" s="85">
        <v>62</v>
      </c>
      <c r="X847" s="85">
        <v>62</v>
      </c>
      <c r="Y847" s="85">
        <v>0</v>
      </c>
      <c r="Z847" s="85" t="s">
        <v>47</v>
      </c>
      <c r="AA847" s="85">
        <v>0</v>
      </c>
      <c r="AB847" s="85">
        <v>1</v>
      </c>
      <c r="AC847" s="85">
        <f t="shared" si="19"/>
        <v>62</v>
      </c>
      <c r="AD847" s="85">
        <f>IFERROR(AC847*VLOOKUP(I847,'[5]DI Info'!A:H,7,FALSE),"")</f>
        <v>353.4</v>
      </c>
      <c r="AE847" s="85">
        <f>IFERROR(ROUND(AC847*VLOOKUP(I847,'[5]DI Info'!$1:$1048576,6,FALSE),2),"")</f>
        <v>5.03</v>
      </c>
      <c r="AF847" s="117" t="str">
        <f>VLOOKUP(I847,'[5]DI Info'!$1:$1048576,4,FALSE)</f>
        <v>苏克-NB</v>
      </c>
      <c r="AG847" s="117" t="s">
        <v>2052</v>
      </c>
      <c r="AH847" s="120">
        <v>45359</v>
      </c>
      <c r="AI847" s="121" t="s">
        <v>2093</v>
      </c>
      <c r="AK847" s="116"/>
      <c r="AL847" s="116"/>
    </row>
    <row r="848" s="85" customFormat="1" spans="1:38">
      <c r="A848" s="115" t="s">
        <v>2094</v>
      </c>
      <c r="B848" s="85" t="s">
        <v>38</v>
      </c>
      <c r="C848" s="85" t="s">
        <v>38</v>
      </c>
      <c r="D848" s="85" t="s">
        <v>39</v>
      </c>
      <c r="E848" s="85" t="s">
        <v>2082</v>
      </c>
      <c r="F848" s="116" t="s">
        <v>41</v>
      </c>
      <c r="G848" s="85" t="s">
        <v>71</v>
      </c>
      <c r="H848" s="116" t="s">
        <v>2082</v>
      </c>
      <c r="I848" s="85" t="s">
        <v>54</v>
      </c>
      <c r="J848" s="85" t="s">
        <v>44</v>
      </c>
      <c r="K848" s="85" t="s">
        <v>41</v>
      </c>
      <c r="L848" s="85" t="s">
        <v>45</v>
      </c>
      <c r="M848" s="85" t="s">
        <v>46</v>
      </c>
      <c r="N848" s="85" t="s">
        <v>1767</v>
      </c>
      <c r="O848" s="117" t="s">
        <v>41</v>
      </c>
      <c r="P848" s="117" t="s">
        <v>41</v>
      </c>
      <c r="Q848" s="118">
        <v>7.25</v>
      </c>
      <c r="R848" s="85">
        <v>34.25</v>
      </c>
      <c r="S848" s="85">
        <v>18.25</v>
      </c>
      <c r="T848" s="116">
        <v>45359</v>
      </c>
      <c r="U848" s="116">
        <v>45352</v>
      </c>
      <c r="V848" s="85">
        <v>0</v>
      </c>
      <c r="W848" s="85">
        <v>872</v>
      </c>
      <c r="X848" s="85">
        <v>872</v>
      </c>
      <c r="Y848" s="85">
        <v>0</v>
      </c>
      <c r="Z848" s="85" t="s">
        <v>47</v>
      </c>
      <c r="AA848" s="85">
        <v>0</v>
      </c>
      <c r="AB848" s="85">
        <v>1</v>
      </c>
      <c r="AC848" s="85">
        <f t="shared" si="19"/>
        <v>872</v>
      </c>
      <c r="AD848" s="85">
        <f>IFERROR(AC848*VLOOKUP(I848,'[5]DI Info'!A:H,7,FALSE),"")</f>
        <v>4970.4</v>
      </c>
      <c r="AE848" s="85">
        <f>IFERROR(ROUND(AC848*VLOOKUP(I848,'[5]DI Info'!$1:$1048576,6,FALSE),2),"")</f>
        <v>70.72</v>
      </c>
      <c r="AF848" s="117" t="str">
        <f>VLOOKUP(I848,'[5]DI Info'!$1:$1048576,4,FALSE)</f>
        <v>苏克-NB</v>
      </c>
      <c r="AG848" s="117" t="s">
        <v>2052</v>
      </c>
      <c r="AH848" s="120">
        <v>45359</v>
      </c>
      <c r="AI848" s="121" t="s">
        <v>2095</v>
      </c>
      <c r="AK848" s="116"/>
      <c r="AL848" s="116"/>
    </row>
    <row r="849" s="85" customFormat="1" spans="1:38">
      <c r="A849" s="115" t="s">
        <v>2096</v>
      </c>
      <c r="B849" s="85" t="s">
        <v>38</v>
      </c>
      <c r="C849" s="85" t="s">
        <v>38</v>
      </c>
      <c r="D849" s="85" t="s">
        <v>39</v>
      </c>
      <c r="E849" s="85" t="s">
        <v>2084</v>
      </c>
      <c r="F849" s="116" t="s">
        <v>41</v>
      </c>
      <c r="G849" s="85" t="s">
        <v>71</v>
      </c>
      <c r="H849" s="116" t="s">
        <v>2084</v>
      </c>
      <c r="I849" s="85" t="s">
        <v>54</v>
      </c>
      <c r="J849" s="85" t="s">
        <v>44</v>
      </c>
      <c r="K849" s="85" t="s">
        <v>41</v>
      </c>
      <c r="L849" s="85" t="s">
        <v>45</v>
      </c>
      <c r="M849" s="85" t="s">
        <v>46</v>
      </c>
      <c r="N849" s="85" t="s">
        <v>1767</v>
      </c>
      <c r="O849" s="117" t="s">
        <v>41</v>
      </c>
      <c r="P849" s="117" t="s">
        <v>41</v>
      </c>
      <c r="Q849" s="118">
        <v>7.25</v>
      </c>
      <c r="R849" s="85">
        <v>34.25</v>
      </c>
      <c r="S849" s="85">
        <v>18.25</v>
      </c>
      <c r="T849" s="116">
        <v>45359</v>
      </c>
      <c r="U849" s="116">
        <v>45352</v>
      </c>
      <c r="V849" s="85">
        <v>0</v>
      </c>
      <c r="W849" s="85">
        <v>481</v>
      </c>
      <c r="X849" s="85">
        <v>481</v>
      </c>
      <c r="Y849" s="85">
        <v>0</v>
      </c>
      <c r="Z849" s="85" t="s">
        <v>47</v>
      </c>
      <c r="AA849" s="85">
        <v>0</v>
      </c>
      <c r="AB849" s="85">
        <v>1</v>
      </c>
      <c r="AC849" s="85">
        <f t="shared" si="19"/>
        <v>481</v>
      </c>
      <c r="AD849" s="85">
        <f>IFERROR(AC849*VLOOKUP(I849,'[5]DI Info'!A:H,7,FALSE),"")</f>
        <v>2741.7</v>
      </c>
      <c r="AE849" s="85">
        <f>IFERROR(ROUND(AC849*VLOOKUP(I849,'[5]DI Info'!$1:$1048576,6,FALSE),2),"")</f>
        <v>39.01</v>
      </c>
      <c r="AF849" s="117" t="str">
        <f>VLOOKUP(I849,'[5]DI Info'!$1:$1048576,4,FALSE)</f>
        <v>苏克-NB</v>
      </c>
      <c r="AG849" s="117" t="s">
        <v>2052</v>
      </c>
      <c r="AH849" s="120">
        <v>45359</v>
      </c>
      <c r="AI849" s="121" t="s">
        <v>2097</v>
      </c>
      <c r="AK849" s="116"/>
      <c r="AL849" s="116"/>
    </row>
    <row r="850" s="85" customFormat="1" spans="1:38">
      <c r="A850" s="115" t="s">
        <v>2098</v>
      </c>
      <c r="B850" s="85" t="s">
        <v>38</v>
      </c>
      <c r="C850" s="85" t="s">
        <v>38</v>
      </c>
      <c r="D850" s="85" t="s">
        <v>39</v>
      </c>
      <c r="E850" s="85" t="s">
        <v>2099</v>
      </c>
      <c r="F850" s="116" t="s">
        <v>41</v>
      </c>
      <c r="G850" s="85" t="s">
        <v>71</v>
      </c>
      <c r="H850" s="116" t="s">
        <v>2099</v>
      </c>
      <c r="I850" s="85" t="s">
        <v>376</v>
      </c>
      <c r="J850" s="85" t="s">
        <v>44</v>
      </c>
      <c r="K850" s="85" t="s">
        <v>41</v>
      </c>
      <c r="L850" s="85" t="s">
        <v>45</v>
      </c>
      <c r="M850" s="85" t="s">
        <v>46</v>
      </c>
      <c r="N850" s="85" t="s">
        <v>1767</v>
      </c>
      <c r="O850" s="117" t="s">
        <v>41</v>
      </c>
      <c r="P850" s="117" t="s">
        <v>41</v>
      </c>
      <c r="Q850" s="118">
        <v>6.25</v>
      </c>
      <c r="R850" s="85">
        <v>48.5</v>
      </c>
      <c r="S850" s="85">
        <v>24.05</v>
      </c>
      <c r="T850" s="116">
        <v>45359</v>
      </c>
      <c r="U850" s="116">
        <v>45352</v>
      </c>
      <c r="V850" s="85">
        <v>0</v>
      </c>
      <c r="W850" s="85">
        <v>453</v>
      </c>
      <c r="X850" s="85">
        <v>453</v>
      </c>
      <c r="Y850" s="85">
        <v>0</v>
      </c>
      <c r="Z850" s="85" t="s">
        <v>47</v>
      </c>
      <c r="AA850" s="85">
        <v>0</v>
      </c>
      <c r="AB850" s="85">
        <v>1</v>
      </c>
      <c r="AC850" s="85">
        <f t="shared" si="19"/>
        <v>453</v>
      </c>
      <c r="AD850" s="85">
        <f>IFERROR(AC850*VLOOKUP(I850,'[5]DI Info'!A:H,7,FALSE),"")</f>
        <v>4983</v>
      </c>
      <c r="AE850" s="85">
        <f>IFERROR(ROUND(AC850*VLOOKUP(I850,'[5]DI Info'!$1:$1048576,6,FALSE),2),"")</f>
        <v>48.48</v>
      </c>
      <c r="AF850" s="117" t="str">
        <f>VLOOKUP(I850,'[5]DI Info'!$1:$1048576,4,FALSE)</f>
        <v>苏克-NB</v>
      </c>
      <c r="AG850" s="117" t="s">
        <v>2052</v>
      </c>
      <c r="AH850" s="120">
        <v>45354</v>
      </c>
      <c r="AI850" s="121" t="s">
        <v>2100</v>
      </c>
      <c r="AK850" s="116"/>
      <c r="AL850" s="116"/>
    </row>
    <row r="851" s="85" customFormat="1" spans="1:38">
      <c r="A851" s="115" t="s">
        <v>2101</v>
      </c>
      <c r="B851" s="85" t="s">
        <v>38</v>
      </c>
      <c r="C851" s="85" t="s">
        <v>38</v>
      </c>
      <c r="D851" s="85" t="s">
        <v>39</v>
      </c>
      <c r="E851" s="85" t="s">
        <v>2102</v>
      </c>
      <c r="F851" s="116" t="s">
        <v>41</v>
      </c>
      <c r="G851" s="85" t="s">
        <v>77</v>
      </c>
      <c r="H851" s="116" t="s">
        <v>2102</v>
      </c>
      <c r="I851" s="85" t="s">
        <v>2103</v>
      </c>
      <c r="J851" s="85" t="s">
        <v>44</v>
      </c>
      <c r="K851" s="85" t="s">
        <v>41</v>
      </c>
      <c r="L851" s="85" t="s">
        <v>45</v>
      </c>
      <c r="M851" s="85" t="s">
        <v>46</v>
      </c>
      <c r="N851" s="85" t="s">
        <v>1767</v>
      </c>
      <c r="O851" s="117" t="s">
        <v>41</v>
      </c>
      <c r="P851" s="117" t="s">
        <v>41</v>
      </c>
      <c r="Q851" s="118">
        <v>28.5</v>
      </c>
      <c r="R851" s="85">
        <v>80.75</v>
      </c>
      <c r="S851" s="85">
        <v>35.25</v>
      </c>
      <c r="T851" s="116">
        <v>45384</v>
      </c>
      <c r="U851" s="116">
        <v>45363</v>
      </c>
      <c r="V851" s="85">
        <v>0</v>
      </c>
      <c r="W851" s="85">
        <v>5</v>
      </c>
      <c r="X851" s="85">
        <v>5</v>
      </c>
      <c r="Y851" s="85">
        <v>0</v>
      </c>
      <c r="Z851" s="85" t="s">
        <v>47</v>
      </c>
      <c r="AA851" s="85">
        <v>0</v>
      </c>
      <c r="AB851" s="85">
        <v>1</v>
      </c>
      <c r="AC851" s="85">
        <f t="shared" si="19"/>
        <v>5</v>
      </c>
      <c r="AD851" s="85">
        <f>IFERROR(AC851*VLOOKUP(I851,'[5]DI Info'!A:H,7,FALSE),"")</f>
        <v>377</v>
      </c>
      <c r="AE851" s="85">
        <f>IFERROR(ROUND(AC851*VLOOKUP(I851,'[5]DI Info'!$1:$1048576,6,FALSE),2),"")</f>
        <v>6.66</v>
      </c>
      <c r="AF851" s="117" t="str">
        <f>VLOOKUP(I851,'[5]DI Info'!$1:$1048576,4,FALSE)</f>
        <v>尚莱-NB</v>
      </c>
      <c r="AG851" s="117" t="s">
        <v>2104</v>
      </c>
      <c r="AH851" s="120">
        <v>45366</v>
      </c>
      <c r="AI851" s="121" t="s">
        <v>2105</v>
      </c>
      <c r="AK851" s="116"/>
      <c r="AL851" s="116"/>
    </row>
    <row r="852" s="85" customFormat="1" spans="1:38">
      <c r="A852" s="115" t="s">
        <v>2106</v>
      </c>
      <c r="B852" s="85" t="s">
        <v>38</v>
      </c>
      <c r="C852" s="85" t="s">
        <v>38</v>
      </c>
      <c r="D852" s="85" t="s">
        <v>39</v>
      </c>
      <c r="E852" s="85" t="s">
        <v>2107</v>
      </c>
      <c r="F852" s="116" t="s">
        <v>41</v>
      </c>
      <c r="G852" s="85" t="s">
        <v>77</v>
      </c>
      <c r="H852" s="116" t="s">
        <v>2107</v>
      </c>
      <c r="I852" s="85" t="s">
        <v>2103</v>
      </c>
      <c r="J852" s="85" t="s">
        <v>44</v>
      </c>
      <c r="K852" s="85" t="s">
        <v>41</v>
      </c>
      <c r="L852" s="85" t="s">
        <v>45</v>
      </c>
      <c r="M852" s="85" t="s">
        <v>46</v>
      </c>
      <c r="N852" s="85" t="s">
        <v>1767</v>
      </c>
      <c r="O852" s="117" t="s">
        <v>41</v>
      </c>
      <c r="P852" s="117" t="s">
        <v>41</v>
      </c>
      <c r="Q852" s="118">
        <v>28.5</v>
      </c>
      <c r="R852" s="85">
        <v>80.75</v>
      </c>
      <c r="S852" s="85">
        <v>35.25</v>
      </c>
      <c r="T852" s="116">
        <v>45384</v>
      </c>
      <c r="U852" s="116">
        <v>45363</v>
      </c>
      <c r="V852" s="85">
        <v>0</v>
      </c>
      <c r="W852" s="85">
        <v>11</v>
      </c>
      <c r="X852" s="85">
        <v>11</v>
      </c>
      <c r="Y852" s="85">
        <v>0</v>
      </c>
      <c r="Z852" s="85" t="s">
        <v>47</v>
      </c>
      <c r="AA852" s="85">
        <v>0</v>
      </c>
      <c r="AB852" s="85">
        <v>1</v>
      </c>
      <c r="AC852" s="85">
        <f t="shared" si="19"/>
        <v>11</v>
      </c>
      <c r="AD852" s="85">
        <f>IFERROR(AC852*VLOOKUP(I852,'[5]DI Info'!A:H,7,FALSE),"")</f>
        <v>829.4</v>
      </c>
      <c r="AE852" s="85">
        <f>IFERROR(ROUND(AC852*VLOOKUP(I852,'[5]DI Info'!$1:$1048576,6,FALSE),2),"")</f>
        <v>14.65</v>
      </c>
      <c r="AF852" s="117" t="str">
        <f>VLOOKUP(I852,'[5]DI Info'!$1:$1048576,4,FALSE)</f>
        <v>尚莱-NB</v>
      </c>
      <c r="AG852" s="117" t="s">
        <v>2104</v>
      </c>
      <c r="AH852" s="120">
        <v>45366</v>
      </c>
      <c r="AI852" s="121" t="s">
        <v>2105</v>
      </c>
      <c r="AK852" s="116"/>
      <c r="AL852" s="116"/>
    </row>
    <row r="853" s="85" customFormat="1" spans="1:38">
      <c r="A853" s="115" t="s">
        <v>2108</v>
      </c>
      <c r="B853" s="85" t="s">
        <v>38</v>
      </c>
      <c r="C853" s="85" t="s">
        <v>38</v>
      </c>
      <c r="D853" s="85" t="s">
        <v>39</v>
      </c>
      <c r="E853" s="85" t="s">
        <v>2109</v>
      </c>
      <c r="F853" s="116" t="s">
        <v>41</v>
      </c>
      <c r="G853" s="85" t="s">
        <v>53</v>
      </c>
      <c r="H853" s="116" t="s">
        <v>2109</v>
      </c>
      <c r="I853" s="85" t="s">
        <v>2110</v>
      </c>
      <c r="J853" s="85" t="s">
        <v>44</v>
      </c>
      <c r="K853" s="85" t="s">
        <v>41</v>
      </c>
      <c r="L853" s="85" t="s">
        <v>45</v>
      </c>
      <c r="M853" s="85" t="s">
        <v>46</v>
      </c>
      <c r="N853" s="85" t="s">
        <v>1767</v>
      </c>
      <c r="O853" s="117" t="s">
        <v>41</v>
      </c>
      <c r="P853" s="117" t="s">
        <v>41</v>
      </c>
      <c r="Q853" s="118">
        <v>6</v>
      </c>
      <c r="R853" s="85">
        <v>77.5</v>
      </c>
      <c r="S853" s="85">
        <v>26.25</v>
      </c>
      <c r="T853" s="116">
        <v>45384</v>
      </c>
      <c r="U853" s="116">
        <v>45363</v>
      </c>
      <c r="V853" s="85">
        <v>0</v>
      </c>
      <c r="W853" s="85">
        <v>38</v>
      </c>
      <c r="X853" s="85">
        <v>38</v>
      </c>
      <c r="Y853" s="85">
        <v>0</v>
      </c>
      <c r="Z853" s="85" t="s">
        <v>47</v>
      </c>
      <c r="AA853" s="85">
        <v>0</v>
      </c>
      <c r="AB853" s="85">
        <v>1</v>
      </c>
      <c r="AC853" s="85">
        <f t="shared" si="19"/>
        <v>38</v>
      </c>
      <c r="AD853" s="85">
        <f>IFERROR(AC853*VLOOKUP(I853,'[5]DI Info'!A:H,7,FALSE),"")</f>
        <v>790.4</v>
      </c>
      <c r="AE853" s="85">
        <f>IFERROR(ROUND(AC853*VLOOKUP(I853,'[5]DI Info'!$1:$1048576,6,FALSE),2),"")</f>
        <v>9.05</v>
      </c>
      <c r="AF853" s="117" t="str">
        <f>VLOOKUP(I853,'[5]DI Info'!$1:$1048576,4,FALSE)</f>
        <v>尚莱-NB</v>
      </c>
      <c r="AG853" s="117" t="s">
        <v>2104</v>
      </c>
      <c r="AH853" s="120">
        <v>45366</v>
      </c>
      <c r="AI853" s="121" t="s">
        <v>2105</v>
      </c>
      <c r="AK853" s="116"/>
      <c r="AL853" s="116"/>
    </row>
    <row r="854" s="85" customFormat="1" spans="1:38">
      <c r="A854" s="115" t="s">
        <v>2111</v>
      </c>
      <c r="B854" s="85" t="s">
        <v>38</v>
      </c>
      <c r="C854" s="85" t="s">
        <v>38</v>
      </c>
      <c r="D854" s="85" t="s">
        <v>39</v>
      </c>
      <c r="E854" s="85" t="s">
        <v>2109</v>
      </c>
      <c r="F854" s="116" t="s">
        <v>41</v>
      </c>
      <c r="G854" s="85" t="s">
        <v>53</v>
      </c>
      <c r="H854" s="116" t="s">
        <v>2109</v>
      </c>
      <c r="I854" s="85" t="s">
        <v>2112</v>
      </c>
      <c r="J854" s="85" t="s">
        <v>44</v>
      </c>
      <c r="K854" s="85" t="s">
        <v>41</v>
      </c>
      <c r="L854" s="85" t="s">
        <v>45</v>
      </c>
      <c r="M854" s="85" t="s">
        <v>46</v>
      </c>
      <c r="N854" s="85" t="s">
        <v>1767</v>
      </c>
      <c r="O854" s="117" t="s">
        <v>41</v>
      </c>
      <c r="P854" s="117" t="s">
        <v>41</v>
      </c>
      <c r="Q854" s="118">
        <v>26</v>
      </c>
      <c r="R854" s="85">
        <v>80</v>
      </c>
      <c r="S854" s="85">
        <v>33.5</v>
      </c>
      <c r="T854" s="116">
        <v>45384</v>
      </c>
      <c r="U854" s="116">
        <v>45363</v>
      </c>
      <c r="V854" s="85">
        <v>0</v>
      </c>
      <c r="W854" s="85">
        <v>7</v>
      </c>
      <c r="X854" s="85">
        <v>7</v>
      </c>
      <c r="Y854" s="85">
        <v>0</v>
      </c>
      <c r="Z854" s="85" t="s">
        <v>47</v>
      </c>
      <c r="AA854" s="85">
        <v>0</v>
      </c>
      <c r="AB854" s="85">
        <v>1</v>
      </c>
      <c r="AC854" s="85">
        <f t="shared" si="19"/>
        <v>7</v>
      </c>
      <c r="AD854" s="85">
        <f>IFERROR(AC854*VLOOKUP(I854,'[5]DI Info'!A:H,7,FALSE),"")</f>
        <v>257.6</v>
      </c>
      <c r="AE854" s="85">
        <f>IFERROR(ROUND(AC854*VLOOKUP(I854,'[5]DI Info'!$1:$1048576,6,FALSE),2),"")</f>
        <v>8.11</v>
      </c>
      <c r="AF854" s="117" t="str">
        <f>VLOOKUP(I854,'[5]DI Info'!$1:$1048576,4,FALSE)</f>
        <v>尚莱-NB</v>
      </c>
      <c r="AG854" s="117" t="s">
        <v>2104</v>
      </c>
      <c r="AH854" s="120">
        <v>45366</v>
      </c>
      <c r="AI854" s="121" t="s">
        <v>2105</v>
      </c>
      <c r="AK854" s="116"/>
      <c r="AL854" s="116"/>
    </row>
    <row r="855" s="85" customFormat="1" spans="1:38">
      <c r="A855" s="115" t="s">
        <v>2113</v>
      </c>
      <c r="B855" s="85" t="s">
        <v>38</v>
      </c>
      <c r="C855" s="85" t="s">
        <v>38</v>
      </c>
      <c r="D855" s="85" t="s">
        <v>39</v>
      </c>
      <c r="E855" s="85" t="s">
        <v>2109</v>
      </c>
      <c r="F855" s="116" t="s">
        <v>41</v>
      </c>
      <c r="G855" s="85" t="s">
        <v>53</v>
      </c>
      <c r="H855" s="116" t="s">
        <v>2109</v>
      </c>
      <c r="I855" s="85" t="s">
        <v>2114</v>
      </c>
      <c r="J855" s="85" t="s">
        <v>44</v>
      </c>
      <c r="K855" s="85" t="s">
        <v>41</v>
      </c>
      <c r="L855" s="85" t="s">
        <v>45</v>
      </c>
      <c r="M855" s="85" t="s">
        <v>46</v>
      </c>
      <c r="N855" s="85" t="s">
        <v>1767</v>
      </c>
      <c r="O855" s="117" t="s">
        <v>41</v>
      </c>
      <c r="P855" s="117" t="s">
        <v>41</v>
      </c>
      <c r="Q855" s="118">
        <v>28.25</v>
      </c>
      <c r="R855" s="85">
        <v>59.5</v>
      </c>
      <c r="S855" s="85">
        <v>35</v>
      </c>
      <c r="T855" s="116">
        <v>45384</v>
      </c>
      <c r="U855" s="116">
        <v>45363</v>
      </c>
      <c r="V855" s="85">
        <v>0</v>
      </c>
      <c r="W855" s="85">
        <v>12</v>
      </c>
      <c r="X855" s="85">
        <v>12</v>
      </c>
      <c r="Y855" s="85">
        <v>0</v>
      </c>
      <c r="Z855" s="85" t="s">
        <v>47</v>
      </c>
      <c r="AA855" s="85">
        <v>0</v>
      </c>
      <c r="AB855" s="85">
        <v>1</v>
      </c>
      <c r="AC855" s="85">
        <f t="shared" si="19"/>
        <v>12</v>
      </c>
      <c r="AD855" s="85">
        <f>IFERROR(AC855*VLOOKUP(I855,'[5]DI Info'!A:H,7,FALSE),"")</f>
        <v>746.4</v>
      </c>
      <c r="AE855" s="85">
        <f>IFERROR(ROUND(AC855*VLOOKUP(I855,'[5]DI Info'!$1:$1048576,6,FALSE),2),"")</f>
        <v>11.64</v>
      </c>
      <c r="AF855" s="117" t="str">
        <f>VLOOKUP(I855,'[5]DI Info'!$1:$1048576,4,FALSE)</f>
        <v>尚莱-NB</v>
      </c>
      <c r="AG855" s="117" t="s">
        <v>2104</v>
      </c>
      <c r="AH855" s="120">
        <v>45366</v>
      </c>
      <c r="AI855" s="121" t="s">
        <v>2105</v>
      </c>
      <c r="AK855" s="116"/>
      <c r="AL855" s="116"/>
    </row>
    <row r="856" s="85" customFormat="1" spans="1:38">
      <c r="A856" s="115" t="s">
        <v>2115</v>
      </c>
      <c r="B856" s="85" t="s">
        <v>38</v>
      </c>
      <c r="C856" s="85" t="s">
        <v>38</v>
      </c>
      <c r="D856" s="85" t="s">
        <v>39</v>
      </c>
      <c r="E856" s="85" t="s">
        <v>2116</v>
      </c>
      <c r="F856" s="116" t="s">
        <v>41</v>
      </c>
      <c r="G856" s="85" t="s">
        <v>60</v>
      </c>
      <c r="H856" s="116" t="s">
        <v>2116</v>
      </c>
      <c r="I856" s="85" t="s">
        <v>2110</v>
      </c>
      <c r="J856" s="85" t="s">
        <v>44</v>
      </c>
      <c r="K856" s="85" t="s">
        <v>41</v>
      </c>
      <c r="L856" s="85" t="s">
        <v>45</v>
      </c>
      <c r="M856" s="85" t="s">
        <v>46</v>
      </c>
      <c r="N856" s="85" t="s">
        <v>1767</v>
      </c>
      <c r="O856" s="117" t="s">
        <v>41</v>
      </c>
      <c r="P856" s="117" t="s">
        <v>41</v>
      </c>
      <c r="Q856" s="118">
        <v>6</v>
      </c>
      <c r="R856" s="85">
        <v>77.5</v>
      </c>
      <c r="S856" s="85">
        <v>26.25</v>
      </c>
      <c r="T856" s="116">
        <v>45384</v>
      </c>
      <c r="U856" s="116">
        <v>45363</v>
      </c>
      <c r="V856" s="85">
        <v>0</v>
      </c>
      <c r="W856" s="85">
        <v>2</v>
      </c>
      <c r="X856" s="85">
        <v>2</v>
      </c>
      <c r="Y856" s="85">
        <v>0</v>
      </c>
      <c r="Z856" s="85" t="s">
        <v>47</v>
      </c>
      <c r="AA856" s="85">
        <v>0</v>
      </c>
      <c r="AB856" s="85">
        <v>1</v>
      </c>
      <c r="AC856" s="85">
        <f t="shared" si="19"/>
        <v>2</v>
      </c>
      <c r="AD856" s="85">
        <f>IFERROR(AC856*VLOOKUP(I856,'[5]DI Info'!A:H,7,FALSE),"")</f>
        <v>41.6</v>
      </c>
      <c r="AE856" s="85">
        <f>IFERROR(ROUND(AC856*VLOOKUP(I856,'[5]DI Info'!$1:$1048576,6,FALSE),2),"")</f>
        <v>0.48</v>
      </c>
      <c r="AF856" s="117" t="str">
        <f>VLOOKUP(I856,'[5]DI Info'!$1:$1048576,4,FALSE)</f>
        <v>尚莱-NB</v>
      </c>
      <c r="AG856" s="117" t="s">
        <v>2117</v>
      </c>
      <c r="AH856" s="120">
        <v>45366</v>
      </c>
      <c r="AI856" s="121" t="s">
        <v>2118</v>
      </c>
      <c r="AK856" s="116"/>
      <c r="AL856" s="116"/>
    </row>
    <row r="857" s="85" customFormat="1" spans="1:38">
      <c r="A857" s="115" t="s">
        <v>2119</v>
      </c>
      <c r="B857" s="85" t="s">
        <v>38</v>
      </c>
      <c r="C857" s="85" t="s">
        <v>38</v>
      </c>
      <c r="D857" s="85" t="s">
        <v>39</v>
      </c>
      <c r="E857" s="85" t="s">
        <v>2120</v>
      </c>
      <c r="F857" s="116" t="s">
        <v>41</v>
      </c>
      <c r="G857" s="85" t="s">
        <v>60</v>
      </c>
      <c r="H857" s="116" t="s">
        <v>2120</v>
      </c>
      <c r="I857" s="85" t="s">
        <v>2110</v>
      </c>
      <c r="J857" s="85" t="s">
        <v>44</v>
      </c>
      <c r="K857" s="85" t="s">
        <v>41</v>
      </c>
      <c r="L857" s="85" t="s">
        <v>45</v>
      </c>
      <c r="M857" s="85" t="s">
        <v>46</v>
      </c>
      <c r="N857" s="85" t="s">
        <v>1767</v>
      </c>
      <c r="O857" s="117" t="s">
        <v>41</v>
      </c>
      <c r="P857" s="117" t="s">
        <v>41</v>
      </c>
      <c r="Q857" s="118">
        <v>6</v>
      </c>
      <c r="R857" s="85">
        <v>77.5</v>
      </c>
      <c r="S857" s="85">
        <v>26.25</v>
      </c>
      <c r="T857" s="116">
        <v>45384</v>
      </c>
      <c r="U857" s="116">
        <v>45363</v>
      </c>
      <c r="V857" s="85">
        <v>0</v>
      </c>
      <c r="W857" s="85">
        <v>1</v>
      </c>
      <c r="X857" s="85">
        <v>1</v>
      </c>
      <c r="Y857" s="85">
        <v>0</v>
      </c>
      <c r="Z857" s="85" t="s">
        <v>47</v>
      </c>
      <c r="AA857" s="85">
        <v>0</v>
      </c>
      <c r="AB857" s="85">
        <v>1</v>
      </c>
      <c r="AC857" s="85">
        <f t="shared" si="19"/>
        <v>1</v>
      </c>
      <c r="AD857" s="85">
        <f>IFERROR(AC857*VLOOKUP(I857,'[5]DI Info'!A:H,7,FALSE),"")</f>
        <v>20.8</v>
      </c>
      <c r="AE857" s="85">
        <f>IFERROR(ROUND(AC857*VLOOKUP(I857,'[5]DI Info'!$1:$1048576,6,FALSE),2),"")</f>
        <v>0.24</v>
      </c>
      <c r="AF857" s="117" t="str">
        <f>VLOOKUP(I857,'[5]DI Info'!$1:$1048576,4,FALSE)</f>
        <v>尚莱-NB</v>
      </c>
      <c r="AG857" s="117" t="s">
        <v>2117</v>
      </c>
      <c r="AH857" s="120">
        <v>45366</v>
      </c>
      <c r="AI857" s="121" t="s">
        <v>2118</v>
      </c>
      <c r="AK857" s="116"/>
      <c r="AL857" s="116"/>
    </row>
    <row r="858" s="85" customFormat="1" spans="1:38">
      <c r="A858" s="115" t="s">
        <v>2121</v>
      </c>
      <c r="B858" s="85" t="s">
        <v>38</v>
      </c>
      <c r="C858" s="85" t="s">
        <v>38</v>
      </c>
      <c r="D858" s="85" t="s">
        <v>39</v>
      </c>
      <c r="E858" s="85" t="s">
        <v>2122</v>
      </c>
      <c r="F858" s="116" t="s">
        <v>41</v>
      </c>
      <c r="G858" s="85" t="s">
        <v>60</v>
      </c>
      <c r="H858" s="116" t="s">
        <v>2122</v>
      </c>
      <c r="I858" s="85" t="s">
        <v>2110</v>
      </c>
      <c r="J858" s="85" t="s">
        <v>44</v>
      </c>
      <c r="K858" s="85" t="s">
        <v>41</v>
      </c>
      <c r="L858" s="85" t="s">
        <v>45</v>
      </c>
      <c r="M858" s="85" t="s">
        <v>46</v>
      </c>
      <c r="N858" s="85" t="s">
        <v>1767</v>
      </c>
      <c r="O858" s="117" t="s">
        <v>41</v>
      </c>
      <c r="P858" s="117" t="s">
        <v>41</v>
      </c>
      <c r="Q858" s="118">
        <v>6</v>
      </c>
      <c r="R858" s="85">
        <v>77.5</v>
      </c>
      <c r="S858" s="85">
        <v>26.25</v>
      </c>
      <c r="T858" s="116">
        <v>45384</v>
      </c>
      <c r="U858" s="116">
        <v>45363</v>
      </c>
      <c r="V858" s="85">
        <v>0</v>
      </c>
      <c r="W858" s="85">
        <v>1</v>
      </c>
      <c r="X858" s="85">
        <v>1</v>
      </c>
      <c r="Y858" s="85">
        <v>0</v>
      </c>
      <c r="Z858" s="85" t="s">
        <v>47</v>
      </c>
      <c r="AA858" s="85">
        <v>0</v>
      </c>
      <c r="AB858" s="85">
        <v>1</v>
      </c>
      <c r="AC858" s="85">
        <f t="shared" si="19"/>
        <v>1</v>
      </c>
      <c r="AD858" s="85">
        <f>IFERROR(AC858*VLOOKUP(I858,'[5]DI Info'!A:H,7,FALSE),"")</f>
        <v>20.8</v>
      </c>
      <c r="AE858" s="85">
        <f>IFERROR(ROUND(AC858*VLOOKUP(I858,'[5]DI Info'!$1:$1048576,6,FALSE),2),"")</f>
        <v>0.24</v>
      </c>
      <c r="AF858" s="117" t="str">
        <f>VLOOKUP(I858,'[5]DI Info'!$1:$1048576,4,FALSE)</f>
        <v>尚莱-NB</v>
      </c>
      <c r="AG858" s="117" t="s">
        <v>2117</v>
      </c>
      <c r="AH858" s="120">
        <v>45366</v>
      </c>
      <c r="AI858" s="121" t="s">
        <v>2118</v>
      </c>
      <c r="AK858" s="116"/>
      <c r="AL858" s="116"/>
    </row>
    <row r="859" s="85" customFormat="1" spans="1:38">
      <c r="A859" s="115" t="s">
        <v>2123</v>
      </c>
      <c r="B859" s="85" t="s">
        <v>38</v>
      </c>
      <c r="C859" s="85" t="s">
        <v>38</v>
      </c>
      <c r="D859" s="85" t="s">
        <v>39</v>
      </c>
      <c r="E859" s="85" t="s">
        <v>2124</v>
      </c>
      <c r="F859" s="116" t="s">
        <v>41</v>
      </c>
      <c r="G859" s="85" t="s">
        <v>60</v>
      </c>
      <c r="H859" s="116" t="s">
        <v>2124</v>
      </c>
      <c r="I859" s="85" t="s">
        <v>2110</v>
      </c>
      <c r="J859" s="85" t="s">
        <v>44</v>
      </c>
      <c r="K859" s="85" t="s">
        <v>41</v>
      </c>
      <c r="L859" s="85" t="s">
        <v>45</v>
      </c>
      <c r="M859" s="85" t="s">
        <v>46</v>
      </c>
      <c r="N859" s="85" t="s">
        <v>1767</v>
      </c>
      <c r="O859" s="117" t="s">
        <v>41</v>
      </c>
      <c r="P859" s="117" t="s">
        <v>41</v>
      </c>
      <c r="Q859" s="118">
        <v>6</v>
      </c>
      <c r="R859" s="85">
        <v>77.5</v>
      </c>
      <c r="S859" s="85">
        <v>26.25</v>
      </c>
      <c r="T859" s="116">
        <v>45384</v>
      </c>
      <c r="U859" s="116">
        <v>45363</v>
      </c>
      <c r="V859" s="85">
        <v>0</v>
      </c>
      <c r="W859" s="85">
        <v>1</v>
      </c>
      <c r="X859" s="85">
        <v>1</v>
      </c>
      <c r="Y859" s="85">
        <v>0</v>
      </c>
      <c r="Z859" s="85" t="s">
        <v>47</v>
      </c>
      <c r="AA859" s="85">
        <v>0</v>
      </c>
      <c r="AB859" s="85">
        <v>1</v>
      </c>
      <c r="AC859" s="85">
        <f t="shared" si="19"/>
        <v>1</v>
      </c>
      <c r="AD859" s="85">
        <f>IFERROR(AC859*VLOOKUP(I859,'[5]DI Info'!A:H,7,FALSE),"")</f>
        <v>20.8</v>
      </c>
      <c r="AE859" s="85">
        <f>IFERROR(ROUND(AC859*VLOOKUP(I859,'[5]DI Info'!$1:$1048576,6,FALSE),2),"")</f>
        <v>0.24</v>
      </c>
      <c r="AF859" s="117" t="str">
        <f>VLOOKUP(I859,'[5]DI Info'!$1:$1048576,4,FALSE)</f>
        <v>尚莱-NB</v>
      </c>
      <c r="AG859" s="117" t="s">
        <v>2117</v>
      </c>
      <c r="AH859" s="120">
        <v>45366</v>
      </c>
      <c r="AI859" s="121" t="s">
        <v>2118</v>
      </c>
      <c r="AK859" s="116"/>
      <c r="AL859" s="116"/>
    </row>
    <row r="860" s="85" customFormat="1" spans="1:38">
      <c r="A860" s="115" t="s">
        <v>2125</v>
      </c>
      <c r="B860" s="85" t="s">
        <v>38</v>
      </c>
      <c r="C860" s="85" t="s">
        <v>38</v>
      </c>
      <c r="D860" s="85" t="s">
        <v>39</v>
      </c>
      <c r="E860" s="85" t="s">
        <v>2126</v>
      </c>
      <c r="F860" s="116" t="s">
        <v>41</v>
      </c>
      <c r="G860" s="85" t="s">
        <v>60</v>
      </c>
      <c r="H860" s="116" t="s">
        <v>2126</v>
      </c>
      <c r="I860" s="85" t="s">
        <v>2110</v>
      </c>
      <c r="J860" s="85" t="s">
        <v>44</v>
      </c>
      <c r="K860" s="85" t="s">
        <v>41</v>
      </c>
      <c r="L860" s="85" t="s">
        <v>45</v>
      </c>
      <c r="M860" s="85" t="s">
        <v>46</v>
      </c>
      <c r="N860" s="85" t="s">
        <v>1767</v>
      </c>
      <c r="O860" s="117" t="s">
        <v>41</v>
      </c>
      <c r="P860" s="117" t="s">
        <v>41</v>
      </c>
      <c r="Q860" s="118">
        <v>6</v>
      </c>
      <c r="R860" s="85">
        <v>77.5</v>
      </c>
      <c r="S860" s="85">
        <v>26.25</v>
      </c>
      <c r="T860" s="116">
        <v>45384</v>
      </c>
      <c r="U860" s="116">
        <v>45363</v>
      </c>
      <c r="V860" s="85">
        <v>0</v>
      </c>
      <c r="W860" s="85">
        <v>1</v>
      </c>
      <c r="X860" s="85">
        <v>1</v>
      </c>
      <c r="Y860" s="85">
        <v>0</v>
      </c>
      <c r="Z860" s="85" t="s">
        <v>47</v>
      </c>
      <c r="AA860" s="85">
        <v>0</v>
      </c>
      <c r="AB860" s="85">
        <v>1</v>
      </c>
      <c r="AC860" s="85">
        <f t="shared" si="19"/>
        <v>1</v>
      </c>
      <c r="AD860" s="85">
        <f>IFERROR(AC860*VLOOKUP(I860,'[5]DI Info'!A:H,7,FALSE),"")</f>
        <v>20.8</v>
      </c>
      <c r="AE860" s="85">
        <f>IFERROR(ROUND(AC860*VLOOKUP(I860,'[5]DI Info'!$1:$1048576,6,FALSE),2),"")</f>
        <v>0.24</v>
      </c>
      <c r="AF860" s="117" t="str">
        <f>VLOOKUP(I860,'[5]DI Info'!$1:$1048576,4,FALSE)</f>
        <v>尚莱-NB</v>
      </c>
      <c r="AG860" s="117" t="s">
        <v>2117</v>
      </c>
      <c r="AH860" s="120">
        <v>45366</v>
      </c>
      <c r="AI860" s="121" t="s">
        <v>2118</v>
      </c>
      <c r="AK860" s="116"/>
      <c r="AL860" s="116"/>
    </row>
    <row r="861" s="85" customFormat="1" spans="1:38">
      <c r="A861" s="115" t="s">
        <v>2127</v>
      </c>
      <c r="B861" s="85" t="s">
        <v>38</v>
      </c>
      <c r="C861" s="85" t="s">
        <v>38</v>
      </c>
      <c r="D861" s="85" t="s">
        <v>39</v>
      </c>
      <c r="E861" s="85" t="s">
        <v>2122</v>
      </c>
      <c r="F861" s="116" t="s">
        <v>41</v>
      </c>
      <c r="G861" s="85" t="s">
        <v>60</v>
      </c>
      <c r="H861" s="116" t="s">
        <v>2122</v>
      </c>
      <c r="I861" s="85" t="s">
        <v>2128</v>
      </c>
      <c r="J861" s="85" t="s">
        <v>44</v>
      </c>
      <c r="K861" s="85" t="s">
        <v>41</v>
      </c>
      <c r="L861" s="85" t="s">
        <v>45</v>
      </c>
      <c r="M861" s="85" t="s">
        <v>46</v>
      </c>
      <c r="N861" s="85" t="s">
        <v>1767</v>
      </c>
      <c r="O861" s="117" t="s">
        <v>41</v>
      </c>
      <c r="P861" s="117" t="s">
        <v>41</v>
      </c>
      <c r="Q861" s="118">
        <v>26</v>
      </c>
      <c r="R861" s="85">
        <v>80</v>
      </c>
      <c r="S861" s="85">
        <v>33</v>
      </c>
      <c r="T861" s="116">
        <v>45384</v>
      </c>
      <c r="U861" s="116">
        <v>45363</v>
      </c>
      <c r="V861" s="85">
        <v>0</v>
      </c>
      <c r="W861" s="85">
        <v>3</v>
      </c>
      <c r="X861" s="85">
        <v>3</v>
      </c>
      <c r="Y861" s="85">
        <v>0</v>
      </c>
      <c r="Z861" s="85" t="s">
        <v>47</v>
      </c>
      <c r="AA861" s="85">
        <v>0</v>
      </c>
      <c r="AB861" s="85">
        <v>1</v>
      </c>
      <c r="AC861" s="85">
        <f t="shared" si="19"/>
        <v>3</v>
      </c>
      <c r="AD861" s="85">
        <f>IFERROR(AC861*VLOOKUP(I861,'[5]DI Info'!A:H,7,FALSE),"")</f>
        <v>144.9</v>
      </c>
      <c r="AE861" s="85">
        <f>IFERROR(ROUND(AC861*VLOOKUP(I861,'[5]DI Info'!$1:$1048576,6,FALSE),2),"")</f>
        <v>3.48</v>
      </c>
      <c r="AF861" s="117" t="str">
        <f>VLOOKUP(I861,'[5]DI Info'!$1:$1048576,4,FALSE)</f>
        <v>尚莱-NB</v>
      </c>
      <c r="AG861" s="117" t="s">
        <v>2117</v>
      </c>
      <c r="AH861" s="120">
        <v>45366</v>
      </c>
      <c r="AI861" s="121" t="s">
        <v>2118</v>
      </c>
      <c r="AK861" s="116"/>
      <c r="AL861" s="116"/>
    </row>
    <row r="862" s="85" customFormat="1" spans="1:38">
      <c r="A862" s="115" t="s">
        <v>2129</v>
      </c>
      <c r="B862" s="85" t="s">
        <v>38</v>
      </c>
      <c r="C862" s="85" t="s">
        <v>38</v>
      </c>
      <c r="D862" s="85" t="s">
        <v>39</v>
      </c>
      <c r="E862" s="85" t="s">
        <v>2124</v>
      </c>
      <c r="F862" s="116" t="s">
        <v>41</v>
      </c>
      <c r="G862" s="85" t="s">
        <v>60</v>
      </c>
      <c r="H862" s="116" t="s">
        <v>2124</v>
      </c>
      <c r="I862" s="85" t="s">
        <v>2128</v>
      </c>
      <c r="J862" s="85" t="s">
        <v>44</v>
      </c>
      <c r="K862" s="85" t="s">
        <v>41</v>
      </c>
      <c r="L862" s="85" t="s">
        <v>45</v>
      </c>
      <c r="M862" s="85" t="s">
        <v>46</v>
      </c>
      <c r="N862" s="85" t="s">
        <v>1767</v>
      </c>
      <c r="O862" s="117" t="s">
        <v>41</v>
      </c>
      <c r="P862" s="117" t="s">
        <v>41</v>
      </c>
      <c r="Q862" s="118">
        <v>26</v>
      </c>
      <c r="R862" s="85">
        <v>80</v>
      </c>
      <c r="S862" s="85">
        <v>33</v>
      </c>
      <c r="T862" s="116">
        <v>45384</v>
      </c>
      <c r="U862" s="116">
        <v>45363</v>
      </c>
      <c r="V862" s="85">
        <v>0</v>
      </c>
      <c r="W862" s="85">
        <v>2</v>
      </c>
      <c r="X862" s="85">
        <v>2</v>
      </c>
      <c r="Y862" s="85">
        <v>0</v>
      </c>
      <c r="Z862" s="85" t="s">
        <v>47</v>
      </c>
      <c r="AA862" s="85">
        <v>0</v>
      </c>
      <c r="AB862" s="85">
        <v>1</v>
      </c>
      <c r="AC862" s="85">
        <f t="shared" si="19"/>
        <v>2</v>
      </c>
      <c r="AD862" s="85">
        <f>IFERROR(AC862*VLOOKUP(I862,'[5]DI Info'!A:H,7,FALSE),"")</f>
        <v>96.6</v>
      </c>
      <c r="AE862" s="85">
        <f>IFERROR(ROUND(AC862*VLOOKUP(I862,'[5]DI Info'!$1:$1048576,6,FALSE),2),"")</f>
        <v>2.32</v>
      </c>
      <c r="AF862" s="117" t="str">
        <f>VLOOKUP(I862,'[5]DI Info'!$1:$1048576,4,FALSE)</f>
        <v>尚莱-NB</v>
      </c>
      <c r="AG862" s="117" t="s">
        <v>2117</v>
      </c>
      <c r="AH862" s="120">
        <v>45366</v>
      </c>
      <c r="AI862" s="121" t="s">
        <v>2118</v>
      </c>
      <c r="AK862" s="116"/>
      <c r="AL862" s="116"/>
    </row>
    <row r="863" s="85" customFormat="1" spans="1:38">
      <c r="A863" s="115" t="s">
        <v>2130</v>
      </c>
      <c r="B863" s="85" t="s">
        <v>38</v>
      </c>
      <c r="C863" s="85" t="s">
        <v>38</v>
      </c>
      <c r="D863" s="85" t="s">
        <v>39</v>
      </c>
      <c r="E863" s="85" t="s">
        <v>2116</v>
      </c>
      <c r="F863" s="116" t="s">
        <v>41</v>
      </c>
      <c r="G863" s="85" t="s">
        <v>60</v>
      </c>
      <c r="H863" s="116" t="s">
        <v>2116</v>
      </c>
      <c r="I863" s="85" t="s">
        <v>2103</v>
      </c>
      <c r="J863" s="85" t="s">
        <v>44</v>
      </c>
      <c r="K863" s="85" t="s">
        <v>41</v>
      </c>
      <c r="L863" s="85" t="s">
        <v>45</v>
      </c>
      <c r="M863" s="85" t="s">
        <v>46</v>
      </c>
      <c r="N863" s="85" t="s">
        <v>1767</v>
      </c>
      <c r="O863" s="117" t="s">
        <v>41</v>
      </c>
      <c r="P863" s="117" t="s">
        <v>41</v>
      </c>
      <c r="Q863" s="118">
        <v>28.5</v>
      </c>
      <c r="R863" s="85">
        <v>80.75</v>
      </c>
      <c r="S863" s="85">
        <v>35.25</v>
      </c>
      <c r="T863" s="116">
        <v>45384</v>
      </c>
      <c r="U863" s="116">
        <v>45363</v>
      </c>
      <c r="V863" s="85">
        <v>0</v>
      </c>
      <c r="W863" s="85">
        <v>10</v>
      </c>
      <c r="X863" s="85">
        <v>10</v>
      </c>
      <c r="Y863" s="85">
        <v>0</v>
      </c>
      <c r="Z863" s="85" t="s">
        <v>47</v>
      </c>
      <c r="AA863" s="85">
        <v>0</v>
      </c>
      <c r="AB863" s="85">
        <v>1</v>
      </c>
      <c r="AC863" s="85">
        <f t="shared" si="19"/>
        <v>10</v>
      </c>
      <c r="AD863" s="85">
        <f>IFERROR(AC863*VLOOKUP(I863,'[5]DI Info'!A:H,7,FALSE),"")</f>
        <v>754</v>
      </c>
      <c r="AE863" s="85">
        <f>IFERROR(ROUND(AC863*VLOOKUP(I863,'[5]DI Info'!$1:$1048576,6,FALSE),2),"")</f>
        <v>13.32</v>
      </c>
      <c r="AF863" s="117" t="str">
        <f>VLOOKUP(I863,'[5]DI Info'!$1:$1048576,4,FALSE)</f>
        <v>尚莱-NB</v>
      </c>
      <c r="AG863" s="117" t="s">
        <v>2117</v>
      </c>
      <c r="AH863" s="120">
        <v>45366</v>
      </c>
      <c r="AI863" s="121" t="s">
        <v>2118</v>
      </c>
      <c r="AK863" s="116"/>
      <c r="AL863" s="116"/>
    </row>
    <row r="864" s="85" customFormat="1" spans="1:38">
      <c r="A864" s="115" t="s">
        <v>2131</v>
      </c>
      <c r="B864" s="85" t="s">
        <v>38</v>
      </c>
      <c r="C864" s="85" t="s">
        <v>38</v>
      </c>
      <c r="D864" s="85" t="s">
        <v>39</v>
      </c>
      <c r="E864" s="85" t="s">
        <v>2120</v>
      </c>
      <c r="F864" s="116" t="s">
        <v>41</v>
      </c>
      <c r="G864" s="85" t="s">
        <v>60</v>
      </c>
      <c r="H864" s="116" t="s">
        <v>2120</v>
      </c>
      <c r="I864" s="85" t="s">
        <v>2103</v>
      </c>
      <c r="J864" s="85" t="s">
        <v>44</v>
      </c>
      <c r="K864" s="85" t="s">
        <v>41</v>
      </c>
      <c r="L864" s="85" t="s">
        <v>45</v>
      </c>
      <c r="M864" s="85" t="s">
        <v>46</v>
      </c>
      <c r="N864" s="85" t="s">
        <v>1767</v>
      </c>
      <c r="O864" s="117" t="s">
        <v>41</v>
      </c>
      <c r="P864" s="117" t="s">
        <v>41</v>
      </c>
      <c r="Q864" s="118">
        <v>28.5</v>
      </c>
      <c r="R864" s="85">
        <v>80.75</v>
      </c>
      <c r="S864" s="85">
        <v>35.25</v>
      </c>
      <c r="T864" s="116">
        <v>45384</v>
      </c>
      <c r="U864" s="116">
        <v>45363</v>
      </c>
      <c r="V864" s="85">
        <v>0</v>
      </c>
      <c r="W864" s="85">
        <v>4</v>
      </c>
      <c r="X864" s="85">
        <v>4</v>
      </c>
      <c r="Y864" s="85">
        <v>0</v>
      </c>
      <c r="Z864" s="85" t="s">
        <v>47</v>
      </c>
      <c r="AA864" s="85">
        <v>0</v>
      </c>
      <c r="AB864" s="85">
        <v>1</v>
      </c>
      <c r="AC864" s="85">
        <f t="shared" si="19"/>
        <v>4</v>
      </c>
      <c r="AD864" s="85">
        <f>IFERROR(AC864*VLOOKUP(I864,'[5]DI Info'!A:H,7,FALSE),"")</f>
        <v>301.6</v>
      </c>
      <c r="AE864" s="85">
        <f>IFERROR(ROUND(AC864*VLOOKUP(I864,'[5]DI Info'!$1:$1048576,6,FALSE),2),"")</f>
        <v>5.33</v>
      </c>
      <c r="AF864" s="117" t="str">
        <f>VLOOKUP(I864,'[5]DI Info'!$1:$1048576,4,FALSE)</f>
        <v>尚莱-NB</v>
      </c>
      <c r="AG864" s="117" t="s">
        <v>2117</v>
      </c>
      <c r="AH864" s="120">
        <v>45366</v>
      </c>
      <c r="AI864" s="121" t="s">
        <v>2118</v>
      </c>
      <c r="AK864" s="116"/>
      <c r="AL864" s="116"/>
    </row>
    <row r="865" s="85" customFormat="1" spans="1:38">
      <c r="A865" s="115" t="s">
        <v>2132</v>
      </c>
      <c r="B865" s="85" t="s">
        <v>38</v>
      </c>
      <c r="C865" s="85" t="s">
        <v>38</v>
      </c>
      <c r="D865" s="85" t="s">
        <v>39</v>
      </c>
      <c r="E865" s="85" t="s">
        <v>2124</v>
      </c>
      <c r="F865" s="116" t="s">
        <v>41</v>
      </c>
      <c r="G865" s="85" t="s">
        <v>60</v>
      </c>
      <c r="H865" s="116" t="s">
        <v>2124</v>
      </c>
      <c r="I865" s="85" t="s">
        <v>2103</v>
      </c>
      <c r="J865" s="85" t="s">
        <v>44</v>
      </c>
      <c r="K865" s="85" t="s">
        <v>41</v>
      </c>
      <c r="L865" s="85" t="s">
        <v>45</v>
      </c>
      <c r="M865" s="85" t="s">
        <v>46</v>
      </c>
      <c r="N865" s="85" t="s">
        <v>1767</v>
      </c>
      <c r="O865" s="117" t="s">
        <v>41</v>
      </c>
      <c r="P865" s="117" t="s">
        <v>41</v>
      </c>
      <c r="Q865" s="118">
        <v>28.5</v>
      </c>
      <c r="R865" s="85">
        <v>80.75</v>
      </c>
      <c r="S865" s="85">
        <v>35.25</v>
      </c>
      <c r="T865" s="116">
        <v>45384</v>
      </c>
      <c r="U865" s="116">
        <v>45363</v>
      </c>
      <c r="V865" s="85">
        <v>0</v>
      </c>
      <c r="W865" s="85">
        <v>4</v>
      </c>
      <c r="X865" s="85">
        <v>4</v>
      </c>
      <c r="Y865" s="85">
        <v>0</v>
      </c>
      <c r="Z865" s="85" t="s">
        <v>47</v>
      </c>
      <c r="AA865" s="85">
        <v>0</v>
      </c>
      <c r="AB865" s="85">
        <v>1</v>
      </c>
      <c r="AC865" s="85">
        <f t="shared" si="19"/>
        <v>4</v>
      </c>
      <c r="AD865" s="85">
        <f>IFERROR(AC865*VLOOKUP(I865,'[5]DI Info'!A:H,7,FALSE),"")</f>
        <v>301.6</v>
      </c>
      <c r="AE865" s="85">
        <f>IFERROR(ROUND(AC865*VLOOKUP(I865,'[5]DI Info'!$1:$1048576,6,FALSE),2),"")</f>
        <v>5.33</v>
      </c>
      <c r="AF865" s="117" t="str">
        <f>VLOOKUP(I865,'[5]DI Info'!$1:$1048576,4,FALSE)</f>
        <v>尚莱-NB</v>
      </c>
      <c r="AG865" s="117" t="s">
        <v>2117</v>
      </c>
      <c r="AH865" s="120">
        <v>45366</v>
      </c>
      <c r="AI865" s="121" t="s">
        <v>2118</v>
      </c>
      <c r="AK865" s="116"/>
      <c r="AL865" s="116"/>
    </row>
    <row r="866" s="85" customFormat="1" spans="1:38">
      <c r="A866" s="115" t="s">
        <v>2133</v>
      </c>
      <c r="B866" s="85" t="s">
        <v>38</v>
      </c>
      <c r="C866" s="85" t="s">
        <v>38</v>
      </c>
      <c r="D866" s="85" t="s">
        <v>39</v>
      </c>
      <c r="E866" s="85" t="s">
        <v>2134</v>
      </c>
      <c r="F866" s="116" t="s">
        <v>41</v>
      </c>
      <c r="G866" s="85" t="s">
        <v>60</v>
      </c>
      <c r="H866" s="116" t="s">
        <v>2134</v>
      </c>
      <c r="I866" s="85" t="s">
        <v>2103</v>
      </c>
      <c r="J866" s="85" t="s">
        <v>44</v>
      </c>
      <c r="K866" s="85" t="s">
        <v>41</v>
      </c>
      <c r="L866" s="85" t="s">
        <v>45</v>
      </c>
      <c r="M866" s="85" t="s">
        <v>46</v>
      </c>
      <c r="N866" s="85" t="s">
        <v>1767</v>
      </c>
      <c r="O866" s="117" t="s">
        <v>41</v>
      </c>
      <c r="P866" s="117" t="s">
        <v>41</v>
      </c>
      <c r="Q866" s="118">
        <v>28.5</v>
      </c>
      <c r="R866" s="85">
        <v>80.75</v>
      </c>
      <c r="S866" s="85">
        <v>35.25</v>
      </c>
      <c r="T866" s="116">
        <v>45384</v>
      </c>
      <c r="U866" s="116">
        <v>45363</v>
      </c>
      <c r="V866" s="85">
        <v>0</v>
      </c>
      <c r="W866" s="85">
        <v>9</v>
      </c>
      <c r="X866" s="85">
        <v>9</v>
      </c>
      <c r="Y866" s="85">
        <v>0</v>
      </c>
      <c r="Z866" s="85" t="s">
        <v>47</v>
      </c>
      <c r="AA866" s="85">
        <v>0</v>
      </c>
      <c r="AB866" s="85">
        <v>1</v>
      </c>
      <c r="AC866" s="85">
        <f t="shared" si="19"/>
        <v>9</v>
      </c>
      <c r="AD866" s="85">
        <f>IFERROR(AC866*VLOOKUP(I866,'[5]DI Info'!A:H,7,FALSE),"")</f>
        <v>678.6</v>
      </c>
      <c r="AE866" s="85">
        <f>IFERROR(ROUND(AC866*VLOOKUP(I866,'[5]DI Info'!$1:$1048576,6,FALSE),2),"")</f>
        <v>11.99</v>
      </c>
      <c r="AF866" s="117" t="str">
        <f>VLOOKUP(I866,'[5]DI Info'!$1:$1048576,4,FALSE)</f>
        <v>尚莱-NB</v>
      </c>
      <c r="AG866" s="117" t="s">
        <v>2117</v>
      </c>
      <c r="AH866" s="120">
        <v>45366</v>
      </c>
      <c r="AI866" s="121" t="s">
        <v>2118</v>
      </c>
      <c r="AK866" s="116"/>
      <c r="AL866" s="116"/>
    </row>
    <row r="867" s="85" customFormat="1" spans="1:38">
      <c r="A867" s="115" t="s">
        <v>2135</v>
      </c>
      <c r="B867" s="85" t="s">
        <v>38</v>
      </c>
      <c r="C867" s="85" t="s">
        <v>38</v>
      </c>
      <c r="D867" s="85" t="s">
        <v>39</v>
      </c>
      <c r="E867" s="85" t="s">
        <v>2136</v>
      </c>
      <c r="F867" s="116" t="s">
        <v>41</v>
      </c>
      <c r="G867" s="85" t="s">
        <v>42</v>
      </c>
      <c r="H867" s="116" t="s">
        <v>2136</v>
      </c>
      <c r="I867" s="85" t="s">
        <v>2110</v>
      </c>
      <c r="J867" s="85" t="s">
        <v>44</v>
      </c>
      <c r="K867" s="85" t="s">
        <v>41</v>
      </c>
      <c r="L867" s="85" t="s">
        <v>45</v>
      </c>
      <c r="M867" s="85" t="s">
        <v>46</v>
      </c>
      <c r="N867" s="85" t="s">
        <v>1767</v>
      </c>
      <c r="O867" s="117" t="s">
        <v>41</v>
      </c>
      <c r="P867" s="117" t="s">
        <v>41</v>
      </c>
      <c r="Q867" s="118">
        <v>6</v>
      </c>
      <c r="R867" s="85">
        <v>77.5</v>
      </c>
      <c r="S867" s="85">
        <v>26.25</v>
      </c>
      <c r="T867" s="116">
        <v>45384</v>
      </c>
      <c r="U867" s="116">
        <v>45363</v>
      </c>
      <c r="V867" s="85">
        <v>0</v>
      </c>
      <c r="W867" s="85">
        <v>1</v>
      </c>
      <c r="X867" s="85">
        <v>1</v>
      </c>
      <c r="Y867" s="85">
        <v>0</v>
      </c>
      <c r="Z867" s="85" t="s">
        <v>47</v>
      </c>
      <c r="AA867" s="85">
        <v>0</v>
      </c>
      <c r="AB867" s="85">
        <v>1</v>
      </c>
      <c r="AC867" s="85">
        <f t="shared" si="19"/>
        <v>1</v>
      </c>
      <c r="AD867" s="85">
        <f>IFERROR(AC867*VLOOKUP(I867,'[5]DI Info'!A:H,7,FALSE),"")</f>
        <v>20.8</v>
      </c>
      <c r="AE867" s="85">
        <f>IFERROR(ROUND(AC867*VLOOKUP(I867,'[5]DI Info'!$1:$1048576,6,FALSE),2),"")</f>
        <v>0.24</v>
      </c>
      <c r="AF867" s="117" t="str">
        <f>VLOOKUP(I867,'[5]DI Info'!$1:$1048576,4,FALSE)</f>
        <v>尚莱-NB</v>
      </c>
      <c r="AG867" s="117" t="s">
        <v>2117</v>
      </c>
      <c r="AH867" s="120">
        <v>45366</v>
      </c>
      <c r="AI867" s="121" t="s">
        <v>2118</v>
      </c>
      <c r="AK867" s="116"/>
      <c r="AL867" s="116"/>
    </row>
    <row r="868" s="85" customFormat="1" spans="1:38">
      <c r="A868" s="115" t="s">
        <v>2137</v>
      </c>
      <c r="B868" s="85" t="s">
        <v>38</v>
      </c>
      <c r="C868" s="85" t="s">
        <v>38</v>
      </c>
      <c r="D868" s="85" t="s">
        <v>39</v>
      </c>
      <c r="E868" s="85" t="s">
        <v>2136</v>
      </c>
      <c r="F868" s="116" t="s">
        <v>41</v>
      </c>
      <c r="G868" s="85" t="s">
        <v>42</v>
      </c>
      <c r="H868" s="116" t="s">
        <v>2136</v>
      </c>
      <c r="I868" s="85" t="s">
        <v>2112</v>
      </c>
      <c r="J868" s="85" t="s">
        <v>44</v>
      </c>
      <c r="K868" s="85" t="s">
        <v>41</v>
      </c>
      <c r="L868" s="85" t="s">
        <v>45</v>
      </c>
      <c r="M868" s="85" t="s">
        <v>46</v>
      </c>
      <c r="N868" s="85" t="s">
        <v>1767</v>
      </c>
      <c r="O868" s="117" t="s">
        <v>41</v>
      </c>
      <c r="P868" s="117" t="s">
        <v>41</v>
      </c>
      <c r="Q868" s="118">
        <v>26</v>
      </c>
      <c r="R868" s="85">
        <v>80</v>
      </c>
      <c r="S868" s="85">
        <v>33.5</v>
      </c>
      <c r="T868" s="116">
        <v>45384</v>
      </c>
      <c r="U868" s="116">
        <v>45363</v>
      </c>
      <c r="V868" s="85">
        <v>0</v>
      </c>
      <c r="W868" s="85">
        <v>3</v>
      </c>
      <c r="X868" s="85">
        <v>3</v>
      </c>
      <c r="Y868" s="85">
        <v>0</v>
      </c>
      <c r="Z868" s="85" t="s">
        <v>47</v>
      </c>
      <c r="AA868" s="85">
        <v>0</v>
      </c>
      <c r="AB868" s="85">
        <v>1</v>
      </c>
      <c r="AC868" s="85">
        <f t="shared" si="19"/>
        <v>3</v>
      </c>
      <c r="AD868" s="85">
        <f>IFERROR(AC868*VLOOKUP(I868,'[5]DI Info'!A:H,7,FALSE),"")</f>
        <v>110.4</v>
      </c>
      <c r="AE868" s="85">
        <f>IFERROR(ROUND(AC868*VLOOKUP(I868,'[5]DI Info'!$1:$1048576,6,FALSE),2),"")</f>
        <v>3.48</v>
      </c>
      <c r="AF868" s="117" t="str">
        <f>VLOOKUP(I868,'[5]DI Info'!$1:$1048576,4,FALSE)</f>
        <v>尚莱-NB</v>
      </c>
      <c r="AG868" s="117" t="s">
        <v>2117</v>
      </c>
      <c r="AH868" s="120">
        <v>45366</v>
      </c>
      <c r="AI868" s="121" t="s">
        <v>2118</v>
      </c>
      <c r="AK868" s="116"/>
      <c r="AL868" s="116"/>
    </row>
    <row r="869" s="85" customFormat="1" spans="1:38">
      <c r="A869" s="115" t="s">
        <v>2138</v>
      </c>
      <c r="B869" s="85" t="s">
        <v>38</v>
      </c>
      <c r="C869" s="85" t="s">
        <v>38</v>
      </c>
      <c r="D869" s="85" t="s">
        <v>39</v>
      </c>
      <c r="E869" s="85" t="s">
        <v>2136</v>
      </c>
      <c r="F869" s="116" t="s">
        <v>41</v>
      </c>
      <c r="G869" s="85" t="s">
        <v>42</v>
      </c>
      <c r="H869" s="116" t="s">
        <v>2136</v>
      </c>
      <c r="I869" s="85" t="s">
        <v>2114</v>
      </c>
      <c r="J869" s="85" t="s">
        <v>44</v>
      </c>
      <c r="K869" s="85" t="s">
        <v>41</v>
      </c>
      <c r="L869" s="85" t="s">
        <v>45</v>
      </c>
      <c r="M869" s="85" t="s">
        <v>46</v>
      </c>
      <c r="N869" s="85" t="s">
        <v>1767</v>
      </c>
      <c r="O869" s="117" t="s">
        <v>41</v>
      </c>
      <c r="P869" s="117" t="s">
        <v>41</v>
      </c>
      <c r="Q869" s="118">
        <v>28.25</v>
      </c>
      <c r="R869" s="85">
        <v>59.5</v>
      </c>
      <c r="S869" s="85">
        <v>35</v>
      </c>
      <c r="T869" s="116">
        <v>45384</v>
      </c>
      <c r="U869" s="116">
        <v>45363</v>
      </c>
      <c r="V869" s="85">
        <v>0</v>
      </c>
      <c r="W869" s="85">
        <v>7</v>
      </c>
      <c r="X869" s="85">
        <v>7</v>
      </c>
      <c r="Y869" s="85">
        <v>0</v>
      </c>
      <c r="Z869" s="85" t="s">
        <v>47</v>
      </c>
      <c r="AA869" s="85">
        <v>0</v>
      </c>
      <c r="AB869" s="85">
        <v>1</v>
      </c>
      <c r="AC869" s="85">
        <f t="shared" si="19"/>
        <v>7</v>
      </c>
      <c r="AD869" s="85">
        <f>IFERROR(AC869*VLOOKUP(I869,'[5]DI Info'!A:H,7,FALSE),"")</f>
        <v>435.4</v>
      </c>
      <c r="AE869" s="85">
        <f>IFERROR(ROUND(AC869*VLOOKUP(I869,'[5]DI Info'!$1:$1048576,6,FALSE),2),"")</f>
        <v>6.79</v>
      </c>
      <c r="AF869" s="117" t="str">
        <f>VLOOKUP(I869,'[5]DI Info'!$1:$1048576,4,FALSE)</f>
        <v>尚莱-NB</v>
      </c>
      <c r="AG869" s="117" t="s">
        <v>2117</v>
      </c>
      <c r="AH869" s="120">
        <v>45366</v>
      </c>
      <c r="AI869" s="121" t="s">
        <v>2118</v>
      </c>
      <c r="AK869" s="116"/>
      <c r="AL869" s="116"/>
    </row>
    <row r="870" s="85" customFormat="1" spans="1:38">
      <c r="A870" s="115" t="s">
        <v>2139</v>
      </c>
      <c r="B870" s="85" t="s">
        <v>38</v>
      </c>
      <c r="C870" s="85" t="s">
        <v>38</v>
      </c>
      <c r="D870" s="85" t="s">
        <v>39</v>
      </c>
      <c r="E870" s="85" t="s">
        <v>2136</v>
      </c>
      <c r="F870" s="116" t="s">
        <v>41</v>
      </c>
      <c r="G870" s="85" t="s">
        <v>42</v>
      </c>
      <c r="H870" s="116" t="s">
        <v>2136</v>
      </c>
      <c r="I870" s="85" t="s">
        <v>2140</v>
      </c>
      <c r="J870" s="85" t="s">
        <v>44</v>
      </c>
      <c r="K870" s="85" t="s">
        <v>41</v>
      </c>
      <c r="L870" s="85" t="s">
        <v>45</v>
      </c>
      <c r="M870" s="85" t="s">
        <v>46</v>
      </c>
      <c r="N870" s="85" t="s">
        <v>1767</v>
      </c>
      <c r="O870" s="117" t="s">
        <v>41</v>
      </c>
      <c r="P870" s="117" t="s">
        <v>41</v>
      </c>
      <c r="Q870" s="118">
        <v>25</v>
      </c>
      <c r="R870" s="85">
        <v>86</v>
      </c>
      <c r="S870" s="85">
        <v>35</v>
      </c>
      <c r="T870" s="116">
        <v>45384</v>
      </c>
      <c r="U870" s="116">
        <v>45363</v>
      </c>
      <c r="V870" s="85">
        <v>0</v>
      </c>
      <c r="W870" s="85">
        <v>1</v>
      </c>
      <c r="X870" s="85">
        <v>1</v>
      </c>
      <c r="Y870" s="85">
        <v>0</v>
      </c>
      <c r="Z870" s="85" t="s">
        <v>47</v>
      </c>
      <c r="AA870" s="85">
        <v>0</v>
      </c>
      <c r="AB870" s="85">
        <v>1</v>
      </c>
      <c r="AC870" s="85">
        <f t="shared" si="19"/>
        <v>1</v>
      </c>
      <c r="AD870" s="85">
        <f>IFERROR(AC870*VLOOKUP(I870,'[5]DI Info'!A:H,7,FALSE),"")</f>
        <v>63.1</v>
      </c>
      <c r="AE870" s="85">
        <f>IFERROR(ROUND(AC870*VLOOKUP(I870,'[5]DI Info'!$1:$1048576,6,FALSE),2),"")</f>
        <v>1.34</v>
      </c>
      <c r="AF870" s="117" t="str">
        <f>VLOOKUP(I870,'[5]DI Info'!$1:$1048576,4,FALSE)</f>
        <v>尚莱-NB</v>
      </c>
      <c r="AG870" s="117" t="s">
        <v>2117</v>
      </c>
      <c r="AH870" s="120">
        <v>45366</v>
      </c>
      <c r="AI870" s="121" t="s">
        <v>2118</v>
      </c>
      <c r="AK870" s="116"/>
      <c r="AL870" s="116"/>
    </row>
    <row r="871" s="85" customFormat="1" spans="1:38">
      <c r="A871" s="115" t="s">
        <v>2141</v>
      </c>
      <c r="B871" s="85" t="s">
        <v>38</v>
      </c>
      <c r="C871" s="85" t="s">
        <v>38</v>
      </c>
      <c r="D871" s="85" t="s">
        <v>39</v>
      </c>
      <c r="E871" s="85" t="s">
        <v>2136</v>
      </c>
      <c r="F871" s="116" t="s">
        <v>41</v>
      </c>
      <c r="G871" s="85" t="s">
        <v>42</v>
      </c>
      <c r="H871" s="116" t="s">
        <v>2136</v>
      </c>
      <c r="I871" s="85" t="s">
        <v>1946</v>
      </c>
      <c r="J871" s="85" t="s">
        <v>44</v>
      </c>
      <c r="K871" s="85" t="s">
        <v>41</v>
      </c>
      <c r="L871" s="85" t="s">
        <v>45</v>
      </c>
      <c r="M871" s="85" t="s">
        <v>46</v>
      </c>
      <c r="N871" s="85" t="s">
        <v>1767</v>
      </c>
      <c r="O871" s="117" t="s">
        <v>41</v>
      </c>
      <c r="P871" s="117" t="s">
        <v>41</v>
      </c>
      <c r="Q871" s="118">
        <v>28</v>
      </c>
      <c r="R871" s="85">
        <v>79.5</v>
      </c>
      <c r="S871" s="85">
        <v>34.5</v>
      </c>
      <c r="T871" s="116">
        <v>45384</v>
      </c>
      <c r="U871" s="116">
        <v>45363</v>
      </c>
      <c r="V871" s="85">
        <v>0</v>
      </c>
      <c r="W871" s="85">
        <v>2</v>
      </c>
      <c r="X871" s="85">
        <v>2</v>
      </c>
      <c r="Y871" s="85">
        <v>0</v>
      </c>
      <c r="Z871" s="85" t="s">
        <v>47</v>
      </c>
      <c r="AA871" s="85">
        <v>0</v>
      </c>
      <c r="AB871" s="85">
        <v>1</v>
      </c>
      <c r="AC871" s="85">
        <f t="shared" si="19"/>
        <v>2</v>
      </c>
      <c r="AD871" s="85">
        <f>IFERROR(AC871*VLOOKUP(I871,'[5]DI Info'!A:H,7,FALSE),"")</f>
        <v>150.8</v>
      </c>
      <c r="AE871" s="85">
        <f>IFERROR(ROUND(AC871*VLOOKUP(I871,'[5]DI Info'!$1:$1048576,6,FALSE),2),"")</f>
        <v>2.66</v>
      </c>
      <c r="AF871" s="117" t="str">
        <f>VLOOKUP(I871,'[5]DI Info'!$1:$1048576,4,FALSE)</f>
        <v>尚莱-NB</v>
      </c>
      <c r="AG871" s="117" t="s">
        <v>2117</v>
      </c>
      <c r="AH871" s="120">
        <v>45366</v>
      </c>
      <c r="AI871" s="121" t="s">
        <v>2118</v>
      </c>
      <c r="AK871" s="116"/>
      <c r="AL871" s="116"/>
    </row>
    <row r="872" s="85" customFormat="1" spans="1:38">
      <c r="A872" s="115" t="s">
        <v>2142</v>
      </c>
      <c r="B872" s="85" t="s">
        <v>38</v>
      </c>
      <c r="C872" s="85" t="s">
        <v>38</v>
      </c>
      <c r="D872" s="85" t="s">
        <v>39</v>
      </c>
      <c r="E872" s="85" t="s">
        <v>2136</v>
      </c>
      <c r="F872" s="116" t="s">
        <v>41</v>
      </c>
      <c r="G872" s="85" t="s">
        <v>42</v>
      </c>
      <c r="H872" s="116" t="s">
        <v>2136</v>
      </c>
      <c r="I872" s="85" t="s">
        <v>2128</v>
      </c>
      <c r="J872" s="85" t="s">
        <v>44</v>
      </c>
      <c r="K872" s="85" t="s">
        <v>41</v>
      </c>
      <c r="L872" s="85" t="s">
        <v>45</v>
      </c>
      <c r="M872" s="85" t="s">
        <v>46</v>
      </c>
      <c r="N872" s="85" t="s">
        <v>1767</v>
      </c>
      <c r="O872" s="117" t="s">
        <v>41</v>
      </c>
      <c r="P872" s="117" t="s">
        <v>41</v>
      </c>
      <c r="Q872" s="118">
        <v>26</v>
      </c>
      <c r="R872" s="85">
        <v>80</v>
      </c>
      <c r="S872" s="85">
        <v>33</v>
      </c>
      <c r="T872" s="116">
        <v>45384</v>
      </c>
      <c r="U872" s="116">
        <v>45363</v>
      </c>
      <c r="V872" s="85">
        <v>0</v>
      </c>
      <c r="W872" s="85">
        <v>2</v>
      </c>
      <c r="X872" s="85">
        <v>2</v>
      </c>
      <c r="Y872" s="85">
        <v>0</v>
      </c>
      <c r="Z872" s="85" t="s">
        <v>47</v>
      </c>
      <c r="AA872" s="85">
        <v>0</v>
      </c>
      <c r="AB872" s="85">
        <v>1</v>
      </c>
      <c r="AC872" s="85">
        <f t="shared" si="19"/>
        <v>2</v>
      </c>
      <c r="AD872" s="85">
        <f>IFERROR(AC872*VLOOKUP(I872,'[5]DI Info'!A:H,7,FALSE),"")</f>
        <v>96.6</v>
      </c>
      <c r="AE872" s="85">
        <f>IFERROR(ROUND(AC872*VLOOKUP(I872,'[5]DI Info'!$1:$1048576,6,FALSE),2),"")</f>
        <v>2.32</v>
      </c>
      <c r="AF872" s="117" t="str">
        <f>VLOOKUP(I872,'[5]DI Info'!$1:$1048576,4,FALSE)</f>
        <v>尚莱-NB</v>
      </c>
      <c r="AG872" s="117" t="s">
        <v>2117</v>
      </c>
      <c r="AH872" s="120">
        <v>45366</v>
      </c>
      <c r="AI872" s="121" t="s">
        <v>2118</v>
      </c>
      <c r="AK872" s="116"/>
      <c r="AL872" s="116"/>
    </row>
    <row r="873" s="85" customFormat="1" spans="1:38">
      <c r="A873" s="115" t="s">
        <v>2143</v>
      </c>
      <c r="B873" s="85">
        <v>992</v>
      </c>
      <c r="C873" s="85">
        <v>992</v>
      </c>
      <c r="D873" s="85" t="s">
        <v>39</v>
      </c>
      <c r="E873" s="85" t="s">
        <v>2144</v>
      </c>
      <c r="F873" s="116" t="s">
        <v>41</v>
      </c>
      <c r="G873" s="85" t="s">
        <v>53</v>
      </c>
      <c r="H873" s="116" t="s">
        <v>2144</v>
      </c>
      <c r="I873" s="85" t="s">
        <v>2145</v>
      </c>
      <c r="J873" s="85">
        <v>90108</v>
      </c>
      <c r="K873" s="85" t="s">
        <v>41</v>
      </c>
      <c r="L873" s="85" t="s">
        <v>45</v>
      </c>
      <c r="M873" s="85" t="s">
        <v>46</v>
      </c>
      <c r="N873" s="85" t="s">
        <v>1767</v>
      </c>
      <c r="O873" s="117" t="s">
        <v>41</v>
      </c>
      <c r="P873" s="117" t="s">
        <v>41</v>
      </c>
      <c r="Q873" s="118">
        <v>28.4</v>
      </c>
      <c r="R873" s="85">
        <v>59.5</v>
      </c>
      <c r="S873" s="85">
        <v>35.4</v>
      </c>
      <c r="T873" s="116">
        <v>45371</v>
      </c>
      <c r="U873" s="116">
        <v>45364</v>
      </c>
      <c r="V873" s="85">
        <v>0</v>
      </c>
      <c r="W873" s="85">
        <v>9</v>
      </c>
      <c r="X873" s="85">
        <v>9</v>
      </c>
      <c r="Y873" s="85">
        <v>0</v>
      </c>
      <c r="Z873" s="85" t="s">
        <v>47</v>
      </c>
      <c r="AA873" s="85">
        <v>0</v>
      </c>
      <c r="AB873" s="85">
        <v>1</v>
      </c>
      <c r="AC873" s="85">
        <f t="shared" si="19"/>
        <v>9</v>
      </c>
      <c r="AD873" s="85">
        <f>IFERROR(AC873*VLOOKUP(I873,'[5]DI Info'!A:H,7,FALSE),"")</f>
        <v>559.8</v>
      </c>
      <c r="AE873" s="85">
        <f>IFERROR(ROUND(AC873*VLOOKUP(I873,'[5]DI Info'!$1:$1048576,6,FALSE),2),"")</f>
        <v>8.73</v>
      </c>
      <c r="AF873" s="117" t="str">
        <f>VLOOKUP(I873,'[5]DI Info'!$1:$1048576,4,FALSE)</f>
        <v>尚莱-NB</v>
      </c>
      <c r="AG873" s="117" t="s">
        <v>2146</v>
      </c>
      <c r="AH873" s="120">
        <v>45368</v>
      </c>
      <c r="AI873" s="121" t="s">
        <v>2147</v>
      </c>
      <c r="AK873" s="116"/>
      <c r="AL873" s="116"/>
    </row>
    <row r="874" s="85" customFormat="1" spans="1:38">
      <c r="A874" s="115" t="s">
        <v>2148</v>
      </c>
      <c r="B874" s="85">
        <v>992</v>
      </c>
      <c r="C874" s="85">
        <v>992</v>
      </c>
      <c r="D874" s="85" t="s">
        <v>39</v>
      </c>
      <c r="E874" s="85" t="s">
        <v>2149</v>
      </c>
      <c r="F874" s="116" t="s">
        <v>41</v>
      </c>
      <c r="G874" s="85" t="s">
        <v>53</v>
      </c>
      <c r="H874" s="116" t="s">
        <v>2149</v>
      </c>
      <c r="I874" s="85" t="s">
        <v>2114</v>
      </c>
      <c r="J874" s="85">
        <v>90108</v>
      </c>
      <c r="K874" s="85" t="s">
        <v>41</v>
      </c>
      <c r="L874" s="85" t="s">
        <v>45</v>
      </c>
      <c r="M874" s="85" t="s">
        <v>46</v>
      </c>
      <c r="N874" s="85" t="s">
        <v>1767</v>
      </c>
      <c r="O874" s="117" t="s">
        <v>41</v>
      </c>
      <c r="P874" s="117" t="s">
        <v>41</v>
      </c>
      <c r="Q874" s="118">
        <v>28.25</v>
      </c>
      <c r="R874" s="85">
        <v>59.5</v>
      </c>
      <c r="S874" s="85">
        <v>35</v>
      </c>
      <c r="T874" s="116">
        <v>45371</v>
      </c>
      <c r="U874" s="116">
        <v>45364</v>
      </c>
      <c r="V874" s="85">
        <v>0</v>
      </c>
      <c r="W874" s="85">
        <v>16</v>
      </c>
      <c r="X874" s="85">
        <v>16</v>
      </c>
      <c r="Y874" s="85">
        <v>0</v>
      </c>
      <c r="Z874" s="85" t="s">
        <v>47</v>
      </c>
      <c r="AA874" s="85">
        <v>0</v>
      </c>
      <c r="AB874" s="85">
        <v>1</v>
      </c>
      <c r="AC874" s="85">
        <f t="shared" si="19"/>
        <v>16</v>
      </c>
      <c r="AD874" s="85">
        <f>IFERROR(AC874*VLOOKUP(I874,'[5]DI Info'!A:H,7,FALSE),"")</f>
        <v>995.2</v>
      </c>
      <c r="AE874" s="85">
        <f>IFERROR(ROUND(AC874*VLOOKUP(I874,'[5]DI Info'!$1:$1048576,6,FALSE),2),"")</f>
        <v>15.52</v>
      </c>
      <c r="AF874" s="117" t="str">
        <f>VLOOKUP(I874,'[5]DI Info'!$1:$1048576,4,FALSE)</f>
        <v>尚莱-NB</v>
      </c>
      <c r="AG874" s="117" t="s">
        <v>2146</v>
      </c>
      <c r="AH874" s="120">
        <v>45368</v>
      </c>
      <c r="AI874" s="121" t="s">
        <v>2147</v>
      </c>
      <c r="AK874" s="116"/>
      <c r="AL874" s="116"/>
    </row>
    <row r="875" s="85" customFormat="1" spans="1:38">
      <c r="A875" s="115" t="s">
        <v>2150</v>
      </c>
      <c r="B875" s="85">
        <v>992</v>
      </c>
      <c r="C875" s="85">
        <v>992</v>
      </c>
      <c r="D875" s="85" t="s">
        <v>39</v>
      </c>
      <c r="E875" s="85" t="s">
        <v>2151</v>
      </c>
      <c r="F875" s="116" t="s">
        <v>41</v>
      </c>
      <c r="G875" s="85" t="s">
        <v>53</v>
      </c>
      <c r="H875" s="116" t="s">
        <v>2151</v>
      </c>
      <c r="I875" s="85" t="s">
        <v>2152</v>
      </c>
      <c r="J875" s="85">
        <v>90108</v>
      </c>
      <c r="K875" s="85" t="s">
        <v>41</v>
      </c>
      <c r="L875" s="85" t="s">
        <v>45</v>
      </c>
      <c r="M875" s="85" t="s">
        <v>46</v>
      </c>
      <c r="N875" s="85" t="s">
        <v>1767</v>
      </c>
      <c r="O875" s="117" t="s">
        <v>41</v>
      </c>
      <c r="P875" s="117" t="s">
        <v>41</v>
      </c>
      <c r="Q875" s="118">
        <v>28.5</v>
      </c>
      <c r="R875" s="85">
        <v>35.5</v>
      </c>
      <c r="S875" s="85">
        <v>32</v>
      </c>
      <c r="T875" s="116">
        <v>45371</v>
      </c>
      <c r="U875" s="116">
        <v>45364</v>
      </c>
      <c r="V875" s="85">
        <v>0</v>
      </c>
      <c r="W875" s="85">
        <v>18</v>
      </c>
      <c r="X875" s="85">
        <v>18</v>
      </c>
      <c r="Y875" s="85">
        <v>0</v>
      </c>
      <c r="Z875" s="85" t="s">
        <v>47</v>
      </c>
      <c r="AA875" s="85">
        <v>0</v>
      </c>
      <c r="AB875" s="85">
        <v>1</v>
      </c>
      <c r="AC875" s="85">
        <f t="shared" si="19"/>
        <v>18</v>
      </c>
      <c r="AD875" s="85">
        <f>IFERROR(AC875*VLOOKUP(I875,'[5]DI Info'!A:H,7,FALSE),"")</f>
        <v>640.8</v>
      </c>
      <c r="AE875" s="85">
        <f>IFERROR(ROUND(AC875*VLOOKUP(I875,'[5]DI Info'!$1:$1048576,6,FALSE),2),"")</f>
        <v>9.25</v>
      </c>
      <c r="AF875" s="117" t="str">
        <f>VLOOKUP(I875,'[5]DI Info'!$1:$1048576,4,FALSE)</f>
        <v>尚莱-NB</v>
      </c>
      <c r="AG875" s="117" t="s">
        <v>2146</v>
      </c>
      <c r="AH875" s="120">
        <v>45368</v>
      </c>
      <c r="AI875" s="121" t="s">
        <v>2147</v>
      </c>
      <c r="AK875" s="116"/>
      <c r="AL875" s="116"/>
    </row>
    <row r="876" s="85" customFormat="1" spans="1:38">
      <c r="A876" s="115" t="s">
        <v>2153</v>
      </c>
      <c r="B876" s="85">
        <v>992</v>
      </c>
      <c r="C876" s="85">
        <v>992</v>
      </c>
      <c r="D876" s="85" t="s">
        <v>39</v>
      </c>
      <c r="E876" s="85" t="s">
        <v>2154</v>
      </c>
      <c r="F876" s="116" t="s">
        <v>41</v>
      </c>
      <c r="G876" s="85" t="s">
        <v>53</v>
      </c>
      <c r="H876" s="116" t="s">
        <v>2154</v>
      </c>
      <c r="I876" s="85" t="s">
        <v>2128</v>
      </c>
      <c r="J876" s="85">
        <v>90108</v>
      </c>
      <c r="K876" s="85" t="s">
        <v>41</v>
      </c>
      <c r="L876" s="85" t="s">
        <v>45</v>
      </c>
      <c r="M876" s="85" t="s">
        <v>46</v>
      </c>
      <c r="N876" s="85" t="s">
        <v>1767</v>
      </c>
      <c r="O876" s="117" t="s">
        <v>41</v>
      </c>
      <c r="P876" s="117" t="s">
        <v>41</v>
      </c>
      <c r="Q876" s="118">
        <v>26</v>
      </c>
      <c r="R876" s="85">
        <v>80</v>
      </c>
      <c r="S876" s="85">
        <v>33</v>
      </c>
      <c r="T876" s="116">
        <v>45371</v>
      </c>
      <c r="U876" s="116">
        <v>45364</v>
      </c>
      <c r="V876" s="85">
        <v>0</v>
      </c>
      <c r="W876" s="85">
        <v>24</v>
      </c>
      <c r="X876" s="85">
        <v>24</v>
      </c>
      <c r="Y876" s="85">
        <v>0</v>
      </c>
      <c r="Z876" s="85" t="s">
        <v>47</v>
      </c>
      <c r="AA876" s="85">
        <v>0</v>
      </c>
      <c r="AB876" s="85">
        <v>1</v>
      </c>
      <c r="AC876" s="85">
        <f t="shared" si="19"/>
        <v>24</v>
      </c>
      <c r="AD876" s="85">
        <f>IFERROR(AC876*VLOOKUP(I876,'[5]DI Info'!A:H,7,FALSE),"")</f>
        <v>1159.2</v>
      </c>
      <c r="AE876" s="85">
        <f>IFERROR(ROUND(AC876*VLOOKUP(I876,'[5]DI Info'!$1:$1048576,6,FALSE),2),"")</f>
        <v>27.81</v>
      </c>
      <c r="AF876" s="117" t="str">
        <f>VLOOKUP(I876,'[5]DI Info'!$1:$1048576,4,FALSE)</f>
        <v>尚莱-NB</v>
      </c>
      <c r="AG876" s="117" t="s">
        <v>2146</v>
      </c>
      <c r="AH876" s="120">
        <v>45368</v>
      </c>
      <c r="AI876" s="121" t="s">
        <v>2147</v>
      </c>
      <c r="AK876" s="116"/>
      <c r="AL876" s="116"/>
    </row>
    <row r="877" s="85" customFormat="1" spans="1:38">
      <c r="A877" s="115" t="s">
        <v>2155</v>
      </c>
      <c r="B877" s="85" t="s">
        <v>38</v>
      </c>
      <c r="C877" s="85" t="s">
        <v>38</v>
      </c>
      <c r="D877" s="85" t="s">
        <v>39</v>
      </c>
      <c r="E877" s="85" t="s">
        <v>2156</v>
      </c>
      <c r="F877" s="116" t="s">
        <v>41</v>
      </c>
      <c r="G877" s="85" t="s">
        <v>77</v>
      </c>
      <c r="H877" s="116" t="s">
        <v>2156</v>
      </c>
      <c r="I877" s="85" t="s">
        <v>1856</v>
      </c>
      <c r="J877" s="85" t="s">
        <v>44</v>
      </c>
      <c r="K877" s="85" t="s">
        <v>41</v>
      </c>
      <c r="L877" s="85" t="s">
        <v>45</v>
      </c>
      <c r="M877" s="85" t="s">
        <v>46</v>
      </c>
      <c r="N877" s="85" t="s">
        <v>1767</v>
      </c>
      <c r="O877" s="117" t="s">
        <v>41</v>
      </c>
      <c r="P877" s="117" t="s">
        <v>41</v>
      </c>
      <c r="Q877" s="118">
        <v>5.6</v>
      </c>
      <c r="R877" s="85">
        <v>50</v>
      </c>
      <c r="S877" s="85">
        <v>25.5</v>
      </c>
      <c r="T877" s="116">
        <v>45368</v>
      </c>
      <c r="U877" s="116">
        <v>45361</v>
      </c>
      <c r="V877" s="85">
        <v>0</v>
      </c>
      <c r="W877" s="85">
        <v>206</v>
      </c>
      <c r="X877" s="85">
        <v>206</v>
      </c>
      <c r="Y877" s="85">
        <v>0</v>
      </c>
      <c r="Z877" s="85" t="s">
        <v>47</v>
      </c>
      <c r="AA877" s="85">
        <v>0</v>
      </c>
      <c r="AB877" s="85">
        <v>1</v>
      </c>
      <c r="AC877" s="85">
        <f t="shared" si="19"/>
        <v>206</v>
      </c>
      <c r="AD877" s="85">
        <f>IFERROR(AC877*VLOOKUP(I877,'[5]DI Info'!A:H,7,FALSE),"")</f>
        <v>2575</v>
      </c>
      <c r="AE877" s="85">
        <f>IFERROR(ROUND(AC877*VLOOKUP(I877,'[5]DI Info'!$1:$1048576,6,FALSE),2),"")</f>
        <v>24.66</v>
      </c>
      <c r="AF877" s="117" t="str">
        <f>VLOOKUP(I877,'[5]DI Info'!$1:$1048576,4,FALSE)</f>
        <v>苏克-NB</v>
      </c>
      <c r="AG877" s="117" t="s">
        <v>2157</v>
      </c>
      <c r="AH877" s="120">
        <v>45366</v>
      </c>
      <c r="AI877" s="121" t="s">
        <v>2158</v>
      </c>
      <c r="AK877" s="116"/>
      <c r="AL877" s="116"/>
    </row>
    <row r="878" s="85" customFormat="1" spans="1:38">
      <c r="A878" s="115" t="s">
        <v>2159</v>
      </c>
      <c r="B878" s="85" t="s">
        <v>38</v>
      </c>
      <c r="C878" s="85" t="s">
        <v>38</v>
      </c>
      <c r="D878" s="85" t="s">
        <v>39</v>
      </c>
      <c r="E878" s="85" t="s">
        <v>2156</v>
      </c>
      <c r="F878" s="116" t="s">
        <v>41</v>
      </c>
      <c r="G878" s="85" t="s">
        <v>77</v>
      </c>
      <c r="H878" s="116" t="s">
        <v>2156</v>
      </c>
      <c r="I878" s="85" t="s">
        <v>407</v>
      </c>
      <c r="J878" s="85" t="s">
        <v>44</v>
      </c>
      <c r="K878" s="85" t="s">
        <v>41</v>
      </c>
      <c r="L878" s="85" t="s">
        <v>45</v>
      </c>
      <c r="M878" s="85" t="s">
        <v>46</v>
      </c>
      <c r="N878" s="85" t="s">
        <v>1767</v>
      </c>
      <c r="O878" s="117" t="s">
        <v>41</v>
      </c>
      <c r="P878" s="117" t="s">
        <v>41</v>
      </c>
      <c r="Q878" s="118">
        <v>5</v>
      </c>
      <c r="R878" s="85">
        <v>43.75</v>
      </c>
      <c r="S878" s="85">
        <v>22.5</v>
      </c>
      <c r="T878" s="116">
        <v>45368</v>
      </c>
      <c r="U878" s="116">
        <v>45361</v>
      </c>
      <c r="V878" s="85">
        <v>0</v>
      </c>
      <c r="W878" s="85">
        <v>472</v>
      </c>
      <c r="X878" s="85">
        <v>472</v>
      </c>
      <c r="Y878" s="85">
        <v>0</v>
      </c>
      <c r="Z878" s="85" t="s">
        <v>47</v>
      </c>
      <c r="AA878" s="85">
        <v>0</v>
      </c>
      <c r="AB878" s="85">
        <v>1</v>
      </c>
      <c r="AC878" s="85">
        <f t="shared" si="19"/>
        <v>472</v>
      </c>
      <c r="AD878" s="85">
        <f>IFERROR(AC878*VLOOKUP(I878,'[5]DI Info'!A:H,7,FALSE),"")</f>
        <v>3445.6</v>
      </c>
      <c r="AE878" s="85">
        <f>IFERROR(ROUND(AC878*VLOOKUP(I878,'[5]DI Info'!$1:$1048576,6,FALSE),2),"")</f>
        <v>41.08</v>
      </c>
      <c r="AF878" s="117" t="str">
        <f>VLOOKUP(I878,'[5]DI Info'!$1:$1048576,4,FALSE)</f>
        <v>苏克-NB</v>
      </c>
      <c r="AG878" s="117" t="s">
        <v>2157</v>
      </c>
      <c r="AH878" s="120">
        <v>45366</v>
      </c>
      <c r="AI878" s="121" t="s">
        <v>2158</v>
      </c>
      <c r="AK878" s="116"/>
      <c r="AL878" s="116"/>
    </row>
    <row r="879" s="85" customFormat="1" spans="1:38">
      <c r="A879" s="115" t="s">
        <v>2160</v>
      </c>
      <c r="B879" s="85" t="s">
        <v>38</v>
      </c>
      <c r="C879" s="85" t="s">
        <v>38</v>
      </c>
      <c r="D879" s="85" t="s">
        <v>39</v>
      </c>
      <c r="E879" s="85" t="s">
        <v>2161</v>
      </c>
      <c r="F879" s="116" t="s">
        <v>41</v>
      </c>
      <c r="G879" s="85" t="s">
        <v>42</v>
      </c>
      <c r="H879" s="116" t="s">
        <v>2161</v>
      </c>
      <c r="I879" s="85" t="s">
        <v>1856</v>
      </c>
      <c r="J879" s="85" t="s">
        <v>44</v>
      </c>
      <c r="K879" s="85" t="s">
        <v>41</v>
      </c>
      <c r="L879" s="85" t="s">
        <v>45</v>
      </c>
      <c r="M879" s="85" t="s">
        <v>46</v>
      </c>
      <c r="N879" s="85" t="s">
        <v>1767</v>
      </c>
      <c r="O879" s="117" t="s">
        <v>41</v>
      </c>
      <c r="P879" s="117" t="s">
        <v>41</v>
      </c>
      <c r="Q879" s="118">
        <v>5.6</v>
      </c>
      <c r="R879" s="85">
        <v>50</v>
      </c>
      <c r="S879" s="85">
        <v>25.5</v>
      </c>
      <c r="T879" s="116">
        <v>45368</v>
      </c>
      <c r="U879" s="116">
        <v>45361</v>
      </c>
      <c r="V879" s="85">
        <v>0</v>
      </c>
      <c r="W879" s="85">
        <v>218</v>
      </c>
      <c r="X879" s="85">
        <v>218</v>
      </c>
      <c r="Y879" s="85">
        <v>0</v>
      </c>
      <c r="Z879" s="85" t="s">
        <v>47</v>
      </c>
      <c r="AA879" s="85">
        <v>0</v>
      </c>
      <c r="AB879" s="85">
        <v>1</v>
      </c>
      <c r="AC879" s="85">
        <f t="shared" si="19"/>
        <v>218</v>
      </c>
      <c r="AD879" s="85">
        <f>IFERROR(AC879*VLOOKUP(I879,'[5]DI Info'!A:H,7,FALSE),"")</f>
        <v>2725</v>
      </c>
      <c r="AE879" s="85">
        <f>IFERROR(ROUND(AC879*VLOOKUP(I879,'[5]DI Info'!$1:$1048576,6,FALSE),2),"")</f>
        <v>26.09</v>
      </c>
      <c r="AF879" s="117" t="str">
        <f>VLOOKUP(I879,'[5]DI Info'!$1:$1048576,4,FALSE)</f>
        <v>苏克-NB</v>
      </c>
      <c r="AG879" s="117" t="s">
        <v>2162</v>
      </c>
      <c r="AH879" s="120">
        <v>45366</v>
      </c>
      <c r="AI879" s="121" t="s">
        <v>2163</v>
      </c>
      <c r="AK879" s="116"/>
      <c r="AL879" s="116"/>
    </row>
    <row r="880" s="85" customFormat="1" spans="1:38">
      <c r="A880" s="115" t="s">
        <v>2164</v>
      </c>
      <c r="B880" s="85" t="s">
        <v>38</v>
      </c>
      <c r="C880" s="85" t="s">
        <v>38</v>
      </c>
      <c r="D880" s="85" t="s">
        <v>39</v>
      </c>
      <c r="E880" s="85" t="s">
        <v>2161</v>
      </c>
      <c r="F880" s="116" t="s">
        <v>41</v>
      </c>
      <c r="G880" s="85" t="s">
        <v>42</v>
      </c>
      <c r="H880" s="116" t="s">
        <v>2161</v>
      </c>
      <c r="I880" s="85" t="s">
        <v>407</v>
      </c>
      <c r="J880" s="85" t="s">
        <v>44</v>
      </c>
      <c r="K880" s="85" t="s">
        <v>41</v>
      </c>
      <c r="L880" s="85" t="s">
        <v>45</v>
      </c>
      <c r="M880" s="85" t="s">
        <v>46</v>
      </c>
      <c r="N880" s="85" t="s">
        <v>1767</v>
      </c>
      <c r="O880" s="117" t="s">
        <v>41</v>
      </c>
      <c r="P880" s="117" t="s">
        <v>41</v>
      </c>
      <c r="Q880" s="118">
        <v>5</v>
      </c>
      <c r="R880" s="85">
        <v>43.75</v>
      </c>
      <c r="S880" s="85">
        <v>22.5</v>
      </c>
      <c r="T880" s="116">
        <v>45368</v>
      </c>
      <c r="U880" s="116">
        <v>45361</v>
      </c>
      <c r="V880" s="85">
        <v>0</v>
      </c>
      <c r="W880" s="85">
        <v>392</v>
      </c>
      <c r="X880" s="85">
        <v>392</v>
      </c>
      <c r="Y880" s="85">
        <v>0</v>
      </c>
      <c r="Z880" s="85" t="s">
        <v>47</v>
      </c>
      <c r="AA880" s="85">
        <v>0</v>
      </c>
      <c r="AB880" s="85">
        <v>1</v>
      </c>
      <c r="AC880" s="85">
        <f t="shared" si="19"/>
        <v>392</v>
      </c>
      <c r="AD880" s="85">
        <f>IFERROR(AC880*VLOOKUP(I880,'[5]DI Info'!A:H,7,FALSE),"")</f>
        <v>2861.6</v>
      </c>
      <c r="AE880" s="85">
        <f>IFERROR(ROUND(AC880*VLOOKUP(I880,'[5]DI Info'!$1:$1048576,6,FALSE),2),"")</f>
        <v>34.11</v>
      </c>
      <c r="AF880" s="117" t="str">
        <f>VLOOKUP(I880,'[5]DI Info'!$1:$1048576,4,FALSE)</f>
        <v>苏克-NB</v>
      </c>
      <c r="AG880" s="117" t="s">
        <v>2162</v>
      </c>
      <c r="AH880" s="120">
        <v>45366</v>
      </c>
      <c r="AI880" s="121" t="s">
        <v>2163</v>
      </c>
      <c r="AK880" s="116"/>
      <c r="AL880" s="116"/>
    </row>
    <row r="881" s="62" customFormat="1" ht="12.75" customHeight="1" spans="1:42">
      <c r="A881" s="115" t="s">
        <v>2165</v>
      </c>
      <c r="B881" s="85" t="s">
        <v>38</v>
      </c>
      <c r="C881" s="85" t="s">
        <v>38</v>
      </c>
      <c r="D881" s="85" t="s">
        <v>39</v>
      </c>
      <c r="E881" s="85" t="s">
        <v>2156</v>
      </c>
      <c r="F881" s="116" t="s">
        <v>41</v>
      </c>
      <c r="G881" s="85" t="s">
        <v>77</v>
      </c>
      <c r="H881" s="116" t="s">
        <v>2156</v>
      </c>
      <c r="I881" s="85" t="s">
        <v>950</v>
      </c>
      <c r="J881" s="85" t="s">
        <v>44</v>
      </c>
      <c r="K881" s="85" t="s">
        <v>41</v>
      </c>
      <c r="L881" s="85" t="s">
        <v>45</v>
      </c>
      <c r="M881" s="85" t="s">
        <v>46</v>
      </c>
      <c r="N881" s="85" t="s">
        <v>1767</v>
      </c>
      <c r="O881" s="117" t="s">
        <v>41</v>
      </c>
      <c r="P881" s="117" t="s">
        <v>41</v>
      </c>
      <c r="Q881" s="118">
        <v>6</v>
      </c>
      <c r="R881" s="85">
        <v>57</v>
      </c>
      <c r="S881" s="85">
        <v>28</v>
      </c>
      <c r="T881" s="116">
        <v>45368</v>
      </c>
      <c r="U881" s="116">
        <v>45361</v>
      </c>
      <c r="V881" s="85">
        <v>0</v>
      </c>
      <c r="W881" s="85">
        <v>49</v>
      </c>
      <c r="X881" s="85">
        <v>49</v>
      </c>
      <c r="Y881" s="85">
        <v>0</v>
      </c>
      <c r="Z881" s="85" t="s">
        <v>47</v>
      </c>
      <c r="AA881" s="85">
        <v>0</v>
      </c>
      <c r="AB881" s="85">
        <v>1</v>
      </c>
      <c r="AC881" s="85">
        <f t="shared" si="19"/>
        <v>49</v>
      </c>
      <c r="AD881" s="85">
        <f>IFERROR(AC881*VLOOKUP(I881,'[5]DI Info'!A:H,7,FALSE),"")</f>
        <v>764.4</v>
      </c>
      <c r="AE881" s="85">
        <f>IFERROR(ROUND(AC881*VLOOKUP(I881,'[5]DI Info'!$1:$1048576,6,FALSE),2),"")</f>
        <v>8.24</v>
      </c>
      <c r="AF881" s="117" t="str">
        <f>VLOOKUP(I881,'[5]DI Info'!$1:$1048576,4,FALSE)</f>
        <v>苏克-NB</v>
      </c>
      <c r="AG881" s="117" t="s">
        <v>2166</v>
      </c>
      <c r="AH881" s="120">
        <v>45366</v>
      </c>
      <c r="AI881" s="121" t="s">
        <v>2167</v>
      </c>
      <c r="AK881" s="116"/>
      <c r="AL881" s="120"/>
      <c r="AM881" s="120"/>
      <c r="AN881" s="85"/>
      <c r="AO881" s="85"/>
      <c r="AP881" s="85"/>
    </row>
    <row r="882" s="62" customFormat="1" ht="12.75" customHeight="1" spans="1:42">
      <c r="A882" s="115" t="s">
        <v>2168</v>
      </c>
      <c r="B882" s="85" t="s">
        <v>38</v>
      </c>
      <c r="C882" s="85" t="s">
        <v>38</v>
      </c>
      <c r="D882" s="85" t="s">
        <v>39</v>
      </c>
      <c r="E882" s="85" t="s">
        <v>2161</v>
      </c>
      <c r="F882" s="116" t="s">
        <v>41</v>
      </c>
      <c r="G882" s="85" t="s">
        <v>42</v>
      </c>
      <c r="H882" s="116" t="s">
        <v>2161</v>
      </c>
      <c r="I882" s="85" t="s">
        <v>950</v>
      </c>
      <c r="J882" s="85" t="s">
        <v>44</v>
      </c>
      <c r="K882" s="85" t="s">
        <v>41</v>
      </c>
      <c r="L882" s="85" t="s">
        <v>45</v>
      </c>
      <c r="M882" s="85" t="s">
        <v>46</v>
      </c>
      <c r="N882" s="85" t="s">
        <v>1767</v>
      </c>
      <c r="O882" s="117" t="s">
        <v>41</v>
      </c>
      <c r="P882" s="117" t="s">
        <v>41</v>
      </c>
      <c r="Q882" s="118">
        <v>6</v>
      </c>
      <c r="R882" s="85">
        <v>57</v>
      </c>
      <c r="S882" s="85">
        <v>28</v>
      </c>
      <c r="T882" s="116">
        <v>45368</v>
      </c>
      <c r="U882" s="116">
        <v>45361</v>
      </c>
      <c r="V882" s="85">
        <v>0</v>
      </c>
      <c r="W882" s="85">
        <v>82</v>
      </c>
      <c r="X882" s="85">
        <v>82</v>
      </c>
      <c r="Y882" s="85">
        <v>0</v>
      </c>
      <c r="Z882" s="85" t="s">
        <v>47</v>
      </c>
      <c r="AA882" s="85">
        <v>0</v>
      </c>
      <c r="AB882" s="85">
        <v>1</v>
      </c>
      <c r="AC882" s="85">
        <f t="shared" si="19"/>
        <v>82</v>
      </c>
      <c r="AD882" s="85">
        <f>IFERROR(AC882*VLOOKUP(I882,'[5]DI Info'!A:H,7,FALSE),"")</f>
        <v>1279.2</v>
      </c>
      <c r="AE882" s="85">
        <f>IFERROR(ROUND(AC882*VLOOKUP(I882,'[5]DI Info'!$1:$1048576,6,FALSE),2),"")</f>
        <v>13.79</v>
      </c>
      <c r="AF882" s="117" t="str">
        <f>VLOOKUP(I882,'[5]DI Info'!$1:$1048576,4,FALSE)</f>
        <v>苏克-NB</v>
      </c>
      <c r="AG882" s="117" t="s">
        <v>2166</v>
      </c>
      <c r="AH882" s="120">
        <v>45366</v>
      </c>
      <c r="AI882" s="121" t="s">
        <v>2167</v>
      </c>
      <c r="AK882" s="116"/>
      <c r="AL882" s="120"/>
      <c r="AM882" s="120"/>
      <c r="AN882" s="85"/>
      <c r="AO882" s="85"/>
      <c r="AP882" s="85"/>
    </row>
    <row r="883" s="62" customFormat="1" ht="12.75" customHeight="1" spans="1:42">
      <c r="A883" s="115" t="s">
        <v>2169</v>
      </c>
      <c r="B883" s="85" t="s">
        <v>38</v>
      </c>
      <c r="C883" s="85" t="s">
        <v>38</v>
      </c>
      <c r="D883" s="85" t="s">
        <v>39</v>
      </c>
      <c r="E883" s="85" t="s">
        <v>2170</v>
      </c>
      <c r="F883" s="116" t="s">
        <v>41</v>
      </c>
      <c r="G883" s="85" t="s">
        <v>77</v>
      </c>
      <c r="H883" s="116" t="s">
        <v>2170</v>
      </c>
      <c r="I883" s="85" t="s">
        <v>2110</v>
      </c>
      <c r="J883" s="85" t="s">
        <v>44</v>
      </c>
      <c r="K883" s="85" t="s">
        <v>41</v>
      </c>
      <c r="L883" s="85" t="s">
        <v>45</v>
      </c>
      <c r="M883" s="85" t="s">
        <v>46</v>
      </c>
      <c r="N883" s="85" t="s">
        <v>1767</v>
      </c>
      <c r="O883" s="117" t="s">
        <v>41</v>
      </c>
      <c r="P883" s="117" t="s">
        <v>41</v>
      </c>
      <c r="Q883" s="118">
        <v>6</v>
      </c>
      <c r="R883" s="85">
        <v>77.5</v>
      </c>
      <c r="S883" s="85">
        <v>26.25</v>
      </c>
      <c r="T883" s="116">
        <v>45384</v>
      </c>
      <c r="U883" s="116">
        <v>45363</v>
      </c>
      <c r="V883" s="85">
        <v>0</v>
      </c>
      <c r="W883" s="85">
        <v>18</v>
      </c>
      <c r="X883" s="85">
        <v>18</v>
      </c>
      <c r="Y883" s="85">
        <v>0</v>
      </c>
      <c r="Z883" s="85" t="s">
        <v>47</v>
      </c>
      <c r="AA883" s="85">
        <v>0</v>
      </c>
      <c r="AB883" s="85">
        <v>1</v>
      </c>
      <c r="AC883" s="85">
        <f t="shared" si="19"/>
        <v>18</v>
      </c>
      <c r="AD883" s="85">
        <f>IFERROR(AC883*VLOOKUP(I883,'[5]DI Info'!A:H,7,FALSE),"")</f>
        <v>374.4</v>
      </c>
      <c r="AE883" s="85">
        <f>IFERROR(ROUND(AC883*VLOOKUP(I883,'[5]DI Info'!$1:$1048576,6,FALSE),2),"")</f>
        <v>4.29</v>
      </c>
      <c r="AF883" s="117" t="str">
        <f>VLOOKUP(I883,'[5]DI Info'!$1:$1048576,4,FALSE)</f>
        <v>尚莱-NB</v>
      </c>
      <c r="AG883" s="117" t="s">
        <v>2171</v>
      </c>
      <c r="AH883" s="120">
        <v>45366</v>
      </c>
      <c r="AI883" s="121" t="s">
        <v>2172</v>
      </c>
      <c r="AJ883" s="62" t="s">
        <v>2173</v>
      </c>
      <c r="AK883" s="116"/>
      <c r="AL883" s="120"/>
      <c r="AM883" s="120"/>
      <c r="AN883" s="85"/>
      <c r="AO883" s="85"/>
      <c r="AP883" s="85"/>
    </row>
    <row r="884" s="62" customFormat="1" ht="12.75" customHeight="1" spans="1:42">
      <c r="A884" s="115" t="s">
        <v>2174</v>
      </c>
      <c r="B884" s="85" t="s">
        <v>38</v>
      </c>
      <c r="C884" s="85" t="s">
        <v>38</v>
      </c>
      <c r="D884" s="85" t="s">
        <v>39</v>
      </c>
      <c r="E884" s="85" t="s">
        <v>2175</v>
      </c>
      <c r="F884" s="116" t="s">
        <v>41</v>
      </c>
      <c r="G884" s="85" t="s">
        <v>77</v>
      </c>
      <c r="H884" s="116" t="s">
        <v>2175</v>
      </c>
      <c r="I884" s="85" t="s">
        <v>2110</v>
      </c>
      <c r="J884" s="85" t="s">
        <v>44</v>
      </c>
      <c r="K884" s="85" t="s">
        <v>41</v>
      </c>
      <c r="L884" s="85" t="s">
        <v>45</v>
      </c>
      <c r="M884" s="85" t="s">
        <v>46</v>
      </c>
      <c r="N884" s="85" t="s">
        <v>1767</v>
      </c>
      <c r="O884" s="117" t="s">
        <v>41</v>
      </c>
      <c r="P884" s="117" t="s">
        <v>41</v>
      </c>
      <c r="Q884" s="118">
        <v>6</v>
      </c>
      <c r="R884" s="85">
        <v>77.5</v>
      </c>
      <c r="S884" s="85">
        <v>26.25</v>
      </c>
      <c r="T884" s="116">
        <v>45384</v>
      </c>
      <c r="U884" s="116">
        <v>45363</v>
      </c>
      <c r="V884" s="85">
        <v>0</v>
      </c>
      <c r="W884" s="85">
        <v>33</v>
      </c>
      <c r="X884" s="85">
        <v>33</v>
      </c>
      <c r="Y884" s="85">
        <v>0</v>
      </c>
      <c r="Z884" s="85" t="s">
        <v>47</v>
      </c>
      <c r="AA884" s="85">
        <v>0</v>
      </c>
      <c r="AB884" s="85">
        <v>1</v>
      </c>
      <c r="AC884" s="85">
        <f t="shared" si="19"/>
        <v>33</v>
      </c>
      <c r="AD884" s="85">
        <f>IFERROR(AC884*VLOOKUP(I884,'[5]DI Info'!A:H,7,FALSE),"")</f>
        <v>686.4</v>
      </c>
      <c r="AE884" s="85">
        <f>IFERROR(ROUND(AC884*VLOOKUP(I884,'[5]DI Info'!$1:$1048576,6,FALSE),2),"")</f>
        <v>7.86</v>
      </c>
      <c r="AF884" s="117" t="str">
        <f>VLOOKUP(I884,'[5]DI Info'!$1:$1048576,4,FALSE)</f>
        <v>尚莱-NB</v>
      </c>
      <c r="AG884" s="117" t="s">
        <v>2171</v>
      </c>
      <c r="AH884" s="120">
        <v>45366</v>
      </c>
      <c r="AI884" s="121" t="s">
        <v>2172</v>
      </c>
      <c r="AJ884" s="62" t="s">
        <v>2173</v>
      </c>
      <c r="AK884" s="116"/>
      <c r="AL884" s="120"/>
      <c r="AM884" s="120"/>
      <c r="AN884" s="85"/>
      <c r="AO884" s="85"/>
      <c r="AP884" s="85"/>
    </row>
    <row r="885" s="62" customFormat="1" ht="12.75" customHeight="1" spans="1:42">
      <c r="A885" s="115" t="s">
        <v>2176</v>
      </c>
      <c r="B885" s="85" t="s">
        <v>38</v>
      </c>
      <c r="C885" s="85" t="s">
        <v>38</v>
      </c>
      <c r="D885" s="85" t="s">
        <v>39</v>
      </c>
      <c r="E885" s="85" t="s">
        <v>2177</v>
      </c>
      <c r="F885" s="116" t="s">
        <v>41</v>
      </c>
      <c r="G885" s="85" t="s">
        <v>77</v>
      </c>
      <c r="H885" s="116" t="s">
        <v>2177</v>
      </c>
      <c r="I885" s="85" t="s">
        <v>2110</v>
      </c>
      <c r="J885" s="85" t="s">
        <v>44</v>
      </c>
      <c r="K885" s="85" t="s">
        <v>41</v>
      </c>
      <c r="L885" s="85" t="s">
        <v>45</v>
      </c>
      <c r="M885" s="85" t="s">
        <v>46</v>
      </c>
      <c r="N885" s="85" t="s">
        <v>1767</v>
      </c>
      <c r="O885" s="117" t="s">
        <v>41</v>
      </c>
      <c r="P885" s="117" t="s">
        <v>41</v>
      </c>
      <c r="Q885" s="118">
        <v>6</v>
      </c>
      <c r="R885" s="85">
        <v>77.5</v>
      </c>
      <c r="S885" s="85">
        <v>26.25</v>
      </c>
      <c r="T885" s="116">
        <v>45384</v>
      </c>
      <c r="U885" s="116">
        <v>45363</v>
      </c>
      <c r="V885" s="85">
        <v>0</v>
      </c>
      <c r="W885" s="85">
        <v>136</v>
      </c>
      <c r="X885" s="85">
        <v>136</v>
      </c>
      <c r="Y885" s="85">
        <v>0</v>
      </c>
      <c r="Z885" s="85" t="s">
        <v>47</v>
      </c>
      <c r="AA885" s="85">
        <v>0</v>
      </c>
      <c r="AB885" s="85">
        <v>1</v>
      </c>
      <c r="AC885" s="85">
        <f t="shared" si="19"/>
        <v>136</v>
      </c>
      <c r="AD885" s="85">
        <f>IFERROR(AC885*VLOOKUP(I885,'[5]DI Info'!A:H,7,FALSE),"")</f>
        <v>2828.8</v>
      </c>
      <c r="AE885" s="85">
        <f>IFERROR(ROUND(AC885*VLOOKUP(I885,'[5]DI Info'!$1:$1048576,6,FALSE),2),"")</f>
        <v>32.4</v>
      </c>
      <c r="AF885" s="117" t="str">
        <f>VLOOKUP(I885,'[5]DI Info'!$1:$1048576,4,FALSE)</f>
        <v>尚莱-NB</v>
      </c>
      <c r="AG885" s="117" t="s">
        <v>2171</v>
      </c>
      <c r="AH885" s="120">
        <v>45366</v>
      </c>
      <c r="AI885" s="121" t="s">
        <v>2172</v>
      </c>
      <c r="AJ885" s="62" t="s">
        <v>2173</v>
      </c>
      <c r="AK885" s="116"/>
      <c r="AL885" s="120"/>
      <c r="AM885" s="120"/>
      <c r="AN885" s="85"/>
      <c r="AO885" s="85"/>
      <c r="AP885" s="85"/>
    </row>
    <row r="886" s="62" customFormat="1" ht="12.75" customHeight="1" spans="1:42">
      <c r="A886" s="115" t="s">
        <v>2178</v>
      </c>
      <c r="B886" s="85" t="s">
        <v>38</v>
      </c>
      <c r="C886" s="85" t="s">
        <v>38</v>
      </c>
      <c r="D886" s="85" t="s">
        <v>39</v>
      </c>
      <c r="E886" s="85" t="s">
        <v>2102</v>
      </c>
      <c r="F886" s="116" t="s">
        <v>41</v>
      </c>
      <c r="G886" s="85" t="s">
        <v>77</v>
      </c>
      <c r="H886" s="116" t="s">
        <v>2102</v>
      </c>
      <c r="I886" s="85" t="s">
        <v>2110</v>
      </c>
      <c r="J886" s="85" t="s">
        <v>44</v>
      </c>
      <c r="K886" s="85" t="s">
        <v>41</v>
      </c>
      <c r="L886" s="85" t="s">
        <v>45</v>
      </c>
      <c r="M886" s="85" t="s">
        <v>46</v>
      </c>
      <c r="N886" s="85" t="s">
        <v>1767</v>
      </c>
      <c r="O886" s="117" t="s">
        <v>41</v>
      </c>
      <c r="P886" s="117" t="s">
        <v>41</v>
      </c>
      <c r="Q886" s="118">
        <v>6</v>
      </c>
      <c r="R886" s="85">
        <v>77.5</v>
      </c>
      <c r="S886" s="85">
        <v>26.25</v>
      </c>
      <c r="T886" s="116">
        <v>45384</v>
      </c>
      <c r="U886" s="116">
        <v>45363</v>
      </c>
      <c r="V886" s="85">
        <v>0</v>
      </c>
      <c r="W886" s="85">
        <v>1</v>
      </c>
      <c r="X886" s="85">
        <v>1</v>
      </c>
      <c r="Y886" s="85">
        <v>0</v>
      </c>
      <c r="Z886" s="85" t="s">
        <v>47</v>
      </c>
      <c r="AA886" s="85">
        <v>0</v>
      </c>
      <c r="AB886" s="85">
        <v>1</v>
      </c>
      <c r="AC886" s="85">
        <f t="shared" si="19"/>
        <v>1</v>
      </c>
      <c r="AD886" s="85">
        <f>IFERROR(AC886*VLOOKUP(I886,'[5]DI Info'!A:H,7,FALSE),"")</f>
        <v>20.8</v>
      </c>
      <c r="AE886" s="85">
        <f>IFERROR(ROUND(AC886*VLOOKUP(I886,'[5]DI Info'!$1:$1048576,6,FALSE),2),"")</f>
        <v>0.24</v>
      </c>
      <c r="AF886" s="117" t="str">
        <f>VLOOKUP(I886,'[5]DI Info'!$1:$1048576,4,FALSE)</f>
        <v>尚莱-NB</v>
      </c>
      <c r="AG886" s="117" t="s">
        <v>2171</v>
      </c>
      <c r="AH886" s="120">
        <v>45366</v>
      </c>
      <c r="AI886" s="121" t="s">
        <v>2172</v>
      </c>
      <c r="AJ886" s="62" t="s">
        <v>2173</v>
      </c>
      <c r="AK886" s="116"/>
      <c r="AL886" s="120"/>
      <c r="AM886" s="120"/>
      <c r="AN886" s="85"/>
      <c r="AO886" s="85"/>
      <c r="AP886" s="85"/>
    </row>
    <row r="887" s="62" customFormat="1" ht="12.75" customHeight="1" spans="1:42">
      <c r="A887" s="115" t="s">
        <v>2179</v>
      </c>
      <c r="B887" s="85" t="s">
        <v>38</v>
      </c>
      <c r="C887" s="85" t="s">
        <v>38</v>
      </c>
      <c r="D887" s="85" t="s">
        <v>39</v>
      </c>
      <c r="E887" s="85" t="s">
        <v>2107</v>
      </c>
      <c r="F887" s="116" t="s">
        <v>41</v>
      </c>
      <c r="G887" s="85" t="s">
        <v>77</v>
      </c>
      <c r="H887" s="116" t="s">
        <v>2107</v>
      </c>
      <c r="I887" s="85" t="s">
        <v>2110</v>
      </c>
      <c r="J887" s="85" t="s">
        <v>44</v>
      </c>
      <c r="K887" s="85" t="s">
        <v>41</v>
      </c>
      <c r="L887" s="85" t="s">
        <v>45</v>
      </c>
      <c r="M887" s="85" t="s">
        <v>46</v>
      </c>
      <c r="N887" s="85" t="s">
        <v>1767</v>
      </c>
      <c r="O887" s="117" t="s">
        <v>41</v>
      </c>
      <c r="P887" s="117" t="s">
        <v>41</v>
      </c>
      <c r="Q887" s="118">
        <v>6</v>
      </c>
      <c r="R887" s="85">
        <v>77.5</v>
      </c>
      <c r="S887" s="85">
        <v>26.25</v>
      </c>
      <c r="T887" s="116">
        <v>45384</v>
      </c>
      <c r="U887" s="116">
        <v>45363</v>
      </c>
      <c r="V887" s="85">
        <v>0</v>
      </c>
      <c r="W887" s="85">
        <v>12</v>
      </c>
      <c r="X887" s="85">
        <v>12</v>
      </c>
      <c r="Y887" s="85">
        <v>0</v>
      </c>
      <c r="Z887" s="85" t="s">
        <v>47</v>
      </c>
      <c r="AA887" s="85">
        <v>0</v>
      </c>
      <c r="AB887" s="85">
        <v>1</v>
      </c>
      <c r="AC887" s="85">
        <f t="shared" si="19"/>
        <v>12</v>
      </c>
      <c r="AD887" s="85">
        <f>IFERROR(AC887*VLOOKUP(I887,'[5]DI Info'!A:H,7,FALSE),"")</f>
        <v>249.6</v>
      </c>
      <c r="AE887" s="85">
        <f>IFERROR(ROUND(AC887*VLOOKUP(I887,'[5]DI Info'!$1:$1048576,6,FALSE),2),"")</f>
        <v>2.86</v>
      </c>
      <c r="AF887" s="117" t="str">
        <f>VLOOKUP(I887,'[5]DI Info'!$1:$1048576,4,FALSE)</f>
        <v>尚莱-NB</v>
      </c>
      <c r="AG887" s="117" t="s">
        <v>2171</v>
      </c>
      <c r="AH887" s="120">
        <v>45366</v>
      </c>
      <c r="AI887" s="121" t="s">
        <v>2172</v>
      </c>
      <c r="AJ887" s="62" t="s">
        <v>2173</v>
      </c>
      <c r="AK887" s="116"/>
      <c r="AL887" s="120"/>
      <c r="AM887" s="120"/>
      <c r="AN887" s="85"/>
      <c r="AO887" s="85"/>
      <c r="AP887" s="85"/>
    </row>
    <row r="888" s="62" customFormat="1" ht="12.75" customHeight="1" spans="1:42">
      <c r="A888" s="115" t="s">
        <v>2180</v>
      </c>
      <c r="B888" s="85" t="s">
        <v>38</v>
      </c>
      <c r="C888" s="85" t="s">
        <v>38</v>
      </c>
      <c r="D888" s="85" t="s">
        <v>39</v>
      </c>
      <c r="E888" s="85" t="s">
        <v>2181</v>
      </c>
      <c r="F888" s="116" t="s">
        <v>41</v>
      </c>
      <c r="G888" s="85" t="s">
        <v>77</v>
      </c>
      <c r="H888" s="116" t="s">
        <v>2181</v>
      </c>
      <c r="I888" s="85" t="s">
        <v>2110</v>
      </c>
      <c r="J888" s="85" t="s">
        <v>44</v>
      </c>
      <c r="K888" s="85" t="s">
        <v>41</v>
      </c>
      <c r="L888" s="85" t="s">
        <v>45</v>
      </c>
      <c r="M888" s="85" t="s">
        <v>46</v>
      </c>
      <c r="N888" s="85" t="s">
        <v>1767</v>
      </c>
      <c r="O888" s="117" t="s">
        <v>41</v>
      </c>
      <c r="P888" s="117" t="s">
        <v>41</v>
      </c>
      <c r="Q888" s="118">
        <v>6</v>
      </c>
      <c r="R888" s="85">
        <v>77.5</v>
      </c>
      <c r="S888" s="85">
        <v>26.25</v>
      </c>
      <c r="T888" s="116">
        <v>45384</v>
      </c>
      <c r="U888" s="116">
        <v>45363</v>
      </c>
      <c r="V888" s="85">
        <v>0</v>
      </c>
      <c r="W888" s="85">
        <v>7</v>
      </c>
      <c r="X888" s="85">
        <v>7</v>
      </c>
      <c r="Y888" s="85">
        <v>0</v>
      </c>
      <c r="Z888" s="85" t="s">
        <v>47</v>
      </c>
      <c r="AA888" s="85">
        <v>0</v>
      </c>
      <c r="AB888" s="85">
        <v>1</v>
      </c>
      <c r="AC888" s="85">
        <f t="shared" si="19"/>
        <v>7</v>
      </c>
      <c r="AD888" s="85">
        <f>IFERROR(AC888*VLOOKUP(I888,'[5]DI Info'!A:H,7,FALSE),"")</f>
        <v>145.6</v>
      </c>
      <c r="AE888" s="85">
        <f>IFERROR(ROUND(AC888*VLOOKUP(I888,'[5]DI Info'!$1:$1048576,6,FALSE),2),"")</f>
        <v>1.67</v>
      </c>
      <c r="AF888" s="117" t="str">
        <f>VLOOKUP(I888,'[5]DI Info'!$1:$1048576,4,FALSE)</f>
        <v>尚莱-NB</v>
      </c>
      <c r="AG888" s="117" t="s">
        <v>2171</v>
      </c>
      <c r="AH888" s="120">
        <v>45366</v>
      </c>
      <c r="AI888" s="121" t="s">
        <v>2172</v>
      </c>
      <c r="AJ888" s="62" t="s">
        <v>2173</v>
      </c>
      <c r="AK888" s="116"/>
      <c r="AL888" s="120"/>
      <c r="AM888" s="120"/>
      <c r="AN888" s="85"/>
      <c r="AO888" s="85"/>
      <c r="AP888" s="85"/>
    </row>
    <row r="889" s="62" customFormat="1" ht="12.75" customHeight="1" spans="1:42">
      <c r="A889" s="115" t="s">
        <v>2182</v>
      </c>
      <c r="B889" s="85" t="s">
        <v>38</v>
      </c>
      <c r="C889" s="85" t="s">
        <v>38</v>
      </c>
      <c r="D889" s="85" t="s">
        <v>39</v>
      </c>
      <c r="E889" s="85" t="s">
        <v>2170</v>
      </c>
      <c r="F889" s="116" t="s">
        <v>41</v>
      </c>
      <c r="G889" s="85" t="s">
        <v>77</v>
      </c>
      <c r="H889" s="116" t="s">
        <v>2170</v>
      </c>
      <c r="I889" s="85" t="s">
        <v>2112</v>
      </c>
      <c r="J889" s="85" t="s">
        <v>44</v>
      </c>
      <c r="K889" s="85" t="s">
        <v>41</v>
      </c>
      <c r="L889" s="85" t="s">
        <v>45</v>
      </c>
      <c r="M889" s="85" t="s">
        <v>46</v>
      </c>
      <c r="N889" s="85" t="s">
        <v>1767</v>
      </c>
      <c r="O889" s="117" t="s">
        <v>41</v>
      </c>
      <c r="P889" s="117" t="s">
        <v>41</v>
      </c>
      <c r="Q889" s="118">
        <v>26</v>
      </c>
      <c r="R889" s="85">
        <v>80</v>
      </c>
      <c r="S889" s="85">
        <v>33.5</v>
      </c>
      <c r="T889" s="116">
        <v>45384</v>
      </c>
      <c r="U889" s="116">
        <v>45363</v>
      </c>
      <c r="V889" s="85">
        <v>0</v>
      </c>
      <c r="W889" s="85">
        <v>6</v>
      </c>
      <c r="X889" s="85">
        <v>6</v>
      </c>
      <c r="Y889" s="85">
        <v>0</v>
      </c>
      <c r="Z889" s="85" t="s">
        <v>47</v>
      </c>
      <c r="AA889" s="85">
        <v>0</v>
      </c>
      <c r="AB889" s="85">
        <v>1</v>
      </c>
      <c r="AC889" s="85">
        <f t="shared" si="19"/>
        <v>6</v>
      </c>
      <c r="AD889" s="85">
        <f>IFERROR(AC889*VLOOKUP(I889,'[5]DI Info'!A:H,7,FALSE),"")</f>
        <v>220.8</v>
      </c>
      <c r="AE889" s="85">
        <f>IFERROR(ROUND(AC889*VLOOKUP(I889,'[5]DI Info'!$1:$1048576,6,FALSE),2),"")</f>
        <v>6.95</v>
      </c>
      <c r="AF889" s="117" t="str">
        <f>VLOOKUP(I889,'[5]DI Info'!$1:$1048576,4,FALSE)</f>
        <v>尚莱-NB</v>
      </c>
      <c r="AG889" s="117" t="s">
        <v>2171</v>
      </c>
      <c r="AH889" s="120">
        <v>45366</v>
      </c>
      <c r="AI889" s="121" t="s">
        <v>2172</v>
      </c>
      <c r="AJ889" s="62" t="s">
        <v>2173</v>
      </c>
      <c r="AK889" s="116"/>
      <c r="AL889" s="120"/>
      <c r="AM889" s="120"/>
      <c r="AN889" s="85"/>
      <c r="AO889" s="85"/>
      <c r="AP889" s="85"/>
    </row>
    <row r="890" s="62" customFormat="1" ht="12.75" customHeight="1" spans="1:42">
      <c r="A890" s="115" t="s">
        <v>2183</v>
      </c>
      <c r="B890" s="85" t="s">
        <v>38</v>
      </c>
      <c r="C890" s="85" t="s">
        <v>38</v>
      </c>
      <c r="D890" s="85" t="s">
        <v>39</v>
      </c>
      <c r="E890" s="85" t="s">
        <v>2102</v>
      </c>
      <c r="F890" s="116" t="s">
        <v>41</v>
      </c>
      <c r="G890" s="85" t="s">
        <v>77</v>
      </c>
      <c r="H890" s="116" t="s">
        <v>2102</v>
      </c>
      <c r="I890" s="85" t="s">
        <v>2112</v>
      </c>
      <c r="J890" s="85" t="s">
        <v>44</v>
      </c>
      <c r="K890" s="85" t="s">
        <v>41</v>
      </c>
      <c r="L890" s="85" t="s">
        <v>45</v>
      </c>
      <c r="M890" s="85" t="s">
        <v>46</v>
      </c>
      <c r="N890" s="85" t="s">
        <v>1767</v>
      </c>
      <c r="O890" s="117" t="s">
        <v>41</v>
      </c>
      <c r="P890" s="117" t="s">
        <v>41</v>
      </c>
      <c r="Q890" s="118">
        <v>26</v>
      </c>
      <c r="R890" s="85">
        <v>80</v>
      </c>
      <c r="S890" s="85">
        <v>33.5</v>
      </c>
      <c r="T890" s="116">
        <v>45384</v>
      </c>
      <c r="U890" s="116">
        <v>45363</v>
      </c>
      <c r="V890" s="85">
        <v>0</v>
      </c>
      <c r="W890" s="85">
        <v>5</v>
      </c>
      <c r="X890" s="85">
        <v>5</v>
      </c>
      <c r="Y890" s="85">
        <v>0</v>
      </c>
      <c r="Z890" s="85" t="s">
        <v>47</v>
      </c>
      <c r="AA890" s="85">
        <v>0</v>
      </c>
      <c r="AB890" s="85">
        <v>1</v>
      </c>
      <c r="AC890" s="85">
        <f t="shared" si="19"/>
        <v>5</v>
      </c>
      <c r="AD890" s="85">
        <f>IFERROR(AC890*VLOOKUP(I890,'[5]DI Info'!A:H,7,FALSE),"")</f>
        <v>184</v>
      </c>
      <c r="AE890" s="85">
        <f>IFERROR(ROUND(AC890*VLOOKUP(I890,'[5]DI Info'!$1:$1048576,6,FALSE),2),"")</f>
        <v>5.79</v>
      </c>
      <c r="AF890" s="117" t="str">
        <f>VLOOKUP(I890,'[5]DI Info'!$1:$1048576,4,FALSE)</f>
        <v>尚莱-NB</v>
      </c>
      <c r="AG890" s="117" t="s">
        <v>2171</v>
      </c>
      <c r="AH890" s="120">
        <v>45366</v>
      </c>
      <c r="AI890" s="121" t="s">
        <v>2184</v>
      </c>
      <c r="AK890" s="116"/>
      <c r="AL890" s="120"/>
      <c r="AM890" s="120"/>
      <c r="AN890" s="85"/>
      <c r="AO890" s="85"/>
      <c r="AP890" s="85"/>
    </row>
    <row r="891" s="62" customFormat="1" ht="12.75" customHeight="1" spans="1:42">
      <c r="A891" s="115" t="s">
        <v>2185</v>
      </c>
      <c r="B891" s="85" t="s">
        <v>38</v>
      </c>
      <c r="C891" s="85" t="s">
        <v>38</v>
      </c>
      <c r="D891" s="85" t="s">
        <v>39</v>
      </c>
      <c r="E891" s="85" t="s">
        <v>2107</v>
      </c>
      <c r="F891" s="116" t="s">
        <v>41</v>
      </c>
      <c r="G891" s="85" t="s">
        <v>77</v>
      </c>
      <c r="H891" s="116" t="s">
        <v>2107</v>
      </c>
      <c r="I891" s="85" t="s">
        <v>2112</v>
      </c>
      <c r="J891" s="85" t="s">
        <v>44</v>
      </c>
      <c r="K891" s="85" t="s">
        <v>41</v>
      </c>
      <c r="L891" s="85" t="s">
        <v>45</v>
      </c>
      <c r="M891" s="85" t="s">
        <v>46</v>
      </c>
      <c r="N891" s="85" t="s">
        <v>1767</v>
      </c>
      <c r="O891" s="117" t="s">
        <v>41</v>
      </c>
      <c r="P891" s="117" t="s">
        <v>41</v>
      </c>
      <c r="Q891" s="118">
        <v>26</v>
      </c>
      <c r="R891" s="85">
        <v>80</v>
      </c>
      <c r="S891" s="85">
        <v>33.5</v>
      </c>
      <c r="T891" s="116">
        <v>45384</v>
      </c>
      <c r="U891" s="116">
        <v>45363</v>
      </c>
      <c r="V891" s="85">
        <v>0</v>
      </c>
      <c r="W891" s="85">
        <v>2</v>
      </c>
      <c r="X891" s="85">
        <v>2</v>
      </c>
      <c r="Y891" s="85">
        <v>0</v>
      </c>
      <c r="Z891" s="85" t="s">
        <v>47</v>
      </c>
      <c r="AA891" s="85">
        <v>0</v>
      </c>
      <c r="AB891" s="85">
        <v>1</v>
      </c>
      <c r="AC891" s="85">
        <f t="shared" si="19"/>
        <v>2</v>
      </c>
      <c r="AD891" s="85">
        <f>IFERROR(AC891*VLOOKUP(I891,'[5]DI Info'!A:H,7,FALSE),"")</f>
        <v>73.6</v>
      </c>
      <c r="AE891" s="85">
        <f>IFERROR(ROUND(AC891*VLOOKUP(I891,'[5]DI Info'!$1:$1048576,6,FALSE),2),"")</f>
        <v>2.32</v>
      </c>
      <c r="AF891" s="117" t="str">
        <f>VLOOKUP(I891,'[5]DI Info'!$1:$1048576,4,FALSE)</f>
        <v>尚莱-NB</v>
      </c>
      <c r="AG891" s="117" t="s">
        <v>2171</v>
      </c>
      <c r="AH891" s="120">
        <v>45366</v>
      </c>
      <c r="AI891" s="121" t="s">
        <v>2184</v>
      </c>
      <c r="AK891" s="116"/>
      <c r="AL891" s="120"/>
      <c r="AM891" s="120"/>
      <c r="AN891" s="85"/>
      <c r="AO891" s="85"/>
      <c r="AP891" s="85"/>
    </row>
    <row r="892" s="62" customFormat="1" ht="12.75" customHeight="1" spans="1:42">
      <c r="A892" s="115" t="s">
        <v>2186</v>
      </c>
      <c r="B892" s="85" t="s">
        <v>38</v>
      </c>
      <c r="C892" s="85" t="s">
        <v>38</v>
      </c>
      <c r="D892" s="85" t="s">
        <v>39</v>
      </c>
      <c r="E892" s="85" t="s">
        <v>2170</v>
      </c>
      <c r="F892" s="116" t="s">
        <v>41</v>
      </c>
      <c r="G892" s="85" t="s">
        <v>77</v>
      </c>
      <c r="H892" s="116" t="s">
        <v>2170</v>
      </c>
      <c r="I892" s="85" t="s">
        <v>2187</v>
      </c>
      <c r="J892" s="85" t="s">
        <v>44</v>
      </c>
      <c r="K892" s="85" t="s">
        <v>41</v>
      </c>
      <c r="L892" s="85" t="s">
        <v>45</v>
      </c>
      <c r="M892" s="85" t="s">
        <v>46</v>
      </c>
      <c r="N892" s="85" t="s">
        <v>1767</v>
      </c>
      <c r="O892" s="117" t="s">
        <v>41</v>
      </c>
      <c r="P892" s="117" t="s">
        <v>41</v>
      </c>
      <c r="Q892" s="118">
        <v>27</v>
      </c>
      <c r="R892" s="85">
        <v>35</v>
      </c>
      <c r="S892" s="85">
        <v>31.5</v>
      </c>
      <c r="T892" s="116">
        <v>45384</v>
      </c>
      <c r="U892" s="116">
        <v>45363</v>
      </c>
      <c r="V892" s="85">
        <v>0</v>
      </c>
      <c r="W892" s="85">
        <v>6</v>
      </c>
      <c r="X892" s="85">
        <v>6</v>
      </c>
      <c r="Y892" s="85">
        <v>0</v>
      </c>
      <c r="Z892" s="85" t="s">
        <v>47</v>
      </c>
      <c r="AA892" s="85">
        <v>0</v>
      </c>
      <c r="AB892" s="85">
        <v>1</v>
      </c>
      <c r="AC892" s="85">
        <f t="shared" si="19"/>
        <v>6</v>
      </c>
      <c r="AD892" s="85">
        <f>IFERROR(AC892*VLOOKUP(I892,'[5]DI Info'!A:H,7,FALSE),"")</f>
        <v>213.6</v>
      </c>
      <c r="AE892" s="85">
        <f>IFERROR(ROUND(AC892*VLOOKUP(I892,'[5]DI Info'!$1:$1048576,6,FALSE),2),"")</f>
        <v>3.08</v>
      </c>
      <c r="AF892" s="117" t="str">
        <f>VLOOKUP(I892,'[5]DI Info'!$1:$1048576,4,FALSE)</f>
        <v>尚莱-NB</v>
      </c>
      <c r="AG892" s="117" t="s">
        <v>2171</v>
      </c>
      <c r="AH892" s="120">
        <v>45366</v>
      </c>
      <c r="AI892" s="121" t="s">
        <v>2184</v>
      </c>
      <c r="AK892" s="116"/>
      <c r="AL892" s="120"/>
      <c r="AM892" s="120"/>
      <c r="AN892" s="85"/>
      <c r="AO892" s="85"/>
      <c r="AP892" s="85"/>
    </row>
    <row r="893" s="62" customFormat="1" ht="12.75" customHeight="1" spans="1:42">
      <c r="A893" s="115" t="s">
        <v>2188</v>
      </c>
      <c r="B893" s="85" t="s">
        <v>38</v>
      </c>
      <c r="C893" s="85" t="s">
        <v>38</v>
      </c>
      <c r="D893" s="85" t="s">
        <v>39</v>
      </c>
      <c r="E893" s="85" t="s">
        <v>2175</v>
      </c>
      <c r="F893" s="116" t="s">
        <v>41</v>
      </c>
      <c r="G893" s="85" t="s">
        <v>77</v>
      </c>
      <c r="H893" s="116" t="s">
        <v>2175</v>
      </c>
      <c r="I893" s="85" t="s">
        <v>2187</v>
      </c>
      <c r="J893" s="85" t="s">
        <v>44</v>
      </c>
      <c r="K893" s="85" t="s">
        <v>41</v>
      </c>
      <c r="L893" s="85" t="s">
        <v>45</v>
      </c>
      <c r="M893" s="85" t="s">
        <v>46</v>
      </c>
      <c r="N893" s="85" t="s">
        <v>1767</v>
      </c>
      <c r="O893" s="117" t="s">
        <v>41</v>
      </c>
      <c r="P893" s="117" t="s">
        <v>41</v>
      </c>
      <c r="Q893" s="118">
        <v>27</v>
      </c>
      <c r="R893" s="85">
        <v>35</v>
      </c>
      <c r="S893" s="85">
        <v>31.5</v>
      </c>
      <c r="T893" s="116">
        <v>45384</v>
      </c>
      <c r="U893" s="116">
        <v>45363</v>
      </c>
      <c r="V893" s="85">
        <v>0</v>
      </c>
      <c r="W893" s="85">
        <v>17</v>
      </c>
      <c r="X893" s="85">
        <v>17</v>
      </c>
      <c r="Y893" s="85">
        <v>0</v>
      </c>
      <c r="Z893" s="85" t="s">
        <v>47</v>
      </c>
      <c r="AA893" s="85">
        <v>0</v>
      </c>
      <c r="AB893" s="85">
        <v>1</v>
      </c>
      <c r="AC893" s="85">
        <f t="shared" si="19"/>
        <v>17</v>
      </c>
      <c r="AD893" s="85">
        <f>IFERROR(AC893*VLOOKUP(I893,'[5]DI Info'!A:H,7,FALSE),"")</f>
        <v>605.2</v>
      </c>
      <c r="AE893" s="85">
        <f>IFERROR(ROUND(AC893*VLOOKUP(I893,'[5]DI Info'!$1:$1048576,6,FALSE),2),"")</f>
        <v>8.74</v>
      </c>
      <c r="AF893" s="117" t="str">
        <f>VLOOKUP(I893,'[5]DI Info'!$1:$1048576,4,FALSE)</f>
        <v>尚莱-NB</v>
      </c>
      <c r="AG893" s="117" t="s">
        <v>2171</v>
      </c>
      <c r="AH893" s="120">
        <v>45366</v>
      </c>
      <c r="AI893" s="121" t="s">
        <v>2184</v>
      </c>
      <c r="AK893" s="116"/>
      <c r="AL893" s="120"/>
      <c r="AM893" s="120"/>
      <c r="AN893" s="85"/>
      <c r="AO893" s="85"/>
      <c r="AP893" s="85"/>
    </row>
    <row r="894" s="62" customFormat="1" ht="12.75" customHeight="1" spans="1:42">
      <c r="A894" s="115" t="s">
        <v>2189</v>
      </c>
      <c r="B894" s="85" t="s">
        <v>38</v>
      </c>
      <c r="C894" s="85" t="s">
        <v>38</v>
      </c>
      <c r="D894" s="85" t="s">
        <v>39</v>
      </c>
      <c r="E894" s="85" t="s">
        <v>2177</v>
      </c>
      <c r="F894" s="116" t="s">
        <v>41</v>
      </c>
      <c r="G894" s="85" t="s">
        <v>77</v>
      </c>
      <c r="H894" s="116" t="s">
        <v>2177</v>
      </c>
      <c r="I894" s="85" t="s">
        <v>2187</v>
      </c>
      <c r="J894" s="85" t="s">
        <v>44</v>
      </c>
      <c r="K894" s="85" t="s">
        <v>41</v>
      </c>
      <c r="L894" s="85" t="s">
        <v>45</v>
      </c>
      <c r="M894" s="85" t="s">
        <v>46</v>
      </c>
      <c r="N894" s="85" t="s">
        <v>1767</v>
      </c>
      <c r="O894" s="117" t="s">
        <v>41</v>
      </c>
      <c r="P894" s="117" t="s">
        <v>41</v>
      </c>
      <c r="Q894" s="118">
        <v>27</v>
      </c>
      <c r="R894" s="85">
        <v>35</v>
      </c>
      <c r="S894" s="85">
        <v>31.5</v>
      </c>
      <c r="T894" s="116">
        <v>45384</v>
      </c>
      <c r="U894" s="116">
        <v>45363</v>
      </c>
      <c r="V894" s="85">
        <v>0</v>
      </c>
      <c r="W894" s="85">
        <v>16</v>
      </c>
      <c r="X894" s="85">
        <v>16</v>
      </c>
      <c r="Y894" s="85">
        <v>0</v>
      </c>
      <c r="Z894" s="85" t="s">
        <v>47</v>
      </c>
      <c r="AA894" s="85">
        <v>0</v>
      </c>
      <c r="AB894" s="85">
        <v>1</v>
      </c>
      <c r="AC894" s="85">
        <f t="shared" ref="AC894:AC957" si="20">IFERROR(X894/AB894,"")</f>
        <v>16</v>
      </c>
      <c r="AD894" s="85">
        <f>IFERROR(AC894*VLOOKUP(I894,'[5]DI Info'!A:H,7,FALSE),"")</f>
        <v>569.6</v>
      </c>
      <c r="AE894" s="85">
        <f>IFERROR(ROUND(AC894*VLOOKUP(I894,'[5]DI Info'!$1:$1048576,6,FALSE),2),"")</f>
        <v>8.22</v>
      </c>
      <c r="AF894" s="117" t="str">
        <f>VLOOKUP(I894,'[5]DI Info'!$1:$1048576,4,FALSE)</f>
        <v>尚莱-NB</v>
      </c>
      <c r="AG894" s="117" t="s">
        <v>2171</v>
      </c>
      <c r="AH894" s="120">
        <v>45366</v>
      </c>
      <c r="AI894" s="121" t="s">
        <v>2184</v>
      </c>
      <c r="AK894" s="116"/>
      <c r="AL894" s="120"/>
      <c r="AM894" s="120"/>
      <c r="AN894" s="85"/>
      <c r="AO894" s="85"/>
      <c r="AP894" s="85"/>
    </row>
    <row r="895" s="62" customFormat="1" ht="12.75" customHeight="1" spans="1:42">
      <c r="A895" s="115" t="s">
        <v>2190</v>
      </c>
      <c r="B895" s="85" t="s">
        <v>38</v>
      </c>
      <c r="C895" s="85" t="s">
        <v>38</v>
      </c>
      <c r="D895" s="85" t="s">
        <v>39</v>
      </c>
      <c r="E895" s="85" t="s">
        <v>2107</v>
      </c>
      <c r="F895" s="116" t="s">
        <v>41</v>
      </c>
      <c r="G895" s="85" t="s">
        <v>77</v>
      </c>
      <c r="H895" s="116" t="s">
        <v>2107</v>
      </c>
      <c r="I895" s="85" t="s">
        <v>2187</v>
      </c>
      <c r="J895" s="85" t="s">
        <v>44</v>
      </c>
      <c r="K895" s="85" t="s">
        <v>41</v>
      </c>
      <c r="L895" s="85" t="s">
        <v>45</v>
      </c>
      <c r="M895" s="85" t="s">
        <v>46</v>
      </c>
      <c r="N895" s="85" t="s">
        <v>1767</v>
      </c>
      <c r="O895" s="117" t="s">
        <v>41</v>
      </c>
      <c r="P895" s="117" t="s">
        <v>41</v>
      </c>
      <c r="Q895" s="118">
        <v>27</v>
      </c>
      <c r="R895" s="85">
        <v>35</v>
      </c>
      <c r="S895" s="85">
        <v>31.5</v>
      </c>
      <c r="T895" s="116">
        <v>45384</v>
      </c>
      <c r="U895" s="116">
        <v>45363</v>
      </c>
      <c r="V895" s="85">
        <v>0</v>
      </c>
      <c r="W895" s="85">
        <v>3</v>
      </c>
      <c r="X895" s="85">
        <v>3</v>
      </c>
      <c r="Y895" s="85">
        <v>0</v>
      </c>
      <c r="Z895" s="85" t="s">
        <v>47</v>
      </c>
      <c r="AA895" s="85">
        <v>0</v>
      </c>
      <c r="AB895" s="85">
        <v>1</v>
      </c>
      <c r="AC895" s="85">
        <f t="shared" si="20"/>
        <v>3</v>
      </c>
      <c r="AD895" s="85">
        <f>IFERROR(AC895*VLOOKUP(I895,'[5]DI Info'!A:H,7,FALSE),"")</f>
        <v>106.8</v>
      </c>
      <c r="AE895" s="85">
        <f>IFERROR(ROUND(AC895*VLOOKUP(I895,'[5]DI Info'!$1:$1048576,6,FALSE),2),"")</f>
        <v>1.54</v>
      </c>
      <c r="AF895" s="117" t="str">
        <f>VLOOKUP(I895,'[5]DI Info'!$1:$1048576,4,FALSE)</f>
        <v>尚莱-NB</v>
      </c>
      <c r="AG895" s="117" t="s">
        <v>2171</v>
      </c>
      <c r="AH895" s="120">
        <v>45366</v>
      </c>
      <c r="AI895" s="121" t="s">
        <v>2184</v>
      </c>
      <c r="AK895" s="116"/>
      <c r="AL895" s="120"/>
      <c r="AM895" s="120"/>
      <c r="AN895" s="85"/>
      <c r="AO895" s="85"/>
      <c r="AP895" s="85"/>
    </row>
    <row r="896" s="62" customFormat="1" ht="12.75" customHeight="1" spans="1:42">
      <c r="A896" s="115" t="s">
        <v>2191</v>
      </c>
      <c r="B896" s="85" t="s">
        <v>38</v>
      </c>
      <c r="C896" s="85" t="s">
        <v>38</v>
      </c>
      <c r="D896" s="85" t="s">
        <v>39</v>
      </c>
      <c r="E896" s="85" t="s">
        <v>2181</v>
      </c>
      <c r="F896" s="116" t="s">
        <v>41</v>
      </c>
      <c r="G896" s="85" t="s">
        <v>77</v>
      </c>
      <c r="H896" s="116" t="s">
        <v>2181</v>
      </c>
      <c r="I896" s="85" t="s">
        <v>2187</v>
      </c>
      <c r="J896" s="85" t="s">
        <v>44</v>
      </c>
      <c r="K896" s="85" t="s">
        <v>41</v>
      </c>
      <c r="L896" s="85" t="s">
        <v>45</v>
      </c>
      <c r="M896" s="85" t="s">
        <v>46</v>
      </c>
      <c r="N896" s="85" t="s">
        <v>1767</v>
      </c>
      <c r="O896" s="117" t="s">
        <v>41</v>
      </c>
      <c r="P896" s="117" t="s">
        <v>41</v>
      </c>
      <c r="Q896" s="118">
        <v>27</v>
      </c>
      <c r="R896" s="85">
        <v>35</v>
      </c>
      <c r="S896" s="85">
        <v>31.5</v>
      </c>
      <c r="T896" s="116">
        <v>45384</v>
      </c>
      <c r="U896" s="116">
        <v>45363</v>
      </c>
      <c r="V896" s="85">
        <v>0</v>
      </c>
      <c r="W896" s="85">
        <v>9</v>
      </c>
      <c r="X896" s="85">
        <v>9</v>
      </c>
      <c r="Y896" s="85">
        <v>0</v>
      </c>
      <c r="Z896" s="85" t="s">
        <v>47</v>
      </c>
      <c r="AA896" s="85">
        <v>0</v>
      </c>
      <c r="AB896" s="85">
        <v>1</v>
      </c>
      <c r="AC896" s="85">
        <f t="shared" si="20"/>
        <v>9</v>
      </c>
      <c r="AD896" s="85">
        <f>IFERROR(AC896*VLOOKUP(I896,'[5]DI Info'!A:H,7,FALSE),"")</f>
        <v>320.4</v>
      </c>
      <c r="AE896" s="85">
        <f>IFERROR(ROUND(AC896*VLOOKUP(I896,'[5]DI Info'!$1:$1048576,6,FALSE),2),"")</f>
        <v>4.63</v>
      </c>
      <c r="AF896" s="117" t="str">
        <f>VLOOKUP(I896,'[5]DI Info'!$1:$1048576,4,FALSE)</f>
        <v>尚莱-NB</v>
      </c>
      <c r="AG896" s="117" t="s">
        <v>2171</v>
      </c>
      <c r="AH896" s="120">
        <v>45366</v>
      </c>
      <c r="AI896" s="121" t="s">
        <v>2184</v>
      </c>
      <c r="AK896" s="116"/>
      <c r="AL896" s="120"/>
      <c r="AM896" s="120"/>
      <c r="AN896" s="85"/>
      <c r="AO896" s="85"/>
      <c r="AP896" s="85"/>
    </row>
    <row r="897" s="62" customFormat="1" ht="12.75" customHeight="1" spans="1:42">
      <c r="A897" s="115" t="s">
        <v>2192</v>
      </c>
      <c r="B897" s="85" t="s">
        <v>38</v>
      </c>
      <c r="C897" s="85" t="s">
        <v>38</v>
      </c>
      <c r="D897" s="85" t="s">
        <v>39</v>
      </c>
      <c r="E897" s="85" t="s">
        <v>2175</v>
      </c>
      <c r="F897" s="116" t="s">
        <v>41</v>
      </c>
      <c r="G897" s="85" t="s">
        <v>77</v>
      </c>
      <c r="H897" s="116" t="s">
        <v>2175</v>
      </c>
      <c r="I897" s="85" t="s">
        <v>2114</v>
      </c>
      <c r="J897" s="85" t="s">
        <v>44</v>
      </c>
      <c r="K897" s="85" t="s">
        <v>41</v>
      </c>
      <c r="L897" s="85" t="s">
        <v>45</v>
      </c>
      <c r="M897" s="85" t="s">
        <v>46</v>
      </c>
      <c r="N897" s="85" t="s">
        <v>1767</v>
      </c>
      <c r="O897" s="117" t="s">
        <v>41</v>
      </c>
      <c r="P897" s="117" t="s">
        <v>41</v>
      </c>
      <c r="Q897" s="118">
        <v>28.25</v>
      </c>
      <c r="R897" s="85">
        <v>59.5</v>
      </c>
      <c r="S897" s="85">
        <v>35</v>
      </c>
      <c r="T897" s="116">
        <v>45384</v>
      </c>
      <c r="U897" s="116">
        <v>45363</v>
      </c>
      <c r="V897" s="85">
        <v>0</v>
      </c>
      <c r="W897" s="85">
        <v>1</v>
      </c>
      <c r="X897" s="85">
        <v>1</v>
      </c>
      <c r="Y897" s="85">
        <v>0</v>
      </c>
      <c r="Z897" s="85" t="s">
        <v>47</v>
      </c>
      <c r="AA897" s="85">
        <v>0</v>
      </c>
      <c r="AB897" s="85">
        <v>1</v>
      </c>
      <c r="AC897" s="85">
        <f t="shared" si="20"/>
        <v>1</v>
      </c>
      <c r="AD897" s="85">
        <f>IFERROR(AC897*VLOOKUP(I897,'[5]DI Info'!A:H,7,FALSE),"")</f>
        <v>62.2</v>
      </c>
      <c r="AE897" s="85">
        <f>IFERROR(ROUND(AC897*VLOOKUP(I897,'[5]DI Info'!$1:$1048576,6,FALSE),2),"")</f>
        <v>0.97</v>
      </c>
      <c r="AF897" s="117" t="str">
        <f>VLOOKUP(I897,'[5]DI Info'!$1:$1048576,4,FALSE)</f>
        <v>尚莱-NB</v>
      </c>
      <c r="AG897" s="117" t="s">
        <v>2171</v>
      </c>
      <c r="AH897" s="120">
        <v>45366</v>
      </c>
      <c r="AI897" s="121" t="s">
        <v>2193</v>
      </c>
      <c r="AK897" s="116"/>
      <c r="AL897" s="120"/>
      <c r="AM897" s="120"/>
      <c r="AN897" s="85"/>
      <c r="AO897" s="85"/>
      <c r="AP897" s="85"/>
    </row>
    <row r="898" s="62" customFormat="1" ht="12.75" customHeight="1" spans="1:42">
      <c r="A898" s="115" t="s">
        <v>2194</v>
      </c>
      <c r="B898" s="85" t="s">
        <v>38</v>
      </c>
      <c r="C898" s="85" t="s">
        <v>38</v>
      </c>
      <c r="D898" s="85" t="s">
        <v>39</v>
      </c>
      <c r="E898" s="85" t="s">
        <v>2177</v>
      </c>
      <c r="F898" s="116" t="s">
        <v>41</v>
      </c>
      <c r="G898" s="85" t="s">
        <v>77</v>
      </c>
      <c r="H898" s="116" t="s">
        <v>2177</v>
      </c>
      <c r="I898" s="85" t="s">
        <v>2114</v>
      </c>
      <c r="J898" s="85" t="s">
        <v>44</v>
      </c>
      <c r="K898" s="85" t="s">
        <v>41</v>
      </c>
      <c r="L898" s="85" t="s">
        <v>45</v>
      </c>
      <c r="M898" s="85" t="s">
        <v>46</v>
      </c>
      <c r="N898" s="85" t="s">
        <v>1767</v>
      </c>
      <c r="O898" s="117" t="s">
        <v>41</v>
      </c>
      <c r="P898" s="117" t="s">
        <v>41</v>
      </c>
      <c r="Q898" s="118">
        <v>28.25</v>
      </c>
      <c r="R898" s="85">
        <v>59.5</v>
      </c>
      <c r="S898" s="85">
        <v>35</v>
      </c>
      <c r="T898" s="116">
        <v>45384</v>
      </c>
      <c r="U898" s="116">
        <v>45363</v>
      </c>
      <c r="V898" s="85">
        <v>0</v>
      </c>
      <c r="W898" s="85">
        <v>2</v>
      </c>
      <c r="X898" s="85">
        <v>2</v>
      </c>
      <c r="Y898" s="85">
        <v>0</v>
      </c>
      <c r="Z898" s="85" t="s">
        <v>47</v>
      </c>
      <c r="AA898" s="85">
        <v>0</v>
      </c>
      <c r="AB898" s="85">
        <v>1</v>
      </c>
      <c r="AC898" s="85">
        <f t="shared" si="20"/>
        <v>2</v>
      </c>
      <c r="AD898" s="85">
        <f>IFERROR(AC898*VLOOKUP(I898,'[5]DI Info'!A:H,7,FALSE),"")</f>
        <v>124.4</v>
      </c>
      <c r="AE898" s="85">
        <f>IFERROR(ROUND(AC898*VLOOKUP(I898,'[5]DI Info'!$1:$1048576,6,FALSE),2),"")</f>
        <v>1.94</v>
      </c>
      <c r="AF898" s="117" t="str">
        <f>VLOOKUP(I898,'[5]DI Info'!$1:$1048576,4,FALSE)</f>
        <v>尚莱-NB</v>
      </c>
      <c r="AG898" s="117" t="s">
        <v>2171</v>
      </c>
      <c r="AH898" s="120">
        <v>45366</v>
      </c>
      <c r="AI898" s="121" t="s">
        <v>2193</v>
      </c>
      <c r="AK898" s="116"/>
      <c r="AL898" s="120"/>
      <c r="AM898" s="120"/>
      <c r="AN898" s="85"/>
      <c r="AO898" s="85"/>
      <c r="AP898" s="85"/>
    </row>
    <row r="899" s="62" customFormat="1" ht="12.75" customHeight="1" spans="1:42">
      <c r="A899" s="115" t="s">
        <v>2195</v>
      </c>
      <c r="B899" s="85" t="s">
        <v>38</v>
      </c>
      <c r="C899" s="85" t="s">
        <v>38</v>
      </c>
      <c r="D899" s="85" t="s">
        <v>39</v>
      </c>
      <c r="E899" s="85" t="s">
        <v>2102</v>
      </c>
      <c r="F899" s="116" t="s">
        <v>41</v>
      </c>
      <c r="G899" s="85" t="s">
        <v>77</v>
      </c>
      <c r="H899" s="116" t="s">
        <v>2102</v>
      </c>
      <c r="I899" s="85" t="s">
        <v>2114</v>
      </c>
      <c r="J899" s="85" t="s">
        <v>44</v>
      </c>
      <c r="K899" s="85" t="s">
        <v>41</v>
      </c>
      <c r="L899" s="85" t="s">
        <v>45</v>
      </c>
      <c r="M899" s="85" t="s">
        <v>46</v>
      </c>
      <c r="N899" s="85" t="s">
        <v>1767</v>
      </c>
      <c r="O899" s="117" t="s">
        <v>41</v>
      </c>
      <c r="P899" s="117" t="s">
        <v>41</v>
      </c>
      <c r="Q899" s="118">
        <v>28.25</v>
      </c>
      <c r="R899" s="85">
        <v>59.5</v>
      </c>
      <c r="S899" s="85">
        <v>35</v>
      </c>
      <c r="T899" s="116">
        <v>45384</v>
      </c>
      <c r="U899" s="116">
        <v>45363</v>
      </c>
      <c r="V899" s="85">
        <v>0</v>
      </c>
      <c r="W899" s="85">
        <v>4</v>
      </c>
      <c r="X899" s="85">
        <v>4</v>
      </c>
      <c r="Y899" s="85">
        <v>0</v>
      </c>
      <c r="Z899" s="85" t="s">
        <v>47</v>
      </c>
      <c r="AA899" s="85">
        <v>0</v>
      </c>
      <c r="AB899" s="85">
        <v>1</v>
      </c>
      <c r="AC899" s="85">
        <f t="shared" si="20"/>
        <v>4</v>
      </c>
      <c r="AD899" s="85">
        <f>IFERROR(AC899*VLOOKUP(I899,'[5]DI Info'!A:H,7,FALSE),"")</f>
        <v>248.8</v>
      </c>
      <c r="AE899" s="85">
        <f>IFERROR(ROUND(AC899*VLOOKUP(I899,'[5]DI Info'!$1:$1048576,6,FALSE),2),"")</f>
        <v>3.88</v>
      </c>
      <c r="AF899" s="117" t="str">
        <f>VLOOKUP(I899,'[5]DI Info'!$1:$1048576,4,FALSE)</f>
        <v>尚莱-NB</v>
      </c>
      <c r="AG899" s="117" t="s">
        <v>2171</v>
      </c>
      <c r="AH899" s="120">
        <v>45366</v>
      </c>
      <c r="AI899" s="121" t="s">
        <v>2193</v>
      </c>
      <c r="AK899" s="116"/>
      <c r="AL899" s="120"/>
      <c r="AM899" s="120"/>
      <c r="AN899" s="85"/>
      <c r="AO899" s="85"/>
      <c r="AP899" s="85"/>
    </row>
    <row r="900" s="62" customFormat="1" ht="12.75" customHeight="1" spans="1:42">
      <c r="A900" s="115" t="s">
        <v>2196</v>
      </c>
      <c r="B900" s="85" t="s">
        <v>38</v>
      </c>
      <c r="C900" s="85" t="s">
        <v>38</v>
      </c>
      <c r="D900" s="85" t="s">
        <v>39</v>
      </c>
      <c r="E900" s="85" t="s">
        <v>2181</v>
      </c>
      <c r="F900" s="116" t="s">
        <v>41</v>
      </c>
      <c r="G900" s="85" t="s">
        <v>77</v>
      </c>
      <c r="H900" s="116" t="s">
        <v>2181</v>
      </c>
      <c r="I900" s="85" t="s">
        <v>2114</v>
      </c>
      <c r="J900" s="85" t="s">
        <v>44</v>
      </c>
      <c r="K900" s="85" t="s">
        <v>41</v>
      </c>
      <c r="L900" s="85" t="s">
        <v>45</v>
      </c>
      <c r="M900" s="85" t="s">
        <v>46</v>
      </c>
      <c r="N900" s="85" t="s">
        <v>1767</v>
      </c>
      <c r="O900" s="117" t="s">
        <v>41</v>
      </c>
      <c r="P900" s="117" t="s">
        <v>41</v>
      </c>
      <c r="Q900" s="118">
        <v>28.25</v>
      </c>
      <c r="R900" s="85">
        <v>59.5</v>
      </c>
      <c r="S900" s="85">
        <v>35</v>
      </c>
      <c r="T900" s="116">
        <v>45384</v>
      </c>
      <c r="U900" s="116">
        <v>45363</v>
      </c>
      <c r="V900" s="85">
        <v>0</v>
      </c>
      <c r="W900" s="85">
        <v>3</v>
      </c>
      <c r="X900" s="85">
        <v>3</v>
      </c>
      <c r="Y900" s="85">
        <v>0</v>
      </c>
      <c r="Z900" s="85" t="s">
        <v>47</v>
      </c>
      <c r="AA900" s="85">
        <v>0</v>
      </c>
      <c r="AB900" s="85">
        <v>1</v>
      </c>
      <c r="AC900" s="85">
        <f t="shared" si="20"/>
        <v>3</v>
      </c>
      <c r="AD900" s="85">
        <f>IFERROR(AC900*VLOOKUP(I900,'[5]DI Info'!A:H,7,FALSE),"")</f>
        <v>186.6</v>
      </c>
      <c r="AE900" s="85">
        <f>IFERROR(ROUND(AC900*VLOOKUP(I900,'[5]DI Info'!$1:$1048576,6,FALSE),2),"")</f>
        <v>2.91</v>
      </c>
      <c r="AF900" s="117" t="str">
        <f>VLOOKUP(I900,'[5]DI Info'!$1:$1048576,4,FALSE)</f>
        <v>尚莱-NB</v>
      </c>
      <c r="AG900" s="117" t="s">
        <v>2171</v>
      </c>
      <c r="AH900" s="120">
        <v>45366</v>
      </c>
      <c r="AI900" s="121" t="s">
        <v>2193</v>
      </c>
      <c r="AK900" s="116"/>
      <c r="AL900" s="120"/>
      <c r="AM900" s="120"/>
      <c r="AN900" s="85"/>
      <c r="AO900" s="85"/>
      <c r="AP900" s="85"/>
    </row>
    <row r="901" s="62" customFormat="1" ht="12.75" customHeight="1" spans="1:42">
      <c r="A901" s="115" t="s">
        <v>2197</v>
      </c>
      <c r="B901" s="85" t="s">
        <v>38</v>
      </c>
      <c r="C901" s="85" t="s">
        <v>38</v>
      </c>
      <c r="D901" s="85" t="s">
        <v>39</v>
      </c>
      <c r="E901" s="85" t="s">
        <v>2170</v>
      </c>
      <c r="F901" s="116" t="s">
        <v>41</v>
      </c>
      <c r="G901" s="85" t="s">
        <v>77</v>
      </c>
      <c r="H901" s="116" t="s">
        <v>2170</v>
      </c>
      <c r="I901" s="85" t="s">
        <v>2152</v>
      </c>
      <c r="J901" s="85" t="s">
        <v>44</v>
      </c>
      <c r="K901" s="85" t="s">
        <v>41</v>
      </c>
      <c r="L901" s="85" t="s">
        <v>45</v>
      </c>
      <c r="M901" s="85" t="s">
        <v>46</v>
      </c>
      <c r="N901" s="85" t="s">
        <v>1767</v>
      </c>
      <c r="O901" s="117" t="s">
        <v>41</v>
      </c>
      <c r="P901" s="117" t="s">
        <v>41</v>
      </c>
      <c r="Q901" s="118">
        <v>28.5</v>
      </c>
      <c r="R901" s="85">
        <v>35.5</v>
      </c>
      <c r="S901" s="85">
        <v>32</v>
      </c>
      <c r="T901" s="116">
        <v>45384</v>
      </c>
      <c r="U901" s="116">
        <v>45363</v>
      </c>
      <c r="V901" s="85">
        <v>0</v>
      </c>
      <c r="W901" s="85">
        <v>11</v>
      </c>
      <c r="X901" s="85">
        <v>11</v>
      </c>
      <c r="Y901" s="85">
        <v>0</v>
      </c>
      <c r="Z901" s="85" t="s">
        <v>47</v>
      </c>
      <c r="AA901" s="85">
        <v>0</v>
      </c>
      <c r="AB901" s="85">
        <v>1</v>
      </c>
      <c r="AC901" s="85">
        <f t="shared" si="20"/>
        <v>11</v>
      </c>
      <c r="AD901" s="85">
        <f>IFERROR(AC901*VLOOKUP(I901,'[5]DI Info'!A:H,7,FALSE),"")</f>
        <v>391.6</v>
      </c>
      <c r="AE901" s="85">
        <f>IFERROR(ROUND(AC901*VLOOKUP(I901,'[5]DI Info'!$1:$1048576,6,FALSE),2),"")</f>
        <v>5.65</v>
      </c>
      <c r="AF901" s="117" t="str">
        <f>VLOOKUP(I901,'[5]DI Info'!$1:$1048576,4,FALSE)</f>
        <v>尚莱-NB</v>
      </c>
      <c r="AG901" s="117" t="s">
        <v>2171</v>
      </c>
      <c r="AH901" s="120">
        <v>45366</v>
      </c>
      <c r="AI901" s="121" t="s">
        <v>2184</v>
      </c>
      <c r="AK901" s="116"/>
      <c r="AL901" s="120"/>
      <c r="AM901" s="120"/>
      <c r="AN901" s="85"/>
      <c r="AO901" s="85"/>
      <c r="AP901" s="85"/>
    </row>
    <row r="902" s="62" customFormat="1" ht="12.75" customHeight="1" spans="1:42">
      <c r="A902" s="115" t="s">
        <v>2198</v>
      </c>
      <c r="B902" s="85" t="s">
        <v>38</v>
      </c>
      <c r="C902" s="85" t="s">
        <v>38</v>
      </c>
      <c r="D902" s="85" t="s">
        <v>39</v>
      </c>
      <c r="E902" s="85" t="s">
        <v>2175</v>
      </c>
      <c r="F902" s="116" t="s">
        <v>41</v>
      </c>
      <c r="G902" s="85" t="s">
        <v>77</v>
      </c>
      <c r="H902" s="116" t="s">
        <v>2175</v>
      </c>
      <c r="I902" s="85" t="s">
        <v>2152</v>
      </c>
      <c r="J902" s="85" t="s">
        <v>44</v>
      </c>
      <c r="K902" s="85" t="s">
        <v>41</v>
      </c>
      <c r="L902" s="85" t="s">
        <v>45</v>
      </c>
      <c r="M902" s="85" t="s">
        <v>46</v>
      </c>
      <c r="N902" s="85" t="s">
        <v>1767</v>
      </c>
      <c r="O902" s="117" t="s">
        <v>41</v>
      </c>
      <c r="P902" s="117" t="s">
        <v>41</v>
      </c>
      <c r="Q902" s="118">
        <v>28.5</v>
      </c>
      <c r="R902" s="85">
        <v>35.5</v>
      </c>
      <c r="S902" s="85">
        <v>32</v>
      </c>
      <c r="T902" s="116">
        <v>45384</v>
      </c>
      <c r="U902" s="116">
        <v>45363</v>
      </c>
      <c r="V902" s="85">
        <v>0</v>
      </c>
      <c r="W902" s="85">
        <v>2</v>
      </c>
      <c r="X902" s="85">
        <v>2</v>
      </c>
      <c r="Y902" s="85">
        <v>0</v>
      </c>
      <c r="Z902" s="85" t="s">
        <v>47</v>
      </c>
      <c r="AA902" s="85">
        <v>0</v>
      </c>
      <c r="AB902" s="85">
        <v>1</v>
      </c>
      <c r="AC902" s="85">
        <f t="shared" si="20"/>
        <v>2</v>
      </c>
      <c r="AD902" s="85">
        <f>IFERROR(AC902*VLOOKUP(I902,'[5]DI Info'!A:H,7,FALSE),"")</f>
        <v>71.2</v>
      </c>
      <c r="AE902" s="85">
        <f>IFERROR(ROUND(AC902*VLOOKUP(I902,'[5]DI Info'!$1:$1048576,6,FALSE),2),"")</f>
        <v>1.03</v>
      </c>
      <c r="AF902" s="117" t="str">
        <f>VLOOKUP(I902,'[5]DI Info'!$1:$1048576,4,FALSE)</f>
        <v>尚莱-NB</v>
      </c>
      <c r="AG902" s="117" t="s">
        <v>2171</v>
      </c>
      <c r="AH902" s="120">
        <v>45366</v>
      </c>
      <c r="AI902" s="121" t="s">
        <v>2184</v>
      </c>
      <c r="AK902" s="116"/>
      <c r="AL902" s="120"/>
      <c r="AM902" s="120"/>
      <c r="AN902" s="85"/>
      <c r="AO902" s="85"/>
      <c r="AP902" s="85"/>
    </row>
    <row r="903" s="62" customFormat="1" ht="12.75" customHeight="1" spans="1:42">
      <c r="A903" s="115" t="s">
        <v>2199</v>
      </c>
      <c r="B903" s="85" t="s">
        <v>38</v>
      </c>
      <c r="C903" s="85" t="s">
        <v>38</v>
      </c>
      <c r="D903" s="85" t="s">
        <v>39</v>
      </c>
      <c r="E903" s="85" t="s">
        <v>2102</v>
      </c>
      <c r="F903" s="116" t="s">
        <v>41</v>
      </c>
      <c r="G903" s="85" t="s">
        <v>77</v>
      </c>
      <c r="H903" s="116" t="s">
        <v>2102</v>
      </c>
      <c r="I903" s="85" t="s">
        <v>2152</v>
      </c>
      <c r="J903" s="85" t="s">
        <v>44</v>
      </c>
      <c r="K903" s="85" t="s">
        <v>41</v>
      </c>
      <c r="L903" s="85" t="s">
        <v>45</v>
      </c>
      <c r="M903" s="85" t="s">
        <v>46</v>
      </c>
      <c r="N903" s="85" t="s">
        <v>1767</v>
      </c>
      <c r="O903" s="117" t="s">
        <v>41</v>
      </c>
      <c r="P903" s="117" t="s">
        <v>41</v>
      </c>
      <c r="Q903" s="118">
        <v>28.5</v>
      </c>
      <c r="R903" s="85">
        <v>35.5</v>
      </c>
      <c r="S903" s="85">
        <v>32</v>
      </c>
      <c r="T903" s="116">
        <v>45384</v>
      </c>
      <c r="U903" s="116">
        <v>45363</v>
      </c>
      <c r="V903" s="85">
        <v>0</v>
      </c>
      <c r="W903" s="85">
        <v>15</v>
      </c>
      <c r="X903" s="85">
        <v>15</v>
      </c>
      <c r="Y903" s="85">
        <v>0</v>
      </c>
      <c r="Z903" s="85" t="s">
        <v>47</v>
      </c>
      <c r="AA903" s="85">
        <v>0</v>
      </c>
      <c r="AB903" s="85">
        <v>1</v>
      </c>
      <c r="AC903" s="85">
        <f t="shared" si="20"/>
        <v>15</v>
      </c>
      <c r="AD903" s="85">
        <f>IFERROR(AC903*VLOOKUP(I903,'[5]DI Info'!A:H,7,FALSE),"")</f>
        <v>534</v>
      </c>
      <c r="AE903" s="85">
        <f>IFERROR(ROUND(AC903*VLOOKUP(I903,'[5]DI Info'!$1:$1048576,6,FALSE),2),"")</f>
        <v>7.71</v>
      </c>
      <c r="AF903" s="117" t="str">
        <f>VLOOKUP(I903,'[5]DI Info'!$1:$1048576,4,FALSE)</f>
        <v>尚莱-NB</v>
      </c>
      <c r="AG903" s="117" t="s">
        <v>2171</v>
      </c>
      <c r="AH903" s="120">
        <v>45366</v>
      </c>
      <c r="AI903" s="121" t="s">
        <v>2184</v>
      </c>
      <c r="AK903" s="116"/>
      <c r="AL903" s="120"/>
      <c r="AM903" s="120"/>
      <c r="AN903" s="85"/>
      <c r="AO903" s="85"/>
      <c r="AP903" s="85"/>
    </row>
    <row r="904" s="62" customFormat="1" ht="12.75" customHeight="1" spans="1:42">
      <c r="A904" s="115" t="s">
        <v>2200</v>
      </c>
      <c r="B904" s="85" t="s">
        <v>38</v>
      </c>
      <c r="C904" s="85" t="s">
        <v>38</v>
      </c>
      <c r="D904" s="85" t="s">
        <v>39</v>
      </c>
      <c r="E904" s="85" t="s">
        <v>2107</v>
      </c>
      <c r="F904" s="116" t="s">
        <v>41</v>
      </c>
      <c r="G904" s="85" t="s">
        <v>77</v>
      </c>
      <c r="H904" s="116" t="s">
        <v>2107</v>
      </c>
      <c r="I904" s="85" t="s">
        <v>2152</v>
      </c>
      <c r="J904" s="85" t="s">
        <v>44</v>
      </c>
      <c r="K904" s="85" t="s">
        <v>41</v>
      </c>
      <c r="L904" s="85" t="s">
        <v>45</v>
      </c>
      <c r="M904" s="85" t="s">
        <v>46</v>
      </c>
      <c r="N904" s="85" t="s">
        <v>1767</v>
      </c>
      <c r="O904" s="117" t="s">
        <v>41</v>
      </c>
      <c r="P904" s="117" t="s">
        <v>41</v>
      </c>
      <c r="Q904" s="118">
        <v>28.5</v>
      </c>
      <c r="R904" s="85">
        <v>35.5</v>
      </c>
      <c r="S904" s="85">
        <v>32</v>
      </c>
      <c r="T904" s="116">
        <v>45384</v>
      </c>
      <c r="U904" s="116">
        <v>45363</v>
      </c>
      <c r="V904" s="85">
        <v>0</v>
      </c>
      <c r="W904" s="85">
        <v>13</v>
      </c>
      <c r="X904" s="85">
        <v>13</v>
      </c>
      <c r="Y904" s="85">
        <v>0</v>
      </c>
      <c r="Z904" s="85" t="s">
        <v>47</v>
      </c>
      <c r="AA904" s="85">
        <v>0</v>
      </c>
      <c r="AB904" s="85">
        <v>1</v>
      </c>
      <c r="AC904" s="85">
        <f t="shared" si="20"/>
        <v>13</v>
      </c>
      <c r="AD904" s="85">
        <f>IFERROR(AC904*VLOOKUP(I904,'[5]DI Info'!A:H,7,FALSE),"")</f>
        <v>462.8</v>
      </c>
      <c r="AE904" s="85">
        <f>IFERROR(ROUND(AC904*VLOOKUP(I904,'[5]DI Info'!$1:$1048576,6,FALSE),2),"")</f>
        <v>6.68</v>
      </c>
      <c r="AF904" s="117" t="str">
        <f>VLOOKUP(I904,'[5]DI Info'!$1:$1048576,4,FALSE)</f>
        <v>尚莱-NB</v>
      </c>
      <c r="AG904" s="117" t="s">
        <v>2171</v>
      </c>
      <c r="AH904" s="120">
        <v>45366</v>
      </c>
      <c r="AI904" s="121" t="s">
        <v>2184</v>
      </c>
      <c r="AK904" s="116"/>
      <c r="AL904" s="120"/>
      <c r="AM904" s="120"/>
      <c r="AN904" s="85"/>
      <c r="AO904" s="85"/>
      <c r="AP904" s="85"/>
    </row>
    <row r="905" s="62" customFormat="1" ht="12.75" customHeight="1" spans="1:42">
      <c r="A905" s="115" t="s">
        <v>2201</v>
      </c>
      <c r="B905" s="85" t="s">
        <v>38</v>
      </c>
      <c r="C905" s="85" t="s">
        <v>38</v>
      </c>
      <c r="D905" s="85" t="s">
        <v>39</v>
      </c>
      <c r="E905" s="85" t="s">
        <v>2181</v>
      </c>
      <c r="F905" s="116" t="s">
        <v>41</v>
      </c>
      <c r="G905" s="85" t="s">
        <v>77</v>
      </c>
      <c r="H905" s="116" t="s">
        <v>2181</v>
      </c>
      <c r="I905" s="85" t="s">
        <v>2152</v>
      </c>
      <c r="J905" s="85" t="s">
        <v>44</v>
      </c>
      <c r="K905" s="85" t="s">
        <v>41</v>
      </c>
      <c r="L905" s="85" t="s">
        <v>45</v>
      </c>
      <c r="M905" s="85" t="s">
        <v>46</v>
      </c>
      <c r="N905" s="85" t="s">
        <v>1767</v>
      </c>
      <c r="O905" s="117" t="s">
        <v>41</v>
      </c>
      <c r="P905" s="117" t="s">
        <v>41</v>
      </c>
      <c r="Q905" s="118">
        <v>28.5</v>
      </c>
      <c r="R905" s="85">
        <v>35.5</v>
      </c>
      <c r="S905" s="85">
        <v>32</v>
      </c>
      <c r="T905" s="116">
        <v>45384</v>
      </c>
      <c r="U905" s="116">
        <v>45363</v>
      </c>
      <c r="V905" s="85">
        <v>0</v>
      </c>
      <c r="W905" s="85">
        <v>11</v>
      </c>
      <c r="X905" s="85">
        <v>11</v>
      </c>
      <c r="Y905" s="85">
        <v>0</v>
      </c>
      <c r="Z905" s="85" t="s">
        <v>47</v>
      </c>
      <c r="AA905" s="85">
        <v>0</v>
      </c>
      <c r="AB905" s="85">
        <v>1</v>
      </c>
      <c r="AC905" s="85">
        <f t="shared" si="20"/>
        <v>11</v>
      </c>
      <c r="AD905" s="85">
        <f>IFERROR(AC905*VLOOKUP(I905,'[5]DI Info'!A:H,7,FALSE),"")</f>
        <v>391.6</v>
      </c>
      <c r="AE905" s="85">
        <f>IFERROR(ROUND(AC905*VLOOKUP(I905,'[5]DI Info'!$1:$1048576,6,FALSE),2),"")</f>
        <v>5.65</v>
      </c>
      <c r="AF905" s="117" t="str">
        <f>VLOOKUP(I905,'[5]DI Info'!$1:$1048576,4,FALSE)</f>
        <v>尚莱-NB</v>
      </c>
      <c r="AG905" s="117" t="s">
        <v>2171</v>
      </c>
      <c r="AH905" s="120">
        <v>45366</v>
      </c>
      <c r="AI905" s="121" t="s">
        <v>2184</v>
      </c>
      <c r="AK905" s="116"/>
      <c r="AL905" s="120"/>
      <c r="AM905" s="120"/>
      <c r="AN905" s="85"/>
      <c r="AO905" s="85"/>
      <c r="AP905" s="85"/>
    </row>
    <row r="906" s="62" customFormat="1" ht="12.75" customHeight="1" spans="1:42">
      <c r="A906" s="115" t="s">
        <v>2202</v>
      </c>
      <c r="B906" s="85" t="s">
        <v>38</v>
      </c>
      <c r="C906" s="85" t="s">
        <v>38</v>
      </c>
      <c r="D906" s="85" t="s">
        <v>39</v>
      </c>
      <c r="E906" s="85" t="s">
        <v>2170</v>
      </c>
      <c r="F906" s="116" t="s">
        <v>41</v>
      </c>
      <c r="G906" s="85" t="s">
        <v>77</v>
      </c>
      <c r="H906" s="116" t="s">
        <v>2170</v>
      </c>
      <c r="I906" s="85" t="s">
        <v>2140</v>
      </c>
      <c r="J906" s="85" t="s">
        <v>44</v>
      </c>
      <c r="K906" s="85" t="s">
        <v>41</v>
      </c>
      <c r="L906" s="85" t="s">
        <v>45</v>
      </c>
      <c r="M906" s="85" t="s">
        <v>46</v>
      </c>
      <c r="N906" s="85" t="s">
        <v>1767</v>
      </c>
      <c r="O906" s="117" t="s">
        <v>41</v>
      </c>
      <c r="P906" s="117" t="s">
        <v>41</v>
      </c>
      <c r="Q906" s="118">
        <v>25</v>
      </c>
      <c r="R906" s="85">
        <v>86</v>
      </c>
      <c r="S906" s="85">
        <v>35</v>
      </c>
      <c r="T906" s="116">
        <v>45384</v>
      </c>
      <c r="U906" s="116">
        <v>45363</v>
      </c>
      <c r="V906" s="85">
        <v>0</v>
      </c>
      <c r="W906" s="85">
        <v>8</v>
      </c>
      <c r="X906" s="85">
        <v>8</v>
      </c>
      <c r="Y906" s="85">
        <v>0</v>
      </c>
      <c r="Z906" s="85" t="s">
        <v>47</v>
      </c>
      <c r="AA906" s="85">
        <v>0</v>
      </c>
      <c r="AB906" s="85">
        <v>1</v>
      </c>
      <c r="AC906" s="85">
        <f t="shared" si="20"/>
        <v>8</v>
      </c>
      <c r="AD906" s="85">
        <f>IFERROR(AC906*VLOOKUP(I906,'[5]DI Info'!A:H,7,FALSE),"")</f>
        <v>504.8</v>
      </c>
      <c r="AE906" s="85">
        <f>IFERROR(ROUND(AC906*VLOOKUP(I906,'[5]DI Info'!$1:$1048576,6,FALSE),2),"")</f>
        <v>10.73</v>
      </c>
      <c r="AF906" s="117" t="str">
        <f>VLOOKUP(I906,'[5]DI Info'!$1:$1048576,4,FALSE)</f>
        <v>尚莱-NB</v>
      </c>
      <c r="AG906" s="117" t="s">
        <v>2171</v>
      </c>
      <c r="AH906" s="120">
        <v>45366</v>
      </c>
      <c r="AI906" s="121" t="s">
        <v>2203</v>
      </c>
      <c r="AK906" s="116"/>
      <c r="AL906" s="120"/>
      <c r="AM906" s="120"/>
      <c r="AN906" s="85"/>
      <c r="AO906" s="85"/>
      <c r="AP906" s="85"/>
    </row>
    <row r="907" s="62" customFormat="1" ht="12.75" customHeight="1" spans="1:42">
      <c r="A907" s="115" t="s">
        <v>2204</v>
      </c>
      <c r="B907" s="85" t="s">
        <v>38</v>
      </c>
      <c r="C907" s="85" t="s">
        <v>38</v>
      </c>
      <c r="D907" s="85" t="s">
        <v>39</v>
      </c>
      <c r="E907" s="85" t="s">
        <v>2175</v>
      </c>
      <c r="F907" s="116" t="s">
        <v>41</v>
      </c>
      <c r="G907" s="85" t="s">
        <v>77</v>
      </c>
      <c r="H907" s="116" t="s">
        <v>2175</v>
      </c>
      <c r="I907" s="85" t="s">
        <v>2140</v>
      </c>
      <c r="J907" s="85" t="s">
        <v>44</v>
      </c>
      <c r="K907" s="85" t="s">
        <v>41</v>
      </c>
      <c r="L907" s="85" t="s">
        <v>45</v>
      </c>
      <c r="M907" s="85" t="s">
        <v>46</v>
      </c>
      <c r="N907" s="85" t="s">
        <v>1767</v>
      </c>
      <c r="O907" s="117" t="s">
        <v>41</v>
      </c>
      <c r="P907" s="117" t="s">
        <v>41</v>
      </c>
      <c r="Q907" s="118">
        <v>25</v>
      </c>
      <c r="R907" s="85">
        <v>86</v>
      </c>
      <c r="S907" s="85">
        <v>35</v>
      </c>
      <c r="T907" s="116">
        <v>45384</v>
      </c>
      <c r="U907" s="116">
        <v>45363</v>
      </c>
      <c r="V907" s="85">
        <v>0</v>
      </c>
      <c r="W907" s="85">
        <v>9</v>
      </c>
      <c r="X907" s="85">
        <v>9</v>
      </c>
      <c r="Y907" s="85">
        <v>0</v>
      </c>
      <c r="Z907" s="85" t="s">
        <v>47</v>
      </c>
      <c r="AA907" s="85">
        <v>0</v>
      </c>
      <c r="AB907" s="85">
        <v>1</v>
      </c>
      <c r="AC907" s="85">
        <f t="shared" si="20"/>
        <v>9</v>
      </c>
      <c r="AD907" s="85">
        <f>IFERROR(AC907*VLOOKUP(I907,'[5]DI Info'!A:H,7,FALSE),"")</f>
        <v>567.9</v>
      </c>
      <c r="AE907" s="85">
        <f>IFERROR(ROUND(AC907*VLOOKUP(I907,'[5]DI Info'!$1:$1048576,6,FALSE),2),"")</f>
        <v>12.07</v>
      </c>
      <c r="AF907" s="117" t="str">
        <f>VLOOKUP(I907,'[5]DI Info'!$1:$1048576,4,FALSE)</f>
        <v>尚莱-NB</v>
      </c>
      <c r="AG907" s="117" t="s">
        <v>2171</v>
      </c>
      <c r="AH907" s="120">
        <v>45366</v>
      </c>
      <c r="AI907" s="121" t="s">
        <v>2203</v>
      </c>
      <c r="AK907" s="116"/>
      <c r="AL907" s="120"/>
      <c r="AM907" s="120"/>
      <c r="AN907" s="85"/>
      <c r="AO907" s="85"/>
      <c r="AP907" s="85"/>
    </row>
    <row r="908" s="62" customFormat="1" ht="12.75" customHeight="1" spans="1:42">
      <c r="A908" s="115" t="s">
        <v>2205</v>
      </c>
      <c r="B908" s="85" t="s">
        <v>38</v>
      </c>
      <c r="C908" s="85" t="s">
        <v>38</v>
      </c>
      <c r="D908" s="85" t="s">
        <v>39</v>
      </c>
      <c r="E908" s="85" t="s">
        <v>2102</v>
      </c>
      <c r="F908" s="116" t="s">
        <v>41</v>
      </c>
      <c r="G908" s="85" t="s">
        <v>77</v>
      </c>
      <c r="H908" s="116" t="s">
        <v>2102</v>
      </c>
      <c r="I908" s="85" t="s">
        <v>2140</v>
      </c>
      <c r="J908" s="85" t="s">
        <v>44</v>
      </c>
      <c r="K908" s="85" t="s">
        <v>41</v>
      </c>
      <c r="L908" s="85" t="s">
        <v>45</v>
      </c>
      <c r="M908" s="85" t="s">
        <v>46</v>
      </c>
      <c r="N908" s="85" t="s">
        <v>1767</v>
      </c>
      <c r="O908" s="117" t="s">
        <v>41</v>
      </c>
      <c r="P908" s="117" t="s">
        <v>41</v>
      </c>
      <c r="Q908" s="118">
        <v>25</v>
      </c>
      <c r="R908" s="85">
        <v>86</v>
      </c>
      <c r="S908" s="85">
        <v>35</v>
      </c>
      <c r="T908" s="116">
        <v>45384</v>
      </c>
      <c r="U908" s="116">
        <v>45363</v>
      </c>
      <c r="V908" s="85">
        <v>0</v>
      </c>
      <c r="W908" s="85">
        <v>10</v>
      </c>
      <c r="X908" s="85">
        <v>10</v>
      </c>
      <c r="Y908" s="85">
        <v>0</v>
      </c>
      <c r="Z908" s="85" t="s">
        <v>47</v>
      </c>
      <c r="AA908" s="85">
        <v>0</v>
      </c>
      <c r="AB908" s="85">
        <v>1</v>
      </c>
      <c r="AC908" s="85">
        <f t="shared" si="20"/>
        <v>10</v>
      </c>
      <c r="AD908" s="85">
        <f>IFERROR(AC908*VLOOKUP(I908,'[5]DI Info'!A:H,7,FALSE),"")</f>
        <v>631</v>
      </c>
      <c r="AE908" s="85">
        <f>IFERROR(ROUND(AC908*VLOOKUP(I908,'[5]DI Info'!$1:$1048576,6,FALSE),2),"")</f>
        <v>13.41</v>
      </c>
      <c r="AF908" s="117" t="str">
        <f>VLOOKUP(I908,'[5]DI Info'!$1:$1048576,4,FALSE)</f>
        <v>尚莱-NB</v>
      </c>
      <c r="AG908" s="117" t="s">
        <v>2171</v>
      </c>
      <c r="AH908" s="120">
        <v>45366</v>
      </c>
      <c r="AI908" s="121" t="s">
        <v>2203</v>
      </c>
      <c r="AK908" s="116"/>
      <c r="AL908" s="120"/>
      <c r="AM908" s="120"/>
      <c r="AN908" s="85"/>
      <c r="AO908" s="85"/>
      <c r="AP908" s="85"/>
    </row>
    <row r="909" s="62" customFormat="1" ht="12.75" customHeight="1" spans="1:42">
      <c r="A909" s="115" t="s">
        <v>2206</v>
      </c>
      <c r="B909" s="85" t="s">
        <v>38</v>
      </c>
      <c r="C909" s="85" t="s">
        <v>38</v>
      </c>
      <c r="D909" s="85" t="s">
        <v>39</v>
      </c>
      <c r="E909" s="85" t="s">
        <v>2107</v>
      </c>
      <c r="F909" s="116" t="s">
        <v>41</v>
      </c>
      <c r="G909" s="85" t="s">
        <v>77</v>
      </c>
      <c r="H909" s="116" t="s">
        <v>2107</v>
      </c>
      <c r="I909" s="85" t="s">
        <v>2140</v>
      </c>
      <c r="J909" s="85" t="s">
        <v>44</v>
      </c>
      <c r="K909" s="85" t="s">
        <v>41</v>
      </c>
      <c r="L909" s="85" t="s">
        <v>45</v>
      </c>
      <c r="M909" s="85" t="s">
        <v>46</v>
      </c>
      <c r="N909" s="85" t="s">
        <v>1767</v>
      </c>
      <c r="O909" s="117" t="s">
        <v>41</v>
      </c>
      <c r="P909" s="117" t="s">
        <v>41</v>
      </c>
      <c r="Q909" s="118">
        <v>25</v>
      </c>
      <c r="R909" s="85">
        <v>86</v>
      </c>
      <c r="S909" s="85">
        <v>35</v>
      </c>
      <c r="T909" s="116">
        <v>45384</v>
      </c>
      <c r="U909" s="116">
        <v>45363</v>
      </c>
      <c r="V909" s="85">
        <v>0</v>
      </c>
      <c r="W909" s="85">
        <v>2</v>
      </c>
      <c r="X909" s="85">
        <v>2</v>
      </c>
      <c r="Y909" s="85">
        <v>0</v>
      </c>
      <c r="Z909" s="85" t="s">
        <v>47</v>
      </c>
      <c r="AA909" s="85">
        <v>0</v>
      </c>
      <c r="AB909" s="85">
        <v>1</v>
      </c>
      <c r="AC909" s="85">
        <f t="shared" si="20"/>
        <v>2</v>
      </c>
      <c r="AD909" s="85">
        <f>IFERROR(AC909*VLOOKUP(I909,'[5]DI Info'!A:H,7,FALSE),"")</f>
        <v>126.2</v>
      </c>
      <c r="AE909" s="85">
        <f>IFERROR(ROUND(AC909*VLOOKUP(I909,'[5]DI Info'!$1:$1048576,6,FALSE),2),"")</f>
        <v>2.68</v>
      </c>
      <c r="AF909" s="117" t="str">
        <f>VLOOKUP(I909,'[5]DI Info'!$1:$1048576,4,FALSE)</f>
        <v>尚莱-NB</v>
      </c>
      <c r="AG909" s="117" t="s">
        <v>2171</v>
      </c>
      <c r="AH909" s="120">
        <v>45366</v>
      </c>
      <c r="AI909" s="121" t="s">
        <v>2203</v>
      </c>
      <c r="AK909" s="116"/>
      <c r="AL909" s="120"/>
      <c r="AM909" s="120"/>
      <c r="AN909" s="85"/>
      <c r="AO909" s="85"/>
      <c r="AP909" s="85"/>
    </row>
    <row r="910" s="62" customFormat="1" ht="12.75" customHeight="1" spans="1:42">
      <c r="A910" s="115" t="s">
        <v>2207</v>
      </c>
      <c r="B910" s="85" t="s">
        <v>38</v>
      </c>
      <c r="C910" s="85" t="s">
        <v>38</v>
      </c>
      <c r="D910" s="85" t="s">
        <v>39</v>
      </c>
      <c r="E910" s="85" t="s">
        <v>2181</v>
      </c>
      <c r="F910" s="116" t="s">
        <v>41</v>
      </c>
      <c r="G910" s="85" t="s">
        <v>77</v>
      </c>
      <c r="H910" s="116" t="s">
        <v>2181</v>
      </c>
      <c r="I910" s="85" t="s">
        <v>2140</v>
      </c>
      <c r="J910" s="85" t="s">
        <v>44</v>
      </c>
      <c r="K910" s="85" t="s">
        <v>41</v>
      </c>
      <c r="L910" s="85" t="s">
        <v>45</v>
      </c>
      <c r="M910" s="85" t="s">
        <v>46</v>
      </c>
      <c r="N910" s="85" t="s">
        <v>1767</v>
      </c>
      <c r="O910" s="117" t="s">
        <v>41</v>
      </c>
      <c r="P910" s="117" t="s">
        <v>41</v>
      </c>
      <c r="Q910" s="118">
        <v>25</v>
      </c>
      <c r="R910" s="85">
        <v>86</v>
      </c>
      <c r="S910" s="85">
        <v>35</v>
      </c>
      <c r="T910" s="116">
        <v>45384</v>
      </c>
      <c r="U910" s="116">
        <v>45363</v>
      </c>
      <c r="V910" s="85">
        <v>0</v>
      </c>
      <c r="W910" s="85">
        <v>5</v>
      </c>
      <c r="X910" s="85">
        <v>5</v>
      </c>
      <c r="Y910" s="85">
        <v>0</v>
      </c>
      <c r="Z910" s="85" t="s">
        <v>47</v>
      </c>
      <c r="AA910" s="85">
        <v>0</v>
      </c>
      <c r="AB910" s="85">
        <v>1</v>
      </c>
      <c r="AC910" s="85">
        <f t="shared" si="20"/>
        <v>5</v>
      </c>
      <c r="AD910" s="85">
        <f>IFERROR(AC910*VLOOKUP(I910,'[5]DI Info'!A:H,7,FALSE),"")</f>
        <v>315.5</v>
      </c>
      <c r="AE910" s="85">
        <f>IFERROR(ROUND(AC910*VLOOKUP(I910,'[5]DI Info'!$1:$1048576,6,FALSE),2),"")</f>
        <v>6.71</v>
      </c>
      <c r="AF910" s="117" t="str">
        <f>VLOOKUP(I910,'[5]DI Info'!$1:$1048576,4,FALSE)</f>
        <v>尚莱-NB</v>
      </c>
      <c r="AG910" s="117" t="s">
        <v>2171</v>
      </c>
      <c r="AH910" s="120">
        <v>45366</v>
      </c>
      <c r="AI910" s="121" t="s">
        <v>2203</v>
      </c>
      <c r="AK910" s="116"/>
      <c r="AL910" s="120"/>
      <c r="AM910" s="120"/>
      <c r="AN910" s="85"/>
      <c r="AO910" s="85"/>
      <c r="AP910" s="85"/>
    </row>
    <row r="911" s="62" customFormat="1" ht="12.75" customHeight="1" spans="1:42">
      <c r="A911" s="115" t="s">
        <v>2208</v>
      </c>
      <c r="B911" s="85" t="s">
        <v>38</v>
      </c>
      <c r="C911" s="85" t="s">
        <v>38</v>
      </c>
      <c r="D911" s="85" t="s">
        <v>39</v>
      </c>
      <c r="E911" s="85" t="s">
        <v>2175</v>
      </c>
      <c r="F911" s="116" t="s">
        <v>41</v>
      </c>
      <c r="G911" s="85" t="s">
        <v>77</v>
      </c>
      <c r="H911" s="116" t="s">
        <v>2175</v>
      </c>
      <c r="I911" s="85" t="s">
        <v>1946</v>
      </c>
      <c r="J911" s="85" t="s">
        <v>44</v>
      </c>
      <c r="K911" s="85" t="s">
        <v>41</v>
      </c>
      <c r="L911" s="85" t="s">
        <v>45</v>
      </c>
      <c r="M911" s="85" t="s">
        <v>46</v>
      </c>
      <c r="N911" s="85" t="s">
        <v>1767</v>
      </c>
      <c r="O911" s="117" t="s">
        <v>41</v>
      </c>
      <c r="P911" s="117" t="s">
        <v>41</v>
      </c>
      <c r="Q911" s="118">
        <v>28</v>
      </c>
      <c r="R911" s="85">
        <v>79.5</v>
      </c>
      <c r="S911" s="85">
        <v>34.5</v>
      </c>
      <c r="T911" s="116">
        <v>45384</v>
      </c>
      <c r="U911" s="116">
        <v>45363</v>
      </c>
      <c r="V911" s="85">
        <v>0</v>
      </c>
      <c r="W911" s="85">
        <v>4</v>
      </c>
      <c r="X911" s="85">
        <v>4</v>
      </c>
      <c r="Y911" s="85">
        <v>0</v>
      </c>
      <c r="Z911" s="85" t="s">
        <v>47</v>
      </c>
      <c r="AA911" s="85">
        <v>0</v>
      </c>
      <c r="AB911" s="85">
        <v>1</v>
      </c>
      <c r="AC911" s="85">
        <f t="shared" si="20"/>
        <v>4</v>
      </c>
      <c r="AD911" s="85">
        <f>IFERROR(AC911*VLOOKUP(I911,'[5]DI Info'!A:H,7,FALSE),"")</f>
        <v>301.6</v>
      </c>
      <c r="AE911" s="85">
        <f>IFERROR(ROUND(AC911*VLOOKUP(I911,'[5]DI Info'!$1:$1048576,6,FALSE),2),"")</f>
        <v>5.33</v>
      </c>
      <c r="AF911" s="117" t="str">
        <f>VLOOKUP(I911,'[5]DI Info'!$1:$1048576,4,FALSE)</f>
        <v>尚莱-NB</v>
      </c>
      <c r="AG911" s="117" t="s">
        <v>2171</v>
      </c>
      <c r="AH911" s="120">
        <v>45366</v>
      </c>
      <c r="AI911" s="121" t="s">
        <v>2203</v>
      </c>
      <c r="AK911" s="116"/>
      <c r="AL911" s="120"/>
      <c r="AM911" s="120"/>
      <c r="AN911" s="85"/>
      <c r="AO911" s="85"/>
      <c r="AP911" s="85"/>
    </row>
    <row r="912" s="62" customFormat="1" ht="12.75" customHeight="1" spans="1:42">
      <c r="A912" s="115" t="s">
        <v>2209</v>
      </c>
      <c r="B912" s="85" t="s">
        <v>38</v>
      </c>
      <c r="C912" s="85" t="s">
        <v>38</v>
      </c>
      <c r="D912" s="85" t="s">
        <v>39</v>
      </c>
      <c r="E912" s="85" t="s">
        <v>2102</v>
      </c>
      <c r="F912" s="116" t="s">
        <v>41</v>
      </c>
      <c r="G912" s="85" t="s">
        <v>77</v>
      </c>
      <c r="H912" s="116" t="s">
        <v>2102</v>
      </c>
      <c r="I912" s="85" t="s">
        <v>1946</v>
      </c>
      <c r="J912" s="85" t="s">
        <v>44</v>
      </c>
      <c r="K912" s="85" t="s">
        <v>41</v>
      </c>
      <c r="L912" s="85" t="s">
        <v>45</v>
      </c>
      <c r="M912" s="85" t="s">
        <v>46</v>
      </c>
      <c r="N912" s="85" t="s">
        <v>1767</v>
      </c>
      <c r="O912" s="117" t="s">
        <v>41</v>
      </c>
      <c r="P912" s="117" t="s">
        <v>41</v>
      </c>
      <c r="Q912" s="118">
        <v>28</v>
      </c>
      <c r="R912" s="85">
        <v>79.5</v>
      </c>
      <c r="S912" s="85">
        <v>34.5</v>
      </c>
      <c r="T912" s="116">
        <v>45384</v>
      </c>
      <c r="U912" s="116">
        <v>45363</v>
      </c>
      <c r="V912" s="85">
        <v>0</v>
      </c>
      <c r="W912" s="85">
        <v>5</v>
      </c>
      <c r="X912" s="85">
        <v>5</v>
      </c>
      <c r="Y912" s="85">
        <v>0</v>
      </c>
      <c r="Z912" s="85" t="s">
        <v>47</v>
      </c>
      <c r="AA912" s="85">
        <v>0</v>
      </c>
      <c r="AB912" s="85">
        <v>1</v>
      </c>
      <c r="AC912" s="85">
        <f t="shared" si="20"/>
        <v>5</v>
      </c>
      <c r="AD912" s="85">
        <f>IFERROR(AC912*VLOOKUP(I912,'[5]DI Info'!A:H,7,FALSE),"")</f>
        <v>377</v>
      </c>
      <c r="AE912" s="85">
        <f>IFERROR(ROUND(AC912*VLOOKUP(I912,'[5]DI Info'!$1:$1048576,6,FALSE),2),"")</f>
        <v>6.66</v>
      </c>
      <c r="AF912" s="117" t="str">
        <f>VLOOKUP(I912,'[5]DI Info'!$1:$1048576,4,FALSE)</f>
        <v>尚莱-NB</v>
      </c>
      <c r="AG912" s="117" t="s">
        <v>2171</v>
      </c>
      <c r="AH912" s="120">
        <v>45366</v>
      </c>
      <c r="AI912" s="121" t="s">
        <v>2203</v>
      </c>
      <c r="AK912" s="116"/>
      <c r="AL912" s="120"/>
      <c r="AM912" s="120"/>
      <c r="AN912" s="85"/>
      <c r="AO912" s="85"/>
      <c r="AP912" s="85"/>
    </row>
    <row r="913" s="62" customFormat="1" ht="12.75" customHeight="1" spans="1:42">
      <c r="A913" s="115" t="s">
        <v>2210</v>
      </c>
      <c r="B913" s="85" t="s">
        <v>38</v>
      </c>
      <c r="C913" s="85" t="s">
        <v>38</v>
      </c>
      <c r="D913" s="85" t="s">
        <v>39</v>
      </c>
      <c r="E913" s="85" t="s">
        <v>2170</v>
      </c>
      <c r="F913" s="116" t="s">
        <v>41</v>
      </c>
      <c r="G913" s="85" t="s">
        <v>77</v>
      </c>
      <c r="H913" s="116" t="s">
        <v>2170</v>
      </c>
      <c r="I913" s="85" t="s">
        <v>2211</v>
      </c>
      <c r="J913" s="85" t="s">
        <v>44</v>
      </c>
      <c r="K913" s="85" t="s">
        <v>41</v>
      </c>
      <c r="L913" s="85" t="s">
        <v>45</v>
      </c>
      <c r="M913" s="85" t="s">
        <v>46</v>
      </c>
      <c r="N913" s="85" t="s">
        <v>1767</v>
      </c>
      <c r="O913" s="117" t="s">
        <v>41</v>
      </c>
      <c r="P913" s="117" t="s">
        <v>41</v>
      </c>
      <c r="Q913" s="118">
        <v>26</v>
      </c>
      <c r="R913" s="85">
        <v>79.75</v>
      </c>
      <c r="S913" s="85">
        <v>33.25</v>
      </c>
      <c r="T913" s="116">
        <v>45384</v>
      </c>
      <c r="U913" s="116">
        <v>45363</v>
      </c>
      <c r="V913" s="85">
        <v>0</v>
      </c>
      <c r="W913" s="85">
        <v>3</v>
      </c>
      <c r="X913" s="85">
        <v>3</v>
      </c>
      <c r="Y913" s="85">
        <v>0</v>
      </c>
      <c r="Z913" s="85" t="s">
        <v>47</v>
      </c>
      <c r="AA913" s="85">
        <v>0</v>
      </c>
      <c r="AB913" s="85">
        <v>1</v>
      </c>
      <c r="AC913" s="85">
        <f t="shared" si="20"/>
        <v>3</v>
      </c>
      <c r="AD913" s="85">
        <f>IFERROR(AC913*VLOOKUP(I913,'[5]DI Info'!A:H,7,FALSE),"")</f>
        <v>144.9</v>
      </c>
      <c r="AE913" s="85">
        <f>IFERROR(ROUND(AC913*VLOOKUP(I913,'[5]DI Info'!$1:$1048576,6,FALSE),2),"")</f>
        <v>3.48</v>
      </c>
      <c r="AF913" s="117" t="str">
        <f>VLOOKUP(I913,'[5]DI Info'!$1:$1048576,4,FALSE)</f>
        <v>尚莱-NB</v>
      </c>
      <c r="AG913" s="117" t="s">
        <v>2171</v>
      </c>
      <c r="AH913" s="120">
        <v>45366</v>
      </c>
      <c r="AI913" s="121" t="s">
        <v>2193</v>
      </c>
      <c r="AK913" s="116"/>
      <c r="AL913" s="120"/>
      <c r="AM913" s="120"/>
      <c r="AN913" s="85"/>
      <c r="AO913" s="85"/>
      <c r="AP913" s="85"/>
    </row>
    <row r="914" s="62" customFormat="1" ht="12.75" customHeight="1" spans="1:42">
      <c r="A914" s="115" t="s">
        <v>2212</v>
      </c>
      <c r="B914" s="85" t="s">
        <v>38</v>
      </c>
      <c r="C914" s="85" t="s">
        <v>38</v>
      </c>
      <c r="D914" s="85" t="s">
        <v>39</v>
      </c>
      <c r="E914" s="85" t="s">
        <v>2175</v>
      </c>
      <c r="F914" s="116" t="s">
        <v>41</v>
      </c>
      <c r="G914" s="85" t="s">
        <v>77</v>
      </c>
      <c r="H914" s="116" t="s">
        <v>2175</v>
      </c>
      <c r="I914" s="85" t="s">
        <v>2211</v>
      </c>
      <c r="J914" s="85" t="s">
        <v>44</v>
      </c>
      <c r="K914" s="85" t="s">
        <v>41</v>
      </c>
      <c r="L914" s="85" t="s">
        <v>45</v>
      </c>
      <c r="M914" s="85" t="s">
        <v>46</v>
      </c>
      <c r="N914" s="85" t="s">
        <v>1767</v>
      </c>
      <c r="O914" s="117" t="s">
        <v>41</v>
      </c>
      <c r="P914" s="117" t="s">
        <v>41</v>
      </c>
      <c r="Q914" s="118">
        <v>26</v>
      </c>
      <c r="R914" s="85">
        <v>79.75</v>
      </c>
      <c r="S914" s="85">
        <v>33.25</v>
      </c>
      <c r="T914" s="116">
        <v>45384</v>
      </c>
      <c r="U914" s="116">
        <v>45363</v>
      </c>
      <c r="V914" s="85">
        <v>0</v>
      </c>
      <c r="W914" s="85">
        <v>3</v>
      </c>
      <c r="X914" s="85">
        <v>3</v>
      </c>
      <c r="Y914" s="85">
        <v>0</v>
      </c>
      <c r="Z914" s="85" t="s">
        <v>47</v>
      </c>
      <c r="AA914" s="85">
        <v>0</v>
      </c>
      <c r="AB914" s="85">
        <v>1</v>
      </c>
      <c r="AC914" s="85">
        <f t="shared" si="20"/>
        <v>3</v>
      </c>
      <c r="AD914" s="85">
        <f>IFERROR(AC914*VLOOKUP(I914,'[5]DI Info'!A:H,7,FALSE),"")</f>
        <v>144.9</v>
      </c>
      <c r="AE914" s="85">
        <f>IFERROR(ROUND(AC914*VLOOKUP(I914,'[5]DI Info'!$1:$1048576,6,FALSE),2),"")</f>
        <v>3.48</v>
      </c>
      <c r="AF914" s="117" t="str">
        <f>VLOOKUP(I914,'[5]DI Info'!$1:$1048576,4,FALSE)</f>
        <v>尚莱-NB</v>
      </c>
      <c r="AG914" s="117" t="s">
        <v>2171</v>
      </c>
      <c r="AH914" s="120">
        <v>45366</v>
      </c>
      <c r="AI914" s="121" t="s">
        <v>2193</v>
      </c>
      <c r="AK914" s="116"/>
      <c r="AL914" s="120"/>
      <c r="AM914" s="120"/>
      <c r="AN914" s="85"/>
      <c r="AO914" s="85"/>
      <c r="AP914" s="85"/>
    </row>
    <row r="915" s="62" customFormat="1" ht="12.75" customHeight="1" spans="1:42">
      <c r="A915" s="115" t="s">
        <v>2213</v>
      </c>
      <c r="B915" s="85" t="s">
        <v>38</v>
      </c>
      <c r="C915" s="85" t="s">
        <v>38</v>
      </c>
      <c r="D915" s="85" t="s">
        <v>39</v>
      </c>
      <c r="E915" s="85" t="s">
        <v>2102</v>
      </c>
      <c r="F915" s="116" t="s">
        <v>41</v>
      </c>
      <c r="G915" s="85" t="s">
        <v>77</v>
      </c>
      <c r="H915" s="116" t="s">
        <v>2102</v>
      </c>
      <c r="I915" s="85" t="s">
        <v>2211</v>
      </c>
      <c r="J915" s="85" t="s">
        <v>44</v>
      </c>
      <c r="K915" s="85" t="s">
        <v>41</v>
      </c>
      <c r="L915" s="85" t="s">
        <v>45</v>
      </c>
      <c r="M915" s="85" t="s">
        <v>46</v>
      </c>
      <c r="N915" s="85" t="s">
        <v>1767</v>
      </c>
      <c r="O915" s="117" t="s">
        <v>41</v>
      </c>
      <c r="P915" s="117" t="s">
        <v>41</v>
      </c>
      <c r="Q915" s="118">
        <v>26</v>
      </c>
      <c r="R915" s="85">
        <v>79.75</v>
      </c>
      <c r="S915" s="85">
        <v>33.25</v>
      </c>
      <c r="T915" s="116">
        <v>45384</v>
      </c>
      <c r="U915" s="116">
        <v>45363</v>
      </c>
      <c r="V915" s="85">
        <v>0</v>
      </c>
      <c r="W915" s="85">
        <v>8</v>
      </c>
      <c r="X915" s="85">
        <v>8</v>
      </c>
      <c r="Y915" s="85">
        <v>0</v>
      </c>
      <c r="Z915" s="85" t="s">
        <v>47</v>
      </c>
      <c r="AA915" s="85">
        <v>0</v>
      </c>
      <c r="AB915" s="85">
        <v>1</v>
      </c>
      <c r="AC915" s="85">
        <f t="shared" si="20"/>
        <v>8</v>
      </c>
      <c r="AD915" s="85">
        <f>IFERROR(AC915*VLOOKUP(I915,'[5]DI Info'!A:H,7,FALSE),"")</f>
        <v>386.4</v>
      </c>
      <c r="AE915" s="85">
        <f>IFERROR(ROUND(AC915*VLOOKUP(I915,'[5]DI Info'!$1:$1048576,6,FALSE),2),"")</f>
        <v>9.27</v>
      </c>
      <c r="AF915" s="117" t="str">
        <f>VLOOKUP(I915,'[5]DI Info'!$1:$1048576,4,FALSE)</f>
        <v>尚莱-NB</v>
      </c>
      <c r="AG915" s="117" t="s">
        <v>2171</v>
      </c>
      <c r="AH915" s="120">
        <v>45366</v>
      </c>
      <c r="AI915" s="121" t="s">
        <v>2193</v>
      </c>
      <c r="AK915" s="116"/>
      <c r="AL915" s="120"/>
      <c r="AM915" s="120"/>
      <c r="AN915" s="85"/>
      <c r="AO915" s="85"/>
      <c r="AP915" s="85"/>
    </row>
    <row r="916" s="62" customFormat="1" ht="12.75" customHeight="1" spans="1:42">
      <c r="A916" s="115" t="s">
        <v>2214</v>
      </c>
      <c r="B916" s="85" t="s">
        <v>38</v>
      </c>
      <c r="C916" s="85" t="s">
        <v>38</v>
      </c>
      <c r="D916" s="85" t="s">
        <v>39</v>
      </c>
      <c r="E916" s="85" t="s">
        <v>2107</v>
      </c>
      <c r="F916" s="116" t="s">
        <v>41</v>
      </c>
      <c r="G916" s="85" t="s">
        <v>77</v>
      </c>
      <c r="H916" s="116" t="s">
        <v>2107</v>
      </c>
      <c r="I916" s="85" t="s">
        <v>2211</v>
      </c>
      <c r="J916" s="85" t="s">
        <v>44</v>
      </c>
      <c r="K916" s="85" t="s">
        <v>41</v>
      </c>
      <c r="L916" s="85" t="s">
        <v>45</v>
      </c>
      <c r="M916" s="85" t="s">
        <v>46</v>
      </c>
      <c r="N916" s="85" t="s">
        <v>1767</v>
      </c>
      <c r="O916" s="117" t="s">
        <v>41</v>
      </c>
      <c r="P916" s="117" t="s">
        <v>41</v>
      </c>
      <c r="Q916" s="118">
        <v>26</v>
      </c>
      <c r="R916" s="85">
        <v>79.75</v>
      </c>
      <c r="S916" s="85">
        <v>33.25</v>
      </c>
      <c r="T916" s="116">
        <v>45384</v>
      </c>
      <c r="U916" s="116">
        <v>45363</v>
      </c>
      <c r="V916" s="85">
        <v>0</v>
      </c>
      <c r="W916" s="85">
        <v>7</v>
      </c>
      <c r="X916" s="85">
        <v>7</v>
      </c>
      <c r="Y916" s="85">
        <v>0</v>
      </c>
      <c r="Z916" s="85" t="s">
        <v>47</v>
      </c>
      <c r="AA916" s="85">
        <v>0</v>
      </c>
      <c r="AB916" s="85">
        <v>1</v>
      </c>
      <c r="AC916" s="85">
        <f t="shared" si="20"/>
        <v>7</v>
      </c>
      <c r="AD916" s="85">
        <f>IFERROR(AC916*VLOOKUP(I916,'[5]DI Info'!A:H,7,FALSE),"")</f>
        <v>338.1</v>
      </c>
      <c r="AE916" s="85">
        <f>IFERROR(ROUND(AC916*VLOOKUP(I916,'[5]DI Info'!$1:$1048576,6,FALSE),2),"")</f>
        <v>8.11</v>
      </c>
      <c r="AF916" s="117" t="str">
        <f>VLOOKUP(I916,'[5]DI Info'!$1:$1048576,4,FALSE)</f>
        <v>尚莱-NB</v>
      </c>
      <c r="AG916" s="117" t="s">
        <v>2171</v>
      </c>
      <c r="AH916" s="120">
        <v>45366</v>
      </c>
      <c r="AI916" s="121" t="s">
        <v>2193</v>
      </c>
      <c r="AK916" s="116"/>
      <c r="AL916" s="120"/>
      <c r="AM916" s="120"/>
      <c r="AN916" s="85"/>
      <c r="AO916" s="85"/>
      <c r="AP916" s="85"/>
    </row>
    <row r="917" s="62" customFormat="1" ht="12.75" customHeight="1" spans="1:42">
      <c r="A917" s="115" t="s">
        <v>2215</v>
      </c>
      <c r="B917" s="85" t="s">
        <v>38</v>
      </c>
      <c r="C917" s="85" t="s">
        <v>38</v>
      </c>
      <c r="D917" s="85" t="s">
        <v>39</v>
      </c>
      <c r="E917" s="85" t="s">
        <v>2181</v>
      </c>
      <c r="F917" s="116" t="s">
        <v>41</v>
      </c>
      <c r="G917" s="85" t="s">
        <v>77</v>
      </c>
      <c r="H917" s="116" t="s">
        <v>2181</v>
      </c>
      <c r="I917" s="85" t="s">
        <v>2211</v>
      </c>
      <c r="J917" s="85" t="s">
        <v>44</v>
      </c>
      <c r="K917" s="85" t="s">
        <v>41</v>
      </c>
      <c r="L917" s="85" t="s">
        <v>45</v>
      </c>
      <c r="M917" s="85" t="s">
        <v>46</v>
      </c>
      <c r="N917" s="85" t="s">
        <v>1767</v>
      </c>
      <c r="O917" s="117" t="s">
        <v>41</v>
      </c>
      <c r="P917" s="117" t="s">
        <v>41</v>
      </c>
      <c r="Q917" s="118">
        <v>26</v>
      </c>
      <c r="R917" s="85">
        <v>79.75</v>
      </c>
      <c r="S917" s="85">
        <v>33.25</v>
      </c>
      <c r="T917" s="116">
        <v>45384</v>
      </c>
      <c r="U917" s="116">
        <v>45363</v>
      </c>
      <c r="V917" s="85">
        <v>0</v>
      </c>
      <c r="W917" s="85">
        <v>1</v>
      </c>
      <c r="X917" s="85">
        <v>1</v>
      </c>
      <c r="Y917" s="85">
        <v>0</v>
      </c>
      <c r="Z917" s="85" t="s">
        <v>47</v>
      </c>
      <c r="AA917" s="85">
        <v>0</v>
      </c>
      <c r="AB917" s="85">
        <v>1</v>
      </c>
      <c r="AC917" s="85">
        <f t="shared" si="20"/>
        <v>1</v>
      </c>
      <c r="AD917" s="85">
        <f>IFERROR(AC917*VLOOKUP(I917,'[5]DI Info'!A:H,7,FALSE),"")</f>
        <v>48.3</v>
      </c>
      <c r="AE917" s="85">
        <f>IFERROR(ROUND(AC917*VLOOKUP(I917,'[5]DI Info'!$1:$1048576,6,FALSE),2),"")</f>
        <v>1.16</v>
      </c>
      <c r="AF917" s="117" t="str">
        <f>VLOOKUP(I917,'[5]DI Info'!$1:$1048576,4,FALSE)</f>
        <v>尚莱-NB</v>
      </c>
      <c r="AG917" s="117" t="s">
        <v>2171</v>
      </c>
      <c r="AH917" s="120">
        <v>45366</v>
      </c>
      <c r="AI917" s="121" t="s">
        <v>2193</v>
      </c>
      <c r="AK917" s="116"/>
      <c r="AL917" s="120"/>
      <c r="AM917" s="120"/>
      <c r="AN917" s="85"/>
      <c r="AO917" s="85"/>
      <c r="AP917" s="85"/>
    </row>
    <row r="918" s="62" customFormat="1" ht="12.75" customHeight="1" spans="1:42">
      <c r="A918" s="115" t="s">
        <v>2216</v>
      </c>
      <c r="B918" s="85" t="s">
        <v>38</v>
      </c>
      <c r="C918" s="85" t="s">
        <v>38</v>
      </c>
      <c r="D918" s="85" t="s">
        <v>39</v>
      </c>
      <c r="E918" s="85" t="s">
        <v>2170</v>
      </c>
      <c r="F918" s="116" t="s">
        <v>41</v>
      </c>
      <c r="G918" s="85" t="s">
        <v>77</v>
      </c>
      <c r="H918" s="116" t="s">
        <v>2170</v>
      </c>
      <c r="I918" s="85" t="s">
        <v>2128</v>
      </c>
      <c r="J918" s="85" t="s">
        <v>44</v>
      </c>
      <c r="K918" s="85" t="s">
        <v>41</v>
      </c>
      <c r="L918" s="85" t="s">
        <v>45</v>
      </c>
      <c r="M918" s="85" t="s">
        <v>46</v>
      </c>
      <c r="N918" s="85" t="s">
        <v>1767</v>
      </c>
      <c r="O918" s="117" t="s">
        <v>41</v>
      </c>
      <c r="P918" s="117" t="s">
        <v>41</v>
      </c>
      <c r="Q918" s="118">
        <v>26</v>
      </c>
      <c r="R918" s="85">
        <v>80</v>
      </c>
      <c r="S918" s="85">
        <v>33</v>
      </c>
      <c r="T918" s="116">
        <v>45384</v>
      </c>
      <c r="U918" s="116">
        <v>45363</v>
      </c>
      <c r="V918" s="85">
        <v>0</v>
      </c>
      <c r="W918" s="85">
        <v>5</v>
      </c>
      <c r="X918" s="85">
        <v>5</v>
      </c>
      <c r="Y918" s="85">
        <v>0</v>
      </c>
      <c r="Z918" s="85" t="s">
        <v>47</v>
      </c>
      <c r="AA918" s="85">
        <v>0</v>
      </c>
      <c r="AB918" s="85">
        <v>1</v>
      </c>
      <c r="AC918" s="85">
        <f t="shared" si="20"/>
        <v>5</v>
      </c>
      <c r="AD918" s="85">
        <f>IFERROR(AC918*VLOOKUP(I918,'[5]DI Info'!A:H,7,FALSE),"")</f>
        <v>241.5</v>
      </c>
      <c r="AE918" s="85">
        <f>IFERROR(ROUND(AC918*VLOOKUP(I918,'[5]DI Info'!$1:$1048576,6,FALSE),2),"")</f>
        <v>5.79</v>
      </c>
      <c r="AF918" s="117" t="str">
        <f>VLOOKUP(I918,'[5]DI Info'!$1:$1048576,4,FALSE)</f>
        <v>尚莱-NB</v>
      </c>
      <c r="AG918" s="117" t="s">
        <v>2171</v>
      </c>
      <c r="AH918" s="120">
        <v>45366</v>
      </c>
      <c r="AI918" s="121" t="s">
        <v>2193</v>
      </c>
      <c r="AK918" s="116"/>
      <c r="AL918" s="120"/>
      <c r="AM918" s="120"/>
      <c r="AN918" s="85"/>
      <c r="AO918" s="85"/>
      <c r="AP918" s="85"/>
    </row>
    <row r="919" s="62" customFormat="1" ht="12.75" customHeight="1" spans="1:42">
      <c r="A919" s="115" t="s">
        <v>2217</v>
      </c>
      <c r="B919" s="85" t="s">
        <v>38</v>
      </c>
      <c r="C919" s="85" t="s">
        <v>38</v>
      </c>
      <c r="D919" s="85" t="s">
        <v>39</v>
      </c>
      <c r="E919" s="85" t="s">
        <v>2175</v>
      </c>
      <c r="F919" s="116" t="s">
        <v>41</v>
      </c>
      <c r="G919" s="85" t="s">
        <v>77</v>
      </c>
      <c r="H919" s="116" t="s">
        <v>2175</v>
      </c>
      <c r="I919" s="85" t="s">
        <v>2128</v>
      </c>
      <c r="J919" s="85" t="s">
        <v>44</v>
      </c>
      <c r="K919" s="85" t="s">
        <v>41</v>
      </c>
      <c r="L919" s="85" t="s">
        <v>45</v>
      </c>
      <c r="M919" s="85" t="s">
        <v>46</v>
      </c>
      <c r="N919" s="85" t="s">
        <v>1767</v>
      </c>
      <c r="O919" s="117" t="s">
        <v>41</v>
      </c>
      <c r="P919" s="117" t="s">
        <v>41</v>
      </c>
      <c r="Q919" s="118">
        <v>26</v>
      </c>
      <c r="R919" s="85">
        <v>80</v>
      </c>
      <c r="S919" s="85">
        <v>33</v>
      </c>
      <c r="T919" s="116">
        <v>45384</v>
      </c>
      <c r="U919" s="116">
        <v>45363</v>
      </c>
      <c r="V919" s="85">
        <v>0</v>
      </c>
      <c r="W919" s="85">
        <v>6</v>
      </c>
      <c r="X919" s="85">
        <v>6</v>
      </c>
      <c r="Y919" s="85">
        <v>0</v>
      </c>
      <c r="Z919" s="85" t="s">
        <v>47</v>
      </c>
      <c r="AA919" s="85">
        <v>0</v>
      </c>
      <c r="AB919" s="85">
        <v>1</v>
      </c>
      <c r="AC919" s="85">
        <f t="shared" si="20"/>
        <v>6</v>
      </c>
      <c r="AD919" s="85">
        <f>IFERROR(AC919*VLOOKUP(I919,'[5]DI Info'!A:H,7,FALSE),"")</f>
        <v>289.8</v>
      </c>
      <c r="AE919" s="85">
        <f>IFERROR(ROUND(AC919*VLOOKUP(I919,'[5]DI Info'!$1:$1048576,6,FALSE),2),"")</f>
        <v>6.95</v>
      </c>
      <c r="AF919" s="117" t="str">
        <f>VLOOKUP(I919,'[5]DI Info'!$1:$1048576,4,FALSE)</f>
        <v>尚莱-NB</v>
      </c>
      <c r="AG919" s="117" t="s">
        <v>2171</v>
      </c>
      <c r="AH919" s="120">
        <v>45366</v>
      </c>
      <c r="AI919" s="121" t="s">
        <v>2193</v>
      </c>
      <c r="AK919" s="116"/>
      <c r="AL919" s="120"/>
      <c r="AM919" s="120"/>
      <c r="AN919" s="85"/>
      <c r="AO919" s="85"/>
      <c r="AP919" s="85"/>
    </row>
    <row r="920" s="62" customFormat="1" ht="12.75" customHeight="1" spans="1:42">
      <c r="A920" s="115" t="s">
        <v>2218</v>
      </c>
      <c r="B920" s="85" t="s">
        <v>38</v>
      </c>
      <c r="C920" s="85" t="s">
        <v>38</v>
      </c>
      <c r="D920" s="85" t="s">
        <v>39</v>
      </c>
      <c r="E920" s="85" t="s">
        <v>2102</v>
      </c>
      <c r="F920" s="116" t="s">
        <v>41</v>
      </c>
      <c r="G920" s="85" t="s">
        <v>77</v>
      </c>
      <c r="H920" s="116" t="s">
        <v>2102</v>
      </c>
      <c r="I920" s="85" t="s">
        <v>2128</v>
      </c>
      <c r="J920" s="85" t="s">
        <v>44</v>
      </c>
      <c r="K920" s="85" t="s">
        <v>41</v>
      </c>
      <c r="L920" s="85" t="s">
        <v>45</v>
      </c>
      <c r="M920" s="85" t="s">
        <v>46</v>
      </c>
      <c r="N920" s="85" t="s">
        <v>1767</v>
      </c>
      <c r="O920" s="117" t="s">
        <v>41</v>
      </c>
      <c r="P920" s="117" t="s">
        <v>41</v>
      </c>
      <c r="Q920" s="118">
        <v>26</v>
      </c>
      <c r="R920" s="85">
        <v>80</v>
      </c>
      <c r="S920" s="85">
        <v>33</v>
      </c>
      <c r="T920" s="116">
        <v>45384</v>
      </c>
      <c r="U920" s="116">
        <v>45363</v>
      </c>
      <c r="V920" s="85">
        <v>0</v>
      </c>
      <c r="W920" s="85">
        <v>3</v>
      </c>
      <c r="X920" s="85">
        <v>3</v>
      </c>
      <c r="Y920" s="85">
        <v>0</v>
      </c>
      <c r="Z920" s="85" t="s">
        <v>47</v>
      </c>
      <c r="AA920" s="85">
        <v>0</v>
      </c>
      <c r="AB920" s="85">
        <v>1</v>
      </c>
      <c r="AC920" s="85">
        <f t="shared" si="20"/>
        <v>3</v>
      </c>
      <c r="AD920" s="85">
        <f>IFERROR(AC920*VLOOKUP(I920,'[5]DI Info'!A:H,7,FALSE),"")</f>
        <v>144.9</v>
      </c>
      <c r="AE920" s="85">
        <f>IFERROR(ROUND(AC920*VLOOKUP(I920,'[5]DI Info'!$1:$1048576,6,FALSE),2),"")</f>
        <v>3.48</v>
      </c>
      <c r="AF920" s="117" t="str">
        <f>VLOOKUP(I920,'[5]DI Info'!$1:$1048576,4,FALSE)</f>
        <v>尚莱-NB</v>
      </c>
      <c r="AG920" s="117" t="s">
        <v>2171</v>
      </c>
      <c r="AH920" s="120">
        <v>45366</v>
      </c>
      <c r="AI920" s="121" t="s">
        <v>2193</v>
      </c>
      <c r="AK920" s="116"/>
      <c r="AL920" s="120"/>
      <c r="AM920" s="120"/>
      <c r="AN920" s="85"/>
      <c r="AO920" s="85"/>
      <c r="AP920" s="85"/>
    </row>
    <row r="921" s="62" customFormat="1" ht="12.75" customHeight="1" spans="1:42">
      <c r="A921" s="115" t="s">
        <v>2219</v>
      </c>
      <c r="B921" s="85" t="s">
        <v>38</v>
      </c>
      <c r="C921" s="85" t="s">
        <v>38</v>
      </c>
      <c r="D921" s="85" t="s">
        <v>39</v>
      </c>
      <c r="E921" s="85" t="s">
        <v>2107</v>
      </c>
      <c r="F921" s="116" t="s">
        <v>41</v>
      </c>
      <c r="G921" s="85" t="s">
        <v>77</v>
      </c>
      <c r="H921" s="116" t="s">
        <v>2107</v>
      </c>
      <c r="I921" s="85" t="s">
        <v>2128</v>
      </c>
      <c r="J921" s="85" t="s">
        <v>44</v>
      </c>
      <c r="K921" s="85" t="s">
        <v>41</v>
      </c>
      <c r="L921" s="85" t="s">
        <v>45</v>
      </c>
      <c r="M921" s="85" t="s">
        <v>46</v>
      </c>
      <c r="N921" s="85" t="s">
        <v>1767</v>
      </c>
      <c r="O921" s="117" t="s">
        <v>41</v>
      </c>
      <c r="P921" s="117" t="s">
        <v>41</v>
      </c>
      <c r="Q921" s="118">
        <v>26</v>
      </c>
      <c r="R921" s="85">
        <v>80</v>
      </c>
      <c r="S921" s="85">
        <v>33</v>
      </c>
      <c r="T921" s="116">
        <v>45384</v>
      </c>
      <c r="U921" s="116">
        <v>45363</v>
      </c>
      <c r="V921" s="85">
        <v>0</v>
      </c>
      <c r="W921" s="85">
        <v>3</v>
      </c>
      <c r="X921" s="85">
        <v>3</v>
      </c>
      <c r="Y921" s="85">
        <v>0</v>
      </c>
      <c r="Z921" s="85" t="s">
        <v>47</v>
      </c>
      <c r="AA921" s="85">
        <v>0</v>
      </c>
      <c r="AB921" s="85">
        <v>1</v>
      </c>
      <c r="AC921" s="85">
        <f t="shared" si="20"/>
        <v>3</v>
      </c>
      <c r="AD921" s="85">
        <f>IFERROR(AC921*VLOOKUP(I921,'[5]DI Info'!A:H,7,FALSE),"")</f>
        <v>144.9</v>
      </c>
      <c r="AE921" s="85">
        <f>IFERROR(ROUND(AC921*VLOOKUP(I921,'[5]DI Info'!$1:$1048576,6,FALSE),2),"")</f>
        <v>3.48</v>
      </c>
      <c r="AF921" s="117" t="str">
        <f>VLOOKUP(I921,'[5]DI Info'!$1:$1048576,4,FALSE)</f>
        <v>尚莱-NB</v>
      </c>
      <c r="AG921" s="117" t="s">
        <v>2171</v>
      </c>
      <c r="AH921" s="120">
        <v>45366</v>
      </c>
      <c r="AI921" s="121" t="s">
        <v>2193</v>
      </c>
      <c r="AK921" s="116"/>
      <c r="AL921" s="120"/>
      <c r="AM921" s="120"/>
      <c r="AN921" s="85"/>
      <c r="AO921" s="85"/>
      <c r="AP921" s="85"/>
    </row>
    <row r="922" s="62" customFormat="1" ht="12.75" customHeight="1" spans="1:42">
      <c r="A922" s="115" t="s">
        <v>2220</v>
      </c>
      <c r="B922" s="85" t="s">
        <v>38</v>
      </c>
      <c r="C922" s="85" t="s">
        <v>38</v>
      </c>
      <c r="D922" s="85" t="s">
        <v>39</v>
      </c>
      <c r="E922" s="85" t="s">
        <v>2181</v>
      </c>
      <c r="F922" s="116" t="s">
        <v>41</v>
      </c>
      <c r="G922" s="85" t="s">
        <v>77</v>
      </c>
      <c r="H922" s="116" t="s">
        <v>2181</v>
      </c>
      <c r="I922" s="85" t="s">
        <v>2128</v>
      </c>
      <c r="J922" s="85" t="s">
        <v>44</v>
      </c>
      <c r="K922" s="85" t="s">
        <v>41</v>
      </c>
      <c r="L922" s="85" t="s">
        <v>45</v>
      </c>
      <c r="M922" s="85" t="s">
        <v>46</v>
      </c>
      <c r="N922" s="85" t="s">
        <v>1767</v>
      </c>
      <c r="O922" s="117" t="s">
        <v>41</v>
      </c>
      <c r="P922" s="117" t="s">
        <v>41</v>
      </c>
      <c r="Q922" s="118">
        <v>26</v>
      </c>
      <c r="R922" s="85">
        <v>80</v>
      </c>
      <c r="S922" s="85">
        <v>33</v>
      </c>
      <c r="T922" s="116">
        <v>45384</v>
      </c>
      <c r="U922" s="116">
        <v>45363</v>
      </c>
      <c r="V922" s="85">
        <v>0</v>
      </c>
      <c r="W922" s="85">
        <v>1</v>
      </c>
      <c r="X922" s="85">
        <v>1</v>
      </c>
      <c r="Y922" s="85">
        <v>0</v>
      </c>
      <c r="Z922" s="85" t="s">
        <v>47</v>
      </c>
      <c r="AA922" s="85">
        <v>0</v>
      </c>
      <c r="AB922" s="85">
        <v>1</v>
      </c>
      <c r="AC922" s="85">
        <f t="shared" si="20"/>
        <v>1</v>
      </c>
      <c r="AD922" s="85">
        <f>IFERROR(AC922*VLOOKUP(I922,'[5]DI Info'!A:H,7,FALSE),"")</f>
        <v>48.3</v>
      </c>
      <c r="AE922" s="85">
        <f>IFERROR(ROUND(AC922*VLOOKUP(I922,'[5]DI Info'!$1:$1048576,6,FALSE),2),"")</f>
        <v>1.16</v>
      </c>
      <c r="AF922" s="117" t="str">
        <f>VLOOKUP(I922,'[5]DI Info'!$1:$1048576,4,FALSE)</f>
        <v>尚莱-NB</v>
      </c>
      <c r="AG922" s="117" t="s">
        <v>2171</v>
      </c>
      <c r="AH922" s="120">
        <v>45366</v>
      </c>
      <c r="AI922" s="121" t="s">
        <v>2193</v>
      </c>
      <c r="AK922" s="116"/>
      <c r="AL922" s="120"/>
      <c r="AM922" s="120"/>
      <c r="AN922" s="85"/>
      <c r="AO922" s="85"/>
      <c r="AP922" s="85"/>
    </row>
    <row r="923" s="62" customFormat="1" ht="12.75" customHeight="1" spans="1:42">
      <c r="A923" s="115" t="s">
        <v>2221</v>
      </c>
      <c r="B923" s="85" t="s">
        <v>38</v>
      </c>
      <c r="C923" s="85" t="s">
        <v>38</v>
      </c>
      <c r="D923" s="85" t="s">
        <v>39</v>
      </c>
      <c r="E923" s="85" t="s">
        <v>2181</v>
      </c>
      <c r="F923" s="116" t="s">
        <v>41</v>
      </c>
      <c r="G923" s="85" t="s">
        <v>77</v>
      </c>
      <c r="H923" s="116" t="s">
        <v>2181</v>
      </c>
      <c r="I923" s="85" t="s">
        <v>2103</v>
      </c>
      <c r="J923" s="85" t="s">
        <v>44</v>
      </c>
      <c r="K923" s="85" t="s">
        <v>41</v>
      </c>
      <c r="L923" s="85" t="s">
        <v>45</v>
      </c>
      <c r="M923" s="85" t="s">
        <v>46</v>
      </c>
      <c r="N923" s="85" t="s">
        <v>1767</v>
      </c>
      <c r="O923" s="117" t="s">
        <v>41</v>
      </c>
      <c r="P923" s="117" t="s">
        <v>41</v>
      </c>
      <c r="Q923" s="118">
        <v>28.5</v>
      </c>
      <c r="R923" s="85">
        <v>80.75</v>
      </c>
      <c r="S923" s="85">
        <v>35.25</v>
      </c>
      <c r="T923" s="116">
        <v>45384</v>
      </c>
      <c r="U923" s="116">
        <v>45363</v>
      </c>
      <c r="V923" s="85">
        <v>0</v>
      </c>
      <c r="W923" s="85">
        <v>2</v>
      </c>
      <c r="X923" s="85">
        <v>2</v>
      </c>
      <c r="Y923" s="85">
        <v>0</v>
      </c>
      <c r="Z923" s="85" t="s">
        <v>47</v>
      </c>
      <c r="AA923" s="85">
        <v>0</v>
      </c>
      <c r="AB923" s="85">
        <v>1</v>
      </c>
      <c r="AC923" s="85">
        <f t="shared" si="20"/>
        <v>2</v>
      </c>
      <c r="AD923" s="85">
        <f>IFERROR(AC923*VLOOKUP(I923,'[5]DI Info'!A:H,7,FALSE),"")</f>
        <v>150.8</v>
      </c>
      <c r="AE923" s="85">
        <f>IFERROR(ROUND(AC923*VLOOKUP(I923,'[5]DI Info'!$1:$1048576,6,FALSE),2),"")</f>
        <v>2.66</v>
      </c>
      <c r="AF923" s="117" t="str">
        <f>VLOOKUP(I923,'[5]DI Info'!$1:$1048576,4,FALSE)</f>
        <v>尚莱-NB</v>
      </c>
      <c r="AG923" s="117" t="s">
        <v>2171</v>
      </c>
      <c r="AH923" s="120">
        <v>45366</v>
      </c>
      <c r="AI923" s="121" t="s">
        <v>2203</v>
      </c>
      <c r="AK923" s="116"/>
      <c r="AL923" s="120"/>
      <c r="AM923" s="120"/>
      <c r="AN923" s="85"/>
      <c r="AO923" s="85"/>
      <c r="AP923" s="85"/>
    </row>
    <row r="924" s="62" customFormat="1" ht="12.75" customHeight="1" spans="1:42">
      <c r="A924" s="115" t="s">
        <v>2222</v>
      </c>
      <c r="B924" s="85">
        <v>992</v>
      </c>
      <c r="C924" s="85">
        <v>992</v>
      </c>
      <c r="D924" s="85" t="s">
        <v>75</v>
      </c>
      <c r="E924" s="85" t="s">
        <v>2223</v>
      </c>
      <c r="F924" s="116" t="s">
        <v>41</v>
      </c>
      <c r="G924" s="85" t="s">
        <v>77</v>
      </c>
      <c r="H924" s="116" t="s">
        <v>2223</v>
      </c>
      <c r="I924" s="85" t="s">
        <v>2224</v>
      </c>
      <c r="J924" s="85">
        <v>90108</v>
      </c>
      <c r="K924" s="85" t="s">
        <v>41</v>
      </c>
      <c r="L924" s="85" t="s">
        <v>45</v>
      </c>
      <c r="M924" s="85" t="s">
        <v>46</v>
      </c>
      <c r="N924" s="85" t="s">
        <v>1767</v>
      </c>
      <c r="O924" s="117" t="s">
        <v>41</v>
      </c>
      <c r="P924" s="117" t="s">
        <v>41</v>
      </c>
      <c r="Q924" s="118">
        <v>20.5</v>
      </c>
      <c r="R924" s="85">
        <v>79.37</v>
      </c>
      <c r="S924" s="85">
        <v>41.4</v>
      </c>
      <c r="T924" s="116">
        <v>45371</v>
      </c>
      <c r="U924" s="116">
        <v>45364</v>
      </c>
      <c r="V924" s="85">
        <v>0</v>
      </c>
      <c r="W924" s="85">
        <v>18</v>
      </c>
      <c r="X924" s="85">
        <v>18</v>
      </c>
      <c r="Y924" s="85">
        <v>0</v>
      </c>
      <c r="Z924" s="85" t="s">
        <v>47</v>
      </c>
      <c r="AA924" s="85">
        <v>0</v>
      </c>
      <c r="AB924" s="85">
        <v>1</v>
      </c>
      <c r="AC924" s="85">
        <f t="shared" si="20"/>
        <v>18</v>
      </c>
      <c r="AD924" s="85">
        <f>IFERROR(AC924*VLOOKUP(I924,'[5]DI Info'!A:H,7,FALSE),"")</f>
        <v>1053</v>
      </c>
      <c r="AE924" s="85">
        <f>IFERROR(ROUND(AC924*VLOOKUP(I924,'[5]DI Info'!$1:$1048576,6,FALSE),2),"")</f>
        <v>25.55</v>
      </c>
      <c r="AF924" s="117" t="str">
        <f>VLOOKUP(I924,'[5]DI Info'!$1:$1048576,4,FALSE)</f>
        <v>酷设-YT</v>
      </c>
      <c r="AG924" s="117" t="s">
        <v>2225</v>
      </c>
      <c r="AH924" s="120">
        <v>45364</v>
      </c>
      <c r="AI924" s="121" t="s">
        <v>2226</v>
      </c>
      <c r="AK924" s="116"/>
      <c r="AL924" s="120"/>
      <c r="AM924" s="120"/>
      <c r="AN924" s="85"/>
      <c r="AO924" s="85"/>
      <c r="AP924" s="85"/>
    </row>
    <row r="925" s="62" customFormat="1" ht="12.75" customHeight="1" spans="1:42">
      <c r="A925" s="115" t="s">
        <v>2227</v>
      </c>
      <c r="B925" s="85">
        <v>992</v>
      </c>
      <c r="C925" s="85">
        <v>992</v>
      </c>
      <c r="D925" s="85" t="s">
        <v>75</v>
      </c>
      <c r="E925" s="85" t="s">
        <v>2228</v>
      </c>
      <c r="F925" s="116" t="s">
        <v>41</v>
      </c>
      <c r="G925" s="85" t="s">
        <v>42</v>
      </c>
      <c r="H925" s="116" t="s">
        <v>2228</v>
      </c>
      <c r="I925" s="85" t="s">
        <v>2224</v>
      </c>
      <c r="J925" s="85">
        <v>90108</v>
      </c>
      <c r="K925" s="85" t="s">
        <v>41</v>
      </c>
      <c r="L925" s="85" t="s">
        <v>45</v>
      </c>
      <c r="M925" s="85" t="s">
        <v>46</v>
      </c>
      <c r="N925" s="85" t="s">
        <v>1767</v>
      </c>
      <c r="O925" s="117" t="s">
        <v>41</v>
      </c>
      <c r="P925" s="117" t="s">
        <v>41</v>
      </c>
      <c r="Q925" s="118">
        <v>20.5</v>
      </c>
      <c r="R925" s="85">
        <v>79.37</v>
      </c>
      <c r="S925" s="85">
        <v>41.4</v>
      </c>
      <c r="T925" s="116">
        <v>45371</v>
      </c>
      <c r="U925" s="116">
        <v>45364</v>
      </c>
      <c r="V925" s="85">
        <v>0</v>
      </c>
      <c r="W925" s="85">
        <v>22</v>
      </c>
      <c r="X925" s="85">
        <v>22</v>
      </c>
      <c r="Y925" s="85">
        <v>0</v>
      </c>
      <c r="Z925" s="85" t="s">
        <v>47</v>
      </c>
      <c r="AA925" s="85">
        <v>0</v>
      </c>
      <c r="AB925" s="85">
        <v>1</v>
      </c>
      <c r="AC925" s="85">
        <f t="shared" si="20"/>
        <v>22</v>
      </c>
      <c r="AD925" s="85">
        <f>IFERROR(AC925*VLOOKUP(I925,'[5]DI Info'!A:H,7,FALSE),"")</f>
        <v>1287</v>
      </c>
      <c r="AE925" s="85">
        <f>IFERROR(ROUND(AC925*VLOOKUP(I925,'[5]DI Info'!$1:$1048576,6,FALSE),2),"")</f>
        <v>31.23</v>
      </c>
      <c r="AF925" s="117" t="str">
        <f>VLOOKUP(I925,'[5]DI Info'!$1:$1048576,4,FALSE)</f>
        <v>酷设-YT</v>
      </c>
      <c r="AG925" s="117" t="s">
        <v>2225</v>
      </c>
      <c r="AH925" s="120">
        <v>45364</v>
      </c>
      <c r="AI925" s="121" t="s">
        <v>2226</v>
      </c>
      <c r="AK925" s="116"/>
      <c r="AL925" s="120"/>
      <c r="AM925" s="120"/>
      <c r="AN925" s="85"/>
      <c r="AO925" s="85"/>
      <c r="AP925" s="85"/>
    </row>
    <row r="926" s="62" customFormat="1" ht="12.75" customHeight="1" spans="1:42">
      <c r="A926" s="115" t="s">
        <v>2229</v>
      </c>
      <c r="B926" s="85">
        <v>992</v>
      </c>
      <c r="C926" s="85">
        <v>992</v>
      </c>
      <c r="D926" s="85" t="s">
        <v>39</v>
      </c>
      <c r="E926" s="85" t="s">
        <v>2230</v>
      </c>
      <c r="F926" s="116" t="s">
        <v>41</v>
      </c>
      <c r="G926" s="85" t="s">
        <v>42</v>
      </c>
      <c r="H926" s="116" t="s">
        <v>2230</v>
      </c>
      <c r="I926" s="85" t="s">
        <v>1843</v>
      </c>
      <c r="J926" s="85">
        <v>90108</v>
      </c>
      <c r="K926" s="85" t="s">
        <v>41</v>
      </c>
      <c r="L926" s="85" t="s">
        <v>45</v>
      </c>
      <c r="M926" s="85" t="s">
        <v>46</v>
      </c>
      <c r="N926" s="85" t="s">
        <v>1767</v>
      </c>
      <c r="O926" s="117" t="s">
        <v>41</v>
      </c>
      <c r="P926" s="117" t="s">
        <v>41</v>
      </c>
      <c r="Q926" s="118">
        <v>6.1</v>
      </c>
      <c r="R926" s="85">
        <v>71.26</v>
      </c>
      <c r="S926" s="85">
        <v>24.8</v>
      </c>
      <c r="T926" s="116">
        <v>45371</v>
      </c>
      <c r="U926" s="116">
        <v>45364</v>
      </c>
      <c r="V926" s="85">
        <v>0</v>
      </c>
      <c r="W926" s="85">
        <v>44</v>
      </c>
      <c r="X926" s="85">
        <v>44</v>
      </c>
      <c r="Y926" s="85">
        <v>0</v>
      </c>
      <c r="Z926" s="85" t="s">
        <v>47</v>
      </c>
      <c r="AA926" s="85">
        <v>0</v>
      </c>
      <c r="AB926" s="85">
        <v>1</v>
      </c>
      <c r="AC926" s="85">
        <f t="shared" si="20"/>
        <v>44</v>
      </c>
      <c r="AD926" s="85">
        <f>IFERROR(AC926*VLOOKUP(I926,'[5]DI Info'!A:H,7,FALSE),"")</f>
        <v>1804</v>
      </c>
      <c r="AE926" s="85">
        <f>IFERROR(ROUND(AC926*VLOOKUP(I926,'[5]DI Info'!$1:$1048576,6,FALSE),2),"")</f>
        <v>8.03</v>
      </c>
      <c r="AF926" s="117" t="str">
        <f>VLOOKUP(I926,'[5]DI Info'!$1:$1048576,4,FALSE)</f>
        <v>尚莱-NB</v>
      </c>
      <c r="AG926" s="117" t="s">
        <v>2231</v>
      </c>
      <c r="AH926" s="120">
        <v>45368</v>
      </c>
      <c r="AI926" s="121" t="s">
        <v>2232</v>
      </c>
      <c r="AK926" s="116"/>
      <c r="AL926" s="120"/>
      <c r="AM926" s="120"/>
      <c r="AN926" s="85"/>
      <c r="AO926" s="85"/>
      <c r="AP926" s="85"/>
    </row>
    <row r="927" s="62" customFormat="1" ht="12.75" customHeight="1" spans="1:42">
      <c r="A927" s="115" t="s">
        <v>2233</v>
      </c>
      <c r="B927" s="85">
        <v>992</v>
      </c>
      <c r="C927" s="85">
        <v>992</v>
      </c>
      <c r="D927" s="85" t="s">
        <v>39</v>
      </c>
      <c r="E927" s="85" t="s">
        <v>2234</v>
      </c>
      <c r="F927" s="116" t="s">
        <v>41</v>
      </c>
      <c r="G927" s="85" t="s">
        <v>42</v>
      </c>
      <c r="H927" s="116" t="s">
        <v>2234</v>
      </c>
      <c r="I927" s="85" t="s">
        <v>2235</v>
      </c>
      <c r="J927" s="85">
        <v>90108</v>
      </c>
      <c r="K927" s="85" t="s">
        <v>41</v>
      </c>
      <c r="L927" s="85" t="s">
        <v>45</v>
      </c>
      <c r="M927" s="85" t="s">
        <v>46</v>
      </c>
      <c r="N927" s="85" t="s">
        <v>1767</v>
      </c>
      <c r="O927" s="117" t="s">
        <v>41</v>
      </c>
      <c r="P927" s="117" t="s">
        <v>41</v>
      </c>
      <c r="Q927" s="118">
        <v>26.25</v>
      </c>
      <c r="R927" s="85">
        <v>55</v>
      </c>
      <c r="S927" s="85">
        <v>32.5</v>
      </c>
      <c r="T927" s="116">
        <v>45371</v>
      </c>
      <c r="U927" s="116">
        <v>45364</v>
      </c>
      <c r="V927" s="85">
        <v>0</v>
      </c>
      <c r="W927" s="85">
        <v>22</v>
      </c>
      <c r="X927" s="85">
        <v>22</v>
      </c>
      <c r="Y927" s="85">
        <v>0</v>
      </c>
      <c r="Z927" s="85" t="s">
        <v>47</v>
      </c>
      <c r="AA927" s="85">
        <v>0</v>
      </c>
      <c r="AB927" s="85">
        <v>1</v>
      </c>
      <c r="AC927" s="85">
        <f t="shared" si="20"/>
        <v>22</v>
      </c>
      <c r="AD927" s="85">
        <f>IFERROR(AC927*VLOOKUP(I927,'[5]DI Info'!A:H,7,FALSE),"")</f>
        <v>585.2</v>
      </c>
      <c r="AE927" s="85">
        <f>IFERROR(ROUND(AC927*VLOOKUP(I927,'[5]DI Info'!$1:$1048576,6,FALSE),2),"")</f>
        <v>17</v>
      </c>
      <c r="AF927" s="117" t="str">
        <f>VLOOKUP(I927,'[5]DI Info'!$1:$1048576,4,FALSE)</f>
        <v>尚莱-NB</v>
      </c>
      <c r="AG927" s="117" t="s">
        <v>2231</v>
      </c>
      <c r="AH927" s="120">
        <v>45368</v>
      </c>
      <c r="AI927" s="121" t="s">
        <v>2236</v>
      </c>
      <c r="AK927" s="116"/>
      <c r="AL927" s="120"/>
      <c r="AM927" s="120"/>
      <c r="AN927" s="85"/>
      <c r="AO927" s="85"/>
      <c r="AP927" s="85"/>
    </row>
    <row r="928" s="62" customFormat="1" ht="12.75" customHeight="1" spans="1:42">
      <c r="A928" s="115" t="s">
        <v>2237</v>
      </c>
      <c r="B928" s="85">
        <v>992</v>
      </c>
      <c r="C928" s="85">
        <v>992</v>
      </c>
      <c r="D928" s="85" t="s">
        <v>39</v>
      </c>
      <c r="E928" s="85" t="s">
        <v>2238</v>
      </c>
      <c r="F928" s="116" t="s">
        <v>41</v>
      </c>
      <c r="G928" s="85" t="s">
        <v>42</v>
      </c>
      <c r="H928" s="116" t="s">
        <v>2238</v>
      </c>
      <c r="I928" s="85" t="s">
        <v>2239</v>
      </c>
      <c r="J928" s="85">
        <v>90108</v>
      </c>
      <c r="K928" s="85" t="s">
        <v>41</v>
      </c>
      <c r="L928" s="85" t="s">
        <v>45</v>
      </c>
      <c r="M928" s="85" t="s">
        <v>46</v>
      </c>
      <c r="N928" s="85" t="s">
        <v>1767</v>
      </c>
      <c r="O928" s="117" t="s">
        <v>41</v>
      </c>
      <c r="P928" s="117" t="s">
        <v>41</v>
      </c>
      <c r="Q928" s="118">
        <v>26.3</v>
      </c>
      <c r="R928" s="85">
        <v>53.5</v>
      </c>
      <c r="S928" s="85">
        <v>33</v>
      </c>
      <c r="T928" s="116">
        <v>45371</v>
      </c>
      <c r="U928" s="116">
        <v>45364</v>
      </c>
      <c r="V928" s="85">
        <v>0</v>
      </c>
      <c r="W928" s="85">
        <v>59</v>
      </c>
      <c r="X928" s="85">
        <v>59</v>
      </c>
      <c r="Y928" s="85">
        <v>0</v>
      </c>
      <c r="Z928" s="85" t="s">
        <v>47</v>
      </c>
      <c r="AA928" s="85">
        <v>0</v>
      </c>
      <c r="AB928" s="85">
        <v>1</v>
      </c>
      <c r="AC928" s="85">
        <f t="shared" si="20"/>
        <v>59</v>
      </c>
      <c r="AD928" s="85">
        <f>IFERROR(AC928*VLOOKUP(I928,'[5]DI Info'!A:H,7,FALSE),"")</f>
        <v>1569.4</v>
      </c>
      <c r="AE928" s="85">
        <f>IFERROR(ROUND(AC928*VLOOKUP(I928,'[5]DI Info'!$1:$1048576,6,FALSE),2),"")</f>
        <v>45.59</v>
      </c>
      <c r="AF928" s="117" t="str">
        <f>VLOOKUP(I928,'[5]DI Info'!$1:$1048576,4,FALSE)</f>
        <v>尚莱-NB</v>
      </c>
      <c r="AG928" s="117" t="s">
        <v>2231</v>
      </c>
      <c r="AH928" s="120">
        <v>45368</v>
      </c>
      <c r="AI928" s="121" t="s">
        <v>2240</v>
      </c>
      <c r="AK928" s="116"/>
      <c r="AL928" s="120"/>
      <c r="AM928" s="120"/>
      <c r="AN928" s="85"/>
      <c r="AO928" s="85"/>
      <c r="AP928" s="85"/>
    </row>
    <row r="929" s="62" customFormat="1" ht="12.75" customHeight="1" spans="1:42">
      <c r="A929" s="115" t="s">
        <v>2241</v>
      </c>
      <c r="B929" s="85">
        <v>992</v>
      </c>
      <c r="C929" s="85">
        <v>992</v>
      </c>
      <c r="D929" s="85" t="s">
        <v>39</v>
      </c>
      <c r="E929" s="85" t="s">
        <v>2242</v>
      </c>
      <c r="F929" s="116" t="s">
        <v>41</v>
      </c>
      <c r="G929" s="85" t="s">
        <v>42</v>
      </c>
      <c r="H929" s="116" t="s">
        <v>2242</v>
      </c>
      <c r="I929" s="85" t="s">
        <v>2128</v>
      </c>
      <c r="J929" s="85">
        <v>90108</v>
      </c>
      <c r="K929" s="85" t="s">
        <v>41</v>
      </c>
      <c r="L929" s="85" t="s">
        <v>45</v>
      </c>
      <c r="M929" s="85" t="s">
        <v>46</v>
      </c>
      <c r="N929" s="85" t="s">
        <v>1767</v>
      </c>
      <c r="O929" s="117" t="s">
        <v>41</v>
      </c>
      <c r="P929" s="117" t="s">
        <v>41</v>
      </c>
      <c r="Q929" s="118">
        <v>26</v>
      </c>
      <c r="R929" s="85">
        <v>80</v>
      </c>
      <c r="S929" s="85">
        <v>33</v>
      </c>
      <c r="T929" s="116">
        <v>45371</v>
      </c>
      <c r="U929" s="116">
        <v>45364</v>
      </c>
      <c r="V929" s="85">
        <v>0</v>
      </c>
      <c r="W929" s="85">
        <v>21</v>
      </c>
      <c r="X929" s="85">
        <v>21</v>
      </c>
      <c r="Y929" s="85">
        <v>0</v>
      </c>
      <c r="Z929" s="85" t="s">
        <v>47</v>
      </c>
      <c r="AA929" s="85">
        <v>0</v>
      </c>
      <c r="AB929" s="85">
        <v>1</v>
      </c>
      <c r="AC929" s="85">
        <f t="shared" si="20"/>
        <v>21</v>
      </c>
      <c r="AD929" s="85">
        <f>IFERROR(AC929*VLOOKUP(I929,'[5]DI Info'!A:H,7,FALSE),"")</f>
        <v>1014.3</v>
      </c>
      <c r="AE929" s="85">
        <f>IFERROR(ROUND(AC929*VLOOKUP(I929,'[5]DI Info'!$1:$1048576,6,FALSE),2),"")</f>
        <v>24.33</v>
      </c>
      <c r="AF929" s="117" t="str">
        <f>VLOOKUP(I929,'[5]DI Info'!$1:$1048576,4,FALSE)</f>
        <v>尚莱-NB</v>
      </c>
      <c r="AG929" s="117" t="s">
        <v>2231</v>
      </c>
      <c r="AH929" s="120">
        <v>45368</v>
      </c>
      <c r="AI929" s="121" t="s">
        <v>2243</v>
      </c>
      <c r="AK929" s="116"/>
      <c r="AL929" s="120"/>
      <c r="AM929" s="120"/>
      <c r="AN929" s="85"/>
      <c r="AO929" s="85"/>
      <c r="AP929" s="85"/>
    </row>
    <row r="930" s="62" customFormat="1" ht="12.75" customHeight="1" spans="1:42">
      <c r="A930" s="115" t="s">
        <v>2244</v>
      </c>
      <c r="B930" s="85">
        <v>992</v>
      </c>
      <c r="C930" s="85">
        <v>992</v>
      </c>
      <c r="D930" s="85" t="s">
        <v>39</v>
      </c>
      <c r="E930" s="85" t="s">
        <v>2245</v>
      </c>
      <c r="F930" s="116" t="s">
        <v>41</v>
      </c>
      <c r="G930" s="85" t="s">
        <v>42</v>
      </c>
      <c r="H930" s="116" t="s">
        <v>2245</v>
      </c>
      <c r="I930" s="85" t="s">
        <v>2128</v>
      </c>
      <c r="J930" s="85">
        <v>90108</v>
      </c>
      <c r="K930" s="85" t="s">
        <v>41</v>
      </c>
      <c r="L930" s="85" t="s">
        <v>45</v>
      </c>
      <c r="M930" s="85" t="s">
        <v>46</v>
      </c>
      <c r="N930" s="85" t="s">
        <v>1767</v>
      </c>
      <c r="O930" s="117" t="s">
        <v>41</v>
      </c>
      <c r="P930" s="117" t="s">
        <v>41</v>
      </c>
      <c r="Q930" s="118">
        <v>26</v>
      </c>
      <c r="R930" s="85">
        <v>80</v>
      </c>
      <c r="S930" s="85">
        <v>33</v>
      </c>
      <c r="T930" s="116">
        <v>45371</v>
      </c>
      <c r="U930" s="116">
        <v>45364</v>
      </c>
      <c r="V930" s="85">
        <v>0</v>
      </c>
      <c r="W930" s="85">
        <v>13</v>
      </c>
      <c r="X930" s="85">
        <v>13</v>
      </c>
      <c r="Y930" s="85">
        <v>0</v>
      </c>
      <c r="Z930" s="85" t="s">
        <v>47</v>
      </c>
      <c r="AA930" s="85">
        <v>0</v>
      </c>
      <c r="AB930" s="85">
        <v>1</v>
      </c>
      <c r="AC930" s="85">
        <f t="shared" si="20"/>
        <v>13</v>
      </c>
      <c r="AD930" s="85">
        <f>IFERROR(AC930*VLOOKUP(I930,'[5]DI Info'!A:H,7,FALSE),"")</f>
        <v>627.9</v>
      </c>
      <c r="AE930" s="85">
        <f>IFERROR(ROUND(AC930*VLOOKUP(I930,'[5]DI Info'!$1:$1048576,6,FALSE),2),"")</f>
        <v>15.06</v>
      </c>
      <c r="AF930" s="117" t="str">
        <f>VLOOKUP(I930,'[5]DI Info'!$1:$1048576,4,FALSE)</f>
        <v>尚莱-NB</v>
      </c>
      <c r="AG930" s="117" t="s">
        <v>2231</v>
      </c>
      <c r="AH930" s="120">
        <v>45368</v>
      </c>
      <c r="AI930" s="121" t="s">
        <v>2243</v>
      </c>
      <c r="AK930" s="116"/>
      <c r="AL930" s="120"/>
      <c r="AM930" s="120"/>
      <c r="AN930" s="85"/>
      <c r="AO930" s="85"/>
      <c r="AP930" s="85"/>
    </row>
    <row r="931" s="62" customFormat="1" ht="12.75" customHeight="1" spans="1:42">
      <c r="A931" s="115" t="s">
        <v>2246</v>
      </c>
      <c r="B931" s="85">
        <v>992</v>
      </c>
      <c r="C931" s="85">
        <v>992</v>
      </c>
      <c r="D931" s="85" t="s">
        <v>39</v>
      </c>
      <c r="E931" s="85" t="s">
        <v>2247</v>
      </c>
      <c r="F931" s="116" t="s">
        <v>41</v>
      </c>
      <c r="G931" s="85" t="s">
        <v>42</v>
      </c>
      <c r="H931" s="116" t="s">
        <v>2247</v>
      </c>
      <c r="I931" s="85" t="s">
        <v>2145</v>
      </c>
      <c r="J931" s="85">
        <v>90108</v>
      </c>
      <c r="K931" s="85" t="s">
        <v>41</v>
      </c>
      <c r="L931" s="85" t="s">
        <v>45</v>
      </c>
      <c r="M931" s="85" t="s">
        <v>46</v>
      </c>
      <c r="N931" s="85" t="s">
        <v>1767</v>
      </c>
      <c r="O931" s="117" t="s">
        <v>41</v>
      </c>
      <c r="P931" s="117" t="s">
        <v>41</v>
      </c>
      <c r="Q931" s="118">
        <v>28.4</v>
      </c>
      <c r="R931" s="85">
        <v>59.5</v>
      </c>
      <c r="S931" s="85">
        <v>35.4</v>
      </c>
      <c r="T931" s="116">
        <v>45371</v>
      </c>
      <c r="U931" s="116">
        <v>45364</v>
      </c>
      <c r="V931" s="85">
        <v>0</v>
      </c>
      <c r="W931" s="85">
        <v>13</v>
      </c>
      <c r="X931" s="85">
        <v>13</v>
      </c>
      <c r="Y931" s="85">
        <v>0</v>
      </c>
      <c r="Z931" s="85" t="s">
        <v>47</v>
      </c>
      <c r="AA931" s="85">
        <v>0</v>
      </c>
      <c r="AB931" s="85">
        <v>1</v>
      </c>
      <c r="AC931" s="85">
        <f t="shared" si="20"/>
        <v>13</v>
      </c>
      <c r="AD931" s="85">
        <f>IFERROR(AC931*VLOOKUP(I931,'[5]DI Info'!A:H,7,FALSE),"")</f>
        <v>808.6</v>
      </c>
      <c r="AE931" s="85">
        <f>IFERROR(ROUND(AC931*VLOOKUP(I931,'[5]DI Info'!$1:$1048576,6,FALSE),2),"")</f>
        <v>12.61</v>
      </c>
      <c r="AF931" s="117" t="str">
        <f>VLOOKUP(I931,'[5]DI Info'!$1:$1048576,4,FALSE)</f>
        <v>尚莱-NB</v>
      </c>
      <c r="AG931" s="117" t="s">
        <v>2231</v>
      </c>
      <c r="AH931" s="120">
        <v>45368</v>
      </c>
      <c r="AI931" s="121" t="s">
        <v>2232</v>
      </c>
      <c r="AK931" s="116"/>
      <c r="AL931" s="120"/>
      <c r="AM931" s="120"/>
      <c r="AN931" s="85"/>
      <c r="AO931" s="85"/>
      <c r="AP931" s="85"/>
    </row>
    <row r="932" s="62" customFormat="1" ht="12.75" customHeight="1" spans="1:42">
      <c r="A932" s="115" t="s">
        <v>2248</v>
      </c>
      <c r="B932" s="85" t="s">
        <v>38</v>
      </c>
      <c r="C932" s="85" t="s">
        <v>38</v>
      </c>
      <c r="D932" s="85" t="s">
        <v>39</v>
      </c>
      <c r="E932" s="85" t="s">
        <v>2249</v>
      </c>
      <c r="F932" s="116" t="s">
        <v>41</v>
      </c>
      <c r="G932" s="85" t="s">
        <v>71</v>
      </c>
      <c r="H932" s="116" t="s">
        <v>2249</v>
      </c>
      <c r="I932" s="85" t="s">
        <v>2250</v>
      </c>
      <c r="J932" s="85" t="s">
        <v>44</v>
      </c>
      <c r="K932" s="85" t="s">
        <v>41</v>
      </c>
      <c r="L932" s="85" t="s">
        <v>45</v>
      </c>
      <c r="M932" s="85" t="s">
        <v>46</v>
      </c>
      <c r="N932" s="85" t="s">
        <v>1767</v>
      </c>
      <c r="O932" s="117" t="s">
        <v>41</v>
      </c>
      <c r="P932" s="117" t="s">
        <v>41</v>
      </c>
      <c r="Q932" s="118">
        <v>29.5</v>
      </c>
      <c r="R932" s="85">
        <v>51.2</v>
      </c>
      <c r="S932" s="85">
        <v>32.3</v>
      </c>
      <c r="T932" s="116">
        <v>45361</v>
      </c>
      <c r="U932" s="116">
        <v>45354</v>
      </c>
      <c r="V932" s="85">
        <v>0</v>
      </c>
      <c r="W932" s="85">
        <v>16</v>
      </c>
      <c r="X932" s="85">
        <v>16</v>
      </c>
      <c r="Y932" s="85">
        <v>0</v>
      </c>
      <c r="Z932" s="85" t="s">
        <v>47</v>
      </c>
      <c r="AA932" s="85">
        <v>0</v>
      </c>
      <c r="AB932" s="85">
        <v>1</v>
      </c>
      <c r="AC932" s="85">
        <f t="shared" si="20"/>
        <v>16</v>
      </c>
      <c r="AD932" s="85">
        <f>IFERROR(AC932*VLOOKUP(I932,'[5]DI Info'!A:H,7,FALSE),"")</f>
        <v>776</v>
      </c>
      <c r="AE932" s="85">
        <f>IFERROR(ROUND(AC932*VLOOKUP(I932,'[5]DI Info'!$1:$1048576,6,FALSE),2),"")</f>
        <v>11.28</v>
      </c>
      <c r="AF932" s="117" t="str">
        <f>VLOOKUP(I932,'[5]DI Info'!$1:$1048576,4,FALSE)</f>
        <v>尚莱-NB</v>
      </c>
      <c r="AG932" s="117" t="s">
        <v>2251</v>
      </c>
      <c r="AH932" s="120">
        <v>45366</v>
      </c>
      <c r="AI932" s="121" t="s">
        <v>2252</v>
      </c>
      <c r="AJ932" s="62" t="s">
        <v>2253</v>
      </c>
      <c r="AK932" s="116"/>
      <c r="AL932" s="120"/>
      <c r="AM932" s="120"/>
      <c r="AN932" s="85"/>
      <c r="AO932" s="85"/>
      <c r="AP932" s="85"/>
    </row>
    <row r="933" s="62" customFormat="1" ht="12.75" customHeight="1" spans="1:42">
      <c r="A933" s="115" t="s">
        <v>2254</v>
      </c>
      <c r="B933" s="85" t="s">
        <v>38</v>
      </c>
      <c r="C933" s="85" t="s">
        <v>38</v>
      </c>
      <c r="D933" s="85" t="s">
        <v>39</v>
      </c>
      <c r="E933" s="85" t="s">
        <v>2249</v>
      </c>
      <c r="F933" s="116" t="s">
        <v>41</v>
      </c>
      <c r="G933" s="85" t="s">
        <v>71</v>
      </c>
      <c r="H933" s="116" t="s">
        <v>2249</v>
      </c>
      <c r="I933" s="85" t="s">
        <v>2255</v>
      </c>
      <c r="J933" s="85" t="s">
        <v>44</v>
      </c>
      <c r="K933" s="85" t="s">
        <v>41</v>
      </c>
      <c r="L933" s="85" t="s">
        <v>45</v>
      </c>
      <c r="M933" s="85" t="s">
        <v>46</v>
      </c>
      <c r="N933" s="85" t="s">
        <v>1767</v>
      </c>
      <c r="O933" s="117" t="s">
        <v>41</v>
      </c>
      <c r="P933" s="117" t="s">
        <v>41</v>
      </c>
      <c r="Q933" s="118">
        <v>21.6</v>
      </c>
      <c r="R933" s="85">
        <v>62.2</v>
      </c>
      <c r="S933" s="85">
        <v>29.7</v>
      </c>
      <c r="T933" s="116">
        <v>45361</v>
      </c>
      <c r="U933" s="116">
        <v>45354</v>
      </c>
      <c r="V933" s="85">
        <v>0</v>
      </c>
      <c r="W933" s="85">
        <v>8</v>
      </c>
      <c r="X933" s="85">
        <v>8</v>
      </c>
      <c r="Y933" s="85">
        <v>0</v>
      </c>
      <c r="Z933" s="85" t="s">
        <v>47</v>
      </c>
      <c r="AA933" s="85">
        <v>0</v>
      </c>
      <c r="AB933" s="85">
        <v>1</v>
      </c>
      <c r="AC933" s="85">
        <f t="shared" si="20"/>
        <v>8</v>
      </c>
      <c r="AD933" s="85">
        <f>IFERROR(AC933*VLOOKUP(I933,'[5]DI Info'!A:H,7,FALSE),"")</f>
        <v>436</v>
      </c>
      <c r="AE933" s="85">
        <f>IFERROR(ROUND(AC933*VLOOKUP(I933,'[5]DI Info'!$1:$1048576,6,FALSE),2),"")</f>
        <v>5.42</v>
      </c>
      <c r="AF933" s="117" t="str">
        <f>VLOOKUP(I933,'[5]DI Info'!$1:$1048576,4,FALSE)</f>
        <v>金源-NB</v>
      </c>
      <c r="AG933" s="117" t="s">
        <v>2251</v>
      </c>
      <c r="AH933" s="120">
        <v>45358</v>
      </c>
      <c r="AI933" s="121" t="s">
        <v>2252</v>
      </c>
      <c r="AK933" s="116"/>
      <c r="AL933" s="120"/>
      <c r="AM933" s="120"/>
      <c r="AN933" s="85"/>
      <c r="AO933" s="85"/>
      <c r="AP933" s="85"/>
    </row>
    <row r="934" s="62" customFormat="1" ht="12.75" customHeight="1" spans="1:42">
      <c r="A934" s="115" t="s">
        <v>2256</v>
      </c>
      <c r="B934" s="85" t="s">
        <v>38</v>
      </c>
      <c r="C934" s="85" t="s">
        <v>38</v>
      </c>
      <c r="D934" s="85" t="s">
        <v>39</v>
      </c>
      <c r="E934" s="85" t="s">
        <v>2257</v>
      </c>
      <c r="F934" s="116" t="s">
        <v>41</v>
      </c>
      <c r="G934" s="85" t="s">
        <v>42</v>
      </c>
      <c r="H934" s="116" t="s">
        <v>2257</v>
      </c>
      <c r="I934" s="85" t="s">
        <v>2255</v>
      </c>
      <c r="J934" s="85" t="s">
        <v>44</v>
      </c>
      <c r="K934" s="85" t="s">
        <v>41</v>
      </c>
      <c r="L934" s="85" t="s">
        <v>45</v>
      </c>
      <c r="M934" s="85" t="s">
        <v>46</v>
      </c>
      <c r="N934" s="85" t="s">
        <v>1767</v>
      </c>
      <c r="O934" s="117" t="s">
        <v>41</v>
      </c>
      <c r="P934" s="117" t="s">
        <v>41</v>
      </c>
      <c r="Q934" s="118">
        <v>21.6</v>
      </c>
      <c r="R934" s="85">
        <v>62.2</v>
      </c>
      <c r="S934" s="85">
        <v>29.7</v>
      </c>
      <c r="T934" s="116">
        <v>45361</v>
      </c>
      <c r="U934" s="116">
        <v>45354</v>
      </c>
      <c r="V934" s="85">
        <v>0</v>
      </c>
      <c r="W934" s="85">
        <v>8</v>
      </c>
      <c r="X934" s="85">
        <v>8</v>
      </c>
      <c r="Y934" s="85">
        <v>0</v>
      </c>
      <c r="Z934" s="85" t="s">
        <v>47</v>
      </c>
      <c r="AA934" s="85">
        <v>0</v>
      </c>
      <c r="AB934" s="85">
        <v>1</v>
      </c>
      <c r="AC934" s="85">
        <f t="shared" si="20"/>
        <v>8</v>
      </c>
      <c r="AD934" s="85">
        <f>IFERROR(AC934*VLOOKUP(I934,'[5]DI Info'!A:H,7,FALSE),"")</f>
        <v>436</v>
      </c>
      <c r="AE934" s="85">
        <f>IFERROR(ROUND(AC934*VLOOKUP(I934,'[5]DI Info'!$1:$1048576,6,FALSE),2),"")</f>
        <v>5.42</v>
      </c>
      <c r="AF934" s="117" t="str">
        <f>VLOOKUP(I934,'[5]DI Info'!$1:$1048576,4,FALSE)</f>
        <v>金源-NB</v>
      </c>
      <c r="AG934" s="117" t="s">
        <v>2251</v>
      </c>
      <c r="AH934" s="120">
        <v>45358</v>
      </c>
      <c r="AI934" s="121" t="s">
        <v>2252</v>
      </c>
      <c r="AK934" s="116"/>
      <c r="AL934" s="120"/>
      <c r="AM934" s="120"/>
      <c r="AN934" s="85"/>
      <c r="AO934" s="85"/>
      <c r="AP934" s="85"/>
    </row>
    <row r="935" s="62" customFormat="1" ht="12.75" customHeight="1" spans="1:42">
      <c r="A935" s="115" t="s">
        <v>2258</v>
      </c>
      <c r="B935" s="85">
        <v>992</v>
      </c>
      <c r="C935" s="85">
        <v>992</v>
      </c>
      <c r="D935" s="85" t="s">
        <v>39</v>
      </c>
      <c r="E935" s="85" t="s">
        <v>2259</v>
      </c>
      <c r="F935" s="116" t="s">
        <v>41</v>
      </c>
      <c r="G935" s="85" t="s">
        <v>53</v>
      </c>
      <c r="H935" s="116" t="s">
        <v>2259</v>
      </c>
      <c r="I935" s="85" t="s">
        <v>1843</v>
      </c>
      <c r="J935" s="85">
        <v>90108</v>
      </c>
      <c r="K935" s="85" t="s">
        <v>41</v>
      </c>
      <c r="L935" s="85" t="s">
        <v>45</v>
      </c>
      <c r="M935" s="85" t="s">
        <v>46</v>
      </c>
      <c r="N935" s="85" t="s">
        <v>1767</v>
      </c>
      <c r="O935" s="117" t="s">
        <v>41</v>
      </c>
      <c r="P935" s="117" t="s">
        <v>41</v>
      </c>
      <c r="Q935" s="118">
        <v>6.1</v>
      </c>
      <c r="R935" s="85">
        <v>71.26</v>
      </c>
      <c r="S935" s="85">
        <v>24.8</v>
      </c>
      <c r="T935" s="116">
        <v>45371</v>
      </c>
      <c r="U935" s="116">
        <v>45364</v>
      </c>
      <c r="V935" s="85">
        <v>0</v>
      </c>
      <c r="W935" s="85">
        <v>52</v>
      </c>
      <c r="X935" s="85">
        <v>52</v>
      </c>
      <c r="Y935" s="85">
        <v>0</v>
      </c>
      <c r="Z935" s="85" t="s">
        <v>47</v>
      </c>
      <c r="AA935" s="85">
        <v>0</v>
      </c>
      <c r="AB935" s="85">
        <v>1</v>
      </c>
      <c r="AC935" s="85">
        <f t="shared" si="20"/>
        <v>52</v>
      </c>
      <c r="AD935" s="85">
        <f>IFERROR(AC935*VLOOKUP(I935,'[5]DI Info'!A:H,7,FALSE),"")</f>
        <v>2132</v>
      </c>
      <c r="AE935" s="85">
        <f>IFERROR(ROUND(AC935*VLOOKUP(I935,'[5]DI Info'!$1:$1048576,6,FALSE),2),"")</f>
        <v>9.49</v>
      </c>
      <c r="AF935" s="117" t="str">
        <f>VLOOKUP(I935,'[5]DI Info'!$1:$1048576,4,FALSE)</f>
        <v>尚莱-NB</v>
      </c>
      <c r="AG935" s="117" t="s">
        <v>2260</v>
      </c>
      <c r="AH935" s="120">
        <v>45368</v>
      </c>
      <c r="AI935" s="121" t="s">
        <v>2261</v>
      </c>
      <c r="AK935" s="116"/>
      <c r="AL935" s="120"/>
      <c r="AM935" s="120"/>
      <c r="AN935" s="85"/>
      <c r="AO935" s="85"/>
      <c r="AP935" s="85"/>
    </row>
    <row r="936" s="62" customFormat="1" ht="12.75" customHeight="1" spans="1:42">
      <c r="A936" s="115" t="s">
        <v>2262</v>
      </c>
      <c r="B936" s="85">
        <v>992</v>
      </c>
      <c r="C936" s="85">
        <v>992</v>
      </c>
      <c r="D936" s="85" t="s">
        <v>39</v>
      </c>
      <c r="E936" s="85" t="s">
        <v>2263</v>
      </c>
      <c r="F936" s="116" t="s">
        <v>41</v>
      </c>
      <c r="G936" s="85" t="s">
        <v>60</v>
      </c>
      <c r="H936" s="116" t="s">
        <v>2263</v>
      </c>
      <c r="I936" s="85" t="s">
        <v>1843</v>
      </c>
      <c r="J936" s="85">
        <v>90108</v>
      </c>
      <c r="K936" s="85" t="s">
        <v>41</v>
      </c>
      <c r="L936" s="85" t="s">
        <v>45</v>
      </c>
      <c r="M936" s="85" t="s">
        <v>46</v>
      </c>
      <c r="N936" s="85" t="s">
        <v>1767</v>
      </c>
      <c r="O936" s="117" t="s">
        <v>41</v>
      </c>
      <c r="P936" s="117" t="s">
        <v>41</v>
      </c>
      <c r="Q936" s="118">
        <v>6.1</v>
      </c>
      <c r="R936" s="85">
        <v>71.26</v>
      </c>
      <c r="S936" s="85">
        <v>24.8</v>
      </c>
      <c r="T936" s="116">
        <v>45371</v>
      </c>
      <c r="U936" s="116">
        <v>45364</v>
      </c>
      <c r="V936" s="85">
        <v>0</v>
      </c>
      <c r="W936" s="85">
        <v>52</v>
      </c>
      <c r="X936" s="85">
        <v>52</v>
      </c>
      <c r="Y936" s="85">
        <v>0</v>
      </c>
      <c r="Z936" s="85" t="s">
        <v>47</v>
      </c>
      <c r="AA936" s="85">
        <v>0</v>
      </c>
      <c r="AB936" s="85">
        <v>1</v>
      </c>
      <c r="AC936" s="85">
        <f t="shared" si="20"/>
        <v>52</v>
      </c>
      <c r="AD936" s="85">
        <f>IFERROR(AC936*VLOOKUP(I936,'[5]DI Info'!A:H,7,FALSE),"")</f>
        <v>2132</v>
      </c>
      <c r="AE936" s="85">
        <f>IFERROR(ROUND(AC936*VLOOKUP(I936,'[5]DI Info'!$1:$1048576,6,FALSE),2),"")</f>
        <v>9.49</v>
      </c>
      <c r="AF936" s="117" t="str">
        <f>VLOOKUP(I936,'[5]DI Info'!$1:$1048576,4,FALSE)</f>
        <v>尚莱-NB</v>
      </c>
      <c r="AG936" s="117" t="s">
        <v>2260</v>
      </c>
      <c r="AH936" s="120">
        <v>45368</v>
      </c>
      <c r="AI936" s="121" t="s">
        <v>2261</v>
      </c>
      <c r="AK936" s="116"/>
      <c r="AL936" s="120"/>
      <c r="AM936" s="120"/>
      <c r="AN936" s="85"/>
      <c r="AO936" s="85"/>
      <c r="AP936" s="85"/>
    </row>
    <row r="937" s="62" customFormat="1" ht="12.75" customHeight="1" spans="1:42">
      <c r="A937" s="115" t="s">
        <v>2264</v>
      </c>
      <c r="B937" s="85">
        <v>992</v>
      </c>
      <c r="C937" s="85">
        <v>992</v>
      </c>
      <c r="D937" s="85" t="s">
        <v>39</v>
      </c>
      <c r="E937" s="85" t="s">
        <v>2265</v>
      </c>
      <c r="F937" s="116" t="s">
        <v>41</v>
      </c>
      <c r="G937" s="85" t="s">
        <v>60</v>
      </c>
      <c r="H937" s="116" t="s">
        <v>2265</v>
      </c>
      <c r="I937" s="85" t="s">
        <v>2235</v>
      </c>
      <c r="J937" s="85">
        <v>90108</v>
      </c>
      <c r="K937" s="85" t="s">
        <v>41</v>
      </c>
      <c r="L937" s="85" t="s">
        <v>45</v>
      </c>
      <c r="M937" s="85" t="s">
        <v>46</v>
      </c>
      <c r="N937" s="85" t="s">
        <v>1767</v>
      </c>
      <c r="O937" s="117" t="s">
        <v>41</v>
      </c>
      <c r="P937" s="117" t="s">
        <v>41</v>
      </c>
      <c r="Q937" s="118">
        <v>26.25</v>
      </c>
      <c r="R937" s="85">
        <v>55</v>
      </c>
      <c r="S937" s="85">
        <v>32.5</v>
      </c>
      <c r="T937" s="116">
        <v>45371</v>
      </c>
      <c r="U937" s="116">
        <v>45364</v>
      </c>
      <c r="V937" s="85">
        <v>0</v>
      </c>
      <c r="W937" s="85">
        <v>12</v>
      </c>
      <c r="X937" s="85">
        <v>12</v>
      </c>
      <c r="Y937" s="85">
        <v>0</v>
      </c>
      <c r="Z937" s="85" t="s">
        <v>47</v>
      </c>
      <c r="AA937" s="85">
        <v>0</v>
      </c>
      <c r="AB937" s="85">
        <v>1</v>
      </c>
      <c r="AC937" s="85">
        <f t="shared" si="20"/>
        <v>12</v>
      </c>
      <c r="AD937" s="85">
        <f>IFERROR(AC937*VLOOKUP(I937,'[5]DI Info'!A:H,7,FALSE),"")</f>
        <v>319.2</v>
      </c>
      <c r="AE937" s="85">
        <f>IFERROR(ROUND(AC937*VLOOKUP(I937,'[5]DI Info'!$1:$1048576,6,FALSE),2),"")</f>
        <v>9.27</v>
      </c>
      <c r="AF937" s="117" t="str">
        <f>VLOOKUP(I937,'[5]DI Info'!$1:$1048576,4,FALSE)</f>
        <v>尚莱-NB</v>
      </c>
      <c r="AG937" s="117" t="s">
        <v>2260</v>
      </c>
      <c r="AH937" s="120">
        <v>45368</v>
      </c>
      <c r="AI937" s="121" t="s">
        <v>2261</v>
      </c>
      <c r="AK937" s="116"/>
      <c r="AL937" s="120"/>
      <c r="AM937" s="120"/>
      <c r="AN937" s="85"/>
      <c r="AO937" s="85"/>
      <c r="AP937" s="85"/>
    </row>
    <row r="938" s="62" customFormat="1" ht="12.75" customHeight="1" spans="1:42">
      <c r="A938" s="115" t="s">
        <v>2266</v>
      </c>
      <c r="B938" s="85">
        <v>992</v>
      </c>
      <c r="C938" s="85">
        <v>992</v>
      </c>
      <c r="D938" s="85" t="s">
        <v>39</v>
      </c>
      <c r="E938" s="85" t="s">
        <v>2267</v>
      </c>
      <c r="F938" s="116" t="s">
        <v>41</v>
      </c>
      <c r="G938" s="85" t="s">
        <v>60</v>
      </c>
      <c r="H938" s="116" t="s">
        <v>2267</v>
      </c>
      <c r="I938" s="85" t="s">
        <v>2114</v>
      </c>
      <c r="J938" s="85">
        <v>90108</v>
      </c>
      <c r="K938" s="85" t="s">
        <v>41</v>
      </c>
      <c r="L938" s="85" t="s">
        <v>45</v>
      </c>
      <c r="M938" s="85" t="s">
        <v>46</v>
      </c>
      <c r="N938" s="85" t="s">
        <v>1767</v>
      </c>
      <c r="O938" s="117" t="s">
        <v>41</v>
      </c>
      <c r="P938" s="117" t="s">
        <v>41</v>
      </c>
      <c r="Q938" s="118">
        <v>28.25</v>
      </c>
      <c r="R938" s="85">
        <v>59.5</v>
      </c>
      <c r="S938" s="85">
        <v>35</v>
      </c>
      <c r="T938" s="116">
        <v>45371</v>
      </c>
      <c r="U938" s="116">
        <v>45364</v>
      </c>
      <c r="V938" s="85">
        <v>0</v>
      </c>
      <c r="W938" s="85">
        <v>12</v>
      </c>
      <c r="X938" s="85">
        <v>12</v>
      </c>
      <c r="Y938" s="85">
        <v>0</v>
      </c>
      <c r="Z938" s="85" t="s">
        <v>47</v>
      </c>
      <c r="AA938" s="85">
        <v>0</v>
      </c>
      <c r="AB938" s="85">
        <v>1</v>
      </c>
      <c r="AC938" s="85">
        <f t="shared" si="20"/>
        <v>12</v>
      </c>
      <c r="AD938" s="85">
        <f>IFERROR(AC938*VLOOKUP(I938,'[5]DI Info'!A:H,7,FALSE),"")</f>
        <v>746.4</v>
      </c>
      <c r="AE938" s="85">
        <f>IFERROR(ROUND(AC938*VLOOKUP(I938,'[5]DI Info'!$1:$1048576,6,FALSE),2),"")</f>
        <v>11.64</v>
      </c>
      <c r="AF938" s="117" t="str">
        <f>VLOOKUP(I938,'[5]DI Info'!$1:$1048576,4,FALSE)</f>
        <v>尚莱-NB</v>
      </c>
      <c r="AG938" s="117" t="s">
        <v>2260</v>
      </c>
      <c r="AH938" s="120">
        <v>45368</v>
      </c>
      <c r="AI938" s="121" t="s">
        <v>2261</v>
      </c>
      <c r="AK938" s="116"/>
      <c r="AL938" s="120"/>
      <c r="AM938" s="120"/>
      <c r="AN938" s="85"/>
      <c r="AO938" s="85"/>
      <c r="AP938" s="85"/>
    </row>
    <row r="939" s="62" customFormat="1" ht="12.75" customHeight="1" spans="1:42">
      <c r="A939" s="115" t="s">
        <v>2268</v>
      </c>
      <c r="B939" s="85">
        <v>992</v>
      </c>
      <c r="C939" s="85">
        <v>992</v>
      </c>
      <c r="D939" s="85" t="s">
        <v>39</v>
      </c>
      <c r="E939" s="85" t="s">
        <v>2269</v>
      </c>
      <c r="F939" s="116" t="s">
        <v>41</v>
      </c>
      <c r="G939" s="85" t="s">
        <v>60</v>
      </c>
      <c r="H939" s="116" t="s">
        <v>2269</v>
      </c>
      <c r="I939" s="85" t="s">
        <v>2152</v>
      </c>
      <c r="J939" s="85">
        <v>90108</v>
      </c>
      <c r="K939" s="85" t="s">
        <v>41</v>
      </c>
      <c r="L939" s="85" t="s">
        <v>45</v>
      </c>
      <c r="M939" s="85" t="s">
        <v>46</v>
      </c>
      <c r="N939" s="85" t="s">
        <v>1767</v>
      </c>
      <c r="O939" s="117" t="s">
        <v>41</v>
      </c>
      <c r="P939" s="117" t="s">
        <v>41</v>
      </c>
      <c r="Q939" s="118">
        <v>28.5</v>
      </c>
      <c r="R939" s="85">
        <v>35.5</v>
      </c>
      <c r="S939" s="85">
        <v>32</v>
      </c>
      <c r="T939" s="116">
        <v>45371</v>
      </c>
      <c r="U939" s="116">
        <v>45364</v>
      </c>
      <c r="V939" s="85">
        <v>0</v>
      </c>
      <c r="W939" s="85">
        <v>10</v>
      </c>
      <c r="X939" s="85">
        <v>10</v>
      </c>
      <c r="Y939" s="85">
        <v>0</v>
      </c>
      <c r="Z939" s="85" t="s">
        <v>47</v>
      </c>
      <c r="AA939" s="85">
        <v>0</v>
      </c>
      <c r="AB939" s="85">
        <v>1</v>
      </c>
      <c r="AC939" s="85">
        <f t="shared" si="20"/>
        <v>10</v>
      </c>
      <c r="AD939" s="85">
        <f>IFERROR(AC939*VLOOKUP(I939,'[5]DI Info'!A:H,7,FALSE),"")</f>
        <v>356</v>
      </c>
      <c r="AE939" s="85">
        <f>IFERROR(ROUND(AC939*VLOOKUP(I939,'[5]DI Info'!$1:$1048576,6,FALSE),2),"")</f>
        <v>5.14</v>
      </c>
      <c r="AF939" s="117" t="str">
        <f>VLOOKUP(I939,'[5]DI Info'!$1:$1048576,4,FALSE)</f>
        <v>尚莱-NB</v>
      </c>
      <c r="AG939" s="117" t="s">
        <v>2260</v>
      </c>
      <c r="AH939" s="120">
        <v>45368</v>
      </c>
      <c r="AI939" s="121" t="s">
        <v>2261</v>
      </c>
      <c r="AK939" s="116"/>
      <c r="AL939" s="120"/>
      <c r="AM939" s="120"/>
      <c r="AN939" s="85"/>
      <c r="AO939" s="85"/>
      <c r="AP939" s="85"/>
    </row>
    <row r="940" s="62" customFormat="1" ht="12.75" customHeight="1" spans="1:42">
      <c r="A940" s="115" t="s">
        <v>2270</v>
      </c>
      <c r="B940" s="85">
        <v>992</v>
      </c>
      <c r="C940" s="85">
        <v>992</v>
      </c>
      <c r="D940" s="85" t="s">
        <v>39</v>
      </c>
      <c r="E940" s="85" t="s">
        <v>2271</v>
      </c>
      <c r="F940" s="116" t="s">
        <v>41</v>
      </c>
      <c r="G940" s="85" t="s">
        <v>60</v>
      </c>
      <c r="H940" s="116" t="s">
        <v>2271</v>
      </c>
      <c r="I940" s="85" t="s">
        <v>2128</v>
      </c>
      <c r="J940" s="85">
        <v>90108</v>
      </c>
      <c r="K940" s="85" t="s">
        <v>41</v>
      </c>
      <c r="L940" s="85" t="s">
        <v>45</v>
      </c>
      <c r="M940" s="85" t="s">
        <v>46</v>
      </c>
      <c r="N940" s="85" t="s">
        <v>1767</v>
      </c>
      <c r="O940" s="117" t="s">
        <v>41</v>
      </c>
      <c r="P940" s="117" t="s">
        <v>41</v>
      </c>
      <c r="Q940" s="118">
        <v>26</v>
      </c>
      <c r="R940" s="85">
        <v>80</v>
      </c>
      <c r="S940" s="85">
        <v>33</v>
      </c>
      <c r="T940" s="116">
        <v>45371</v>
      </c>
      <c r="U940" s="116">
        <v>45364</v>
      </c>
      <c r="V940" s="85">
        <v>0</v>
      </c>
      <c r="W940" s="85">
        <v>14</v>
      </c>
      <c r="X940" s="85">
        <v>14</v>
      </c>
      <c r="Y940" s="85">
        <v>0</v>
      </c>
      <c r="Z940" s="85" t="s">
        <v>47</v>
      </c>
      <c r="AA940" s="85">
        <v>0</v>
      </c>
      <c r="AB940" s="85">
        <v>1</v>
      </c>
      <c r="AC940" s="85">
        <f t="shared" si="20"/>
        <v>14</v>
      </c>
      <c r="AD940" s="85">
        <f>IFERROR(AC940*VLOOKUP(I940,'[5]DI Info'!A:H,7,FALSE),"")</f>
        <v>676.2</v>
      </c>
      <c r="AE940" s="85">
        <f>IFERROR(ROUND(AC940*VLOOKUP(I940,'[5]DI Info'!$1:$1048576,6,FALSE),2),"")</f>
        <v>16.22</v>
      </c>
      <c r="AF940" s="117" t="str">
        <f>VLOOKUP(I940,'[5]DI Info'!$1:$1048576,4,FALSE)</f>
        <v>尚莱-NB</v>
      </c>
      <c r="AG940" s="117" t="s">
        <v>2260</v>
      </c>
      <c r="AH940" s="120">
        <v>45368</v>
      </c>
      <c r="AI940" s="121" t="s">
        <v>2261</v>
      </c>
      <c r="AK940" s="116"/>
      <c r="AL940" s="120"/>
      <c r="AM940" s="120"/>
      <c r="AN940" s="85"/>
      <c r="AO940" s="85"/>
      <c r="AP940" s="85"/>
    </row>
    <row r="941" s="62" customFormat="1" ht="12.75" customHeight="1" spans="1:42">
      <c r="A941" s="115" t="s">
        <v>2272</v>
      </c>
      <c r="B941" s="85">
        <v>992</v>
      </c>
      <c r="C941" s="85">
        <v>992</v>
      </c>
      <c r="D941" s="85" t="s">
        <v>39</v>
      </c>
      <c r="E941" s="85" t="s">
        <v>2273</v>
      </c>
      <c r="F941" s="116" t="s">
        <v>41</v>
      </c>
      <c r="G941" s="85" t="s">
        <v>77</v>
      </c>
      <c r="H941" s="116" t="s">
        <v>2273</v>
      </c>
      <c r="I941" s="85" t="s">
        <v>1843</v>
      </c>
      <c r="J941" s="85">
        <v>90108</v>
      </c>
      <c r="K941" s="85" t="s">
        <v>41</v>
      </c>
      <c r="L941" s="85" t="s">
        <v>45</v>
      </c>
      <c r="M941" s="85" t="s">
        <v>46</v>
      </c>
      <c r="N941" s="85" t="s">
        <v>1767</v>
      </c>
      <c r="O941" s="117" t="s">
        <v>41</v>
      </c>
      <c r="P941" s="117" t="s">
        <v>41</v>
      </c>
      <c r="Q941" s="118">
        <v>6.1</v>
      </c>
      <c r="R941" s="85">
        <v>71.26</v>
      </c>
      <c r="S941" s="85">
        <v>24.8</v>
      </c>
      <c r="T941" s="116">
        <v>45371</v>
      </c>
      <c r="U941" s="116">
        <v>45364</v>
      </c>
      <c r="V941" s="85">
        <v>0</v>
      </c>
      <c r="W941" s="85">
        <v>84</v>
      </c>
      <c r="X941" s="85">
        <v>84</v>
      </c>
      <c r="Y941" s="85">
        <v>0</v>
      </c>
      <c r="Z941" s="85" t="s">
        <v>47</v>
      </c>
      <c r="AA941" s="85">
        <v>0</v>
      </c>
      <c r="AB941" s="85">
        <v>1</v>
      </c>
      <c r="AC941" s="85">
        <f t="shared" si="20"/>
        <v>84</v>
      </c>
      <c r="AD941" s="85">
        <f>IFERROR(AC941*VLOOKUP(I941,'[5]DI Info'!A:H,7,FALSE),"")</f>
        <v>3444</v>
      </c>
      <c r="AE941" s="85">
        <f>IFERROR(ROUND(AC941*VLOOKUP(I941,'[5]DI Info'!$1:$1048576,6,FALSE),2),"")</f>
        <v>15.33</v>
      </c>
      <c r="AF941" s="117" t="str">
        <f>VLOOKUP(I941,'[5]DI Info'!$1:$1048576,4,FALSE)</f>
        <v>尚莱-NB</v>
      </c>
      <c r="AG941" s="117" t="s">
        <v>2274</v>
      </c>
      <c r="AH941" s="120">
        <v>45368</v>
      </c>
      <c r="AI941" s="121" t="s">
        <v>2275</v>
      </c>
      <c r="AK941" s="116"/>
      <c r="AL941" s="120"/>
      <c r="AM941" s="120"/>
      <c r="AN941" s="85"/>
      <c r="AO941" s="85"/>
      <c r="AP941" s="85"/>
    </row>
    <row r="942" s="62" customFormat="1" ht="12.75" customHeight="1" spans="1:42">
      <c r="A942" s="115" t="s">
        <v>2276</v>
      </c>
      <c r="B942" s="85">
        <v>992</v>
      </c>
      <c r="C942" s="85">
        <v>992</v>
      </c>
      <c r="D942" s="85" t="s">
        <v>39</v>
      </c>
      <c r="E942" s="85" t="s">
        <v>2277</v>
      </c>
      <c r="F942" s="116" t="s">
        <v>41</v>
      </c>
      <c r="G942" s="85" t="s">
        <v>77</v>
      </c>
      <c r="H942" s="116" t="s">
        <v>2277</v>
      </c>
      <c r="I942" s="85" t="s">
        <v>1843</v>
      </c>
      <c r="J942" s="85">
        <v>90108</v>
      </c>
      <c r="K942" s="85" t="s">
        <v>41</v>
      </c>
      <c r="L942" s="85" t="s">
        <v>45</v>
      </c>
      <c r="M942" s="85" t="s">
        <v>46</v>
      </c>
      <c r="N942" s="85" t="s">
        <v>1767</v>
      </c>
      <c r="O942" s="117" t="s">
        <v>41</v>
      </c>
      <c r="P942" s="117" t="s">
        <v>41</v>
      </c>
      <c r="Q942" s="118">
        <v>6.1</v>
      </c>
      <c r="R942" s="85">
        <v>71.26</v>
      </c>
      <c r="S942" s="85">
        <v>24.8</v>
      </c>
      <c r="T942" s="116">
        <v>45371</v>
      </c>
      <c r="U942" s="116">
        <v>45364</v>
      </c>
      <c r="V942" s="85">
        <v>0</v>
      </c>
      <c r="W942" s="85">
        <v>13</v>
      </c>
      <c r="X942" s="85">
        <v>13</v>
      </c>
      <c r="Y942" s="85">
        <v>0</v>
      </c>
      <c r="Z942" s="85" t="s">
        <v>47</v>
      </c>
      <c r="AA942" s="85">
        <v>0</v>
      </c>
      <c r="AB942" s="85">
        <v>1</v>
      </c>
      <c r="AC942" s="85">
        <f t="shared" si="20"/>
        <v>13</v>
      </c>
      <c r="AD942" s="85">
        <f>IFERROR(AC942*VLOOKUP(I942,'[5]DI Info'!A:H,7,FALSE),"")</f>
        <v>533</v>
      </c>
      <c r="AE942" s="85">
        <f>IFERROR(ROUND(AC942*VLOOKUP(I942,'[5]DI Info'!$1:$1048576,6,FALSE),2),"")</f>
        <v>2.37</v>
      </c>
      <c r="AF942" s="117" t="str">
        <f>VLOOKUP(I942,'[5]DI Info'!$1:$1048576,4,FALSE)</f>
        <v>尚莱-NB</v>
      </c>
      <c r="AG942" s="117" t="s">
        <v>2274</v>
      </c>
      <c r="AH942" s="120">
        <v>45368</v>
      </c>
      <c r="AI942" s="121" t="s">
        <v>2275</v>
      </c>
      <c r="AK942" s="116"/>
      <c r="AL942" s="120"/>
      <c r="AM942" s="120"/>
      <c r="AN942" s="85"/>
      <c r="AO942" s="85"/>
      <c r="AP942" s="85"/>
    </row>
    <row r="943" s="62" customFormat="1" ht="12.75" customHeight="1" spans="1:42">
      <c r="A943" s="115" t="s">
        <v>2278</v>
      </c>
      <c r="B943" s="85">
        <v>992</v>
      </c>
      <c r="C943" s="85">
        <v>992</v>
      </c>
      <c r="D943" s="85" t="s">
        <v>39</v>
      </c>
      <c r="E943" s="85" t="s">
        <v>2279</v>
      </c>
      <c r="F943" s="116" t="s">
        <v>41</v>
      </c>
      <c r="G943" s="85" t="s">
        <v>77</v>
      </c>
      <c r="H943" s="116" t="s">
        <v>2279</v>
      </c>
      <c r="I943" s="85" t="s">
        <v>1843</v>
      </c>
      <c r="J943" s="85">
        <v>90108</v>
      </c>
      <c r="K943" s="85" t="s">
        <v>41</v>
      </c>
      <c r="L943" s="85" t="s">
        <v>45</v>
      </c>
      <c r="M943" s="85" t="s">
        <v>46</v>
      </c>
      <c r="N943" s="85" t="s">
        <v>1767</v>
      </c>
      <c r="O943" s="117" t="s">
        <v>41</v>
      </c>
      <c r="P943" s="117" t="s">
        <v>41</v>
      </c>
      <c r="Q943" s="118">
        <v>6.1</v>
      </c>
      <c r="R943" s="85">
        <v>71.26</v>
      </c>
      <c r="S943" s="85">
        <v>24.8</v>
      </c>
      <c r="T943" s="116">
        <v>45371</v>
      </c>
      <c r="U943" s="116">
        <v>45364</v>
      </c>
      <c r="V943" s="85">
        <v>0</v>
      </c>
      <c r="W943" s="85">
        <v>28</v>
      </c>
      <c r="X943" s="85">
        <v>28</v>
      </c>
      <c r="Y943" s="85">
        <v>0</v>
      </c>
      <c r="Z943" s="85" t="s">
        <v>47</v>
      </c>
      <c r="AA943" s="85">
        <v>0</v>
      </c>
      <c r="AB943" s="85">
        <v>1</v>
      </c>
      <c r="AC943" s="85">
        <f t="shared" si="20"/>
        <v>28</v>
      </c>
      <c r="AD943" s="85">
        <f>IFERROR(AC943*VLOOKUP(I943,'[5]DI Info'!A:H,7,FALSE),"")</f>
        <v>1148</v>
      </c>
      <c r="AE943" s="85">
        <f>IFERROR(ROUND(AC943*VLOOKUP(I943,'[5]DI Info'!$1:$1048576,6,FALSE),2),"")</f>
        <v>5.11</v>
      </c>
      <c r="AF943" s="117" t="str">
        <f>VLOOKUP(I943,'[5]DI Info'!$1:$1048576,4,FALSE)</f>
        <v>尚莱-NB</v>
      </c>
      <c r="AG943" s="117" t="s">
        <v>2274</v>
      </c>
      <c r="AH943" s="120">
        <v>45368</v>
      </c>
      <c r="AI943" s="121" t="s">
        <v>2275</v>
      </c>
      <c r="AK943" s="116"/>
      <c r="AL943" s="120"/>
      <c r="AM943" s="120"/>
      <c r="AN943" s="85"/>
      <c r="AO943" s="85"/>
      <c r="AP943" s="85"/>
    </row>
    <row r="944" s="62" customFormat="1" ht="12.75" customHeight="1" spans="1:42">
      <c r="A944" s="115" t="s">
        <v>2280</v>
      </c>
      <c r="B944" s="85">
        <v>992</v>
      </c>
      <c r="C944" s="85">
        <v>992</v>
      </c>
      <c r="D944" s="85" t="s">
        <v>39</v>
      </c>
      <c r="E944" s="85" t="s">
        <v>2281</v>
      </c>
      <c r="F944" s="116" t="s">
        <v>41</v>
      </c>
      <c r="G944" s="85" t="s">
        <v>77</v>
      </c>
      <c r="H944" s="116" t="s">
        <v>2281</v>
      </c>
      <c r="I944" s="85" t="s">
        <v>2235</v>
      </c>
      <c r="J944" s="85">
        <v>90108</v>
      </c>
      <c r="K944" s="85" t="s">
        <v>41</v>
      </c>
      <c r="L944" s="85" t="s">
        <v>45</v>
      </c>
      <c r="M944" s="85" t="s">
        <v>46</v>
      </c>
      <c r="N944" s="85" t="s">
        <v>1767</v>
      </c>
      <c r="O944" s="117" t="s">
        <v>41</v>
      </c>
      <c r="P944" s="117" t="s">
        <v>41</v>
      </c>
      <c r="Q944" s="118">
        <v>26.25</v>
      </c>
      <c r="R944" s="85">
        <v>55</v>
      </c>
      <c r="S944" s="85">
        <v>32.5</v>
      </c>
      <c r="T944" s="116">
        <v>45371</v>
      </c>
      <c r="U944" s="116">
        <v>45364</v>
      </c>
      <c r="V944" s="85">
        <v>0</v>
      </c>
      <c r="W944" s="85">
        <v>51</v>
      </c>
      <c r="X944" s="85">
        <v>51</v>
      </c>
      <c r="Y944" s="85">
        <v>0</v>
      </c>
      <c r="Z944" s="85" t="s">
        <v>47</v>
      </c>
      <c r="AA944" s="85">
        <v>0</v>
      </c>
      <c r="AB944" s="85">
        <v>1</v>
      </c>
      <c r="AC944" s="85">
        <f t="shared" si="20"/>
        <v>51</v>
      </c>
      <c r="AD944" s="85">
        <f>IFERROR(AC944*VLOOKUP(I944,'[5]DI Info'!A:H,7,FALSE),"")</f>
        <v>1356.6</v>
      </c>
      <c r="AE944" s="85">
        <f>IFERROR(ROUND(AC944*VLOOKUP(I944,'[5]DI Info'!$1:$1048576,6,FALSE),2),"")</f>
        <v>39.41</v>
      </c>
      <c r="AF944" s="117" t="str">
        <f>VLOOKUP(I944,'[5]DI Info'!$1:$1048576,4,FALSE)</f>
        <v>尚莱-NB</v>
      </c>
      <c r="AG944" s="117" t="s">
        <v>2274</v>
      </c>
      <c r="AH944" s="120">
        <v>45368</v>
      </c>
      <c r="AI944" s="121" t="s">
        <v>2275</v>
      </c>
      <c r="AK944" s="116"/>
      <c r="AL944" s="120"/>
      <c r="AM944" s="120"/>
      <c r="AN944" s="85"/>
      <c r="AO944" s="85"/>
      <c r="AP944" s="85"/>
    </row>
    <row r="945" s="62" customFormat="1" ht="12.75" customHeight="1" spans="1:42">
      <c r="A945" s="115" t="s">
        <v>2282</v>
      </c>
      <c r="B945" s="85">
        <v>992</v>
      </c>
      <c r="C945" s="85">
        <v>992</v>
      </c>
      <c r="D945" s="85" t="s">
        <v>39</v>
      </c>
      <c r="E945" s="85" t="s">
        <v>2283</v>
      </c>
      <c r="F945" s="116" t="s">
        <v>41</v>
      </c>
      <c r="G945" s="85" t="s">
        <v>77</v>
      </c>
      <c r="H945" s="116" t="s">
        <v>2283</v>
      </c>
      <c r="I945" s="85" t="s">
        <v>2235</v>
      </c>
      <c r="J945" s="85">
        <v>90108</v>
      </c>
      <c r="K945" s="85" t="s">
        <v>41</v>
      </c>
      <c r="L945" s="85" t="s">
        <v>45</v>
      </c>
      <c r="M945" s="85" t="s">
        <v>46</v>
      </c>
      <c r="N945" s="85" t="s">
        <v>1767</v>
      </c>
      <c r="O945" s="117" t="s">
        <v>41</v>
      </c>
      <c r="P945" s="117" t="s">
        <v>41</v>
      </c>
      <c r="Q945" s="118">
        <v>26.25</v>
      </c>
      <c r="R945" s="85">
        <v>55</v>
      </c>
      <c r="S945" s="85">
        <v>32.5</v>
      </c>
      <c r="T945" s="116">
        <v>45371</v>
      </c>
      <c r="U945" s="116">
        <v>45364</v>
      </c>
      <c r="V945" s="85">
        <v>0</v>
      </c>
      <c r="W945" s="85">
        <v>25</v>
      </c>
      <c r="X945" s="85">
        <v>25</v>
      </c>
      <c r="Y945" s="85">
        <v>0</v>
      </c>
      <c r="Z945" s="85" t="s">
        <v>47</v>
      </c>
      <c r="AA945" s="85">
        <v>0</v>
      </c>
      <c r="AB945" s="85">
        <v>1</v>
      </c>
      <c r="AC945" s="85">
        <f t="shared" si="20"/>
        <v>25</v>
      </c>
      <c r="AD945" s="85">
        <f>IFERROR(AC945*VLOOKUP(I945,'[5]DI Info'!A:H,7,FALSE),"")</f>
        <v>665</v>
      </c>
      <c r="AE945" s="85">
        <f>IFERROR(ROUND(AC945*VLOOKUP(I945,'[5]DI Info'!$1:$1048576,6,FALSE),2),"")</f>
        <v>19.32</v>
      </c>
      <c r="AF945" s="117" t="str">
        <f>VLOOKUP(I945,'[5]DI Info'!$1:$1048576,4,FALSE)</f>
        <v>尚莱-NB</v>
      </c>
      <c r="AG945" s="117" t="s">
        <v>2274</v>
      </c>
      <c r="AH945" s="120">
        <v>45368</v>
      </c>
      <c r="AI945" s="121" t="s">
        <v>2284</v>
      </c>
      <c r="AK945" s="116"/>
      <c r="AL945" s="120"/>
      <c r="AM945" s="120"/>
      <c r="AN945" s="85"/>
      <c r="AO945" s="85"/>
      <c r="AP945" s="85"/>
    </row>
    <row r="946" s="62" customFormat="1" ht="12.75" customHeight="1" spans="1:42">
      <c r="A946" s="115" t="s">
        <v>2285</v>
      </c>
      <c r="B946" s="85">
        <v>992</v>
      </c>
      <c r="C946" s="85">
        <v>992</v>
      </c>
      <c r="D946" s="85" t="s">
        <v>39</v>
      </c>
      <c r="E946" s="85" t="s">
        <v>2286</v>
      </c>
      <c r="F946" s="116" t="s">
        <v>41</v>
      </c>
      <c r="G946" s="85" t="s">
        <v>77</v>
      </c>
      <c r="H946" s="116" t="s">
        <v>2286</v>
      </c>
      <c r="I946" s="85" t="s">
        <v>2145</v>
      </c>
      <c r="J946" s="85">
        <v>90108</v>
      </c>
      <c r="K946" s="85" t="s">
        <v>41</v>
      </c>
      <c r="L946" s="85" t="s">
        <v>45</v>
      </c>
      <c r="M946" s="85" t="s">
        <v>46</v>
      </c>
      <c r="N946" s="85" t="s">
        <v>1767</v>
      </c>
      <c r="O946" s="117" t="s">
        <v>41</v>
      </c>
      <c r="P946" s="117" t="s">
        <v>41</v>
      </c>
      <c r="Q946" s="118">
        <v>28.4</v>
      </c>
      <c r="R946" s="85">
        <v>59.5</v>
      </c>
      <c r="S946" s="85">
        <v>35.4</v>
      </c>
      <c r="T946" s="116">
        <v>45371</v>
      </c>
      <c r="U946" s="116">
        <v>45364</v>
      </c>
      <c r="V946" s="85">
        <v>0</v>
      </c>
      <c r="W946" s="85">
        <v>41</v>
      </c>
      <c r="X946" s="85">
        <v>41</v>
      </c>
      <c r="Y946" s="85">
        <v>0</v>
      </c>
      <c r="Z946" s="85" t="s">
        <v>47</v>
      </c>
      <c r="AA946" s="85">
        <v>0</v>
      </c>
      <c r="AB946" s="85">
        <v>1</v>
      </c>
      <c r="AC946" s="85">
        <f t="shared" si="20"/>
        <v>41</v>
      </c>
      <c r="AD946" s="85">
        <f>IFERROR(AC946*VLOOKUP(I946,'[5]DI Info'!A:H,7,FALSE),"")</f>
        <v>2550.2</v>
      </c>
      <c r="AE946" s="85">
        <f>IFERROR(ROUND(AC946*VLOOKUP(I946,'[5]DI Info'!$1:$1048576,6,FALSE),2),"")</f>
        <v>39.77</v>
      </c>
      <c r="AF946" s="117" t="str">
        <f>VLOOKUP(I946,'[5]DI Info'!$1:$1048576,4,FALSE)</f>
        <v>尚莱-NB</v>
      </c>
      <c r="AG946" s="117" t="s">
        <v>2274</v>
      </c>
      <c r="AH946" s="120">
        <v>45368</v>
      </c>
      <c r="AI946" s="121" t="s">
        <v>2287</v>
      </c>
      <c r="AK946" s="116"/>
      <c r="AL946" s="120"/>
      <c r="AM946" s="120"/>
      <c r="AN946" s="85"/>
      <c r="AO946" s="85"/>
      <c r="AP946" s="85"/>
    </row>
    <row r="947" s="62" customFormat="1" ht="12.75" customHeight="1" spans="1:42">
      <c r="A947" s="115" t="s">
        <v>2288</v>
      </c>
      <c r="B947" s="85">
        <v>992</v>
      </c>
      <c r="C947" s="85">
        <v>992</v>
      </c>
      <c r="D947" s="85" t="s">
        <v>39</v>
      </c>
      <c r="E947" s="85" t="s">
        <v>2289</v>
      </c>
      <c r="F947" s="116" t="s">
        <v>41</v>
      </c>
      <c r="G947" s="85" t="s">
        <v>77</v>
      </c>
      <c r="H947" s="116" t="s">
        <v>2289</v>
      </c>
      <c r="I947" s="85" t="s">
        <v>2114</v>
      </c>
      <c r="J947" s="85">
        <v>90108</v>
      </c>
      <c r="K947" s="85" t="s">
        <v>41</v>
      </c>
      <c r="L947" s="85" t="s">
        <v>45</v>
      </c>
      <c r="M947" s="85" t="s">
        <v>46</v>
      </c>
      <c r="N947" s="85" t="s">
        <v>1767</v>
      </c>
      <c r="O947" s="117" t="s">
        <v>41</v>
      </c>
      <c r="P947" s="117" t="s">
        <v>41</v>
      </c>
      <c r="Q947" s="118">
        <v>28.25</v>
      </c>
      <c r="R947" s="85">
        <v>59.5</v>
      </c>
      <c r="S947" s="85">
        <v>35</v>
      </c>
      <c r="T947" s="116">
        <v>45371</v>
      </c>
      <c r="U947" s="116">
        <v>45364</v>
      </c>
      <c r="V947" s="85">
        <v>0</v>
      </c>
      <c r="W947" s="85">
        <v>7</v>
      </c>
      <c r="X947" s="85">
        <v>7</v>
      </c>
      <c r="Y947" s="85">
        <v>0</v>
      </c>
      <c r="Z947" s="85" t="s">
        <v>47</v>
      </c>
      <c r="AA947" s="85">
        <v>0</v>
      </c>
      <c r="AB947" s="85">
        <v>1</v>
      </c>
      <c r="AC947" s="85">
        <f t="shared" si="20"/>
        <v>7</v>
      </c>
      <c r="AD947" s="85">
        <f>IFERROR(AC947*VLOOKUP(I947,'[5]DI Info'!A:H,7,FALSE),"")</f>
        <v>435.4</v>
      </c>
      <c r="AE947" s="85">
        <f>IFERROR(ROUND(AC947*VLOOKUP(I947,'[5]DI Info'!$1:$1048576,6,FALSE),2),"")</f>
        <v>6.79</v>
      </c>
      <c r="AF947" s="117" t="str">
        <f>VLOOKUP(I947,'[5]DI Info'!$1:$1048576,4,FALSE)</f>
        <v>尚莱-NB</v>
      </c>
      <c r="AG947" s="117" t="s">
        <v>2274</v>
      </c>
      <c r="AH947" s="120">
        <v>45368</v>
      </c>
      <c r="AI947" s="121" t="s">
        <v>2290</v>
      </c>
      <c r="AK947" s="116"/>
      <c r="AL947" s="120"/>
      <c r="AM947" s="120"/>
      <c r="AN947" s="85"/>
      <c r="AO947" s="85"/>
      <c r="AP947" s="85"/>
    </row>
    <row r="948" s="62" customFormat="1" ht="12.75" customHeight="1" spans="1:42">
      <c r="A948" s="115" t="s">
        <v>2291</v>
      </c>
      <c r="B948" s="85">
        <v>992</v>
      </c>
      <c r="C948" s="85">
        <v>992</v>
      </c>
      <c r="D948" s="85" t="s">
        <v>39</v>
      </c>
      <c r="E948" s="85" t="s">
        <v>2292</v>
      </c>
      <c r="F948" s="116" t="s">
        <v>41</v>
      </c>
      <c r="G948" s="85" t="s">
        <v>77</v>
      </c>
      <c r="H948" s="116" t="s">
        <v>2292</v>
      </c>
      <c r="I948" s="85" t="s">
        <v>2114</v>
      </c>
      <c r="J948" s="85">
        <v>90108</v>
      </c>
      <c r="K948" s="85" t="s">
        <v>41</v>
      </c>
      <c r="L948" s="85" t="s">
        <v>45</v>
      </c>
      <c r="M948" s="85" t="s">
        <v>46</v>
      </c>
      <c r="N948" s="85" t="s">
        <v>1767</v>
      </c>
      <c r="O948" s="117" t="s">
        <v>41</v>
      </c>
      <c r="P948" s="117" t="s">
        <v>41</v>
      </c>
      <c r="Q948" s="118">
        <v>28.25</v>
      </c>
      <c r="R948" s="85">
        <v>59.5</v>
      </c>
      <c r="S948" s="85">
        <v>35</v>
      </c>
      <c r="T948" s="116">
        <v>45371</v>
      </c>
      <c r="U948" s="116">
        <v>45364</v>
      </c>
      <c r="V948" s="85">
        <v>0</v>
      </c>
      <c r="W948" s="85">
        <v>23</v>
      </c>
      <c r="X948" s="85">
        <v>23</v>
      </c>
      <c r="Y948" s="85">
        <v>0</v>
      </c>
      <c r="Z948" s="85" t="s">
        <v>47</v>
      </c>
      <c r="AA948" s="85">
        <v>0</v>
      </c>
      <c r="AB948" s="85">
        <v>1</v>
      </c>
      <c r="AC948" s="85">
        <f t="shared" si="20"/>
        <v>23</v>
      </c>
      <c r="AD948" s="85">
        <f>IFERROR(AC948*VLOOKUP(I948,'[5]DI Info'!A:H,7,FALSE),"")</f>
        <v>1430.6</v>
      </c>
      <c r="AE948" s="85">
        <f>IFERROR(ROUND(AC948*VLOOKUP(I948,'[5]DI Info'!$1:$1048576,6,FALSE),2),"")</f>
        <v>22.31</v>
      </c>
      <c r="AF948" s="117" t="str">
        <f>VLOOKUP(I948,'[5]DI Info'!$1:$1048576,4,FALSE)</f>
        <v>尚莱-NB</v>
      </c>
      <c r="AG948" s="117" t="s">
        <v>2274</v>
      </c>
      <c r="AH948" s="120">
        <v>45368</v>
      </c>
      <c r="AI948" s="121" t="s">
        <v>2290</v>
      </c>
      <c r="AK948" s="116"/>
      <c r="AL948" s="120"/>
      <c r="AM948" s="120"/>
      <c r="AN948" s="85"/>
      <c r="AO948" s="85"/>
      <c r="AP948" s="85"/>
    </row>
    <row r="949" s="62" customFormat="1" ht="12.75" customHeight="1" spans="1:42">
      <c r="A949" s="115" t="s">
        <v>2293</v>
      </c>
      <c r="B949" s="85">
        <v>992</v>
      </c>
      <c r="C949" s="85">
        <v>992</v>
      </c>
      <c r="D949" s="85" t="s">
        <v>39</v>
      </c>
      <c r="E949" s="85" t="s">
        <v>2294</v>
      </c>
      <c r="F949" s="116" t="s">
        <v>41</v>
      </c>
      <c r="G949" s="85" t="s">
        <v>77</v>
      </c>
      <c r="H949" s="116" t="s">
        <v>2294</v>
      </c>
      <c r="I949" s="85" t="s">
        <v>2152</v>
      </c>
      <c r="J949" s="85">
        <v>90108</v>
      </c>
      <c r="K949" s="85" t="s">
        <v>41</v>
      </c>
      <c r="L949" s="85" t="s">
        <v>45</v>
      </c>
      <c r="M949" s="85" t="s">
        <v>46</v>
      </c>
      <c r="N949" s="85" t="s">
        <v>1767</v>
      </c>
      <c r="O949" s="117" t="s">
        <v>41</v>
      </c>
      <c r="P949" s="117" t="s">
        <v>41</v>
      </c>
      <c r="Q949" s="118">
        <v>28.5</v>
      </c>
      <c r="R949" s="85">
        <v>35.5</v>
      </c>
      <c r="S949" s="85">
        <v>32</v>
      </c>
      <c r="T949" s="116">
        <v>45371</v>
      </c>
      <c r="U949" s="116">
        <v>45364</v>
      </c>
      <c r="V949" s="85">
        <v>0</v>
      </c>
      <c r="W949" s="85">
        <v>10</v>
      </c>
      <c r="X949" s="85">
        <v>10</v>
      </c>
      <c r="Y949" s="85">
        <v>0</v>
      </c>
      <c r="Z949" s="85" t="s">
        <v>47</v>
      </c>
      <c r="AA949" s="85">
        <v>0</v>
      </c>
      <c r="AB949" s="85">
        <v>1</v>
      </c>
      <c r="AC949" s="85">
        <f t="shared" si="20"/>
        <v>10</v>
      </c>
      <c r="AD949" s="85">
        <f>IFERROR(AC949*VLOOKUP(I949,'[5]DI Info'!A:H,7,FALSE),"")</f>
        <v>356</v>
      </c>
      <c r="AE949" s="85">
        <f>IFERROR(ROUND(AC949*VLOOKUP(I949,'[5]DI Info'!$1:$1048576,6,FALSE),2),"")</f>
        <v>5.14</v>
      </c>
      <c r="AF949" s="117" t="str">
        <f>VLOOKUP(I949,'[5]DI Info'!$1:$1048576,4,FALSE)</f>
        <v>尚莱-NB</v>
      </c>
      <c r="AG949" s="117" t="s">
        <v>2274</v>
      </c>
      <c r="AH949" s="120">
        <v>45368</v>
      </c>
      <c r="AI949" s="121" t="s">
        <v>2290</v>
      </c>
      <c r="AK949" s="116"/>
      <c r="AL949" s="120"/>
      <c r="AM949" s="120"/>
      <c r="AN949" s="85"/>
      <c r="AO949" s="85"/>
      <c r="AP949" s="85"/>
    </row>
    <row r="950" s="62" customFormat="1" ht="12.75" customHeight="1" spans="1:42">
      <c r="A950" s="115" t="s">
        <v>2295</v>
      </c>
      <c r="B950" s="85">
        <v>992</v>
      </c>
      <c r="C950" s="85">
        <v>992</v>
      </c>
      <c r="D950" s="85" t="s">
        <v>39</v>
      </c>
      <c r="E950" s="85" t="s">
        <v>2296</v>
      </c>
      <c r="F950" s="116" t="s">
        <v>41</v>
      </c>
      <c r="G950" s="85" t="s">
        <v>77</v>
      </c>
      <c r="H950" s="116" t="s">
        <v>2296</v>
      </c>
      <c r="I950" s="85" t="s">
        <v>2128</v>
      </c>
      <c r="J950" s="85">
        <v>90108</v>
      </c>
      <c r="K950" s="85" t="s">
        <v>41</v>
      </c>
      <c r="L950" s="85" t="s">
        <v>45</v>
      </c>
      <c r="M950" s="85" t="s">
        <v>46</v>
      </c>
      <c r="N950" s="85" t="s">
        <v>1767</v>
      </c>
      <c r="O950" s="117" t="s">
        <v>41</v>
      </c>
      <c r="P950" s="117" t="s">
        <v>41</v>
      </c>
      <c r="Q950" s="118">
        <v>26</v>
      </c>
      <c r="R950" s="85">
        <v>80</v>
      </c>
      <c r="S950" s="85">
        <v>33</v>
      </c>
      <c r="T950" s="116">
        <v>45371</v>
      </c>
      <c r="U950" s="116">
        <v>45364</v>
      </c>
      <c r="V950" s="85">
        <v>0</v>
      </c>
      <c r="W950" s="85">
        <v>7</v>
      </c>
      <c r="X950" s="85">
        <v>7</v>
      </c>
      <c r="Y950" s="85">
        <v>0</v>
      </c>
      <c r="Z950" s="85" t="s">
        <v>47</v>
      </c>
      <c r="AA950" s="85">
        <v>0</v>
      </c>
      <c r="AB950" s="85">
        <v>1</v>
      </c>
      <c r="AC950" s="85">
        <f t="shared" si="20"/>
        <v>7</v>
      </c>
      <c r="AD950" s="85">
        <f>IFERROR(AC950*VLOOKUP(I950,'[5]DI Info'!A:H,7,FALSE),"")</f>
        <v>338.1</v>
      </c>
      <c r="AE950" s="85">
        <f>IFERROR(ROUND(AC950*VLOOKUP(I950,'[5]DI Info'!$1:$1048576,6,FALSE),2),"")</f>
        <v>8.11</v>
      </c>
      <c r="AF950" s="117" t="str">
        <f>VLOOKUP(I950,'[5]DI Info'!$1:$1048576,4,FALSE)</f>
        <v>尚莱-NB</v>
      </c>
      <c r="AG950" s="117" t="s">
        <v>2274</v>
      </c>
      <c r="AH950" s="120">
        <v>45368</v>
      </c>
      <c r="AI950" s="121" t="s">
        <v>2290</v>
      </c>
      <c r="AK950" s="116"/>
      <c r="AL950" s="120"/>
      <c r="AM950" s="120"/>
      <c r="AN950" s="85"/>
      <c r="AO950" s="85"/>
      <c r="AP950" s="85"/>
    </row>
    <row r="951" s="62" customFormat="1" ht="12.75" customHeight="1" spans="1:42">
      <c r="A951" s="115" t="s">
        <v>2297</v>
      </c>
      <c r="B951" s="85">
        <v>992</v>
      </c>
      <c r="C951" s="85">
        <v>992</v>
      </c>
      <c r="D951" s="85" t="s">
        <v>39</v>
      </c>
      <c r="E951" s="85" t="s">
        <v>2298</v>
      </c>
      <c r="F951" s="116" t="s">
        <v>41</v>
      </c>
      <c r="G951" s="85" t="s">
        <v>77</v>
      </c>
      <c r="H951" s="116" t="s">
        <v>2298</v>
      </c>
      <c r="I951" s="85" t="s">
        <v>2128</v>
      </c>
      <c r="J951" s="85">
        <v>90108</v>
      </c>
      <c r="K951" s="85" t="s">
        <v>41</v>
      </c>
      <c r="L951" s="85" t="s">
        <v>45</v>
      </c>
      <c r="M951" s="85" t="s">
        <v>46</v>
      </c>
      <c r="N951" s="85" t="s">
        <v>1767</v>
      </c>
      <c r="O951" s="117" t="s">
        <v>41</v>
      </c>
      <c r="P951" s="117" t="s">
        <v>41</v>
      </c>
      <c r="Q951" s="118">
        <v>26</v>
      </c>
      <c r="R951" s="85">
        <v>80</v>
      </c>
      <c r="S951" s="85">
        <v>33</v>
      </c>
      <c r="T951" s="116">
        <v>45371</v>
      </c>
      <c r="U951" s="116">
        <v>45364</v>
      </c>
      <c r="V951" s="85">
        <v>0</v>
      </c>
      <c r="W951" s="85">
        <v>49</v>
      </c>
      <c r="X951" s="85">
        <v>49</v>
      </c>
      <c r="Y951" s="85">
        <v>0</v>
      </c>
      <c r="Z951" s="85" t="s">
        <v>47</v>
      </c>
      <c r="AA951" s="85">
        <v>0</v>
      </c>
      <c r="AB951" s="85">
        <v>1</v>
      </c>
      <c r="AC951" s="85">
        <f t="shared" si="20"/>
        <v>49</v>
      </c>
      <c r="AD951" s="85">
        <f>IFERROR(AC951*VLOOKUP(I951,'[5]DI Info'!A:H,7,FALSE),"")</f>
        <v>2366.7</v>
      </c>
      <c r="AE951" s="85">
        <f>IFERROR(ROUND(AC951*VLOOKUP(I951,'[5]DI Info'!$1:$1048576,6,FALSE),2),"")</f>
        <v>56.78</v>
      </c>
      <c r="AF951" s="117" t="str">
        <f>VLOOKUP(I951,'[5]DI Info'!$1:$1048576,4,FALSE)</f>
        <v>尚莱-NB</v>
      </c>
      <c r="AG951" s="117" t="s">
        <v>2274</v>
      </c>
      <c r="AH951" s="120">
        <v>45368</v>
      </c>
      <c r="AI951" s="121" t="s">
        <v>2299</v>
      </c>
      <c r="AK951" s="116"/>
      <c r="AL951" s="120"/>
      <c r="AM951" s="120"/>
      <c r="AN951" s="85"/>
      <c r="AO951" s="85"/>
      <c r="AP951" s="85"/>
    </row>
    <row r="952" s="62" customFormat="1" ht="12.75" customHeight="1" spans="1:42">
      <c r="A952" s="115" t="s">
        <v>2300</v>
      </c>
      <c r="B952" s="85">
        <v>992</v>
      </c>
      <c r="C952" s="85">
        <v>992</v>
      </c>
      <c r="D952" s="85" t="s">
        <v>39</v>
      </c>
      <c r="E952" s="85" t="s">
        <v>2301</v>
      </c>
      <c r="F952" s="116" t="s">
        <v>41</v>
      </c>
      <c r="G952" s="85" t="s">
        <v>42</v>
      </c>
      <c r="H952" s="116" t="s">
        <v>2301</v>
      </c>
      <c r="I952" s="85" t="s">
        <v>2239</v>
      </c>
      <c r="J952" s="85">
        <v>90108</v>
      </c>
      <c r="K952" s="85" t="s">
        <v>41</v>
      </c>
      <c r="L952" s="85" t="s">
        <v>45</v>
      </c>
      <c r="M952" s="85" t="s">
        <v>46</v>
      </c>
      <c r="N952" s="85" t="s">
        <v>1767</v>
      </c>
      <c r="O952" s="117" t="s">
        <v>41</v>
      </c>
      <c r="P952" s="117" t="s">
        <v>41</v>
      </c>
      <c r="Q952" s="118">
        <v>26.3</v>
      </c>
      <c r="R952" s="85">
        <v>53.5</v>
      </c>
      <c r="S952" s="85">
        <v>33</v>
      </c>
      <c r="T952" s="116">
        <v>45371</v>
      </c>
      <c r="U952" s="116">
        <v>45364</v>
      </c>
      <c r="V952" s="85">
        <v>0</v>
      </c>
      <c r="W952" s="85">
        <v>11</v>
      </c>
      <c r="X952" s="85">
        <v>11</v>
      </c>
      <c r="Y952" s="85">
        <v>0</v>
      </c>
      <c r="Z952" s="85" t="s">
        <v>47</v>
      </c>
      <c r="AA952" s="85">
        <v>0</v>
      </c>
      <c r="AB952" s="85">
        <v>1</v>
      </c>
      <c r="AC952" s="85">
        <f t="shared" si="20"/>
        <v>11</v>
      </c>
      <c r="AD952" s="85">
        <f>IFERROR(AC952*VLOOKUP(I952,'[5]DI Info'!A:H,7,FALSE),"")</f>
        <v>292.6</v>
      </c>
      <c r="AE952" s="85">
        <f>IFERROR(ROUND(AC952*VLOOKUP(I952,'[5]DI Info'!$1:$1048576,6,FALSE),2),"")</f>
        <v>8.5</v>
      </c>
      <c r="AF952" s="117" t="str">
        <f>VLOOKUP(I952,'[5]DI Info'!$1:$1048576,4,FALSE)</f>
        <v>尚莱-NB</v>
      </c>
      <c r="AG952" s="117" t="s">
        <v>2302</v>
      </c>
      <c r="AH952" s="120">
        <v>45368</v>
      </c>
      <c r="AI952" s="121" t="s">
        <v>2303</v>
      </c>
      <c r="AK952" s="116"/>
      <c r="AL952" s="120"/>
      <c r="AM952" s="120"/>
      <c r="AN952" s="85"/>
      <c r="AO952" s="85"/>
      <c r="AP952" s="85"/>
    </row>
    <row r="953" s="62" customFormat="1" ht="12.75" customHeight="1" spans="1:42">
      <c r="A953" s="115" t="s">
        <v>2304</v>
      </c>
      <c r="B953" s="85">
        <v>992</v>
      </c>
      <c r="C953" s="85">
        <v>992</v>
      </c>
      <c r="D953" s="85" t="s">
        <v>39</v>
      </c>
      <c r="E953" s="85" t="s">
        <v>2305</v>
      </c>
      <c r="F953" s="116" t="s">
        <v>41</v>
      </c>
      <c r="G953" s="85" t="s">
        <v>42</v>
      </c>
      <c r="H953" s="116" t="s">
        <v>2305</v>
      </c>
      <c r="I953" s="85" t="s">
        <v>2145</v>
      </c>
      <c r="J953" s="85">
        <v>90108</v>
      </c>
      <c r="K953" s="85" t="s">
        <v>41</v>
      </c>
      <c r="L953" s="85" t="s">
        <v>45</v>
      </c>
      <c r="M953" s="85" t="s">
        <v>46</v>
      </c>
      <c r="N953" s="85" t="s">
        <v>1767</v>
      </c>
      <c r="O953" s="117" t="s">
        <v>41</v>
      </c>
      <c r="P953" s="117" t="s">
        <v>41</v>
      </c>
      <c r="Q953" s="118">
        <v>28.4</v>
      </c>
      <c r="R953" s="85">
        <v>59.5</v>
      </c>
      <c r="S953" s="85">
        <v>35.4</v>
      </c>
      <c r="T953" s="116">
        <v>45371</v>
      </c>
      <c r="U953" s="116">
        <v>45364</v>
      </c>
      <c r="V953" s="85">
        <v>0</v>
      </c>
      <c r="W953" s="85">
        <v>21</v>
      </c>
      <c r="X953" s="85">
        <v>21</v>
      </c>
      <c r="Y953" s="85">
        <v>0</v>
      </c>
      <c r="Z953" s="85" t="s">
        <v>47</v>
      </c>
      <c r="AA953" s="85">
        <v>0</v>
      </c>
      <c r="AB953" s="85">
        <v>1</v>
      </c>
      <c r="AC953" s="85">
        <f t="shared" si="20"/>
        <v>21</v>
      </c>
      <c r="AD953" s="85">
        <f>IFERROR(AC953*VLOOKUP(I953,'[5]DI Info'!A:H,7,FALSE),"")</f>
        <v>1306.2</v>
      </c>
      <c r="AE953" s="85">
        <f>IFERROR(ROUND(AC953*VLOOKUP(I953,'[5]DI Info'!$1:$1048576,6,FALSE),2),"")</f>
        <v>20.37</v>
      </c>
      <c r="AF953" s="117" t="str">
        <f>VLOOKUP(I953,'[5]DI Info'!$1:$1048576,4,FALSE)</f>
        <v>尚莱-NB</v>
      </c>
      <c r="AG953" s="117" t="s">
        <v>2302</v>
      </c>
      <c r="AH953" s="120">
        <v>45368</v>
      </c>
      <c r="AI953" s="121" t="s">
        <v>2303</v>
      </c>
      <c r="AK953" s="116"/>
      <c r="AL953" s="120"/>
      <c r="AM953" s="120"/>
      <c r="AN953" s="85"/>
      <c r="AO953" s="85"/>
      <c r="AP953" s="85"/>
    </row>
    <row r="954" s="62" customFormat="1" ht="12.75" customHeight="1" spans="1:42">
      <c r="A954" s="115" t="s">
        <v>2306</v>
      </c>
      <c r="B954" s="85">
        <v>992</v>
      </c>
      <c r="C954" s="85">
        <v>992</v>
      </c>
      <c r="D954" s="85" t="s">
        <v>39</v>
      </c>
      <c r="E954" s="85" t="s">
        <v>2307</v>
      </c>
      <c r="F954" s="116" t="s">
        <v>41</v>
      </c>
      <c r="G954" s="85" t="s">
        <v>42</v>
      </c>
      <c r="H954" s="116" t="s">
        <v>2307</v>
      </c>
      <c r="I954" s="85" t="s">
        <v>2114</v>
      </c>
      <c r="J954" s="85">
        <v>90108</v>
      </c>
      <c r="K954" s="85" t="s">
        <v>41</v>
      </c>
      <c r="L954" s="85" t="s">
        <v>45</v>
      </c>
      <c r="M954" s="85" t="s">
        <v>46</v>
      </c>
      <c r="N954" s="85" t="s">
        <v>1767</v>
      </c>
      <c r="O954" s="117" t="s">
        <v>41</v>
      </c>
      <c r="P954" s="117" t="s">
        <v>41</v>
      </c>
      <c r="Q954" s="118">
        <v>28.25</v>
      </c>
      <c r="R954" s="85">
        <v>59.5</v>
      </c>
      <c r="S954" s="85">
        <v>35</v>
      </c>
      <c r="T954" s="116">
        <v>45371</v>
      </c>
      <c r="U954" s="116">
        <v>45364</v>
      </c>
      <c r="V954" s="85">
        <v>0</v>
      </c>
      <c r="W954" s="85">
        <v>9</v>
      </c>
      <c r="X954" s="85">
        <v>9</v>
      </c>
      <c r="Y954" s="85">
        <v>0</v>
      </c>
      <c r="Z954" s="85" t="s">
        <v>47</v>
      </c>
      <c r="AA954" s="85">
        <v>0</v>
      </c>
      <c r="AB954" s="85">
        <v>1</v>
      </c>
      <c r="AC954" s="85">
        <f t="shared" si="20"/>
        <v>9</v>
      </c>
      <c r="AD954" s="85">
        <f>IFERROR(AC954*VLOOKUP(I954,'[5]DI Info'!A:H,7,FALSE),"")</f>
        <v>559.8</v>
      </c>
      <c r="AE954" s="85">
        <f>IFERROR(ROUND(AC954*VLOOKUP(I954,'[5]DI Info'!$1:$1048576,6,FALSE),2),"")</f>
        <v>8.73</v>
      </c>
      <c r="AF954" s="117" t="str">
        <f>VLOOKUP(I954,'[5]DI Info'!$1:$1048576,4,FALSE)</f>
        <v>尚莱-NB</v>
      </c>
      <c r="AG954" s="117" t="s">
        <v>2302</v>
      </c>
      <c r="AH954" s="120">
        <v>45368</v>
      </c>
      <c r="AI954" s="121" t="s">
        <v>2303</v>
      </c>
      <c r="AK954" s="116"/>
      <c r="AL954" s="120"/>
      <c r="AM954" s="120"/>
      <c r="AN954" s="85"/>
      <c r="AO954" s="85"/>
      <c r="AP954" s="85"/>
    </row>
    <row r="955" s="62" customFormat="1" ht="12.75" customHeight="1" spans="1:42">
      <c r="A955" s="115" t="s">
        <v>2308</v>
      </c>
      <c r="B955" s="85">
        <v>992</v>
      </c>
      <c r="C955" s="85">
        <v>992</v>
      </c>
      <c r="D955" s="85" t="s">
        <v>39</v>
      </c>
      <c r="E955" s="85" t="s">
        <v>2309</v>
      </c>
      <c r="F955" s="116" t="s">
        <v>41</v>
      </c>
      <c r="G955" s="85" t="s">
        <v>42</v>
      </c>
      <c r="H955" s="116" t="s">
        <v>2309</v>
      </c>
      <c r="I955" s="85" t="s">
        <v>2152</v>
      </c>
      <c r="J955" s="85">
        <v>90108</v>
      </c>
      <c r="K955" s="85" t="s">
        <v>41</v>
      </c>
      <c r="L955" s="85" t="s">
        <v>45</v>
      </c>
      <c r="M955" s="85" t="s">
        <v>46</v>
      </c>
      <c r="N955" s="85" t="s">
        <v>1767</v>
      </c>
      <c r="O955" s="117" t="s">
        <v>41</v>
      </c>
      <c r="P955" s="117" t="s">
        <v>41</v>
      </c>
      <c r="Q955" s="118">
        <v>28.5</v>
      </c>
      <c r="R955" s="85">
        <v>35.5</v>
      </c>
      <c r="S955" s="85">
        <v>32</v>
      </c>
      <c r="T955" s="116">
        <v>45371</v>
      </c>
      <c r="U955" s="116">
        <v>45364</v>
      </c>
      <c r="V955" s="85">
        <v>0</v>
      </c>
      <c r="W955" s="85">
        <v>30</v>
      </c>
      <c r="X955" s="85">
        <v>30</v>
      </c>
      <c r="Y955" s="85">
        <v>0</v>
      </c>
      <c r="Z955" s="85" t="s">
        <v>47</v>
      </c>
      <c r="AA955" s="85">
        <v>0</v>
      </c>
      <c r="AB955" s="85">
        <v>1</v>
      </c>
      <c r="AC955" s="85">
        <f t="shared" si="20"/>
        <v>30</v>
      </c>
      <c r="AD955" s="85">
        <f>IFERROR(AC955*VLOOKUP(I955,'[5]DI Info'!A:H,7,FALSE),"")</f>
        <v>1068</v>
      </c>
      <c r="AE955" s="85">
        <f>IFERROR(ROUND(AC955*VLOOKUP(I955,'[5]DI Info'!$1:$1048576,6,FALSE),2),"")</f>
        <v>15.42</v>
      </c>
      <c r="AF955" s="117" t="str">
        <f>VLOOKUP(I955,'[5]DI Info'!$1:$1048576,4,FALSE)</f>
        <v>尚莱-NB</v>
      </c>
      <c r="AG955" s="117" t="s">
        <v>2302</v>
      </c>
      <c r="AH955" s="120">
        <v>45368</v>
      </c>
      <c r="AI955" s="121" t="s">
        <v>2303</v>
      </c>
      <c r="AK955" s="116"/>
      <c r="AL955" s="120"/>
      <c r="AM955" s="120"/>
      <c r="AN955" s="85"/>
      <c r="AO955" s="85"/>
      <c r="AP955" s="85"/>
    </row>
    <row r="956" s="62" customFormat="1" ht="12.75" customHeight="1" spans="1:42">
      <c r="A956" s="115" t="s">
        <v>2310</v>
      </c>
      <c r="B956" s="85">
        <v>992</v>
      </c>
      <c r="C956" s="85">
        <v>992</v>
      </c>
      <c r="D956" s="85" t="s">
        <v>39</v>
      </c>
      <c r="E956" s="85" t="s">
        <v>2311</v>
      </c>
      <c r="F956" s="116" t="s">
        <v>41</v>
      </c>
      <c r="G956" s="85" t="s">
        <v>60</v>
      </c>
      <c r="H956" s="116" t="s">
        <v>2311</v>
      </c>
      <c r="I956" s="85" t="s">
        <v>2145</v>
      </c>
      <c r="J956" s="85">
        <v>90108</v>
      </c>
      <c r="K956" s="85" t="s">
        <v>41</v>
      </c>
      <c r="L956" s="85" t="s">
        <v>45</v>
      </c>
      <c r="M956" s="85" t="s">
        <v>46</v>
      </c>
      <c r="N956" s="85" t="s">
        <v>1767</v>
      </c>
      <c r="O956" s="117" t="s">
        <v>41</v>
      </c>
      <c r="P956" s="117" t="s">
        <v>41</v>
      </c>
      <c r="Q956" s="118">
        <v>28.4</v>
      </c>
      <c r="R956" s="85">
        <v>59.5</v>
      </c>
      <c r="S956" s="85">
        <v>35.4</v>
      </c>
      <c r="T956" s="116">
        <v>45371</v>
      </c>
      <c r="U956" s="116">
        <v>45364</v>
      </c>
      <c r="V956" s="85">
        <v>0</v>
      </c>
      <c r="W956" s="85">
        <v>6</v>
      </c>
      <c r="X956" s="85">
        <v>6</v>
      </c>
      <c r="Y956" s="85">
        <v>0</v>
      </c>
      <c r="Z956" s="85" t="s">
        <v>47</v>
      </c>
      <c r="AA956" s="85">
        <v>0</v>
      </c>
      <c r="AB956" s="85">
        <v>1</v>
      </c>
      <c r="AC956" s="85">
        <f t="shared" si="20"/>
        <v>6</v>
      </c>
      <c r="AD956" s="85">
        <f>IFERROR(AC956*VLOOKUP(I956,'[5]DI Info'!A:H,7,FALSE),"")</f>
        <v>373.2</v>
      </c>
      <c r="AE956" s="85">
        <f>IFERROR(ROUND(AC956*VLOOKUP(I956,'[5]DI Info'!$1:$1048576,6,FALSE),2),"")</f>
        <v>5.82</v>
      </c>
      <c r="AF956" s="117" t="str">
        <f>VLOOKUP(I956,'[5]DI Info'!$1:$1048576,4,FALSE)</f>
        <v>尚莱-NB</v>
      </c>
      <c r="AG956" s="117" t="s">
        <v>2302</v>
      </c>
      <c r="AH956" s="120">
        <v>45368</v>
      </c>
      <c r="AI956" s="121" t="s">
        <v>2303</v>
      </c>
      <c r="AK956" s="116"/>
      <c r="AL956" s="120"/>
      <c r="AM956" s="120"/>
      <c r="AN956" s="85"/>
      <c r="AO956" s="85"/>
      <c r="AP956" s="85"/>
    </row>
    <row r="957" s="62" customFormat="1" ht="12.75" customHeight="1" spans="1:42">
      <c r="A957" s="115" t="s">
        <v>2312</v>
      </c>
      <c r="B957" s="85" t="s">
        <v>38</v>
      </c>
      <c r="C957" s="85" t="s">
        <v>38</v>
      </c>
      <c r="D957" s="85" t="s">
        <v>39</v>
      </c>
      <c r="E957" s="85" t="s">
        <v>2313</v>
      </c>
      <c r="F957" s="116" t="s">
        <v>41</v>
      </c>
      <c r="G957" s="85" t="s">
        <v>71</v>
      </c>
      <c r="H957" s="116" t="s">
        <v>2313</v>
      </c>
      <c r="I957" s="85" t="s">
        <v>2314</v>
      </c>
      <c r="J957" s="85" t="s">
        <v>44</v>
      </c>
      <c r="K957" s="85" t="s">
        <v>41</v>
      </c>
      <c r="L957" s="85" t="s">
        <v>45</v>
      </c>
      <c r="M957" s="85" t="s">
        <v>46</v>
      </c>
      <c r="N957" s="85" t="s">
        <v>1767</v>
      </c>
      <c r="O957" s="117" t="s">
        <v>41</v>
      </c>
      <c r="P957" s="117" t="s">
        <v>41</v>
      </c>
      <c r="Q957" s="118">
        <v>26</v>
      </c>
      <c r="R957" s="85">
        <v>50</v>
      </c>
      <c r="S957" s="85">
        <v>29.9</v>
      </c>
      <c r="T957" s="116">
        <v>45355</v>
      </c>
      <c r="U957" s="116">
        <v>45348</v>
      </c>
      <c r="V957" s="85">
        <v>0</v>
      </c>
      <c r="W957" s="85">
        <v>1</v>
      </c>
      <c r="X957" s="85">
        <v>1</v>
      </c>
      <c r="Y957" s="85">
        <v>0</v>
      </c>
      <c r="Z957" s="85" t="s">
        <v>47</v>
      </c>
      <c r="AA957" s="85">
        <v>0</v>
      </c>
      <c r="AB957" s="85">
        <v>1</v>
      </c>
      <c r="AC957" s="85">
        <f t="shared" si="20"/>
        <v>1</v>
      </c>
      <c r="AD957" s="85">
        <f>IFERROR(AC957*VLOOKUP(I957,'[5]DI Info'!A:H,7,FALSE),"")</f>
        <v>30</v>
      </c>
      <c r="AE957" s="85">
        <f>IFERROR(ROUND(AC957*VLOOKUP(I957,'[5]DI Info'!$1:$1048576,6,FALSE),2),"")</f>
        <v>0.43</v>
      </c>
      <c r="AF957" s="117" t="str">
        <f>VLOOKUP(I957,'[5]DI Info'!$1:$1048576,4,FALSE)</f>
        <v>尚莱-NB</v>
      </c>
      <c r="AG957" s="117" t="s">
        <v>2315</v>
      </c>
      <c r="AH957" s="120">
        <v>45365</v>
      </c>
      <c r="AI957" s="121" t="s">
        <v>2316</v>
      </c>
      <c r="AJ957" s="62" t="s">
        <v>2317</v>
      </c>
      <c r="AK957" s="116"/>
      <c r="AL957" s="120"/>
      <c r="AM957" s="120"/>
      <c r="AN957" s="85"/>
      <c r="AO957" s="85"/>
      <c r="AP957" s="85"/>
    </row>
    <row r="958" s="62" customFormat="1" ht="12.75" customHeight="1" spans="1:42">
      <c r="A958" s="115" t="s">
        <v>2318</v>
      </c>
      <c r="B958" s="85" t="s">
        <v>38</v>
      </c>
      <c r="C958" s="85" t="s">
        <v>38</v>
      </c>
      <c r="D958" s="85" t="s">
        <v>39</v>
      </c>
      <c r="E958" s="85" t="s">
        <v>2313</v>
      </c>
      <c r="F958" s="116" t="s">
        <v>41</v>
      </c>
      <c r="G958" s="85" t="s">
        <v>71</v>
      </c>
      <c r="H958" s="116" t="s">
        <v>2313</v>
      </c>
      <c r="I958" s="85" t="s">
        <v>2319</v>
      </c>
      <c r="J958" s="85" t="s">
        <v>44</v>
      </c>
      <c r="K958" s="85" t="s">
        <v>41</v>
      </c>
      <c r="L958" s="85" t="s">
        <v>45</v>
      </c>
      <c r="M958" s="85" t="s">
        <v>46</v>
      </c>
      <c r="N958" s="85" t="s">
        <v>1767</v>
      </c>
      <c r="O958" s="117" t="s">
        <v>41</v>
      </c>
      <c r="P958" s="117" t="s">
        <v>41</v>
      </c>
      <c r="Q958" s="118">
        <v>26</v>
      </c>
      <c r="R958" s="85">
        <v>50</v>
      </c>
      <c r="S958" s="85">
        <v>29.9</v>
      </c>
      <c r="T958" s="116">
        <v>45355</v>
      </c>
      <c r="U958" s="116">
        <v>45348</v>
      </c>
      <c r="V958" s="85">
        <v>0</v>
      </c>
      <c r="W958" s="85">
        <v>1</v>
      </c>
      <c r="X958" s="85">
        <v>1</v>
      </c>
      <c r="Y958" s="85">
        <v>0</v>
      </c>
      <c r="Z958" s="85" t="s">
        <v>47</v>
      </c>
      <c r="AA958" s="85">
        <v>0</v>
      </c>
      <c r="AB958" s="85">
        <v>1</v>
      </c>
      <c r="AC958" s="85">
        <f t="shared" ref="AC958:AC1021" si="21">IFERROR(X958/AB958,"")</f>
        <v>1</v>
      </c>
      <c r="AD958" s="85">
        <f>IFERROR(AC958*VLOOKUP(I958,'[5]DI Info'!A:H,7,FALSE),"")</f>
        <v>30</v>
      </c>
      <c r="AE958" s="85">
        <f>IFERROR(ROUND(AC958*VLOOKUP(I958,'[5]DI Info'!$1:$1048576,6,FALSE),2),"")</f>
        <v>0.43</v>
      </c>
      <c r="AF958" s="117" t="str">
        <f>VLOOKUP(I958,'[5]DI Info'!$1:$1048576,4,FALSE)</f>
        <v>尚莱-NB</v>
      </c>
      <c r="AG958" s="117" t="s">
        <v>2315</v>
      </c>
      <c r="AH958" s="120">
        <v>45365</v>
      </c>
      <c r="AI958" s="121" t="s">
        <v>2316</v>
      </c>
      <c r="AK958" s="116"/>
      <c r="AL958" s="120"/>
      <c r="AM958" s="120"/>
      <c r="AN958" s="85"/>
      <c r="AO958" s="85"/>
      <c r="AP958" s="85"/>
    </row>
    <row r="959" s="62" customFormat="1" ht="12.75" customHeight="1" spans="1:42">
      <c r="A959" s="115" t="s">
        <v>2320</v>
      </c>
      <c r="B959" s="85" t="s">
        <v>38</v>
      </c>
      <c r="C959" s="85" t="s">
        <v>38</v>
      </c>
      <c r="D959" s="85" t="s">
        <v>39</v>
      </c>
      <c r="E959" s="85" t="s">
        <v>2313</v>
      </c>
      <c r="F959" s="116" t="s">
        <v>41</v>
      </c>
      <c r="G959" s="85" t="s">
        <v>71</v>
      </c>
      <c r="H959" s="116" t="s">
        <v>2313</v>
      </c>
      <c r="I959" s="85" t="s">
        <v>2321</v>
      </c>
      <c r="J959" s="85" t="s">
        <v>44</v>
      </c>
      <c r="K959" s="85" t="s">
        <v>41</v>
      </c>
      <c r="L959" s="85" t="s">
        <v>45</v>
      </c>
      <c r="M959" s="85" t="s">
        <v>46</v>
      </c>
      <c r="N959" s="85" t="s">
        <v>1767</v>
      </c>
      <c r="O959" s="117" t="s">
        <v>41</v>
      </c>
      <c r="P959" s="117" t="s">
        <v>41</v>
      </c>
      <c r="Q959" s="118">
        <v>27.6</v>
      </c>
      <c r="R959" s="85">
        <v>49.7</v>
      </c>
      <c r="S959" s="85">
        <v>31.5</v>
      </c>
      <c r="T959" s="116">
        <v>45355</v>
      </c>
      <c r="U959" s="116">
        <v>45348</v>
      </c>
      <c r="V959" s="85">
        <v>0</v>
      </c>
      <c r="W959" s="85">
        <v>1</v>
      </c>
      <c r="X959" s="85">
        <v>1</v>
      </c>
      <c r="Y959" s="85">
        <v>0</v>
      </c>
      <c r="Z959" s="85" t="s">
        <v>47</v>
      </c>
      <c r="AA959" s="85">
        <v>0</v>
      </c>
      <c r="AB959" s="85">
        <v>1</v>
      </c>
      <c r="AC959" s="85">
        <f t="shared" si="21"/>
        <v>1</v>
      </c>
      <c r="AD959" s="85">
        <f>IFERROR(AC959*VLOOKUP(I959,'[5]DI Info'!A:H,7,FALSE),"")</f>
        <v>36.9</v>
      </c>
      <c r="AE959" s="85">
        <f>IFERROR(ROUND(AC959*VLOOKUP(I959,'[5]DI Info'!$1:$1048576,6,FALSE),2),"")</f>
        <v>0.66</v>
      </c>
      <c r="AF959" s="117" t="str">
        <f>VLOOKUP(I959,'[5]DI Info'!$1:$1048576,4,FALSE)</f>
        <v>尚莱-NB</v>
      </c>
      <c r="AG959" s="117" t="s">
        <v>2315</v>
      </c>
      <c r="AH959" s="120">
        <v>45365</v>
      </c>
      <c r="AI959" s="121" t="s">
        <v>2316</v>
      </c>
      <c r="AK959" s="116"/>
      <c r="AL959" s="120"/>
      <c r="AM959" s="120"/>
      <c r="AN959" s="85"/>
      <c r="AO959" s="85"/>
      <c r="AP959" s="85"/>
    </row>
    <row r="960" s="62" customFormat="1" ht="12.75" customHeight="1" spans="1:42">
      <c r="A960" s="115" t="s">
        <v>2322</v>
      </c>
      <c r="B960" s="85" t="s">
        <v>38</v>
      </c>
      <c r="C960" s="85" t="s">
        <v>38</v>
      </c>
      <c r="D960" s="85" t="s">
        <v>39</v>
      </c>
      <c r="E960" s="85" t="s">
        <v>2313</v>
      </c>
      <c r="F960" s="116" t="s">
        <v>41</v>
      </c>
      <c r="G960" s="85" t="s">
        <v>71</v>
      </c>
      <c r="H960" s="116" t="s">
        <v>2313</v>
      </c>
      <c r="I960" s="85" t="s">
        <v>2323</v>
      </c>
      <c r="J960" s="85" t="s">
        <v>44</v>
      </c>
      <c r="K960" s="85" t="s">
        <v>41</v>
      </c>
      <c r="L960" s="85" t="s">
        <v>45</v>
      </c>
      <c r="M960" s="85" t="s">
        <v>46</v>
      </c>
      <c r="N960" s="85" t="s">
        <v>1767</v>
      </c>
      <c r="O960" s="117" t="s">
        <v>41</v>
      </c>
      <c r="P960" s="117" t="s">
        <v>41</v>
      </c>
      <c r="Q960" s="118">
        <v>27.6</v>
      </c>
      <c r="R960" s="85">
        <v>49.7</v>
      </c>
      <c r="S960" s="85">
        <v>31.5</v>
      </c>
      <c r="T960" s="116">
        <v>45355</v>
      </c>
      <c r="U960" s="116">
        <v>45348</v>
      </c>
      <c r="V960" s="85">
        <v>0</v>
      </c>
      <c r="W960" s="85">
        <v>1</v>
      </c>
      <c r="X960" s="85">
        <v>1</v>
      </c>
      <c r="Y960" s="85">
        <v>0</v>
      </c>
      <c r="Z960" s="85" t="s">
        <v>47</v>
      </c>
      <c r="AA960" s="85">
        <v>0</v>
      </c>
      <c r="AB960" s="85">
        <v>1</v>
      </c>
      <c r="AC960" s="85">
        <f t="shared" si="21"/>
        <v>1</v>
      </c>
      <c r="AD960" s="85">
        <f>IFERROR(AC960*VLOOKUP(I960,'[5]DI Info'!A:H,7,FALSE),"")</f>
        <v>36.9</v>
      </c>
      <c r="AE960" s="85">
        <f>IFERROR(ROUND(AC960*VLOOKUP(I960,'[5]DI Info'!$1:$1048576,6,FALSE),2),"")</f>
        <v>0.66</v>
      </c>
      <c r="AF960" s="117" t="str">
        <f>VLOOKUP(I960,'[5]DI Info'!$1:$1048576,4,FALSE)</f>
        <v>尚莱-NB</v>
      </c>
      <c r="AG960" s="117" t="s">
        <v>2315</v>
      </c>
      <c r="AH960" s="120">
        <v>45365</v>
      </c>
      <c r="AI960" s="121" t="s">
        <v>2316</v>
      </c>
      <c r="AK960" s="116"/>
      <c r="AL960" s="120"/>
      <c r="AM960" s="120"/>
      <c r="AN960" s="85"/>
      <c r="AO960" s="85"/>
      <c r="AP960" s="85"/>
    </row>
    <row r="961" s="62" customFormat="1" ht="12.75" customHeight="1" spans="1:42">
      <c r="A961" s="115" t="s">
        <v>2324</v>
      </c>
      <c r="B961" s="85" t="s">
        <v>38</v>
      </c>
      <c r="C961" s="85" t="s">
        <v>38</v>
      </c>
      <c r="D961" s="85" t="s">
        <v>39</v>
      </c>
      <c r="E961" s="85" t="s">
        <v>2313</v>
      </c>
      <c r="F961" s="116" t="s">
        <v>41</v>
      </c>
      <c r="G961" s="85" t="s">
        <v>71</v>
      </c>
      <c r="H961" s="116" t="s">
        <v>2313</v>
      </c>
      <c r="I961" s="85" t="s">
        <v>2325</v>
      </c>
      <c r="J961" s="85" t="s">
        <v>44</v>
      </c>
      <c r="K961" s="85" t="s">
        <v>41</v>
      </c>
      <c r="L961" s="85" t="s">
        <v>45</v>
      </c>
      <c r="M961" s="85" t="s">
        <v>46</v>
      </c>
      <c r="N961" s="85" t="s">
        <v>1767</v>
      </c>
      <c r="O961" s="117" t="s">
        <v>41</v>
      </c>
      <c r="P961" s="117" t="s">
        <v>41</v>
      </c>
      <c r="Q961" s="118">
        <v>27.6</v>
      </c>
      <c r="R961" s="85">
        <v>49.7</v>
      </c>
      <c r="S961" s="85">
        <v>31.5</v>
      </c>
      <c r="T961" s="116">
        <v>45355</v>
      </c>
      <c r="U961" s="116">
        <v>45348</v>
      </c>
      <c r="V961" s="85">
        <v>0</v>
      </c>
      <c r="W961" s="85">
        <v>1</v>
      </c>
      <c r="X961" s="85">
        <v>1</v>
      </c>
      <c r="Y961" s="85">
        <v>0</v>
      </c>
      <c r="Z961" s="85" t="s">
        <v>47</v>
      </c>
      <c r="AA961" s="85">
        <v>0</v>
      </c>
      <c r="AB961" s="85">
        <v>1</v>
      </c>
      <c r="AC961" s="85">
        <f t="shared" si="21"/>
        <v>1</v>
      </c>
      <c r="AD961" s="85">
        <f>IFERROR(AC961*VLOOKUP(I961,'[5]DI Info'!A:H,7,FALSE),"")</f>
        <v>36.9</v>
      </c>
      <c r="AE961" s="85">
        <f>IFERROR(ROUND(AC961*VLOOKUP(I961,'[5]DI Info'!$1:$1048576,6,FALSE),2),"")</f>
        <v>0.66</v>
      </c>
      <c r="AF961" s="117" t="str">
        <f>VLOOKUP(I961,'[5]DI Info'!$1:$1048576,4,FALSE)</f>
        <v>尚莱-NB</v>
      </c>
      <c r="AG961" s="117" t="s">
        <v>2315</v>
      </c>
      <c r="AH961" s="120">
        <v>45365</v>
      </c>
      <c r="AI961" s="121" t="s">
        <v>2316</v>
      </c>
      <c r="AK961" s="116"/>
      <c r="AL961" s="120"/>
      <c r="AM961" s="120"/>
      <c r="AN961" s="85"/>
      <c r="AO961" s="85"/>
      <c r="AP961" s="85"/>
    </row>
    <row r="962" s="62" customFormat="1" ht="12.75" customHeight="1" spans="1:42">
      <c r="A962" s="115" t="s">
        <v>2326</v>
      </c>
      <c r="B962" s="85" t="s">
        <v>38</v>
      </c>
      <c r="C962" s="85" t="s">
        <v>38</v>
      </c>
      <c r="D962" s="85" t="s">
        <v>39</v>
      </c>
      <c r="E962" s="85" t="s">
        <v>2249</v>
      </c>
      <c r="F962" s="116" t="s">
        <v>41</v>
      </c>
      <c r="G962" s="85" t="s">
        <v>71</v>
      </c>
      <c r="H962" s="116" t="s">
        <v>2249</v>
      </c>
      <c r="I962" s="85" t="s">
        <v>2327</v>
      </c>
      <c r="J962" s="85" t="s">
        <v>44</v>
      </c>
      <c r="K962" s="85" t="s">
        <v>41</v>
      </c>
      <c r="L962" s="85" t="s">
        <v>45</v>
      </c>
      <c r="M962" s="85" t="s">
        <v>46</v>
      </c>
      <c r="N962" s="85" t="s">
        <v>1767</v>
      </c>
      <c r="O962" s="117" t="s">
        <v>41</v>
      </c>
      <c r="P962" s="117" t="s">
        <v>41</v>
      </c>
      <c r="Q962" s="118">
        <v>29.5</v>
      </c>
      <c r="R962" s="85">
        <v>51.2</v>
      </c>
      <c r="S962" s="85">
        <v>32.3</v>
      </c>
      <c r="T962" s="116">
        <v>45361</v>
      </c>
      <c r="U962" s="116">
        <v>45354</v>
      </c>
      <c r="V962" s="85">
        <v>0</v>
      </c>
      <c r="W962" s="85">
        <v>14</v>
      </c>
      <c r="X962" s="85">
        <v>14</v>
      </c>
      <c r="Y962" s="85">
        <v>0</v>
      </c>
      <c r="Z962" s="85" t="s">
        <v>47</v>
      </c>
      <c r="AA962" s="85">
        <v>0</v>
      </c>
      <c r="AB962" s="85">
        <v>1</v>
      </c>
      <c r="AC962" s="85">
        <f t="shared" si="21"/>
        <v>14</v>
      </c>
      <c r="AD962" s="85">
        <f>IFERROR(AC962*VLOOKUP(I962,'[5]DI Info'!A:H,7,FALSE),"")</f>
        <v>679</v>
      </c>
      <c r="AE962" s="85">
        <f>IFERROR(ROUND(AC962*VLOOKUP(I962,'[5]DI Info'!$1:$1048576,6,FALSE),2),"")</f>
        <v>9.87</v>
      </c>
      <c r="AF962" s="117" t="str">
        <f>VLOOKUP(I962,'[5]DI Info'!$1:$1048576,4,FALSE)</f>
        <v>尚莱-NB</v>
      </c>
      <c r="AG962" s="117" t="s">
        <v>2315</v>
      </c>
      <c r="AH962" s="120">
        <v>45365</v>
      </c>
      <c r="AI962" s="121" t="s">
        <v>2316</v>
      </c>
      <c r="AK962" s="116"/>
      <c r="AL962" s="120"/>
      <c r="AM962" s="120"/>
      <c r="AN962" s="85"/>
      <c r="AO962" s="85"/>
      <c r="AP962" s="85"/>
    </row>
    <row r="963" s="62" customFormat="1" ht="12.75" customHeight="1" spans="1:42">
      <c r="A963" s="115" t="s">
        <v>2328</v>
      </c>
      <c r="B963" s="85" t="s">
        <v>38</v>
      </c>
      <c r="C963" s="85" t="s">
        <v>38</v>
      </c>
      <c r="D963" s="85" t="s">
        <v>39</v>
      </c>
      <c r="E963" s="85" t="s">
        <v>2257</v>
      </c>
      <c r="F963" s="116" t="s">
        <v>41</v>
      </c>
      <c r="G963" s="85" t="s">
        <v>42</v>
      </c>
      <c r="H963" s="116" t="s">
        <v>2257</v>
      </c>
      <c r="I963" s="85" t="s">
        <v>2327</v>
      </c>
      <c r="J963" s="85" t="s">
        <v>44</v>
      </c>
      <c r="K963" s="85" t="s">
        <v>41</v>
      </c>
      <c r="L963" s="85" t="s">
        <v>45</v>
      </c>
      <c r="M963" s="85" t="s">
        <v>46</v>
      </c>
      <c r="N963" s="85" t="s">
        <v>1767</v>
      </c>
      <c r="O963" s="117" t="s">
        <v>41</v>
      </c>
      <c r="P963" s="117" t="s">
        <v>41</v>
      </c>
      <c r="Q963" s="118">
        <v>29.5</v>
      </c>
      <c r="R963" s="85">
        <v>51.2</v>
      </c>
      <c r="S963" s="85">
        <v>32.3</v>
      </c>
      <c r="T963" s="116">
        <v>45361</v>
      </c>
      <c r="U963" s="116">
        <v>45354</v>
      </c>
      <c r="V963" s="85">
        <v>0</v>
      </c>
      <c r="W963" s="85">
        <v>23</v>
      </c>
      <c r="X963" s="85">
        <v>23</v>
      </c>
      <c r="Y963" s="85">
        <v>0</v>
      </c>
      <c r="Z963" s="85" t="s">
        <v>47</v>
      </c>
      <c r="AA963" s="85">
        <v>0</v>
      </c>
      <c r="AB963" s="85">
        <v>1</v>
      </c>
      <c r="AC963" s="85">
        <f t="shared" si="21"/>
        <v>23</v>
      </c>
      <c r="AD963" s="85">
        <f>IFERROR(AC963*VLOOKUP(I963,'[5]DI Info'!A:H,7,FALSE),"")</f>
        <v>1115.5</v>
      </c>
      <c r="AE963" s="85">
        <f>IFERROR(ROUND(AC963*VLOOKUP(I963,'[5]DI Info'!$1:$1048576,6,FALSE),2),"")</f>
        <v>16.22</v>
      </c>
      <c r="AF963" s="117" t="str">
        <f>VLOOKUP(I963,'[5]DI Info'!$1:$1048576,4,FALSE)</f>
        <v>尚莱-NB</v>
      </c>
      <c r="AG963" s="117" t="s">
        <v>2315</v>
      </c>
      <c r="AH963" s="120">
        <v>45365</v>
      </c>
      <c r="AI963" s="121" t="s">
        <v>2316</v>
      </c>
      <c r="AK963" s="116"/>
      <c r="AL963" s="120"/>
      <c r="AM963" s="120"/>
      <c r="AN963" s="85"/>
      <c r="AO963" s="85"/>
      <c r="AP963" s="85"/>
    </row>
    <row r="964" s="62" customFormat="1" ht="12.75" customHeight="1" spans="1:42">
      <c r="A964" s="115" t="s">
        <v>2329</v>
      </c>
      <c r="B964" s="85" t="s">
        <v>38</v>
      </c>
      <c r="C964" s="85" t="s">
        <v>38</v>
      </c>
      <c r="D964" s="85" t="s">
        <v>39</v>
      </c>
      <c r="E964" s="85" t="s">
        <v>2257</v>
      </c>
      <c r="F964" s="116" t="s">
        <v>41</v>
      </c>
      <c r="G964" s="85" t="s">
        <v>42</v>
      </c>
      <c r="H964" s="116" t="s">
        <v>2257</v>
      </c>
      <c r="I964" s="85" t="s">
        <v>2250</v>
      </c>
      <c r="J964" s="85" t="s">
        <v>44</v>
      </c>
      <c r="K964" s="85" t="s">
        <v>41</v>
      </c>
      <c r="L964" s="85" t="s">
        <v>45</v>
      </c>
      <c r="M964" s="85" t="s">
        <v>46</v>
      </c>
      <c r="N964" s="85" t="s">
        <v>1767</v>
      </c>
      <c r="O964" s="117" t="s">
        <v>41</v>
      </c>
      <c r="P964" s="117" t="s">
        <v>41</v>
      </c>
      <c r="Q964" s="118">
        <v>29.5</v>
      </c>
      <c r="R964" s="85">
        <v>51.2</v>
      </c>
      <c r="S964" s="85">
        <v>32.3</v>
      </c>
      <c r="T964" s="116">
        <v>45361</v>
      </c>
      <c r="U964" s="116">
        <v>45354</v>
      </c>
      <c r="V964" s="85">
        <v>0</v>
      </c>
      <c r="W964" s="85">
        <v>27</v>
      </c>
      <c r="X964" s="85">
        <v>27</v>
      </c>
      <c r="Y964" s="85">
        <v>0</v>
      </c>
      <c r="Z964" s="85" t="s">
        <v>47</v>
      </c>
      <c r="AA964" s="85">
        <v>0</v>
      </c>
      <c r="AB964" s="85">
        <v>1</v>
      </c>
      <c r="AC964" s="85">
        <f t="shared" si="21"/>
        <v>27</v>
      </c>
      <c r="AD964" s="85">
        <f>IFERROR(AC964*VLOOKUP(I964,'[5]DI Info'!A:H,7,FALSE),"")</f>
        <v>1309.5</v>
      </c>
      <c r="AE964" s="85">
        <f>IFERROR(ROUND(AC964*VLOOKUP(I964,'[5]DI Info'!$1:$1048576,6,FALSE),2),"")</f>
        <v>19.04</v>
      </c>
      <c r="AF964" s="117" t="str">
        <f>VLOOKUP(I964,'[5]DI Info'!$1:$1048576,4,FALSE)</f>
        <v>尚莱-NB</v>
      </c>
      <c r="AG964" s="117" t="s">
        <v>2315</v>
      </c>
      <c r="AH964" s="120">
        <v>45365</v>
      </c>
      <c r="AI964" s="121" t="s">
        <v>2316</v>
      </c>
      <c r="AK964" s="116"/>
      <c r="AL964" s="120"/>
      <c r="AM964" s="120"/>
      <c r="AN964" s="85"/>
      <c r="AO964" s="85"/>
      <c r="AP964" s="85"/>
    </row>
    <row r="965" s="62" customFormat="1" ht="12.75" customHeight="1" spans="1:42">
      <c r="A965" s="115" t="s">
        <v>2330</v>
      </c>
      <c r="B965" s="85" t="s">
        <v>38</v>
      </c>
      <c r="C965" s="85" t="s">
        <v>38</v>
      </c>
      <c r="D965" s="85" t="s">
        <v>39</v>
      </c>
      <c r="E965" s="85" t="s">
        <v>2331</v>
      </c>
      <c r="F965" s="116" t="s">
        <v>41</v>
      </c>
      <c r="G965" s="85" t="s">
        <v>60</v>
      </c>
      <c r="H965" s="116" t="s">
        <v>2331</v>
      </c>
      <c r="I965" s="85" t="s">
        <v>2110</v>
      </c>
      <c r="J965" s="85" t="s">
        <v>44</v>
      </c>
      <c r="K965" s="85" t="s">
        <v>41</v>
      </c>
      <c r="L965" s="85" t="s">
        <v>45</v>
      </c>
      <c r="M965" s="85" t="s">
        <v>46</v>
      </c>
      <c r="N965" s="85" t="s">
        <v>1767</v>
      </c>
      <c r="O965" s="117" t="s">
        <v>41</v>
      </c>
      <c r="P965" s="117" t="s">
        <v>41</v>
      </c>
      <c r="Q965" s="118">
        <v>6</v>
      </c>
      <c r="R965" s="85">
        <v>77.5</v>
      </c>
      <c r="S965" s="85">
        <v>26.25</v>
      </c>
      <c r="T965" s="116">
        <v>45384</v>
      </c>
      <c r="U965" s="116">
        <v>45363</v>
      </c>
      <c r="V965" s="85">
        <v>0</v>
      </c>
      <c r="W965" s="85">
        <v>4</v>
      </c>
      <c r="X965" s="85">
        <v>4</v>
      </c>
      <c r="Y965" s="85">
        <v>0</v>
      </c>
      <c r="Z965" s="85" t="s">
        <v>47</v>
      </c>
      <c r="AA965" s="85">
        <v>0</v>
      </c>
      <c r="AB965" s="85">
        <v>1</v>
      </c>
      <c r="AC965" s="85">
        <f t="shared" si="21"/>
        <v>4</v>
      </c>
      <c r="AD965" s="85">
        <f>IFERROR(AC965*VLOOKUP(I965,'[5]DI Info'!A:H,7,FALSE),"")</f>
        <v>83.2</v>
      </c>
      <c r="AE965" s="85">
        <f>IFERROR(ROUND(AC965*VLOOKUP(I965,'[5]DI Info'!$1:$1048576,6,FALSE),2),"")</f>
        <v>0.95</v>
      </c>
      <c r="AF965" s="117" t="str">
        <f>VLOOKUP(I965,'[5]DI Info'!$1:$1048576,4,FALSE)</f>
        <v>尚莱-NB</v>
      </c>
      <c r="AG965" s="117" t="s">
        <v>2332</v>
      </c>
      <c r="AH965" s="120">
        <v>45366</v>
      </c>
      <c r="AI965" s="121" t="s">
        <v>2333</v>
      </c>
      <c r="AK965" s="116"/>
      <c r="AL965" s="120"/>
      <c r="AM965" s="120"/>
      <c r="AN965" s="85"/>
      <c r="AO965" s="85"/>
      <c r="AP965" s="85"/>
    </row>
    <row r="966" s="62" customFormat="1" ht="12.75" customHeight="1" spans="1:42">
      <c r="A966" s="115" t="s">
        <v>2334</v>
      </c>
      <c r="B966" s="85" t="s">
        <v>38</v>
      </c>
      <c r="C966" s="85" t="s">
        <v>38</v>
      </c>
      <c r="D966" s="85" t="s">
        <v>39</v>
      </c>
      <c r="E966" s="85" t="s">
        <v>2134</v>
      </c>
      <c r="F966" s="116" t="s">
        <v>41</v>
      </c>
      <c r="G966" s="85" t="s">
        <v>60</v>
      </c>
      <c r="H966" s="116" t="s">
        <v>2134</v>
      </c>
      <c r="I966" s="85" t="s">
        <v>2110</v>
      </c>
      <c r="J966" s="85" t="s">
        <v>44</v>
      </c>
      <c r="K966" s="85" t="s">
        <v>41</v>
      </c>
      <c r="L966" s="85" t="s">
        <v>45</v>
      </c>
      <c r="M966" s="85" t="s">
        <v>46</v>
      </c>
      <c r="N966" s="85" t="s">
        <v>1767</v>
      </c>
      <c r="O966" s="117" t="s">
        <v>41</v>
      </c>
      <c r="P966" s="117" t="s">
        <v>41</v>
      </c>
      <c r="Q966" s="118">
        <v>6</v>
      </c>
      <c r="R966" s="85">
        <v>77.5</v>
      </c>
      <c r="S966" s="85">
        <v>26.25</v>
      </c>
      <c r="T966" s="116">
        <v>45384</v>
      </c>
      <c r="U966" s="116">
        <v>45363</v>
      </c>
      <c r="V966" s="85">
        <v>0</v>
      </c>
      <c r="W966" s="85">
        <v>13</v>
      </c>
      <c r="X966" s="85">
        <v>13</v>
      </c>
      <c r="Y966" s="85">
        <v>0</v>
      </c>
      <c r="Z966" s="85" t="s">
        <v>47</v>
      </c>
      <c r="AA966" s="85">
        <v>0</v>
      </c>
      <c r="AB966" s="85">
        <v>1</v>
      </c>
      <c r="AC966" s="85">
        <f t="shared" si="21"/>
        <v>13</v>
      </c>
      <c r="AD966" s="85">
        <f>IFERROR(AC966*VLOOKUP(I966,'[5]DI Info'!A:H,7,FALSE),"")</f>
        <v>270.4</v>
      </c>
      <c r="AE966" s="85">
        <f>IFERROR(ROUND(AC966*VLOOKUP(I966,'[5]DI Info'!$1:$1048576,6,FALSE),2),"")</f>
        <v>3.1</v>
      </c>
      <c r="AF966" s="117" t="str">
        <f>VLOOKUP(I966,'[5]DI Info'!$1:$1048576,4,FALSE)</f>
        <v>尚莱-NB</v>
      </c>
      <c r="AG966" s="117" t="s">
        <v>2332</v>
      </c>
      <c r="AH966" s="120">
        <v>45366</v>
      </c>
      <c r="AI966" s="121" t="s">
        <v>2333</v>
      </c>
      <c r="AK966" s="116"/>
      <c r="AL966" s="120"/>
      <c r="AM966" s="120"/>
      <c r="AN966" s="85"/>
      <c r="AO966" s="85"/>
      <c r="AP966" s="85"/>
    </row>
    <row r="967" s="62" customFormat="1" ht="12.75" customHeight="1" spans="1:42">
      <c r="A967" s="115" t="s">
        <v>2335</v>
      </c>
      <c r="B967" s="85" t="s">
        <v>38</v>
      </c>
      <c r="C967" s="85" t="s">
        <v>38</v>
      </c>
      <c r="D967" s="85" t="s">
        <v>39</v>
      </c>
      <c r="E967" s="85" t="s">
        <v>2336</v>
      </c>
      <c r="F967" s="116" t="s">
        <v>41</v>
      </c>
      <c r="G967" s="85" t="s">
        <v>60</v>
      </c>
      <c r="H967" s="116" t="s">
        <v>2336</v>
      </c>
      <c r="I967" s="85" t="s">
        <v>2110</v>
      </c>
      <c r="J967" s="85" t="s">
        <v>44</v>
      </c>
      <c r="K967" s="85" t="s">
        <v>41</v>
      </c>
      <c r="L967" s="85" t="s">
        <v>45</v>
      </c>
      <c r="M967" s="85" t="s">
        <v>46</v>
      </c>
      <c r="N967" s="85" t="s">
        <v>1767</v>
      </c>
      <c r="O967" s="117" t="s">
        <v>41</v>
      </c>
      <c r="P967" s="117" t="s">
        <v>41</v>
      </c>
      <c r="Q967" s="118">
        <v>6</v>
      </c>
      <c r="R967" s="85">
        <v>77.5</v>
      </c>
      <c r="S967" s="85">
        <v>26.25</v>
      </c>
      <c r="T967" s="116">
        <v>45384</v>
      </c>
      <c r="U967" s="116">
        <v>45363</v>
      </c>
      <c r="V967" s="85">
        <v>0</v>
      </c>
      <c r="W967" s="85">
        <v>51</v>
      </c>
      <c r="X967" s="85">
        <v>51</v>
      </c>
      <c r="Y967" s="85">
        <v>0</v>
      </c>
      <c r="Z967" s="85" t="s">
        <v>47</v>
      </c>
      <c r="AA967" s="85">
        <v>0</v>
      </c>
      <c r="AB967" s="85">
        <v>1</v>
      </c>
      <c r="AC967" s="85">
        <f t="shared" si="21"/>
        <v>51</v>
      </c>
      <c r="AD967" s="85">
        <f>IFERROR(AC967*VLOOKUP(I967,'[5]DI Info'!A:H,7,FALSE),"")</f>
        <v>1060.8</v>
      </c>
      <c r="AE967" s="85">
        <f>IFERROR(ROUND(AC967*VLOOKUP(I967,'[5]DI Info'!$1:$1048576,6,FALSE),2),"")</f>
        <v>12.15</v>
      </c>
      <c r="AF967" s="117" t="str">
        <f>VLOOKUP(I967,'[5]DI Info'!$1:$1048576,4,FALSE)</f>
        <v>尚莱-NB</v>
      </c>
      <c r="AG967" s="117" t="s">
        <v>2332</v>
      </c>
      <c r="AH967" s="120">
        <v>45366</v>
      </c>
      <c r="AI967" s="121" t="s">
        <v>2333</v>
      </c>
      <c r="AK967" s="116"/>
      <c r="AL967" s="120"/>
      <c r="AM967" s="120"/>
      <c r="AN967" s="85"/>
      <c r="AO967" s="85"/>
      <c r="AP967" s="85"/>
    </row>
    <row r="968" s="62" customFormat="1" ht="12.75" customHeight="1" spans="1:42">
      <c r="A968" s="115" t="s">
        <v>2337</v>
      </c>
      <c r="B968" s="85" t="s">
        <v>38</v>
      </c>
      <c r="C968" s="85" t="s">
        <v>38</v>
      </c>
      <c r="D968" s="85" t="s">
        <v>39</v>
      </c>
      <c r="E968" s="85" t="s">
        <v>2116</v>
      </c>
      <c r="F968" s="116" t="s">
        <v>41</v>
      </c>
      <c r="G968" s="85" t="s">
        <v>60</v>
      </c>
      <c r="H968" s="116" t="s">
        <v>2116</v>
      </c>
      <c r="I968" s="85" t="s">
        <v>2112</v>
      </c>
      <c r="J968" s="85" t="s">
        <v>44</v>
      </c>
      <c r="K968" s="85" t="s">
        <v>41</v>
      </c>
      <c r="L968" s="85" t="s">
        <v>45</v>
      </c>
      <c r="M968" s="85" t="s">
        <v>46</v>
      </c>
      <c r="N968" s="85" t="s">
        <v>1767</v>
      </c>
      <c r="O968" s="117" t="s">
        <v>41</v>
      </c>
      <c r="P968" s="117" t="s">
        <v>41</v>
      </c>
      <c r="Q968" s="118">
        <v>26</v>
      </c>
      <c r="R968" s="85">
        <v>80</v>
      </c>
      <c r="S968" s="85">
        <v>33.5</v>
      </c>
      <c r="T968" s="116">
        <v>45384</v>
      </c>
      <c r="U968" s="116">
        <v>45363</v>
      </c>
      <c r="V968" s="85">
        <v>0</v>
      </c>
      <c r="W968" s="85">
        <v>9</v>
      </c>
      <c r="X968" s="85">
        <v>9</v>
      </c>
      <c r="Y968" s="85">
        <v>0</v>
      </c>
      <c r="Z968" s="85" t="s">
        <v>47</v>
      </c>
      <c r="AA968" s="85">
        <v>0</v>
      </c>
      <c r="AB968" s="85">
        <v>1</v>
      </c>
      <c r="AC968" s="85">
        <f t="shared" si="21"/>
        <v>9</v>
      </c>
      <c r="AD968" s="85">
        <f>IFERROR(AC968*VLOOKUP(I968,'[5]DI Info'!A:H,7,FALSE),"")</f>
        <v>331.2</v>
      </c>
      <c r="AE968" s="85">
        <f>IFERROR(ROUND(AC968*VLOOKUP(I968,'[5]DI Info'!$1:$1048576,6,FALSE),2),"")</f>
        <v>10.43</v>
      </c>
      <c r="AF968" s="117" t="str">
        <f>VLOOKUP(I968,'[5]DI Info'!$1:$1048576,4,FALSE)</f>
        <v>尚莱-NB</v>
      </c>
      <c r="AG968" s="117" t="s">
        <v>2332</v>
      </c>
      <c r="AH968" s="120">
        <v>45366</v>
      </c>
      <c r="AI968" s="121" t="s">
        <v>2338</v>
      </c>
      <c r="AK968" s="116"/>
      <c r="AL968" s="120"/>
      <c r="AM968" s="120"/>
      <c r="AN968" s="85"/>
      <c r="AO968" s="85"/>
      <c r="AP968" s="85"/>
    </row>
    <row r="969" s="62" customFormat="1" ht="12.75" customHeight="1" spans="1:42">
      <c r="A969" s="115" t="s">
        <v>2339</v>
      </c>
      <c r="B969" s="85" t="s">
        <v>38</v>
      </c>
      <c r="C969" s="85" t="s">
        <v>38</v>
      </c>
      <c r="D969" s="85" t="s">
        <v>39</v>
      </c>
      <c r="E969" s="85" t="s">
        <v>2120</v>
      </c>
      <c r="F969" s="116" t="s">
        <v>41</v>
      </c>
      <c r="G969" s="85" t="s">
        <v>60</v>
      </c>
      <c r="H969" s="116" t="s">
        <v>2120</v>
      </c>
      <c r="I969" s="85" t="s">
        <v>2112</v>
      </c>
      <c r="J969" s="85" t="s">
        <v>44</v>
      </c>
      <c r="K969" s="85" t="s">
        <v>41</v>
      </c>
      <c r="L969" s="85" t="s">
        <v>45</v>
      </c>
      <c r="M969" s="85" t="s">
        <v>46</v>
      </c>
      <c r="N969" s="85" t="s">
        <v>1767</v>
      </c>
      <c r="O969" s="117" t="s">
        <v>41</v>
      </c>
      <c r="P969" s="117" t="s">
        <v>41</v>
      </c>
      <c r="Q969" s="118">
        <v>26</v>
      </c>
      <c r="R969" s="85">
        <v>80</v>
      </c>
      <c r="S969" s="85">
        <v>33.5</v>
      </c>
      <c r="T969" s="116">
        <v>45384</v>
      </c>
      <c r="U969" s="116">
        <v>45363</v>
      </c>
      <c r="V969" s="85">
        <v>0</v>
      </c>
      <c r="W969" s="85">
        <v>4</v>
      </c>
      <c r="X969" s="85">
        <v>4</v>
      </c>
      <c r="Y969" s="85">
        <v>0</v>
      </c>
      <c r="Z969" s="85" t="s">
        <v>47</v>
      </c>
      <c r="AA969" s="85">
        <v>0</v>
      </c>
      <c r="AB969" s="85">
        <v>1</v>
      </c>
      <c r="AC969" s="85">
        <f t="shared" si="21"/>
        <v>4</v>
      </c>
      <c r="AD969" s="85">
        <f>IFERROR(AC969*VLOOKUP(I969,'[5]DI Info'!A:H,7,FALSE),"")</f>
        <v>147.2</v>
      </c>
      <c r="AE969" s="85">
        <f>IFERROR(ROUND(AC969*VLOOKUP(I969,'[5]DI Info'!$1:$1048576,6,FALSE),2),"")</f>
        <v>4.64</v>
      </c>
      <c r="AF969" s="117" t="str">
        <f>VLOOKUP(I969,'[5]DI Info'!$1:$1048576,4,FALSE)</f>
        <v>尚莱-NB</v>
      </c>
      <c r="AG969" s="117" t="s">
        <v>2332</v>
      </c>
      <c r="AH969" s="120">
        <v>45366</v>
      </c>
      <c r="AI969" s="121" t="s">
        <v>2338</v>
      </c>
      <c r="AK969" s="116"/>
      <c r="AL969" s="120"/>
      <c r="AM969" s="120"/>
      <c r="AN969" s="85"/>
      <c r="AO969" s="85"/>
      <c r="AP969" s="85"/>
    </row>
    <row r="970" s="62" customFormat="1" ht="12.75" customHeight="1" spans="1:42">
      <c r="A970" s="115" t="s">
        <v>2340</v>
      </c>
      <c r="B970" s="85" t="s">
        <v>38</v>
      </c>
      <c r="C970" s="85" t="s">
        <v>38</v>
      </c>
      <c r="D970" s="85" t="s">
        <v>39</v>
      </c>
      <c r="E970" s="85" t="s">
        <v>2122</v>
      </c>
      <c r="F970" s="116" t="s">
        <v>41</v>
      </c>
      <c r="G970" s="85" t="s">
        <v>60</v>
      </c>
      <c r="H970" s="116" t="s">
        <v>2122</v>
      </c>
      <c r="I970" s="85" t="s">
        <v>2112</v>
      </c>
      <c r="J970" s="85" t="s">
        <v>44</v>
      </c>
      <c r="K970" s="85" t="s">
        <v>41</v>
      </c>
      <c r="L970" s="85" t="s">
        <v>45</v>
      </c>
      <c r="M970" s="85" t="s">
        <v>46</v>
      </c>
      <c r="N970" s="85" t="s">
        <v>1767</v>
      </c>
      <c r="O970" s="117" t="s">
        <v>41</v>
      </c>
      <c r="P970" s="117" t="s">
        <v>41</v>
      </c>
      <c r="Q970" s="118">
        <v>26</v>
      </c>
      <c r="R970" s="85">
        <v>80</v>
      </c>
      <c r="S970" s="85">
        <v>33.5</v>
      </c>
      <c r="T970" s="116">
        <v>45384</v>
      </c>
      <c r="U970" s="116">
        <v>45363</v>
      </c>
      <c r="V970" s="85">
        <v>0</v>
      </c>
      <c r="W970" s="85">
        <v>4</v>
      </c>
      <c r="X970" s="85">
        <v>4</v>
      </c>
      <c r="Y970" s="85">
        <v>0</v>
      </c>
      <c r="Z970" s="85" t="s">
        <v>47</v>
      </c>
      <c r="AA970" s="85">
        <v>0</v>
      </c>
      <c r="AB970" s="85">
        <v>1</v>
      </c>
      <c r="AC970" s="85">
        <f t="shared" si="21"/>
        <v>4</v>
      </c>
      <c r="AD970" s="85">
        <f>IFERROR(AC970*VLOOKUP(I970,'[5]DI Info'!A:H,7,FALSE),"")</f>
        <v>147.2</v>
      </c>
      <c r="AE970" s="85">
        <f>IFERROR(ROUND(AC970*VLOOKUP(I970,'[5]DI Info'!$1:$1048576,6,FALSE),2),"")</f>
        <v>4.64</v>
      </c>
      <c r="AF970" s="117" t="str">
        <f>VLOOKUP(I970,'[5]DI Info'!$1:$1048576,4,FALSE)</f>
        <v>尚莱-NB</v>
      </c>
      <c r="AG970" s="117" t="s">
        <v>2332</v>
      </c>
      <c r="AH970" s="120">
        <v>45366</v>
      </c>
      <c r="AI970" s="121" t="s">
        <v>2338</v>
      </c>
      <c r="AK970" s="116"/>
      <c r="AL970" s="120"/>
      <c r="AM970" s="120"/>
      <c r="AN970" s="85"/>
      <c r="AO970" s="85"/>
      <c r="AP970" s="85"/>
    </row>
    <row r="971" s="62" customFormat="1" ht="12.75" customHeight="1" spans="1:42">
      <c r="A971" s="115" t="s">
        <v>2341</v>
      </c>
      <c r="B971" s="85" t="s">
        <v>38</v>
      </c>
      <c r="C971" s="85" t="s">
        <v>38</v>
      </c>
      <c r="D971" s="85" t="s">
        <v>39</v>
      </c>
      <c r="E971" s="85" t="s">
        <v>2124</v>
      </c>
      <c r="F971" s="116" t="s">
        <v>41</v>
      </c>
      <c r="G971" s="85" t="s">
        <v>60</v>
      </c>
      <c r="H971" s="116" t="s">
        <v>2124</v>
      </c>
      <c r="I971" s="85" t="s">
        <v>2112</v>
      </c>
      <c r="J971" s="85" t="s">
        <v>44</v>
      </c>
      <c r="K971" s="85" t="s">
        <v>41</v>
      </c>
      <c r="L971" s="85" t="s">
        <v>45</v>
      </c>
      <c r="M971" s="85" t="s">
        <v>46</v>
      </c>
      <c r="N971" s="85" t="s">
        <v>1767</v>
      </c>
      <c r="O971" s="117" t="s">
        <v>41</v>
      </c>
      <c r="P971" s="117" t="s">
        <v>41</v>
      </c>
      <c r="Q971" s="118">
        <v>26</v>
      </c>
      <c r="R971" s="85">
        <v>80</v>
      </c>
      <c r="S971" s="85">
        <v>33.5</v>
      </c>
      <c r="T971" s="116">
        <v>45384</v>
      </c>
      <c r="U971" s="116">
        <v>45363</v>
      </c>
      <c r="V971" s="85">
        <v>0</v>
      </c>
      <c r="W971" s="85">
        <v>5</v>
      </c>
      <c r="X971" s="85">
        <v>5</v>
      </c>
      <c r="Y971" s="85">
        <v>0</v>
      </c>
      <c r="Z971" s="85" t="s">
        <v>47</v>
      </c>
      <c r="AA971" s="85">
        <v>0</v>
      </c>
      <c r="AB971" s="85">
        <v>1</v>
      </c>
      <c r="AC971" s="85">
        <f t="shared" si="21"/>
        <v>5</v>
      </c>
      <c r="AD971" s="85">
        <f>IFERROR(AC971*VLOOKUP(I971,'[5]DI Info'!A:H,7,FALSE),"")</f>
        <v>184</v>
      </c>
      <c r="AE971" s="85">
        <f>IFERROR(ROUND(AC971*VLOOKUP(I971,'[5]DI Info'!$1:$1048576,6,FALSE),2),"")</f>
        <v>5.79</v>
      </c>
      <c r="AF971" s="117" t="str">
        <f>VLOOKUP(I971,'[5]DI Info'!$1:$1048576,4,FALSE)</f>
        <v>尚莱-NB</v>
      </c>
      <c r="AG971" s="117" t="s">
        <v>2332</v>
      </c>
      <c r="AH971" s="120">
        <v>45366</v>
      </c>
      <c r="AI971" s="121" t="s">
        <v>2338</v>
      </c>
      <c r="AK971" s="116"/>
      <c r="AL971" s="120"/>
      <c r="AM971" s="120"/>
      <c r="AN971" s="85"/>
      <c r="AO971" s="85"/>
      <c r="AP971" s="85"/>
    </row>
    <row r="972" s="62" customFormat="1" ht="12.75" customHeight="1" spans="1:42">
      <c r="A972" s="115" t="s">
        <v>2342</v>
      </c>
      <c r="B972" s="85" t="s">
        <v>38</v>
      </c>
      <c r="C972" s="85" t="s">
        <v>38</v>
      </c>
      <c r="D972" s="85" t="s">
        <v>39</v>
      </c>
      <c r="E972" s="85" t="s">
        <v>2134</v>
      </c>
      <c r="F972" s="116" t="s">
        <v>41</v>
      </c>
      <c r="G972" s="85" t="s">
        <v>60</v>
      </c>
      <c r="H972" s="116" t="s">
        <v>2134</v>
      </c>
      <c r="I972" s="85" t="s">
        <v>2112</v>
      </c>
      <c r="J972" s="85" t="s">
        <v>44</v>
      </c>
      <c r="K972" s="85" t="s">
        <v>41</v>
      </c>
      <c r="L972" s="85" t="s">
        <v>45</v>
      </c>
      <c r="M972" s="85" t="s">
        <v>46</v>
      </c>
      <c r="N972" s="85" t="s">
        <v>1767</v>
      </c>
      <c r="O972" s="117" t="s">
        <v>41</v>
      </c>
      <c r="P972" s="117" t="s">
        <v>41</v>
      </c>
      <c r="Q972" s="118">
        <v>26</v>
      </c>
      <c r="R972" s="85">
        <v>80</v>
      </c>
      <c r="S972" s="85">
        <v>33.5</v>
      </c>
      <c r="T972" s="116">
        <v>45384</v>
      </c>
      <c r="U972" s="116">
        <v>45363</v>
      </c>
      <c r="V972" s="85">
        <v>0</v>
      </c>
      <c r="W972" s="85">
        <v>3</v>
      </c>
      <c r="X972" s="85">
        <v>3</v>
      </c>
      <c r="Y972" s="85">
        <v>0</v>
      </c>
      <c r="Z972" s="85" t="s">
        <v>47</v>
      </c>
      <c r="AA972" s="85">
        <v>0</v>
      </c>
      <c r="AB972" s="85">
        <v>1</v>
      </c>
      <c r="AC972" s="85">
        <f t="shared" si="21"/>
        <v>3</v>
      </c>
      <c r="AD972" s="85">
        <f>IFERROR(AC972*VLOOKUP(I972,'[5]DI Info'!A:H,7,FALSE),"")</f>
        <v>110.4</v>
      </c>
      <c r="AE972" s="85">
        <f>IFERROR(ROUND(AC972*VLOOKUP(I972,'[5]DI Info'!$1:$1048576,6,FALSE),2),"")</f>
        <v>3.48</v>
      </c>
      <c r="AF972" s="117" t="str">
        <f>VLOOKUP(I972,'[5]DI Info'!$1:$1048576,4,FALSE)</f>
        <v>尚莱-NB</v>
      </c>
      <c r="AG972" s="117" t="s">
        <v>2332</v>
      </c>
      <c r="AH972" s="120">
        <v>45366</v>
      </c>
      <c r="AI972" s="121" t="s">
        <v>2338</v>
      </c>
      <c r="AK972" s="116"/>
      <c r="AL972" s="120"/>
      <c r="AM972" s="120"/>
      <c r="AN972" s="85"/>
      <c r="AO972" s="85"/>
      <c r="AP972" s="85"/>
    </row>
    <row r="973" s="62" customFormat="1" ht="12.75" customHeight="1" spans="1:42">
      <c r="A973" s="115" t="s">
        <v>2343</v>
      </c>
      <c r="B973" s="85" t="s">
        <v>38</v>
      </c>
      <c r="C973" s="85" t="s">
        <v>38</v>
      </c>
      <c r="D973" s="85" t="s">
        <v>39</v>
      </c>
      <c r="E973" s="85" t="s">
        <v>2126</v>
      </c>
      <c r="F973" s="116" t="s">
        <v>41</v>
      </c>
      <c r="G973" s="85" t="s">
        <v>60</v>
      </c>
      <c r="H973" s="116" t="s">
        <v>2126</v>
      </c>
      <c r="I973" s="85" t="s">
        <v>2112</v>
      </c>
      <c r="J973" s="85" t="s">
        <v>44</v>
      </c>
      <c r="K973" s="85" t="s">
        <v>41</v>
      </c>
      <c r="L973" s="85" t="s">
        <v>45</v>
      </c>
      <c r="M973" s="85" t="s">
        <v>46</v>
      </c>
      <c r="N973" s="85" t="s">
        <v>1767</v>
      </c>
      <c r="O973" s="117" t="s">
        <v>41</v>
      </c>
      <c r="P973" s="117" t="s">
        <v>41</v>
      </c>
      <c r="Q973" s="118">
        <v>26</v>
      </c>
      <c r="R973" s="85">
        <v>80</v>
      </c>
      <c r="S973" s="85">
        <v>33.5</v>
      </c>
      <c r="T973" s="116">
        <v>45384</v>
      </c>
      <c r="U973" s="116">
        <v>45363</v>
      </c>
      <c r="V973" s="85">
        <v>0</v>
      </c>
      <c r="W973" s="85">
        <v>3</v>
      </c>
      <c r="X973" s="85">
        <v>3</v>
      </c>
      <c r="Y973" s="85">
        <v>0</v>
      </c>
      <c r="Z973" s="85" t="s">
        <v>47</v>
      </c>
      <c r="AA973" s="85">
        <v>0</v>
      </c>
      <c r="AB973" s="85">
        <v>1</v>
      </c>
      <c r="AC973" s="85">
        <f t="shared" si="21"/>
        <v>3</v>
      </c>
      <c r="AD973" s="85">
        <f>IFERROR(AC973*VLOOKUP(I973,'[5]DI Info'!A:H,7,FALSE),"")</f>
        <v>110.4</v>
      </c>
      <c r="AE973" s="85">
        <f>IFERROR(ROUND(AC973*VLOOKUP(I973,'[5]DI Info'!$1:$1048576,6,FALSE),2),"")</f>
        <v>3.48</v>
      </c>
      <c r="AF973" s="117" t="str">
        <f>VLOOKUP(I973,'[5]DI Info'!$1:$1048576,4,FALSE)</f>
        <v>尚莱-NB</v>
      </c>
      <c r="AG973" s="117" t="s">
        <v>2332</v>
      </c>
      <c r="AH973" s="120">
        <v>45366</v>
      </c>
      <c r="AI973" s="121" t="s">
        <v>2338</v>
      </c>
      <c r="AK973" s="116"/>
      <c r="AL973" s="120"/>
      <c r="AM973" s="120"/>
      <c r="AN973" s="85"/>
      <c r="AO973" s="85"/>
      <c r="AP973" s="85"/>
    </row>
    <row r="974" s="62" customFormat="1" ht="12.75" customHeight="1" spans="1:42">
      <c r="A974" s="115" t="s">
        <v>2344</v>
      </c>
      <c r="B974" s="85" t="s">
        <v>38</v>
      </c>
      <c r="C974" s="85" t="s">
        <v>38</v>
      </c>
      <c r="D974" s="85" t="s">
        <v>39</v>
      </c>
      <c r="E974" s="85" t="s">
        <v>2120</v>
      </c>
      <c r="F974" s="116" t="s">
        <v>41</v>
      </c>
      <c r="G974" s="85" t="s">
        <v>60</v>
      </c>
      <c r="H974" s="116" t="s">
        <v>2120</v>
      </c>
      <c r="I974" s="85" t="s">
        <v>2187</v>
      </c>
      <c r="J974" s="85" t="s">
        <v>44</v>
      </c>
      <c r="K974" s="85" t="s">
        <v>41</v>
      </c>
      <c r="L974" s="85" t="s">
        <v>45</v>
      </c>
      <c r="M974" s="85" t="s">
        <v>46</v>
      </c>
      <c r="N974" s="85" t="s">
        <v>1767</v>
      </c>
      <c r="O974" s="117" t="s">
        <v>41</v>
      </c>
      <c r="P974" s="117" t="s">
        <v>41</v>
      </c>
      <c r="Q974" s="118">
        <v>27</v>
      </c>
      <c r="R974" s="85">
        <v>35</v>
      </c>
      <c r="S974" s="85">
        <v>31.5</v>
      </c>
      <c r="T974" s="116">
        <v>45384</v>
      </c>
      <c r="U974" s="116">
        <v>45363</v>
      </c>
      <c r="V974" s="85">
        <v>0</v>
      </c>
      <c r="W974" s="85">
        <v>6</v>
      </c>
      <c r="X974" s="85">
        <v>6</v>
      </c>
      <c r="Y974" s="85">
        <v>0</v>
      </c>
      <c r="Z974" s="85" t="s">
        <v>47</v>
      </c>
      <c r="AA974" s="85">
        <v>0</v>
      </c>
      <c r="AB974" s="85">
        <v>1</v>
      </c>
      <c r="AC974" s="85">
        <f t="shared" si="21"/>
        <v>6</v>
      </c>
      <c r="AD974" s="85">
        <f>IFERROR(AC974*VLOOKUP(I974,'[5]DI Info'!A:H,7,FALSE),"")</f>
        <v>213.6</v>
      </c>
      <c r="AE974" s="85">
        <f>IFERROR(ROUND(AC974*VLOOKUP(I974,'[5]DI Info'!$1:$1048576,6,FALSE),2),"")</f>
        <v>3.08</v>
      </c>
      <c r="AF974" s="117" t="str">
        <f>VLOOKUP(I974,'[5]DI Info'!$1:$1048576,4,FALSE)</f>
        <v>尚莱-NB</v>
      </c>
      <c r="AG974" s="117" t="s">
        <v>2332</v>
      </c>
      <c r="AH974" s="120">
        <v>45366</v>
      </c>
      <c r="AI974" s="121" t="s">
        <v>2345</v>
      </c>
      <c r="AK974" s="116"/>
      <c r="AL974" s="120"/>
      <c r="AM974" s="120"/>
      <c r="AN974" s="85"/>
      <c r="AO974" s="85"/>
      <c r="AP974" s="85"/>
    </row>
    <row r="975" s="62" customFormat="1" ht="12.75" customHeight="1" spans="1:42">
      <c r="A975" s="115" t="s">
        <v>2346</v>
      </c>
      <c r="B975" s="85" t="s">
        <v>38</v>
      </c>
      <c r="C975" s="85" t="s">
        <v>38</v>
      </c>
      <c r="D975" s="85" t="s">
        <v>39</v>
      </c>
      <c r="E975" s="85" t="s">
        <v>2331</v>
      </c>
      <c r="F975" s="116" t="s">
        <v>41</v>
      </c>
      <c r="G975" s="85" t="s">
        <v>60</v>
      </c>
      <c r="H975" s="116" t="s">
        <v>2331</v>
      </c>
      <c r="I975" s="85" t="s">
        <v>2187</v>
      </c>
      <c r="J975" s="85" t="s">
        <v>44</v>
      </c>
      <c r="K975" s="85" t="s">
        <v>41</v>
      </c>
      <c r="L975" s="85" t="s">
        <v>45</v>
      </c>
      <c r="M975" s="85" t="s">
        <v>46</v>
      </c>
      <c r="N975" s="85" t="s">
        <v>1767</v>
      </c>
      <c r="O975" s="117" t="s">
        <v>41</v>
      </c>
      <c r="P975" s="117" t="s">
        <v>41</v>
      </c>
      <c r="Q975" s="118">
        <v>27</v>
      </c>
      <c r="R975" s="85">
        <v>35</v>
      </c>
      <c r="S975" s="85">
        <v>31.5</v>
      </c>
      <c r="T975" s="116">
        <v>45384</v>
      </c>
      <c r="U975" s="116">
        <v>45363</v>
      </c>
      <c r="V975" s="85">
        <v>0</v>
      </c>
      <c r="W975" s="85">
        <v>25</v>
      </c>
      <c r="X975" s="85">
        <v>25</v>
      </c>
      <c r="Y975" s="85">
        <v>0</v>
      </c>
      <c r="Z975" s="85" t="s">
        <v>47</v>
      </c>
      <c r="AA975" s="85">
        <v>0</v>
      </c>
      <c r="AB975" s="85">
        <v>1</v>
      </c>
      <c r="AC975" s="85">
        <f t="shared" si="21"/>
        <v>25</v>
      </c>
      <c r="AD975" s="85">
        <f>IFERROR(AC975*VLOOKUP(I975,'[5]DI Info'!A:H,7,FALSE),"")</f>
        <v>890</v>
      </c>
      <c r="AE975" s="85">
        <f>IFERROR(ROUND(AC975*VLOOKUP(I975,'[5]DI Info'!$1:$1048576,6,FALSE),2),"")</f>
        <v>12.85</v>
      </c>
      <c r="AF975" s="117" t="str">
        <f>VLOOKUP(I975,'[5]DI Info'!$1:$1048576,4,FALSE)</f>
        <v>尚莱-NB</v>
      </c>
      <c r="AG975" s="117" t="s">
        <v>2332</v>
      </c>
      <c r="AH975" s="120">
        <v>45366</v>
      </c>
      <c r="AI975" s="121" t="s">
        <v>2347</v>
      </c>
      <c r="AK975" s="116"/>
      <c r="AL975" s="120"/>
      <c r="AM975" s="120"/>
      <c r="AN975" s="85"/>
      <c r="AO975" s="85"/>
      <c r="AP975" s="85"/>
    </row>
    <row r="976" s="62" customFormat="1" ht="12.75" customHeight="1" spans="1:42">
      <c r="A976" s="115" t="s">
        <v>2348</v>
      </c>
      <c r="B976" s="85" t="s">
        <v>38</v>
      </c>
      <c r="C976" s="85" t="s">
        <v>38</v>
      </c>
      <c r="D976" s="85" t="s">
        <v>39</v>
      </c>
      <c r="E976" s="85" t="s">
        <v>2122</v>
      </c>
      <c r="F976" s="116" t="s">
        <v>41</v>
      </c>
      <c r="G976" s="85" t="s">
        <v>60</v>
      </c>
      <c r="H976" s="116" t="s">
        <v>2122</v>
      </c>
      <c r="I976" s="85" t="s">
        <v>2187</v>
      </c>
      <c r="J976" s="85" t="s">
        <v>44</v>
      </c>
      <c r="K976" s="85" t="s">
        <v>41</v>
      </c>
      <c r="L976" s="85" t="s">
        <v>45</v>
      </c>
      <c r="M976" s="85" t="s">
        <v>46</v>
      </c>
      <c r="N976" s="85" t="s">
        <v>1767</v>
      </c>
      <c r="O976" s="117" t="s">
        <v>41</v>
      </c>
      <c r="P976" s="117" t="s">
        <v>41</v>
      </c>
      <c r="Q976" s="118">
        <v>27</v>
      </c>
      <c r="R976" s="85">
        <v>35</v>
      </c>
      <c r="S976" s="85">
        <v>31.5</v>
      </c>
      <c r="T976" s="116">
        <v>45384</v>
      </c>
      <c r="U976" s="116">
        <v>45363</v>
      </c>
      <c r="V976" s="85">
        <v>0</v>
      </c>
      <c r="W976" s="85">
        <v>9</v>
      </c>
      <c r="X976" s="85">
        <v>9</v>
      </c>
      <c r="Y976" s="85">
        <v>0</v>
      </c>
      <c r="Z976" s="85" t="s">
        <v>47</v>
      </c>
      <c r="AA976" s="85">
        <v>0</v>
      </c>
      <c r="AB976" s="85">
        <v>1</v>
      </c>
      <c r="AC976" s="85">
        <f t="shared" si="21"/>
        <v>9</v>
      </c>
      <c r="AD976" s="85">
        <f>IFERROR(AC976*VLOOKUP(I976,'[5]DI Info'!A:H,7,FALSE),"")</f>
        <v>320.4</v>
      </c>
      <c r="AE976" s="85">
        <f>IFERROR(ROUND(AC976*VLOOKUP(I976,'[5]DI Info'!$1:$1048576,6,FALSE),2),"")</f>
        <v>4.63</v>
      </c>
      <c r="AF976" s="117" t="str">
        <f>VLOOKUP(I976,'[5]DI Info'!$1:$1048576,4,FALSE)</f>
        <v>尚莱-NB</v>
      </c>
      <c r="AG976" s="117" t="s">
        <v>2332</v>
      </c>
      <c r="AH976" s="120">
        <v>45366</v>
      </c>
      <c r="AI976" s="121" t="s">
        <v>2349</v>
      </c>
      <c r="AK976" s="116"/>
      <c r="AL976" s="120"/>
      <c r="AM976" s="120"/>
      <c r="AN976" s="85"/>
      <c r="AO976" s="85"/>
      <c r="AP976" s="85"/>
    </row>
    <row r="977" s="62" customFormat="1" ht="12.75" customHeight="1" spans="1:42">
      <c r="A977" s="115" t="s">
        <v>2350</v>
      </c>
      <c r="B977" s="85" t="s">
        <v>38</v>
      </c>
      <c r="C977" s="85" t="s">
        <v>38</v>
      </c>
      <c r="D977" s="85" t="s">
        <v>39</v>
      </c>
      <c r="E977" s="85" t="s">
        <v>2124</v>
      </c>
      <c r="F977" s="116" t="s">
        <v>41</v>
      </c>
      <c r="G977" s="85" t="s">
        <v>60</v>
      </c>
      <c r="H977" s="116" t="s">
        <v>2124</v>
      </c>
      <c r="I977" s="85" t="s">
        <v>2187</v>
      </c>
      <c r="J977" s="85" t="s">
        <v>44</v>
      </c>
      <c r="K977" s="85" t="s">
        <v>41</v>
      </c>
      <c r="L977" s="85" t="s">
        <v>45</v>
      </c>
      <c r="M977" s="85" t="s">
        <v>46</v>
      </c>
      <c r="N977" s="85" t="s">
        <v>1767</v>
      </c>
      <c r="O977" s="117" t="s">
        <v>41</v>
      </c>
      <c r="P977" s="117" t="s">
        <v>41</v>
      </c>
      <c r="Q977" s="118">
        <v>27</v>
      </c>
      <c r="R977" s="85">
        <v>35</v>
      </c>
      <c r="S977" s="85">
        <v>31.5</v>
      </c>
      <c r="T977" s="116">
        <v>45384</v>
      </c>
      <c r="U977" s="116">
        <v>45363</v>
      </c>
      <c r="V977" s="85">
        <v>0</v>
      </c>
      <c r="W977" s="85">
        <v>3</v>
      </c>
      <c r="X977" s="85">
        <v>3</v>
      </c>
      <c r="Y977" s="85">
        <v>0</v>
      </c>
      <c r="Z977" s="85" t="s">
        <v>47</v>
      </c>
      <c r="AA977" s="85">
        <v>0</v>
      </c>
      <c r="AB977" s="85">
        <v>1</v>
      </c>
      <c r="AC977" s="85">
        <f t="shared" si="21"/>
        <v>3</v>
      </c>
      <c r="AD977" s="85">
        <f>IFERROR(AC977*VLOOKUP(I977,'[5]DI Info'!A:H,7,FALSE),"")</f>
        <v>106.8</v>
      </c>
      <c r="AE977" s="85">
        <f>IFERROR(ROUND(AC977*VLOOKUP(I977,'[5]DI Info'!$1:$1048576,6,FALSE),2),"")</f>
        <v>1.54</v>
      </c>
      <c r="AF977" s="117" t="str">
        <f>VLOOKUP(I977,'[5]DI Info'!$1:$1048576,4,FALSE)</f>
        <v>尚莱-NB</v>
      </c>
      <c r="AG977" s="117" t="s">
        <v>2332</v>
      </c>
      <c r="AH977" s="120">
        <v>45366</v>
      </c>
      <c r="AI977" s="121" t="s">
        <v>2345</v>
      </c>
      <c r="AK977" s="116"/>
      <c r="AL977" s="120"/>
      <c r="AM977" s="120"/>
      <c r="AN977" s="85"/>
      <c r="AO977" s="85"/>
      <c r="AP977" s="85"/>
    </row>
    <row r="978" s="62" customFormat="1" ht="12.75" customHeight="1" spans="1:42">
      <c r="A978" s="115" t="s">
        <v>2351</v>
      </c>
      <c r="B978" s="85" t="s">
        <v>38</v>
      </c>
      <c r="C978" s="85" t="s">
        <v>38</v>
      </c>
      <c r="D978" s="85" t="s">
        <v>39</v>
      </c>
      <c r="E978" s="85" t="s">
        <v>2134</v>
      </c>
      <c r="F978" s="116" t="s">
        <v>41</v>
      </c>
      <c r="G978" s="85" t="s">
        <v>60</v>
      </c>
      <c r="H978" s="116" t="s">
        <v>2134</v>
      </c>
      <c r="I978" s="85" t="s">
        <v>2187</v>
      </c>
      <c r="J978" s="85" t="s">
        <v>44</v>
      </c>
      <c r="K978" s="85" t="s">
        <v>41</v>
      </c>
      <c r="L978" s="85" t="s">
        <v>45</v>
      </c>
      <c r="M978" s="85" t="s">
        <v>46</v>
      </c>
      <c r="N978" s="85" t="s">
        <v>1767</v>
      </c>
      <c r="O978" s="117" t="s">
        <v>41</v>
      </c>
      <c r="P978" s="117" t="s">
        <v>41</v>
      </c>
      <c r="Q978" s="118">
        <v>27</v>
      </c>
      <c r="R978" s="85">
        <v>35</v>
      </c>
      <c r="S978" s="85">
        <v>31.5</v>
      </c>
      <c r="T978" s="116">
        <v>45384</v>
      </c>
      <c r="U978" s="116">
        <v>45363</v>
      </c>
      <c r="V978" s="85">
        <v>0</v>
      </c>
      <c r="W978" s="85">
        <v>6</v>
      </c>
      <c r="X978" s="85">
        <v>6</v>
      </c>
      <c r="Y978" s="85">
        <v>0</v>
      </c>
      <c r="Z978" s="85" t="s">
        <v>47</v>
      </c>
      <c r="AA978" s="85">
        <v>0</v>
      </c>
      <c r="AB978" s="85">
        <v>1</v>
      </c>
      <c r="AC978" s="85">
        <f t="shared" si="21"/>
        <v>6</v>
      </c>
      <c r="AD978" s="85">
        <f>IFERROR(AC978*VLOOKUP(I978,'[5]DI Info'!A:H,7,FALSE),"")</f>
        <v>213.6</v>
      </c>
      <c r="AE978" s="85">
        <f>IFERROR(ROUND(AC978*VLOOKUP(I978,'[5]DI Info'!$1:$1048576,6,FALSE),2),"")</f>
        <v>3.08</v>
      </c>
      <c r="AF978" s="117" t="str">
        <f>VLOOKUP(I978,'[5]DI Info'!$1:$1048576,4,FALSE)</f>
        <v>尚莱-NB</v>
      </c>
      <c r="AG978" s="117" t="s">
        <v>2332</v>
      </c>
      <c r="AH978" s="120">
        <v>45366</v>
      </c>
      <c r="AI978" s="121" t="s">
        <v>2345</v>
      </c>
      <c r="AK978" s="116"/>
      <c r="AL978" s="120"/>
      <c r="AM978" s="120"/>
      <c r="AN978" s="85"/>
      <c r="AO978" s="85"/>
      <c r="AP978" s="85"/>
    </row>
    <row r="979" s="62" customFormat="1" ht="12.75" customHeight="1" spans="1:42">
      <c r="A979" s="115" t="s">
        <v>2352</v>
      </c>
      <c r="B979" s="85" t="s">
        <v>38</v>
      </c>
      <c r="C979" s="85" t="s">
        <v>38</v>
      </c>
      <c r="D979" s="85" t="s">
        <v>39</v>
      </c>
      <c r="E979" s="85" t="s">
        <v>2336</v>
      </c>
      <c r="F979" s="116" t="s">
        <v>41</v>
      </c>
      <c r="G979" s="85" t="s">
        <v>60</v>
      </c>
      <c r="H979" s="116" t="s">
        <v>2336</v>
      </c>
      <c r="I979" s="85" t="s">
        <v>2187</v>
      </c>
      <c r="J979" s="85" t="s">
        <v>44</v>
      </c>
      <c r="K979" s="85" t="s">
        <v>41</v>
      </c>
      <c r="L979" s="85" t="s">
        <v>45</v>
      </c>
      <c r="M979" s="85" t="s">
        <v>46</v>
      </c>
      <c r="N979" s="85" t="s">
        <v>1767</v>
      </c>
      <c r="O979" s="117" t="s">
        <v>41</v>
      </c>
      <c r="P979" s="117" t="s">
        <v>41</v>
      </c>
      <c r="Q979" s="118">
        <v>27</v>
      </c>
      <c r="R979" s="85">
        <v>35</v>
      </c>
      <c r="S979" s="85">
        <v>31.5</v>
      </c>
      <c r="T979" s="116">
        <v>45384</v>
      </c>
      <c r="U979" s="116">
        <v>45363</v>
      </c>
      <c r="V979" s="85">
        <v>0</v>
      </c>
      <c r="W979" s="85">
        <v>26</v>
      </c>
      <c r="X979" s="85">
        <v>26</v>
      </c>
      <c r="Y979" s="85">
        <v>0</v>
      </c>
      <c r="Z979" s="85" t="s">
        <v>47</v>
      </c>
      <c r="AA979" s="85">
        <v>0</v>
      </c>
      <c r="AB979" s="85">
        <v>1</v>
      </c>
      <c r="AC979" s="85">
        <f t="shared" si="21"/>
        <v>26</v>
      </c>
      <c r="AD979" s="85">
        <f>IFERROR(AC979*VLOOKUP(I979,'[5]DI Info'!A:H,7,FALSE),"")</f>
        <v>925.6</v>
      </c>
      <c r="AE979" s="85">
        <f>IFERROR(ROUND(AC979*VLOOKUP(I979,'[5]DI Info'!$1:$1048576,6,FALSE),2),"")</f>
        <v>13.36</v>
      </c>
      <c r="AF979" s="117" t="str">
        <f>VLOOKUP(I979,'[5]DI Info'!$1:$1048576,4,FALSE)</f>
        <v>尚莱-NB</v>
      </c>
      <c r="AG979" s="117" t="s">
        <v>2332</v>
      </c>
      <c r="AH979" s="120">
        <v>45366</v>
      </c>
      <c r="AI979" s="121" t="s">
        <v>2345</v>
      </c>
      <c r="AK979" s="116"/>
      <c r="AL979" s="120"/>
      <c r="AM979" s="120"/>
      <c r="AN979" s="85"/>
      <c r="AO979" s="85"/>
      <c r="AP979" s="85"/>
    </row>
    <row r="980" s="62" customFormat="1" ht="12.75" customHeight="1" spans="1:42">
      <c r="A980" s="115" t="s">
        <v>2353</v>
      </c>
      <c r="B980" s="85" t="s">
        <v>38</v>
      </c>
      <c r="C980" s="85" t="s">
        <v>38</v>
      </c>
      <c r="D980" s="85" t="s">
        <v>39</v>
      </c>
      <c r="E980" s="85" t="s">
        <v>2116</v>
      </c>
      <c r="F980" s="116" t="s">
        <v>41</v>
      </c>
      <c r="G980" s="85" t="s">
        <v>60</v>
      </c>
      <c r="H980" s="116" t="s">
        <v>2116</v>
      </c>
      <c r="I980" s="85" t="s">
        <v>2114</v>
      </c>
      <c r="J980" s="85" t="s">
        <v>44</v>
      </c>
      <c r="K980" s="85" t="s">
        <v>41</v>
      </c>
      <c r="L980" s="85" t="s">
        <v>45</v>
      </c>
      <c r="M980" s="85" t="s">
        <v>46</v>
      </c>
      <c r="N980" s="85" t="s">
        <v>1767</v>
      </c>
      <c r="O980" s="117" t="s">
        <v>41</v>
      </c>
      <c r="P980" s="117" t="s">
        <v>41</v>
      </c>
      <c r="Q980" s="118">
        <v>28.25</v>
      </c>
      <c r="R980" s="85">
        <v>59.5</v>
      </c>
      <c r="S980" s="85">
        <v>35</v>
      </c>
      <c r="T980" s="116">
        <v>45384</v>
      </c>
      <c r="U980" s="116">
        <v>45363</v>
      </c>
      <c r="V980" s="85">
        <v>0</v>
      </c>
      <c r="W980" s="85">
        <v>5</v>
      </c>
      <c r="X980" s="85">
        <v>5</v>
      </c>
      <c r="Y980" s="85">
        <v>0</v>
      </c>
      <c r="Z980" s="85" t="s">
        <v>47</v>
      </c>
      <c r="AA980" s="85">
        <v>0</v>
      </c>
      <c r="AB980" s="85">
        <v>1</v>
      </c>
      <c r="AC980" s="85">
        <f t="shared" si="21"/>
        <v>5</v>
      </c>
      <c r="AD980" s="85">
        <f>IFERROR(AC980*VLOOKUP(I980,'[5]DI Info'!A:H,7,FALSE),"")</f>
        <v>311</v>
      </c>
      <c r="AE980" s="85">
        <f>IFERROR(ROUND(AC980*VLOOKUP(I980,'[5]DI Info'!$1:$1048576,6,FALSE),2),"")</f>
        <v>4.85</v>
      </c>
      <c r="AF980" s="117" t="str">
        <f>VLOOKUP(I980,'[5]DI Info'!$1:$1048576,4,FALSE)</f>
        <v>尚莱-NB</v>
      </c>
      <c r="AG980" s="117" t="s">
        <v>2332</v>
      </c>
      <c r="AH980" s="120">
        <v>45366</v>
      </c>
      <c r="AI980" s="121" t="s">
        <v>2333</v>
      </c>
      <c r="AK980" s="116"/>
      <c r="AL980" s="120"/>
      <c r="AM980" s="120"/>
      <c r="AN980" s="85"/>
      <c r="AO980" s="85"/>
      <c r="AP980" s="85"/>
    </row>
    <row r="981" s="62" customFormat="1" ht="12.75" customHeight="1" spans="1:42">
      <c r="A981" s="115" t="s">
        <v>2354</v>
      </c>
      <c r="B981" s="85" t="s">
        <v>38</v>
      </c>
      <c r="C981" s="85" t="s">
        <v>38</v>
      </c>
      <c r="D981" s="85" t="s">
        <v>39</v>
      </c>
      <c r="E981" s="85" t="s">
        <v>2120</v>
      </c>
      <c r="F981" s="116" t="s">
        <v>41</v>
      </c>
      <c r="G981" s="85" t="s">
        <v>60</v>
      </c>
      <c r="H981" s="116" t="s">
        <v>2120</v>
      </c>
      <c r="I981" s="85" t="s">
        <v>2114</v>
      </c>
      <c r="J981" s="85" t="s">
        <v>44</v>
      </c>
      <c r="K981" s="85" t="s">
        <v>41</v>
      </c>
      <c r="L981" s="85" t="s">
        <v>45</v>
      </c>
      <c r="M981" s="85" t="s">
        <v>46</v>
      </c>
      <c r="N981" s="85" t="s">
        <v>1767</v>
      </c>
      <c r="O981" s="117" t="s">
        <v>41</v>
      </c>
      <c r="P981" s="117" t="s">
        <v>41</v>
      </c>
      <c r="Q981" s="118">
        <v>28.25</v>
      </c>
      <c r="R981" s="85">
        <v>59.5</v>
      </c>
      <c r="S981" s="85">
        <v>35</v>
      </c>
      <c r="T981" s="116">
        <v>45384</v>
      </c>
      <c r="U981" s="116">
        <v>45363</v>
      </c>
      <c r="V981" s="85">
        <v>0</v>
      </c>
      <c r="W981" s="85">
        <v>3</v>
      </c>
      <c r="X981" s="85">
        <v>3</v>
      </c>
      <c r="Y981" s="85">
        <v>0</v>
      </c>
      <c r="Z981" s="85" t="s">
        <v>47</v>
      </c>
      <c r="AA981" s="85">
        <v>0</v>
      </c>
      <c r="AB981" s="85">
        <v>1</v>
      </c>
      <c r="AC981" s="85">
        <f t="shared" si="21"/>
        <v>3</v>
      </c>
      <c r="AD981" s="85">
        <f>IFERROR(AC981*VLOOKUP(I981,'[5]DI Info'!A:H,7,FALSE),"")</f>
        <v>186.6</v>
      </c>
      <c r="AE981" s="85">
        <f>IFERROR(ROUND(AC981*VLOOKUP(I981,'[5]DI Info'!$1:$1048576,6,FALSE),2),"")</f>
        <v>2.91</v>
      </c>
      <c r="AF981" s="117" t="str">
        <f>VLOOKUP(I981,'[5]DI Info'!$1:$1048576,4,FALSE)</f>
        <v>尚莱-NB</v>
      </c>
      <c r="AG981" s="117" t="s">
        <v>2332</v>
      </c>
      <c r="AH981" s="120">
        <v>45366</v>
      </c>
      <c r="AI981" s="121" t="s">
        <v>2333</v>
      </c>
      <c r="AK981" s="116"/>
      <c r="AL981" s="120"/>
      <c r="AM981" s="120"/>
      <c r="AN981" s="85"/>
      <c r="AO981" s="85"/>
      <c r="AP981" s="85"/>
    </row>
    <row r="982" s="62" customFormat="1" ht="12.75" customHeight="1" spans="1:42">
      <c r="A982" s="115" t="s">
        <v>2355</v>
      </c>
      <c r="B982" s="85" t="s">
        <v>38</v>
      </c>
      <c r="C982" s="85" t="s">
        <v>38</v>
      </c>
      <c r="D982" s="85" t="s">
        <v>39</v>
      </c>
      <c r="E982" s="85" t="s">
        <v>2331</v>
      </c>
      <c r="F982" s="116" t="s">
        <v>41</v>
      </c>
      <c r="G982" s="85" t="s">
        <v>60</v>
      </c>
      <c r="H982" s="116" t="s">
        <v>2331</v>
      </c>
      <c r="I982" s="85" t="s">
        <v>2114</v>
      </c>
      <c r="J982" s="85" t="s">
        <v>44</v>
      </c>
      <c r="K982" s="85" t="s">
        <v>41</v>
      </c>
      <c r="L982" s="85" t="s">
        <v>45</v>
      </c>
      <c r="M982" s="85" t="s">
        <v>46</v>
      </c>
      <c r="N982" s="85" t="s">
        <v>1767</v>
      </c>
      <c r="O982" s="117" t="s">
        <v>41</v>
      </c>
      <c r="P982" s="117" t="s">
        <v>41</v>
      </c>
      <c r="Q982" s="118">
        <v>28.25</v>
      </c>
      <c r="R982" s="85">
        <v>59.5</v>
      </c>
      <c r="S982" s="85">
        <v>35</v>
      </c>
      <c r="T982" s="116">
        <v>45384</v>
      </c>
      <c r="U982" s="116">
        <v>45363</v>
      </c>
      <c r="V982" s="85">
        <v>0</v>
      </c>
      <c r="W982" s="85">
        <v>12</v>
      </c>
      <c r="X982" s="85">
        <v>12</v>
      </c>
      <c r="Y982" s="85">
        <v>0</v>
      </c>
      <c r="Z982" s="85" t="s">
        <v>47</v>
      </c>
      <c r="AA982" s="85">
        <v>0</v>
      </c>
      <c r="AB982" s="85">
        <v>1</v>
      </c>
      <c r="AC982" s="85">
        <f t="shared" si="21"/>
        <v>12</v>
      </c>
      <c r="AD982" s="85">
        <f>IFERROR(AC982*VLOOKUP(I982,'[5]DI Info'!A:H,7,FALSE),"")</f>
        <v>746.4</v>
      </c>
      <c r="AE982" s="85">
        <f>IFERROR(ROUND(AC982*VLOOKUP(I982,'[5]DI Info'!$1:$1048576,6,FALSE),2),"")</f>
        <v>11.64</v>
      </c>
      <c r="AF982" s="117" t="str">
        <f>VLOOKUP(I982,'[5]DI Info'!$1:$1048576,4,FALSE)</f>
        <v>尚莱-NB</v>
      </c>
      <c r="AG982" s="117" t="s">
        <v>2332</v>
      </c>
      <c r="AH982" s="120">
        <v>45366</v>
      </c>
      <c r="AI982" s="121" t="s">
        <v>2333</v>
      </c>
      <c r="AK982" s="116"/>
      <c r="AL982" s="120"/>
      <c r="AM982" s="120"/>
      <c r="AN982" s="85"/>
      <c r="AO982" s="85"/>
      <c r="AP982" s="85"/>
    </row>
    <row r="983" s="62" customFormat="1" ht="12.75" customHeight="1" spans="1:42">
      <c r="A983" s="115" t="s">
        <v>2356</v>
      </c>
      <c r="B983" s="85" t="s">
        <v>38</v>
      </c>
      <c r="C983" s="85" t="s">
        <v>38</v>
      </c>
      <c r="D983" s="85" t="s">
        <v>39</v>
      </c>
      <c r="E983" s="85" t="s">
        <v>2122</v>
      </c>
      <c r="F983" s="116" t="s">
        <v>41</v>
      </c>
      <c r="G983" s="85" t="s">
        <v>60</v>
      </c>
      <c r="H983" s="116" t="s">
        <v>2122</v>
      </c>
      <c r="I983" s="85" t="s">
        <v>2114</v>
      </c>
      <c r="J983" s="85" t="s">
        <v>44</v>
      </c>
      <c r="K983" s="85" t="s">
        <v>41</v>
      </c>
      <c r="L983" s="85" t="s">
        <v>45</v>
      </c>
      <c r="M983" s="85" t="s">
        <v>46</v>
      </c>
      <c r="N983" s="85" t="s">
        <v>1767</v>
      </c>
      <c r="O983" s="117" t="s">
        <v>41</v>
      </c>
      <c r="P983" s="117" t="s">
        <v>41</v>
      </c>
      <c r="Q983" s="118">
        <v>28.25</v>
      </c>
      <c r="R983" s="85">
        <v>59.5</v>
      </c>
      <c r="S983" s="85">
        <v>35</v>
      </c>
      <c r="T983" s="116">
        <v>45384</v>
      </c>
      <c r="U983" s="116">
        <v>45363</v>
      </c>
      <c r="V983" s="85">
        <v>0</v>
      </c>
      <c r="W983" s="85">
        <v>3</v>
      </c>
      <c r="X983" s="85">
        <v>3</v>
      </c>
      <c r="Y983" s="85">
        <v>0</v>
      </c>
      <c r="Z983" s="85" t="s">
        <v>47</v>
      </c>
      <c r="AA983" s="85">
        <v>0</v>
      </c>
      <c r="AB983" s="85">
        <v>1</v>
      </c>
      <c r="AC983" s="85">
        <f t="shared" si="21"/>
        <v>3</v>
      </c>
      <c r="AD983" s="85">
        <f>IFERROR(AC983*VLOOKUP(I983,'[5]DI Info'!A:H,7,FALSE),"")</f>
        <v>186.6</v>
      </c>
      <c r="AE983" s="85">
        <f>IFERROR(ROUND(AC983*VLOOKUP(I983,'[5]DI Info'!$1:$1048576,6,FALSE),2),"")</f>
        <v>2.91</v>
      </c>
      <c r="AF983" s="117" t="str">
        <f>VLOOKUP(I983,'[5]DI Info'!$1:$1048576,4,FALSE)</f>
        <v>尚莱-NB</v>
      </c>
      <c r="AG983" s="117" t="s">
        <v>2332</v>
      </c>
      <c r="AH983" s="120">
        <v>45366</v>
      </c>
      <c r="AI983" s="121" t="s">
        <v>2333</v>
      </c>
      <c r="AK983" s="116"/>
      <c r="AL983" s="120"/>
      <c r="AM983" s="120"/>
      <c r="AN983" s="85"/>
      <c r="AO983" s="85"/>
      <c r="AP983" s="85"/>
    </row>
    <row r="984" s="62" customFormat="1" ht="12.75" customHeight="1" spans="1:42">
      <c r="A984" s="115" t="s">
        <v>2357</v>
      </c>
      <c r="B984" s="85" t="s">
        <v>38</v>
      </c>
      <c r="C984" s="85" t="s">
        <v>38</v>
      </c>
      <c r="D984" s="85" t="s">
        <v>39</v>
      </c>
      <c r="E984" s="85" t="s">
        <v>2124</v>
      </c>
      <c r="F984" s="116" t="s">
        <v>41</v>
      </c>
      <c r="G984" s="85" t="s">
        <v>60</v>
      </c>
      <c r="H984" s="116" t="s">
        <v>2124</v>
      </c>
      <c r="I984" s="85" t="s">
        <v>2114</v>
      </c>
      <c r="J984" s="85" t="s">
        <v>44</v>
      </c>
      <c r="K984" s="85" t="s">
        <v>41</v>
      </c>
      <c r="L984" s="85" t="s">
        <v>45</v>
      </c>
      <c r="M984" s="85" t="s">
        <v>46</v>
      </c>
      <c r="N984" s="85" t="s">
        <v>1767</v>
      </c>
      <c r="O984" s="117" t="s">
        <v>41</v>
      </c>
      <c r="P984" s="117" t="s">
        <v>41</v>
      </c>
      <c r="Q984" s="118">
        <v>28.25</v>
      </c>
      <c r="R984" s="85">
        <v>59.5</v>
      </c>
      <c r="S984" s="85">
        <v>35</v>
      </c>
      <c r="T984" s="116">
        <v>45384</v>
      </c>
      <c r="U984" s="116">
        <v>45363</v>
      </c>
      <c r="V984" s="85">
        <v>0</v>
      </c>
      <c r="W984" s="85">
        <v>3</v>
      </c>
      <c r="X984" s="85">
        <v>3</v>
      </c>
      <c r="Y984" s="85">
        <v>0</v>
      </c>
      <c r="Z984" s="85" t="s">
        <v>47</v>
      </c>
      <c r="AA984" s="85">
        <v>0</v>
      </c>
      <c r="AB984" s="85">
        <v>1</v>
      </c>
      <c r="AC984" s="85">
        <f t="shared" si="21"/>
        <v>3</v>
      </c>
      <c r="AD984" s="85">
        <f>IFERROR(AC984*VLOOKUP(I984,'[5]DI Info'!A:H,7,FALSE),"")</f>
        <v>186.6</v>
      </c>
      <c r="AE984" s="85">
        <f>IFERROR(ROUND(AC984*VLOOKUP(I984,'[5]DI Info'!$1:$1048576,6,FALSE),2),"")</f>
        <v>2.91</v>
      </c>
      <c r="AF984" s="117" t="str">
        <f>VLOOKUP(I984,'[5]DI Info'!$1:$1048576,4,FALSE)</f>
        <v>尚莱-NB</v>
      </c>
      <c r="AG984" s="117" t="s">
        <v>2332</v>
      </c>
      <c r="AH984" s="120">
        <v>45366</v>
      </c>
      <c r="AI984" s="121" t="s">
        <v>2333</v>
      </c>
      <c r="AK984" s="116"/>
      <c r="AL984" s="120"/>
      <c r="AM984" s="120"/>
      <c r="AN984" s="85"/>
      <c r="AO984" s="85"/>
      <c r="AP984" s="85"/>
    </row>
    <row r="985" s="62" customFormat="1" ht="12.75" customHeight="1" spans="1:42">
      <c r="A985" s="115" t="s">
        <v>2358</v>
      </c>
      <c r="B985" s="85" t="s">
        <v>38</v>
      </c>
      <c r="C985" s="85" t="s">
        <v>38</v>
      </c>
      <c r="D985" s="85" t="s">
        <v>39</v>
      </c>
      <c r="E985" s="85" t="s">
        <v>2126</v>
      </c>
      <c r="F985" s="116" t="s">
        <v>41</v>
      </c>
      <c r="G985" s="85" t="s">
        <v>60</v>
      </c>
      <c r="H985" s="116" t="s">
        <v>2126</v>
      </c>
      <c r="I985" s="85" t="s">
        <v>2114</v>
      </c>
      <c r="J985" s="85" t="s">
        <v>44</v>
      </c>
      <c r="K985" s="85" t="s">
        <v>41</v>
      </c>
      <c r="L985" s="85" t="s">
        <v>45</v>
      </c>
      <c r="M985" s="85" t="s">
        <v>46</v>
      </c>
      <c r="N985" s="85" t="s">
        <v>1767</v>
      </c>
      <c r="O985" s="117" t="s">
        <v>41</v>
      </c>
      <c r="P985" s="117" t="s">
        <v>41</v>
      </c>
      <c r="Q985" s="118">
        <v>28.25</v>
      </c>
      <c r="R985" s="85">
        <v>59.5</v>
      </c>
      <c r="S985" s="85">
        <v>35</v>
      </c>
      <c r="T985" s="116">
        <v>45384</v>
      </c>
      <c r="U985" s="116">
        <v>45363</v>
      </c>
      <c r="V985" s="85">
        <v>0</v>
      </c>
      <c r="W985" s="85">
        <v>12</v>
      </c>
      <c r="X985" s="85">
        <v>12</v>
      </c>
      <c r="Y985" s="85">
        <v>0</v>
      </c>
      <c r="Z985" s="85" t="s">
        <v>47</v>
      </c>
      <c r="AA985" s="85">
        <v>0</v>
      </c>
      <c r="AB985" s="85">
        <v>1</v>
      </c>
      <c r="AC985" s="85">
        <f t="shared" si="21"/>
        <v>12</v>
      </c>
      <c r="AD985" s="85">
        <f>IFERROR(AC985*VLOOKUP(I985,'[5]DI Info'!A:H,7,FALSE),"")</f>
        <v>746.4</v>
      </c>
      <c r="AE985" s="85">
        <f>IFERROR(ROUND(AC985*VLOOKUP(I985,'[5]DI Info'!$1:$1048576,6,FALSE),2),"")</f>
        <v>11.64</v>
      </c>
      <c r="AF985" s="117" t="str">
        <f>VLOOKUP(I985,'[5]DI Info'!$1:$1048576,4,FALSE)</f>
        <v>尚莱-NB</v>
      </c>
      <c r="AG985" s="117" t="s">
        <v>2332</v>
      </c>
      <c r="AH985" s="120">
        <v>45366</v>
      </c>
      <c r="AI985" s="121" t="s">
        <v>2333</v>
      </c>
      <c r="AK985" s="116"/>
      <c r="AL985" s="120"/>
      <c r="AM985" s="120"/>
      <c r="AN985" s="85"/>
      <c r="AO985" s="85"/>
      <c r="AP985" s="85"/>
    </row>
    <row r="986" s="62" customFormat="1" ht="12.75" customHeight="1" spans="1:42">
      <c r="A986" s="115" t="s">
        <v>2359</v>
      </c>
      <c r="B986" s="85" t="s">
        <v>38</v>
      </c>
      <c r="C986" s="85" t="s">
        <v>38</v>
      </c>
      <c r="D986" s="85" t="s">
        <v>39</v>
      </c>
      <c r="E986" s="85" t="s">
        <v>2120</v>
      </c>
      <c r="F986" s="116" t="s">
        <v>41</v>
      </c>
      <c r="G986" s="85" t="s">
        <v>60</v>
      </c>
      <c r="H986" s="116" t="s">
        <v>2120</v>
      </c>
      <c r="I986" s="85" t="s">
        <v>2152</v>
      </c>
      <c r="J986" s="85" t="s">
        <v>44</v>
      </c>
      <c r="K986" s="85" t="s">
        <v>41</v>
      </c>
      <c r="L986" s="85" t="s">
        <v>45</v>
      </c>
      <c r="M986" s="85" t="s">
        <v>46</v>
      </c>
      <c r="N986" s="85" t="s">
        <v>1767</v>
      </c>
      <c r="O986" s="117" t="s">
        <v>41</v>
      </c>
      <c r="P986" s="117" t="s">
        <v>41</v>
      </c>
      <c r="Q986" s="118">
        <v>28.5</v>
      </c>
      <c r="R986" s="85">
        <v>35.5</v>
      </c>
      <c r="S986" s="85">
        <v>32</v>
      </c>
      <c r="T986" s="116">
        <v>45384</v>
      </c>
      <c r="U986" s="116">
        <v>45363</v>
      </c>
      <c r="V986" s="85">
        <v>0</v>
      </c>
      <c r="W986" s="85">
        <v>15</v>
      </c>
      <c r="X986" s="85">
        <v>15</v>
      </c>
      <c r="Y986" s="85">
        <v>0</v>
      </c>
      <c r="Z986" s="85" t="s">
        <v>47</v>
      </c>
      <c r="AA986" s="85">
        <v>0</v>
      </c>
      <c r="AB986" s="85">
        <v>1</v>
      </c>
      <c r="AC986" s="85">
        <f t="shared" si="21"/>
        <v>15</v>
      </c>
      <c r="AD986" s="85">
        <f>IFERROR(AC986*VLOOKUP(I986,'[5]DI Info'!A:H,7,FALSE),"")</f>
        <v>534</v>
      </c>
      <c r="AE986" s="85">
        <f>IFERROR(ROUND(AC986*VLOOKUP(I986,'[5]DI Info'!$1:$1048576,6,FALSE),2),"")</f>
        <v>7.71</v>
      </c>
      <c r="AF986" s="117" t="str">
        <f>VLOOKUP(I986,'[5]DI Info'!$1:$1048576,4,FALSE)</f>
        <v>尚莱-NB</v>
      </c>
      <c r="AG986" s="117" t="s">
        <v>2332</v>
      </c>
      <c r="AH986" s="120">
        <v>45366</v>
      </c>
      <c r="AI986" s="121" t="s">
        <v>2345</v>
      </c>
      <c r="AK986" s="116"/>
      <c r="AL986" s="120"/>
      <c r="AM986" s="120"/>
      <c r="AN986" s="85"/>
      <c r="AO986" s="85"/>
      <c r="AP986" s="85"/>
    </row>
    <row r="987" s="62" customFormat="1" ht="12.75" customHeight="1" spans="1:42">
      <c r="A987" s="115" t="s">
        <v>2360</v>
      </c>
      <c r="B987" s="85" t="s">
        <v>38</v>
      </c>
      <c r="C987" s="85" t="s">
        <v>38</v>
      </c>
      <c r="D987" s="85" t="s">
        <v>39</v>
      </c>
      <c r="E987" s="85" t="s">
        <v>2331</v>
      </c>
      <c r="F987" s="116" t="s">
        <v>41</v>
      </c>
      <c r="G987" s="85" t="s">
        <v>60</v>
      </c>
      <c r="H987" s="116" t="s">
        <v>2331</v>
      </c>
      <c r="I987" s="85" t="s">
        <v>2152</v>
      </c>
      <c r="J987" s="85" t="s">
        <v>44</v>
      </c>
      <c r="K987" s="85" t="s">
        <v>41</v>
      </c>
      <c r="L987" s="85" t="s">
        <v>45</v>
      </c>
      <c r="M987" s="85" t="s">
        <v>46</v>
      </c>
      <c r="N987" s="85" t="s">
        <v>1767</v>
      </c>
      <c r="O987" s="117" t="s">
        <v>41</v>
      </c>
      <c r="P987" s="117" t="s">
        <v>41</v>
      </c>
      <c r="Q987" s="118">
        <v>28.5</v>
      </c>
      <c r="R987" s="85">
        <v>35.5</v>
      </c>
      <c r="S987" s="85">
        <v>32</v>
      </c>
      <c r="T987" s="116">
        <v>45384</v>
      </c>
      <c r="U987" s="116">
        <v>45363</v>
      </c>
      <c r="V987" s="85">
        <v>0</v>
      </c>
      <c r="W987" s="85">
        <v>17</v>
      </c>
      <c r="X987" s="85">
        <v>17</v>
      </c>
      <c r="Y987" s="85">
        <v>0</v>
      </c>
      <c r="Z987" s="85" t="s">
        <v>47</v>
      </c>
      <c r="AA987" s="85">
        <v>0</v>
      </c>
      <c r="AB987" s="85">
        <v>1</v>
      </c>
      <c r="AC987" s="85">
        <f t="shared" si="21"/>
        <v>17</v>
      </c>
      <c r="AD987" s="85">
        <f>IFERROR(AC987*VLOOKUP(I987,'[5]DI Info'!A:H,7,FALSE),"")</f>
        <v>605.2</v>
      </c>
      <c r="AE987" s="85">
        <f>IFERROR(ROUND(AC987*VLOOKUP(I987,'[5]DI Info'!$1:$1048576,6,FALSE),2),"")</f>
        <v>8.74</v>
      </c>
      <c r="AF987" s="117" t="str">
        <f>VLOOKUP(I987,'[5]DI Info'!$1:$1048576,4,FALSE)</f>
        <v>尚莱-NB</v>
      </c>
      <c r="AG987" s="117" t="s">
        <v>2332</v>
      </c>
      <c r="AH987" s="120">
        <v>45366</v>
      </c>
      <c r="AI987" s="121" t="s">
        <v>2345</v>
      </c>
      <c r="AK987" s="116"/>
      <c r="AL987" s="120"/>
      <c r="AM987" s="120"/>
      <c r="AN987" s="85"/>
      <c r="AO987" s="85"/>
      <c r="AP987" s="85"/>
    </row>
    <row r="988" s="62" customFormat="1" ht="12.75" customHeight="1" spans="1:42">
      <c r="A988" s="115" t="s">
        <v>2361</v>
      </c>
      <c r="B988" s="85" t="s">
        <v>38</v>
      </c>
      <c r="C988" s="85" t="s">
        <v>38</v>
      </c>
      <c r="D988" s="85" t="s">
        <v>39</v>
      </c>
      <c r="E988" s="85" t="s">
        <v>2122</v>
      </c>
      <c r="F988" s="116" t="s">
        <v>41</v>
      </c>
      <c r="G988" s="85" t="s">
        <v>60</v>
      </c>
      <c r="H988" s="116" t="s">
        <v>2122</v>
      </c>
      <c r="I988" s="85" t="s">
        <v>2152</v>
      </c>
      <c r="J988" s="85" t="s">
        <v>44</v>
      </c>
      <c r="K988" s="85" t="s">
        <v>41</v>
      </c>
      <c r="L988" s="85" t="s">
        <v>45</v>
      </c>
      <c r="M988" s="85" t="s">
        <v>46</v>
      </c>
      <c r="N988" s="85" t="s">
        <v>1767</v>
      </c>
      <c r="O988" s="117" t="s">
        <v>41</v>
      </c>
      <c r="P988" s="117" t="s">
        <v>41</v>
      </c>
      <c r="Q988" s="118">
        <v>28.5</v>
      </c>
      <c r="R988" s="85">
        <v>35.5</v>
      </c>
      <c r="S988" s="85">
        <v>32</v>
      </c>
      <c r="T988" s="116">
        <v>45384</v>
      </c>
      <c r="U988" s="116">
        <v>45363</v>
      </c>
      <c r="V988" s="85">
        <v>0</v>
      </c>
      <c r="W988" s="85">
        <v>21</v>
      </c>
      <c r="X988" s="85">
        <v>21</v>
      </c>
      <c r="Y988" s="85">
        <v>0</v>
      </c>
      <c r="Z988" s="85" t="s">
        <v>47</v>
      </c>
      <c r="AA988" s="85">
        <v>0</v>
      </c>
      <c r="AB988" s="85">
        <v>1</v>
      </c>
      <c r="AC988" s="85">
        <f t="shared" si="21"/>
        <v>21</v>
      </c>
      <c r="AD988" s="85">
        <f>IFERROR(AC988*VLOOKUP(I988,'[5]DI Info'!A:H,7,FALSE),"")</f>
        <v>747.6</v>
      </c>
      <c r="AE988" s="85">
        <f>IFERROR(ROUND(AC988*VLOOKUP(I988,'[5]DI Info'!$1:$1048576,6,FALSE),2),"")</f>
        <v>10.79</v>
      </c>
      <c r="AF988" s="117" t="str">
        <f>VLOOKUP(I988,'[5]DI Info'!$1:$1048576,4,FALSE)</f>
        <v>尚莱-NB</v>
      </c>
      <c r="AG988" s="117" t="s">
        <v>2332</v>
      </c>
      <c r="AH988" s="120">
        <v>45366</v>
      </c>
      <c r="AI988" s="121" t="s">
        <v>2345</v>
      </c>
      <c r="AK988" s="116"/>
      <c r="AL988" s="120"/>
      <c r="AM988" s="120"/>
      <c r="AN988" s="85"/>
      <c r="AO988" s="85"/>
      <c r="AP988" s="85"/>
    </row>
    <row r="989" s="62" customFormat="1" ht="12.75" customHeight="1" spans="1:42">
      <c r="A989" s="115" t="s">
        <v>2362</v>
      </c>
      <c r="B989" s="85" t="s">
        <v>38</v>
      </c>
      <c r="C989" s="85" t="s">
        <v>38</v>
      </c>
      <c r="D989" s="85" t="s">
        <v>39</v>
      </c>
      <c r="E989" s="85" t="s">
        <v>2124</v>
      </c>
      <c r="F989" s="116" t="s">
        <v>41</v>
      </c>
      <c r="G989" s="85" t="s">
        <v>60</v>
      </c>
      <c r="H989" s="116" t="s">
        <v>2124</v>
      </c>
      <c r="I989" s="85" t="s">
        <v>2152</v>
      </c>
      <c r="J989" s="85" t="s">
        <v>44</v>
      </c>
      <c r="K989" s="85" t="s">
        <v>41</v>
      </c>
      <c r="L989" s="85" t="s">
        <v>45</v>
      </c>
      <c r="M989" s="85" t="s">
        <v>46</v>
      </c>
      <c r="N989" s="85" t="s">
        <v>1767</v>
      </c>
      <c r="O989" s="117" t="s">
        <v>41</v>
      </c>
      <c r="P989" s="117" t="s">
        <v>41</v>
      </c>
      <c r="Q989" s="118">
        <v>28.5</v>
      </c>
      <c r="R989" s="85">
        <v>35.5</v>
      </c>
      <c r="S989" s="85">
        <v>32</v>
      </c>
      <c r="T989" s="116">
        <v>45384</v>
      </c>
      <c r="U989" s="116">
        <v>45363</v>
      </c>
      <c r="V989" s="85">
        <v>0</v>
      </c>
      <c r="W989" s="85">
        <v>17</v>
      </c>
      <c r="X989" s="85">
        <v>17</v>
      </c>
      <c r="Y989" s="85">
        <v>0</v>
      </c>
      <c r="Z989" s="85" t="s">
        <v>47</v>
      </c>
      <c r="AA989" s="85">
        <v>0</v>
      </c>
      <c r="AB989" s="85">
        <v>1</v>
      </c>
      <c r="AC989" s="85">
        <f t="shared" si="21"/>
        <v>17</v>
      </c>
      <c r="AD989" s="85">
        <f>IFERROR(AC989*VLOOKUP(I989,'[5]DI Info'!A:H,7,FALSE),"")</f>
        <v>605.2</v>
      </c>
      <c r="AE989" s="85">
        <f>IFERROR(ROUND(AC989*VLOOKUP(I989,'[5]DI Info'!$1:$1048576,6,FALSE),2),"")</f>
        <v>8.74</v>
      </c>
      <c r="AF989" s="117" t="str">
        <f>VLOOKUP(I989,'[5]DI Info'!$1:$1048576,4,FALSE)</f>
        <v>尚莱-NB</v>
      </c>
      <c r="AG989" s="117" t="s">
        <v>2332</v>
      </c>
      <c r="AH989" s="120">
        <v>45366</v>
      </c>
      <c r="AI989" s="121" t="s">
        <v>2345</v>
      </c>
      <c r="AK989" s="116"/>
      <c r="AL989" s="120"/>
      <c r="AM989" s="120"/>
      <c r="AN989" s="85"/>
      <c r="AO989" s="85"/>
      <c r="AP989" s="85"/>
    </row>
    <row r="990" s="62" customFormat="1" ht="12.75" customHeight="1" spans="1:42">
      <c r="A990" s="115" t="s">
        <v>2363</v>
      </c>
      <c r="B990" s="85" t="s">
        <v>38</v>
      </c>
      <c r="C990" s="85" t="s">
        <v>38</v>
      </c>
      <c r="D990" s="85" t="s">
        <v>39</v>
      </c>
      <c r="E990" s="85" t="s">
        <v>2134</v>
      </c>
      <c r="F990" s="116" t="s">
        <v>41</v>
      </c>
      <c r="G990" s="85" t="s">
        <v>60</v>
      </c>
      <c r="H990" s="116" t="s">
        <v>2134</v>
      </c>
      <c r="I990" s="85" t="s">
        <v>2152</v>
      </c>
      <c r="J990" s="85" t="s">
        <v>44</v>
      </c>
      <c r="K990" s="85" t="s">
        <v>41</v>
      </c>
      <c r="L990" s="85" t="s">
        <v>45</v>
      </c>
      <c r="M990" s="85" t="s">
        <v>46</v>
      </c>
      <c r="N990" s="85" t="s">
        <v>1767</v>
      </c>
      <c r="O990" s="117" t="s">
        <v>41</v>
      </c>
      <c r="P990" s="117" t="s">
        <v>41</v>
      </c>
      <c r="Q990" s="118">
        <v>28.5</v>
      </c>
      <c r="R990" s="85">
        <v>35.5</v>
      </c>
      <c r="S990" s="85">
        <v>32</v>
      </c>
      <c r="T990" s="116">
        <v>45384</v>
      </c>
      <c r="U990" s="116">
        <v>45363</v>
      </c>
      <c r="V990" s="85">
        <v>0</v>
      </c>
      <c r="W990" s="85">
        <v>12</v>
      </c>
      <c r="X990" s="85">
        <v>12</v>
      </c>
      <c r="Y990" s="85">
        <v>0</v>
      </c>
      <c r="Z990" s="85" t="s">
        <v>47</v>
      </c>
      <c r="AA990" s="85">
        <v>0</v>
      </c>
      <c r="AB990" s="85">
        <v>1</v>
      </c>
      <c r="AC990" s="85">
        <f t="shared" si="21"/>
        <v>12</v>
      </c>
      <c r="AD990" s="85">
        <f>IFERROR(AC990*VLOOKUP(I990,'[5]DI Info'!A:H,7,FALSE),"")</f>
        <v>427.2</v>
      </c>
      <c r="AE990" s="85">
        <f>IFERROR(ROUND(AC990*VLOOKUP(I990,'[5]DI Info'!$1:$1048576,6,FALSE),2),"")</f>
        <v>6.17</v>
      </c>
      <c r="AF990" s="117" t="str">
        <f>VLOOKUP(I990,'[5]DI Info'!$1:$1048576,4,FALSE)</f>
        <v>尚莱-NB</v>
      </c>
      <c r="AG990" s="117" t="s">
        <v>2332</v>
      </c>
      <c r="AH990" s="120">
        <v>45366</v>
      </c>
      <c r="AI990" s="121" t="s">
        <v>2345</v>
      </c>
      <c r="AK990" s="116"/>
      <c r="AL990" s="120"/>
      <c r="AM990" s="120"/>
      <c r="AN990" s="85"/>
      <c r="AO990" s="85"/>
      <c r="AP990" s="85"/>
    </row>
    <row r="991" s="62" customFormat="1" ht="12.75" customHeight="1" spans="1:42">
      <c r="A991" s="115" t="s">
        <v>2364</v>
      </c>
      <c r="B991" s="85" t="s">
        <v>38</v>
      </c>
      <c r="C991" s="85" t="s">
        <v>38</v>
      </c>
      <c r="D991" s="85" t="s">
        <v>39</v>
      </c>
      <c r="E991" s="85" t="s">
        <v>2126</v>
      </c>
      <c r="F991" s="116" t="s">
        <v>41</v>
      </c>
      <c r="G991" s="85" t="s">
        <v>60</v>
      </c>
      <c r="H991" s="116" t="s">
        <v>2126</v>
      </c>
      <c r="I991" s="85" t="s">
        <v>2152</v>
      </c>
      <c r="J991" s="85" t="s">
        <v>44</v>
      </c>
      <c r="K991" s="85" t="s">
        <v>41</v>
      </c>
      <c r="L991" s="85" t="s">
        <v>45</v>
      </c>
      <c r="M991" s="85" t="s">
        <v>46</v>
      </c>
      <c r="N991" s="85" t="s">
        <v>1767</v>
      </c>
      <c r="O991" s="117" t="s">
        <v>41</v>
      </c>
      <c r="P991" s="117" t="s">
        <v>41</v>
      </c>
      <c r="Q991" s="118">
        <v>28.5</v>
      </c>
      <c r="R991" s="85">
        <v>35.5</v>
      </c>
      <c r="S991" s="85">
        <v>32</v>
      </c>
      <c r="T991" s="116">
        <v>45384</v>
      </c>
      <c r="U991" s="116">
        <v>45363</v>
      </c>
      <c r="V991" s="85">
        <v>0</v>
      </c>
      <c r="W991" s="85">
        <v>8</v>
      </c>
      <c r="X991" s="85">
        <v>8</v>
      </c>
      <c r="Y991" s="85">
        <v>0</v>
      </c>
      <c r="Z991" s="85" t="s">
        <v>47</v>
      </c>
      <c r="AA991" s="85">
        <v>0</v>
      </c>
      <c r="AB991" s="85">
        <v>1</v>
      </c>
      <c r="AC991" s="85">
        <f t="shared" si="21"/>
        <v>8</v>
      </c>
      <c r="AD991" s="85">
        <f>IFERROR(AC991*VLOOKUP(I991,'[5]DI Info'!A:H,7,FALSE),"")</f>
        <v>284.8</v>
      </c>
      <c r="AE991" s="85">
        <f>IFERROR(ROUND(AC991*VLOOKUP(I991,'[5]DI Info'!$1:$1048576,6,FALSE),2),"")</f>
        <v>4.11</v>
      </c>
      <c r="AF991" s="117" t="str">
        <f>VLOOKUP(I991,'[5]DI Info'!$1:$1048576,4,FALSE)</f>
        <v>尚莱-NB</v>
      </c>
      <c r="AG991" s="117" t="s">
        <v>2332</v>
      </c>
      <c r="AH991" s="120">
        <v>45366</v>
      </c>
      <c r="AI991" s="121" t="s">
        <v>2345</v>
      </c>
      <c r="AK991" s="116"/>
      <c r="AL991" s="120"/>
      <c r="AM991" s="120"/>
      <c r="AN991" s="85"/>
      <c r="AO991" s="85"/>
      <c r="AP991" s="85"/>
    </row>
    <row r="992" s="62" customFormat="1" ht="12.75" customHeight="1" spans="1:42">
      <c r="A992" s="115" t="s">
        <v>2365</v>
      </c>
      <c r="B992" s="85" t="s">
        <v>38</v>
      </c>
      <c r="C992" s="85" t="s">
        <v>38</v>
      </c>
      <c r="D992" s="85" t="s">
        <v>39</v>
      </c>
      <c r="E992" s="85" t="s">
        <v>2116</v>
      </c>
      <c r="F992" s="116" t="s">
        <v>41</v>
      </c>
      <c r="G992" s="85" t="s">
        <v>60</v>
      </c>
      <c r="H992" s="116" t="s">
        <v>2116</v>
      </c>
      <c r="I992" s="85" t="s">
        <v>2140</v>
      </c>
      <c r="J992" s="85" t="s">
        <v>44</v>
      </c>
      <c r="K992" s="85" t="s">
        <v>41</v>
      </c>
      <c r="L992" s="85" t="s">
        <v>45</v>
      </c>
      <c r="M992" s="85" t="s">
        <v>46</v>
      </c>
      <c r="N992" s="85" t="s">
        <v>1767</v>
      </c>
      <c r="O992" s="117" t="s">
        <v>41</v>
      </c>
      <c r="P992" s="117" t="s">
        <v>41</v>
      </c>
      <c r="Q992" s="118">
        <v>25</v>
      </c>
      <c r="R992" s="85">
        <v>86</v>
      </c>
      <c r="S992" s="85">
        <v>35</v>
      </c>
      <c r="T992" s="116">
        <v>45384</v>
      </c>
      <c r="U992" s="116">
        <v>45363</v>
      </c>
      <c r="V992" s="85">
        <v>0</v>
      </c>
      <c r="W992" s="85">
        <v>5</v>
      </c>
      <c r="X992" s="85">
        <v>5</v>
      </c>
      <c r="Y992" s="85">
        <v>0</v>
      </c>
      <c r="Z992" s="85" t="s">
        <v>47</v>
      </c>
      <c r="AA992" s="85">
        <v>0</v>
      </c>
      <c r="AB992" s="85">
        <v>1</v>
      </c>
      <c r="AC992" s="85">
        <f t="shared" si="21"/>
        <v>5</v>
      </c>
      <c r="AD992" s="85">
        <f>IFERROR(AC992*VLOOKUP(I992,'[5]DI Info'!A:H,7,FALSE),"")</f>
        <v>315.5</v>
      </c>
      <c r="AE992" s="85">
        <f>IFERROR(ROUND(AC992*VLOOKUP(I992,'[5]DI Info'!$1:$1048576,6,FALSE),2),"")</f>
        <v>6.71</v>
      </c>
      <c r="AF992" s="117" t="str">
        <f>VLOOKUP(I992,'[5]DI Info'!$1:$1048576,4,FALSE)</f>
        <v>尚莱-NB</v>
      </c>
      <c r="AG992" s="117" t="s">
        <v>2332</v>
      </c>
      <c r="AH992" s="120">
        <v>45366</v>
      </c>
      <c r="AI992" s="121" t="s">
        <v>2366</v>
      </c>
      <c r="AK992" s="116"/>
      <c r="AL992" s="120"/>
      <c r="AM992" s="120"/>
      <c r="AN992" s="85"/>
      <c r="AO992" s="85"/>
      <c r="AP992" s="85"/>
    </row>
    <row r="993" s="62" customFormat="1" ht="12.75" customHeight="1" spans="1:42">
      <c r="A993" s="115" t="s">
        <v>2367</v>
      </c>
      <c r="B993" s="85" t="s">
        <v>38</v>
      </c>
      <c r="C993" s="85" t="s">
        <v>38</v>
      </c>
      <c r="D993" s="85" t="s">
        <v>39</v>
      </c>
      <c r="E993" s="85" t="s">
        <v>2120</v>
      </c>
      <c r="F993" s="116" t="s">
        <v>41</v>
      </c>
      <c r="G993" s="85" t="s">
        <v>60</v>
      </c>
      <c r="H993" s="116" t="s">
        <v>2120</v>
      </c>
      <c r="I993" s="85" t="s">
        <v>2140</v>
      </c>
      <c r="J993" s="85" t="s">
        <v>44</v>
      </c>
      <c r="K993" s="85" t="s">
        <v>41</v>
      </c>
      <c r="L993" s="85" t="s">
        <v>45</v>
      </c>
      <c r="M993" s="85" t="s">
        <v>46</v>
      </c>
      <c r="N993" s="85" t="s">
        <v>1767</v>
      </c>
      <c r="O993" s="117" t="s">
        <v>41</v>
      </c>
      <c r="P993" s="117" t="s">
        <v>41</v>
      </c>
      <c r="Q993" s="118">
        <v>25</v>
      </c>
      <c r="R993" s="85">
        <v>86</v>
      </c>
      <c r="S993" s="85">
        <v>35</v>
      </c>
      <c r="T993" s="116">
        <v>45384</v>
      </c>
      <c r="U993" s="116">
        <v>45363</v>
      </c>
      <c r="V993" s="85">
        <v>0</v>
      </c>
      <c r="W993" s="85">
        <v>8</v>
      </c>
      <c r="X993" s="85">
        <v>8</v>
      </c>
      <c r="Y993" s="85">
        <v>0</v>
      </c>
      <c r="Z993" s="85" t="s">
        <v>47</v>
      </c>
      <c r="AA993" s="85">
        <v>0</v>
      </c>
      <c r="AB993" s="85">
        <v>1</v>
      </c>
      <c r="AC993" s="85">
        <f t="shared" si="21"/>
        <v>8</v>
      </c>
      <c r="AD993" s="85">
        <f>IFERROR(AC993*VLOOKUP(I993,'[5]DI Info'!A:H,7,FALSE),"")</f>
        <v>504.8</v>
      </c>
      <c r="AE993" s="85">
        <f>IFERROR(ROUND(AC993*VLOOKUP(I993,'[5]DI Info'!$1:$1048576,6,FALSE),2),"")</f>
        <v>10.73</v>
      </c>
      <c r="AF993" s="117" t="str">
        <f>VLOOKUP(I993,'[5]DI Info'!$1:$1048576,4,FALSE)</f>
        <v>尚莱-NB</v>
      </c>
      <c r="AG993" s="117" t="s">
        <v>2332</v>
      </c>
      <c r="AH993" s="120">
        <v>45366</v>
      </c>
      <c r="AI993" s="121" t="s">
        <v>2366</v>
      </c>
      <c r="AK993" s="116"/>
      <c r="AL993" s="120"/>
      <c r="AM993" s="120"/>
      <c r="AN993" s="85"/>
      <c r="AO993" s="85"/>
      <c r="AP993" s="85"/>
    </row>
    <row r="994" s="62" customFormat="1" ht="12.75" customHeight="1" spans="1:42">
      <c r="A994" s="115" t="s">
        <v>2368</v>
      </c>
      <c r="B994" s="85" t="s">
        <v>38</v>
      </c>
      <c r="C994" s="85" t="s">
        <v>38</v>
      </c>
      <c r="D994" s="85" t="s">
        <v>39</v>
      </c>
      <c r="E994" s="85" t="s">
        <v>2331</v>
      </c>
      <c r="F994" s="116" t="s">
        <v>41</v>
      </c>
      <c r="G994" s="85" t="s">
        <v>60</v>
      </c>
      <c r="H994" s="116" t="s">
        <v>2331</v>
      </c>
      <c r="I994" s="85" t="s">
        <v>2140</v>
      </c>
      <c r="J994" s="85" t="s">
        <v>44</v>
      </c>
      <c r="K994" s="85" t="s">
        <v>41</v>
      </c>
      <c r="L994" s="85" t="s">
        <v>45</v>
      </c>
      <c r="M994" s="85" t="s">
        <v>46</v>
      </c>
      <c r="N994" s="85" t="s">
        <v>1767</v>
      </c>
      <c r="O994" s="117" t="s">
        <v>41</v>
      </c>
      <c r="P994" s="117" t="s">
        <v>41</v>
      </c>
      <c r="Q994" s="118">
        <v>25</v>
      </c>
      <c r="R994" s="85">
        <v>86</v>
      </c>
      <c r="S994" s="85">
        <v>35</v>
      </c>
      <c r="T994" s="116">
        <v>45384</v>
      </c>
      <c r="U994" s="116">
        <v>45363</v>
      </c>
      <c r="V994" s="85">
        <v>0</v>
      </c>
      <c r="W994" s="85">
        <v>2</v>
      </c>
      <c r="X994" s="85">
        <v>2</v>
      </c>
      <c r="Y994" s="85">
        <v>0</v>
      </c>
      <c r="Z994" s="85" t="s">
        <v>47</v>
      </c>
      <c r="AA994" s="85">
        <v>0</v>
      </c>
      <c r="AB994" s="85">
        <v>1</v>
      </c>
      <c r="AC994" s="85">
        <f t="shared" si="21"/>
        <v>2</v>
      </c>
      <c r="AD994" s="85">
        <f>IFERROR(AC994*VLOOKUP(I994,'[5]DI Info'!A:H,7,FALSE),"")</f>
        <v>126.2</v>
      </c>
      <c r="AE994" s="85">
        <f>IFERROR(ROUND(AC994*VLOOKUP(I994,'[5]DI Info'!$1:$1048576,6,FALSE),2),"")</f>
        <v>2.68</v>
      </c>
      <c r="AF994" s="117" t="str">
        <f>VLOOKUP(I994,'[5]DI Info'!$1:$1048576,4,FALSE)</f>
        <v>尚莱-NB</v>
      </c>
      <c r="AG994" s="117" t="s">
        <v>2332</v>
      </c>
      <c r="AH994" s="120">
        <v>45366</v>
      </c>
      <c r="AI994" s="121" t="s">
        <v>2366</v>
      </c>
      <c r="AK994" s="116"/>
      <c r="AL994" s="120"/>
      <c r="AM994" s="120"/>
      <c r="AN994" s="85"/>
      <c r="AO994" s="85"/>
      <c r="AP994" s="85"/>
    </row>
    <row r="995" s="62" customFormat="1" ht="12.75" customHeight="1" spans="1:42">
      <c r="A995" s="115" t="s">
        <v>2369</v>
      </c>
      <c r="B995" s="85" t="s">
        <v>38</v>
      </c>
      <c r="C995" s="85" t="s">
        <v>38</v>
      </c>
      <c r="D995" s="85" t="s">
        <v>39</v>
      </c>
      <c r="E995" s="85" t="s">
        <v>2122</v>
      </c>
      <c r="F995" s="116" t="s">
        <v>41</v>
      </c>
      <c r="G995" s="85" t="s">
        <v>60</v>
      </c>
      <c r="H995" s="116" t="s">
        <v>2122</v>
      </c>
      <c r="I995" s="85" t="s">
        <v>2140</v>
      </c>
      <c r="J995" s="85" t="s">
        <v>44</v>
      </c>
      <c r="K995" s="85" t="s">
        <v>41</v>
      </c>
      <c r="L995" s="85" t="s">
        <v>45</v>
      </c>
      <c r="M995" s="85" t="s">
        <v>46</v>
      </c>
      <c r="N995" s="85" t="s">
        <v>1767</v>
      </c>
      <c r="O995" s="117" t="s">
        <v>41</v>
      </c>
      <c r="P995" s="117" t="s">
        <v>41</v>
      </c>
      <c r="Q995" s="118">
        <v>25</v>
      </c>
      <c r="R995" s="85">
        <v>86</v>
      </c>
      <c r="S995" s="85">
        <v>35</v>
      </c>
      <c r="T995" s="116">
        <v>45384</v>
      </c>
      <c r="U995" s="116">
        <v>45363</v>
      </c>
      <c r="V995" s="85">
        <v>0</v>
      </c>
      <c r="W995" s="85">
        <v>10</v>
      </c>
      <c r="X995" s="85">
        <v>10</v>
      </c>
      <c r="Y995" s="85">
        <v>0</v>
      </c>
      <c r="Z995" s="85" t="s">
        <v>47</v>
      </c>
      <c r="AA995" s="85">
        <v>0</v>
      </c>
      <c r="AB995" s="85">
        <v>1</v>
      </c>
      <c r="AC995" s="85">
        <f t="shared" si="21"/>
        <v>10</v>
      </c>
      <c r="AD995" s="85">
        <f>IFERROR(AC995*VLOOKUP(I995,'[5]DI Info'!A:H,7,FALSE),"")</f>
        <v>631</v>
      </c>
      <c r="AE995" s="85">
        <f>IFERROR(ROUND(AC995*VLOOKUP(I995,'[5]DI Info'!$1:$1048576,6,FALSE),2),"")</f>
        <v>13.41</v>
      </c>
      <c r="AF995" s="117" t="str">
        <f>VLOOKUP(I995,'[5]DI Info'!$1:$1048576,4,FALSE)</f>
        <v>尚莱-NB</v>
      </c>
      <c r="AG995" s="117" t="s">
        <v>2332</v>
      </c>
      <c r="AH995" s="120">
        <v>45366</v>
      </c>
      <c r="AI995" s="121" t="s">
        <v>2338</v>
      </c>
      <c r="AK995" s="116"/>
      <c r="AL995" s="120"/>
      <c r="AM995" s="120"/>
      <c r="AN995" s="85"/>
      <c r="AO995" s="85"/>
      <c r="AP995" s="85"/>
    </row>
    <row r="996" s="62" customFormat="1" ht="12.75" customHeight="1" spans="1:42">
      <c r="A996" s="115" t="s">
        <v>2370</v>
      </c>
      <c r="B996" s="85" t="s">
        <v>38</v>
      </c>
      <c r="C996" s="85" t="s">
        <v>38</v>
      </c>
      <c r="D996" s="85" t="s">
        <v>39</v>
      </c>
      <c r="E996" s="85" t="s">
        <v>2124</v>
      </c>
      <c r="F996" s="116" t="s">
        <v>41</v>
      </c>
      <c r="G996" s="85" t="s">
        <v>60</v>
      </c>
      <c r="H996" s="116" t="s">
        <v>2124</v>
      </c>
      <c r="I996" s="85" t="s">
        <v>2140</v>
      </c>
      <c r="J996" s="85" t="s">
        <v>44</v>
      </c>
      <c r="K996" s="85" t="s">
        <v>41</v>
      </c>
      <c r="L996" s="85" t="s">
        <v>45</v>
      </c>
      <c r="M996" s="85" t="s">
        <v>46</v>
      </c>
      <c r="N996" s="85" t="s">
        <v>1767</v>
      </c>
      <c r="O996" s="117" t="s">
        <v>41</v>
      </c>
      <c r="P996" s="117" t="s">
        <v>41</v>
      </c>
      <c r="Q996" s="118">
        <v>25</v>
      </c>
      <c r="R996" s="85">
        <v>86</v>
      </c>
      <c r="S996" s="85">
        <v>35</v>
      </c>
      <c r="T996" s="116">
        <v>45384</v>
      </c>
      <c r="U996" s="116">
        <v>45363</v>
      </c>
      <c r="V996" s="85">
        <v>0</v>
      </c>
      <c r="W996" s="85">
        <v>9</v>
      </c>
      <c r="X996" s="85">
        <v>9</v>
      </c>
      <c r="Y996" s="85">
        <v>0</v>
      </c>
      <c r="Z996" s="85" t="s">
        <v>47</v>
      </c>
      <c r="AA996" s="85">
        <v>0</v>
      </c>
      <c r="AB996" s="85">
        <v>1</v>
      </c>
      <c r="AC996" s="85">
        <f t="shared" si="21"/>
        <v>9</v>
      </c>
      <c r="AD996" s="85">
        <f>IFERROR(AC996*VLOOKUP(I996,'[5]DI Info'!A:H,7,FALSE),"")</f>
        <v>567.9</v>
      </c>
      <c r="AE996" s="85">
        <f>IFERROR(ROUND(AC996*VLOOKUP(I996,'[5]DI Info'!$1:$1048576,6,FALSE),2),"")</f>
        <v>12.07</v>
      </c>
      <c r="AF996" s="117" t="str">
        <f>VLOOKUP(I996,'[5]DI Info'!$1:$1048576,4,FALSE)</f>
        <v>尚莱-NB</v>
      </c>
      <c r="AG996" s="117" t="s">
        <v>2332</v>
      </c>
      <c r="AH996" s="120">
        <v>45366</v>
      </c>
      <c r="AI996" s="121" t="s">
        <v>2366</v>
      </c>
      <c r="AK996" s="116"/>
      <c r="AL996" s="120"/>
      <c r="AM996" s="120"/>
      <c r="AN996" s="85"/>
      <c r="AO996" s="85"/>
      <c r="AP996" s="85"/>
    </row>
    <row r="997" s="62" customFormat="1" ht="12.75" customHeight="1" spans="1:42">
      <c r="A997" s="115" t="s">
        <v>2371</v>
      </c>
      <c r="B997" s="85" t="s">
        <v>38</v>
      </c>
      <c r="C997" s="85" t="s">
        <v>38</v>
      </c>
      <c r="D997" s="85" t="s">
        <v>39</v>
      </c>
      <c r="E997" s="85" t="s">
        <v>2134</v>
      </c>
      <c r="F997" s="116" t="s">
        <v>41</v>
      </c>
      <c r="G997" s="85" t="s">
        <v>60</v>
      </c>
      <c r="H997" s="116" t="s">
        <v>2134</v>
      </c>
      <c r="I997" s="85" t="s">
        <v>2140</v>
      </c>
      <c r="J997" s="85" t="s">
        <v>44</v>
      </c>
      <c r="K997" s="85" t="s">
        <v>41</v>
      </c>
      <c r="L997" s="85" t="s">
        <v>45</v>
      </c>
      <c r="M997" s="85" t="s">
        <v>46</v>
      </c>
      <c r="N997" s="85" t="s">
        <v>1767</v>
      </c>
      <c r="O997" s="117" t="s">
        <v>41</v>
      </c>
      <c r="P997" s="117" t="s">
        <v>41</v>
      </c>
      <c r="Q997" s="118">
        <v>25</v>
      </c>
      <c r="R997" s="85">
        <v>86</v>
      </c>
      <c r="S997" s="85">
        <v>35</v>
      </c>
      <c r="T997" s="116">
        <v>45384</v>
      </c>
      <c r="U997" s="116">
        <v>45363</v>
      </c>
      <c r="V997" s="85">
        <v>0</v>
      </c>
      <c r="W997" s="85">
        <v>8</v>
      </c>
      <c r="X997" s="85">
        <v>8</v>
      </c>
      <c r="Y997" s="85">
        <v>0</v>
      </c>
      <c r="Z997" s="85" t="s">
        <v>47</v>
      </c>
      <c r="AA997" s="85">
        <v>0</v>
      </c>
      <c r="AB997" s="85">
        <v>1</v>
      </c>
      <c r="AC997" s="85">
        <f t="shared" si="21"/>
        <v>8</v>
      </c>
      <c r="AD997" s="85">
        <f>IFERROR(AC997*VLOOKUP(I997,'[5]DI Info'!A:H,7,FALSE),"")</f>
        <v>504.8</v>
      </c>
      <c r="AE997" s="85">
        <f>IFERROR(ROUND(AC997*VLOOKUP(I997,'[5]DI Info'!$1:$1048576,6,FALSE),2),"")</f>
        <v>10.73</v>
      </c>
      <c r="AF997" s="117" t="str">
        <f>VLOOKUP(I997,'[5]DI Info'!$1:$1048576,4,FALSE)</f>
        <v>尚莱-NB</v>
      </c>
      <c r="AG997" s="117" t="s">
        <v>2332</v>
      </c>
      <c r="AH997" s="120">
        <v>45366</v>
      </c>
      <c r="AI997" s="121" t="s">
        <v>2366</v>
      </c>
      <c r="AK997" s="116"/>
      <c r="AL997" s="120"/>
      <c r="AM997" s="120"/>
      <c r="AN997" s="85"/>
      <c r="AO997" s="85"/>
      <c r="AP997" s="85"/>
    </row>
    <row r="998" s="62" customFormat="1" ht="12.75" customHeight="1" spans="1:42">
      <c r="A998" s="115" t="s">
        <v>2372</v>
      </c>
      <c r="B998" s="85" t="s">
        <v>38</v>
      </c>
      <c r="C998" s="85" t="s">
        <v>38</v>
      </c>
      <c r="D998" s="85" t="s">
        <v>39</v>
      </c>
      <c r="E998" s="85" t="s">
        <v>2126</v>
      </c>
      <c r="F998" s="116" t="s">
        <v>41</v>
      </c>
      <c r="G998" s="85" t="s">
        <v>60</v>
      </c>
      <c r="H998" s="116" t="s">
        <v>2126</v>
      </c>
      <c r="I998" s="85" t="s">
        <v>2140</v>
      </c>
      <c r="J998" s="85" t="s">
        <v>44</v>
      </c>
      <c r="K998" s="85" t="s">
        <v>41</v>
      </c>
      <c r="L998" s="85" t="s">
        <v>45</v>
      </c>
      <c r="M998" s="85" t="s">
        <v>46</v>
      </c>
      <c r="N998" s="85" t="s">
        <v>1767</v>
      </c>
      <c r="O998" s="117" t="s">
        <v>41</v>
      </c>
      <c r="P998" s="117" t="s">
        <v>41</v>
      </c>
      <c r="Q998" s="118">
        <v>25</v>
      </c>
      <c r="R998" s="85">
        <v>86</v>
      </c>
      <c r="S998" s="85">
        <v>35</v>
      </c>
      <c r="T998" s="116">
        <v>45384</v>
      </c>
      <c r="U998" s="116">
        <v>45363</v>
      </c>
      <c r="V998" s="85">
        <v>0</v>
      </c>
      <c r="W998" s="85">
        <v>15</v>
      </c>
      <c r="X998" s="85">
        <v>15</v>
      </c>
      <c r="Y998" s="85">
        <v>0</v>
      </c>
      <c r="Z998" s="85" t="s">
        <v>47</v>
      </c>
      <c r="AA998" s="85">
        <v>0</v>
      </c>
      <c r="AB998" s="85">
        <v>1</v>
      </c>
      <c r="AC998" s="85">
        <f t="shared" si="21"/>
        <v>15</v>
      </c>
      <c r="AD998" s="85">
        <f>IFERROR(AC998*VLOOKUP(I998,'[5]DI Info'!A:H,7,FALSE),"")</f>
        <v>946.5</v>
      </c>
      <c r="AE998" s="85">
        <f>IFERROR(ROUND(AC998*VLOOKUP(I998,'[5]DI Info'!$1:$1048576,6,FALSE),2),"")</f>
        <v>20.12</v>
      </c>
      <c r="AF998" s="117" t="str">
        <f>VLOOKUP(I998,'[5]DI Info'!$1:$1048576,4,FALSE)</f>
        <v>尚莱-NB</v>
      </c>
      <c r="AG998" s="117" t="s">
        <v>2332</v>
      </c>
      <c r="AH998" s="120">
        <v>45366</v>
      </c>
      <c r="AI998" s="121" t="s">
        <v>2366</v>
      </c>
      <c r="AK998" s="116"/>
      <c r="AL998" s="120"/>
      <c r="AM998" s="120"/>
      <c r="AN998" s="85"/>
      <c r="AO998" s="85"/>
      <c r="AP998" s="85"/>
    </row>
    <row r="999" s="62" customFormat="1" ht="12.75" customHeight="1" spans="1:42">
      <c r="A999" s="115" t="s">
        <v>2373</v>
      </c>
      <c r="B999" s="85" t="s">
        <v>38</v>
      </c>
      <c r="C999" s="85" t="s">
        <v>38</v>
      </c>
      <c r="D999" s="85" t="s">
        <v>39</v>
      </c>
      <c r="E999" s="85" t="s">
        <v>2120</v>
      </c>
      <c r="F999" s="116" t="s">
        <v>41</v>
      </c>
      <c r="G999" s="85" t="s">
        <v>60</v>
      </c>
      <c r="H999" s="116" t="s">
        <v>2120</v>
      </c>
      <c r="I999" s="85" t="s">
        <v>1946</v>
      </c>
      <c r="J999" s="85" t="s">
        <v>44</v>
      </c>
      <c r="K999" s="85" t="s">
        <v>41</v>
      </c>
      <c r="L999" s="85" t="s">
        <v>45</v>
      </c>
      <c r="M999" s="85" t="s">
        <v>46</v>
      </c>
      <c r="N999" s="85" t="s">
        <v>1767</v>
      </c>
      <c r="O999" s="117" t="s">
        <v>41</v>
      </c>
      <c r="P999" s="117" t="s">
        <v>41</v>
      </c>
      <c r="Q999" s="118">
        <v>28</v>
      </c>
      <c r="R999" s="85">
        <v>79.5</v>
      </c>
      <c r="S999" s="85">
        <v>34.5</v>
      </c>
      <c r="T999" s="116">
        <v>45384</v>
      </c>
      <c r="U999" s="116">
        <v>45363</v>
      </c>
      <c r="V999" s="85">
        <v>0</v>
      </c>
      <c r="W999" s="85">
        <v>8</v>
      </c>
      <c r="X999" s="85">
        <v>8</v>
      </c>
      <c r="Y999" s="85">
        <v>0</v>
      </c>
      <c r="Z999" s="85" t="s">
        <v>47</v>
      </c>
      <c r="AA999" s="85">
        <v>0</v>
      </c>
      <c r="AB999" s="85">
        <v>1</v>
      </c>
      <c r="AC999" s="85">
        <f t="shared" si="21"/>
        <v>8</v>
      </c>
      <c r="AD999" s="85">
        <f>IFERROR(AC999*VLOOKUP(I999,'[5]DI Info'!A:H,7,FALSE),"")</f>
        <v>603.2</v>
      </c>
      <c r="AE999" s="85">
        <f>IFERROR(ROUND(AC999*VLOOKUP(I999,'[5]DI Info'!$1:$1048576,6,FALSE),2),"")</f>
        <v>10.66</v>
      </c>
      <c r="AF999" s="117" t="str">
        <f>VLOOKUP(I999,'[5]DI Info'!$1:$1048576,4,FALSE)</f>
        <v>尚莱-NB</v>
      </c>
      <c r="AG999" s="117" t="s">
        <v>2332</v>
      </c>
      <c r="AH999" s="120">
        <v>45366</v>
      </c>
      <c r="AI999" s="121" t="s">
        <v>2349</v>
      </c>
      <c r="AK999" s="116"/>
      <c r="AL999" s="120"/>
      <c r="AM999" s="120"/>
      <c r="AN999" s="85"/>
      <c r="AO999" s="85"/>
      <c r="AP999" s="85"/>
    </row>
    <row r="1000" s="62" customFormat="1" ht="12.75" customHeight="1" spans="1:42">
      <c r="A1000" s="115" t="s">
        <v>2374</v>
      </c>
      <c r="B1000" s="85" t="s">
        <v>38</v>
      </c>
      <c r="C1000" s="85" t="s">
        <v>38</v>
      </c>
      <c r="D1000" s="85" t="s">
        <v>39</v>
      </c>
      <c r="E1000" s="85" t="s">
        <v>2331</v>
      </c>
      <c r="F1000" s="116" t="s">
        <v>41</v>
      </c>
      <c r="G1000" s="85" t="s">
        <v>60</v>
      </c>
      <c r="H1000" s="116" t="s">
        <v>2331</v>
      </c>
      <c r="I1000" s="85" t="s">
        <v>1946</v>
      </c>
      <c r="J1000" s="85" t="s">
        <v>44</v>
      </c>
      <c r="K1000" s="85" t="s">
        <v>41</v>
      </c>
      <c r="L1000" s="85" t="s">
        <v>45</v>
      </c>
      <c r="M1000" s="85" t="s">
        <v>46</v>
      </c>
      <c r="N1000" s="85" t="s">
        <v>1767</v>
      </c>
      <c r="O1000" s="117" t="s">
        <v>41</v>
      </c>
      <c r="P1000" s="117" t="s">
        <v>41</v>
      </c>
      <c r="Q1000" s="118">
        <v>28</v>
      </c>
      <c r="R1000" s="85">
        <v>79.5</v>
      </c>
      <c r="S1000" s="85">
        <v>34.5</v>
      </c>
      <c r="T1000" s="116">
        <v>45384</v>
      </c>
      <c r="U1000" s="116">
        <v>45363</v>
      </c>
      <c r="V1000" s="85">
        <v>0</v>
      </c>
      <c r="W1000" s="85">
        <v>4</v>
      </c>
      <c r="X1000" s="85">
        <v>4</v>
      </c>
      <c r="Y1000" s="85">
        <v>0</v>
      </c>
      <c r="Z1000" s="85" t="s">
        <v>47</v>
      </c>
      <c r="AA1000" s="85">
        <v>0</v>
      </c>
      <c r="AB1000" s="85">
        <v>1</v>
      </c>
      <c r="AC1000" s="85">
        <f t="shared" si="21"/>
        <v>4</v>
      </c>
      <c r="AD1000" s="85">
        <f>IFERROR(AC1000*VLOOKUP(I1000,'[5]DI Info'!A:H,7,FALSE),"")</f>
        <v>301.6</v>
      </c>
      <c r="AE1000" s="85">
        <f>IFERROR(ROUND(AC1000*VLOOKUP(I1000,'[5]DI Info'!$1:$1048576,6,FALSE),2),"")</f>
        <v>5.33</v>
      </c>
      <c r="AF1000" s="117" t="str">
        <f>VLOOKUP(I1000,'[5]DI Info'!$1:$1048576,4,FALSE)</f>
        <v>尚莱-NB</v>
      </c>
      <c r="AG1000" s="117" t="s">
        <v>2332</v>
      </c>
      <c r="AH1000" s="120">
        <v>45366</v>
      </c>
      <c r="AI1000" s="121" t="s">
        <v>2349</v>
      </c>
      <c r="AK1000" s="116"/>
      <c r="AL1000" s="120"/>
      <c r="AM1000" s="120"/>
      <c r="AN1000" s="85"/>
      <c r="AO1000" s="85"/>
      <c r="AP1000" s="85"/>
    </row>
    <row r="1001" s="62" customFormat="1" ht="12.75" customHeight="1" spans="1:42">
      <c r="A1001" s="115" t="s">
        <v>2375</v>
      </c>
      <c r="B1001" s="85" t="s">
        <v>38</v>
      </c>
      <c r="C1001" s="85" t="s">
        <v>38</v>
      </c>
      <c r="D1001" s="85" t="s">
        <v>39</v>
      </c>
      <c r="E1001" s="85" t="s">
        <v>2122</v>
      </c>
      <c r="F1001" s="116" t="s">
        <v>41</v>
      </c>
      <c r="G1001" s="85" t="s">
        <v>60</v>
      </c>
      <c r="H1001" s="116" t="s">
        <v>2122</v>
      </c>
      <c r="I1001" s="85" t="s">
        <v>1946</v>
      </c>
      <c r="J1001" s="85" t="s">
        <v>44</v>
      </c>
      <c r="K1001" s="85" t="s">
        <v>41</v>
      </c>
      <c r="L1001" s="85" t="s">
        <v>45</v>
      </c>
      <c r="M1001" s="85" t="s">
        <v>46</v>
      </c>
      <c r="N1001" s="85" t="s">
        <v>1767</v>
      </c>
      <c r="O1001" s="117" t="s">
        <v>41</v>
      </c>
      <c r="P1001" s="117" t="s">
        <v>41</v>
      </c>
      <c r="Q1001" s="118">
        <v>28</v>
      </c>
      <c r="R1001" s="85">
        <v>79.5</v>
      </c>
      <c r="S1001" s="85">
        <v>34.5</v>
      </c>
      <c r="T1001" s="116">
        <v>45384</v>
      </c>
      <c r="U1001" s="116">
        <v>45363</v>
      </c>
      <c r="V1001" s="85">
        <v>0</v>
      </c>
      <c r="W1001" s="85">
        <v>11</v>
      </c>
      <c r="X1001" s="85">
        <v>11</v>
      </c>
      <c r="Y1001" s="85">
        <v>0</v>
      </c>
      <c r="Z1001" s="85" t="s">
        <v>47</v>
      </c>
      <c r="AA1001" s="85">
        <v>0</v>
      </c>
      <c r="AB1001" s="85">
        <v>1</v>
      </c>
      <c r="AC1001" s="85">
        <f t="shared" si="21"/>
        <v>11</v>
      </c>
      <c r="AD1001" s="85">
        <f>IFERROR(AC1001*VLOOKUP(I1001,'[5]DI Info'!A:H,7,FALSE),"")</f>
        <v>829.4</v>
      </c>
      <c r="AE1001" s="85">
        <f>IFERROR(ROUND(AC1001*VLOOKUP(I1001,'[5]DI Info'!$1:$1048576,6,FALSE),2),"")</f>
        <v>14.65</v>
      </c>
      <c r="AF1001" s="117" t="str">
        <f>VLOOKUP(I1001,'[5]DI Info'!$1:$1048576,4,FALSE)</f>
        <v>尚莱-NB</v>
      </c>
      <c r="AG1001" s="117" t="s">
        <v>2332</v>
      </c>
      <c r="AH1001" s="120">
        <v>45366</v>
      </c>
      <c r="AI1001" s="121" t="s">
        <v>2349</v>
      </c>
      <c r="AK1001" s="116"/>
      <c r="AL1001" s="120"/>
      <c r="AM1001" s="120"/>
      <c r="AN1001" s="85"/>
      <c r="AO1001" s="85"/>
      <c r="AP1001" s="85"/>
    </row>
    <row r="1002" s="62" customFormat="1" ht="12.75" customHeight="1" spans="1:42">
      <c r="A1002" s="115" t="s">
        <v>2376</v>
      </c>
      <c r="B1002" s="85" t="s">
        <v>38</v>
      </c>
      <c r="C1002" s="85" t="s">
        <v>38</v>
      </c>
      <c r="D1002" s="85" t="s">
        <v>39</v>
      </c>
      <c r="E1002" s="85" t="s">
        <v>2124</v>
      </c>
      <c r="F1002" s="116" t="s">
        <v>41</v>
      </c>
      <c r="G1002" s="85" t="s">
        <v>60</v>
      </c>
      <c r="H1002" s="116" t="s">
        <v>2124</v>
      </c>
      <c r="I1002" s="85" t="s">
        <v>1946</v>
      </c>
      <c r="J1002" s="85" t="s">
        <v>44</v>
      </c>
      <c r="K1002" s="85" t="s">
        <v>41</v>
      </c>
      <c r="L1002" s="85" t="s">
        <v>45</v>
      </c>
      <c r="M1002" s="85" t="s">
        <v>46</v>
      </c>
      <c r="N1002" s="85" t="s">
        <v>1767</v>
      </c>
      <c r="O1002" s="117" t="s">
        <v>41</v>
      </c>
      <c r="P1002" s="117" t="s">
        <v>41</v>
      </c>
      <c r="Q1002" s="118">
        <v>28</v>
      </c>
      <c r="R1002" s="85">
        <v>79.5</v>
      </c>
      <c r="S1002" s="85">
        <v>34.5</v>
      </c>
      <c r="T1002" s="116">
        <v>45384</v>
      </c>
      <c r="U1002" s="116">
        <v>45363</v>
      </c>
      <c r="V1002" s="85">
        <v>0</v>
      </c>
      <c r="W1002" s="85">
        <v>9</v>
      </c>
      <c r="X1002" s="85">
        <v>9</v>
      </c>
      <c r="Y1002" s="85">
        <v>0</v>
      </c>
      <c r="Z1002" s="85" t="s">
        <v>47</v>
      </c>
      <c r="AA1002" s="85">
        <v>0</v>
      </c>
      <c r="AB1002" s="85">
        <v>1</v>
      </c>
      <c r="AC1002" s="85">
        <f t="shared" si="21"/>
        <v>9</v>
      </c>
      <c r="AD1002" s="85">
        <f>IFERROR(AC1002*VLOOKUP(I1002,'[5]DI Info'!A:H,7,FALSE),"")</f>
        <v>678.6</v>
      </c>
      <c r="AE1002" s="85">
        <f>IFERROR(ROUND(AC1002*VLOOKUP(I1002,'[5]DI Info'!$1:$1048576,6,FALSE),2),"")</f>
        <v>11.99</v>
      </c>
      <c r="AF1002" s="117" t="str">
        <f>VLOOKUP(I1002,'[5]DI Info'!$1:$1048576,4,FALSE)</f>
        <v>尚莱-NB</v>
      </c>
      <c r="AG1002" s="117" t="s">
        <v>2332</v>
      </c>
      <c r="AH1002" s="120">
        <v>45366</v>
      </c>
      <c r="AI1002" s="121" t="s">
        <v>2349</v>
      </c>
      <c r="AK1002" s="116"/>
      <c r="AL1002" s="120"/>
      <c r="AM1002" s="120"/>
      <c r="AN1002" s="85"/>
      <c r="AO1002" s="85"/>
      <c r="AP1002" s="85"/>
    </row>
    <row r="1003" s="62" customFormat="1" ht="12.75" customHeight="1" spans="1:42">
      <c r="A1003" s="115" t="s">
        <v>2377</v>
      </c>
      <c r="B1003" s="85" t="s">
        <v>38</v>
      </c>
      <c r="C1003" s="85" t="s">
        <v>38</v>
      </c>
      <c r="D1003" s="85" t="s">
        <v>39</v>
      </c>
      <c r="E1003" s="85" t="s">
        <v>2336</v>
      </c>
      <c r="F1003" s="116" t="s">
        <v>41</v>
      </c>
      <c r="G1003" s="85" t="s">
        <v>60</v>
      </c>
      <c r="H1003" s="116" t="s">
        <v>2336</v>
      </c>
      <c r="I1003" s="85" t="s">
        <v>1946</v>
      </c>
      <c r="J1003" s="85" t="s">
        <v>44</v>
      </c>
      <c r="K1003" s="85" t="s">
        <v>41</v>
      </c>
      <c r="L1003" s="85" t="s">
        <v>45</v>
      </c>
      <c r="M1003" s="85" t="s">
        <v>46</v>
      </c>
      <c r="N1003" s="85" t="s">
        <v>1767</v>
      </c>
      <c r="O1003" s="117" t="s">
        <v>41</v>
      </c>
      <c r="P1003" s="117" t="s">
        <v>41</v>
      </c>
      <c r="Q1003" s="118">
        <v>28</v>
      </c>
      <c r="R1003" s="85">
        <v>79.5</v>
      </c>
      <c r="S1003" s="85">
        <v>34.5</v>
      </c>
      <c r="T1003" s="116">
        <v>45384</v>
      </c>
      <c r="U1003" s="116">
        <v>45363</v>
      </c>
      <c r="V1003" s="85">
        <v>0</v>
      </c>
      <c r="W1003" s="85">
        <v>6</v>
      </c>
      <c r="X1003" s="85">
        <v>6</v>
      </c>
      <c r="Y1003" s="85">
        <v>0</v>
      </c>
      <c r="Z1003" s="85" t="s">
        <v>47</v>
      </c>
      <c r="AA1003" s="85">
        <v>0</v>
      </c>
      <c r="AB1003" s="85">
        <v>1</v>
      </c>
      <c r="AC1003" s="85">
        <f t="shared" si="21"/>
        <v>6</v>
      </c>
      <c r="AD1003" s="85">
        <f>IFERROR(AC1003*VLOOKUP(I1003,'[5]DI Info'!A:H,7,FALSE),"")</f>
        <v>452.4</v>
      </c>
      <c r="AE1003" s="85">
        <f>IFERROR(ROUND(AC1003*VLOOKUP(I1003,'[5]DI Info'!$1:$1048576,6,FALSE),2),"")</f>
        <v>7.99</v>
      </c>
      <c r="AF1003" s="117" t="str">
        <f>VLOOKUP(I1003,'[5]DI Info'!$1:$1048576,4,FALSE)</f>
        <v>尚莱-NB</v>
      </c>
      <c r="AG1003" s="117" t="s">
        <v>2332</v>
      </c>
      <c r="AH1003" s="120">
        <v>45366</v>
      </c>
      <c r="AI1003" s="121" t="s">
        <v>2338</v>
      </c>
      <c r="AK1003" s="116"/>
      <c r="AL1003" s="120"/>
      <c r="AM1003" s="120"/>
      <c r="AN1003" s="85"/>
      <c r="AO1003" s="85"/>
      <c r="AP1003" s="85"/>
    </row>
    <row r="1004" s="62" customFormat="1" ht="12.75" customHeight="1" spans="1:42">
      <c r="A1004" s="115" t="s">
        <v>2378</v>
      </c>
      <c r="B1004" s="85" t="s">
        <v>38</v>
      </c>
      <c r="C1004" s="85" t="s">
        <v>38</v>
      </c>
      <c r="D1004" s="85" t="s">
        <v>39</v>
      </c>
      <c r="E1004" s="85" t="s">
        <v>2116</v>
      </c>
      <c r="F1004" s="116" t="s">
        <v>41</v>
      </c>
      <c r="G1004" s="85" t="s">
        <v>60</v>
      </c>
      <c r="H1004" s="116" t="s">
        <v>2116</v>
      </c>
      <c r="I1004" s="85" t="s">
        <v>2211</v>
      </c>
      <c r="J1004" s="85" t="s">
        <v>44</v>
      </c>
      <c r="K1004" s="85" t="s">
        <v>41</v>
      </c>
      <c r="L1004" s="85" t="s">
        <v>45</v>
      </c>
      <c r="M1004" s="85" t="s">
        <v>46</v>
      </c>
      <c r="N1004" s="85" t="s">
        <v>1767</v>
      </c>
      <c r="O1004" s="117" t="s">
        <v>41</v>
      </c>
      <c r="P1004" s="117" t="s">
        <v>41</v>
      </c>
      <c r="Q1004" s="118">
        <v>26</v>
      </c>
      <c r="R1004" s="85">
        <v>79.75</v>
      </c>
      <c r="S1004" s="85">
        <v>33.25</v>
      </c>
      <c r="T1004" s="116">
        <v>45384</v>
      </c>
      <c r="U1004" s="116">
        <v>45363</v>
      </c>
      <c r="V1004" s="85">
        <v>0</v>
      </c>
      <c r="W1004" s="85">
        <v>10</v>
      </c>
      <c r="X1004" s="85">
        <v>10</v>
      </c>
      <c r="Y1004" s="85">
        <v>0</v>
      </c>
      <c r="Z1004" s="85" t="s">
        <v>47</v>
      </c>
      <c r="AA1004" s="85">
        <v>0</v>
      </c>
      <c r="AB1004" s="85">
        <v>1</v>
      </c>
      <c r="AC1004" s="85">
        <f t="shared" si="21"/>
        <v>10</v>
      </c>
      <c r="AD1004" s="85">
        <f>IFERROR(AC1004*VLOOKUP(I1004,'[5]DI Info'!A:H,7,FALSE),"")</f>
        <v>483</v>
      </c>
      <c r="AE1004" s="85">
        <f>IFERROR(ROUND(AC1004*VLOOKUP(I1004,'[5]DI Info'!$1:$1048576,6,FALSE),2),"")</f>
        <v>11.59</v>
      </c>
      <c r="AF1004" s="117" t="str">
        <f>VLOOKUP(I1004,'[5]DI Info'!$1:$1048576,4,FALSE)</f>
        <v>尚莱-NB</v>
      </c>
      <c r="AG1004" s="117" t="s">
        <v>2332</v>
      </c>
      <c r="AH1004" s="120">
        <v>45366</v>
      </c>
      <c r="AI1004" s="121" t="s">
        <v>2379</v>
      </c>
      <c r="AK1004" s="116"/>
      <c r="AL1004" s="120"/>
      <c r="AM1004" s="120"/>
      <c r="AN1004" s="85"/>
      <c r="AO1004" s="85"/>
      <c r="AP1004" s="85"/>
    </row>
    <row r="1005" s="62" customFormat="1" ht="12.75" customHeight="1" spans="1:42">
      <c r="A1005" s="115" t="s">
        <v>2380</v>
      </c>
      <c r="B1005" s="85" t="s">
        <v>38</v>
      </c>
      <c r="C1005" s="85" t="s">
        <v>38</v>
      </c>
      <c r="D1005" s="85" t="s">
        <v>39</v>
      </c>
      <c r="E1005" s="85" t="s">
        <v>2120</v>
      </c>
      <c r="F1005" s="116" t="s">
        <v>41</v>
      </c>
      <c r="G1005" s="85" t="s">
        <v>60</v>
      </c>
      <c r="H1005" s="116" t="s">
        <v>2120</v>
      </c>
      <c r="I1005" s="85" t="s">
        <v>2211</v>
      </c>
      <c r="J1005" s="85" t="s">
        <v>44</v>
      </c>
      <c r="K1005" s="85" t="s">
        <v>41</v>
      </c>
      <c r="L1005" s="85" t="s">
        <v>45</v>
      </c>
      <c r="M1005" s="85" t="s">
        <v>46</v>
      </c>
      <c r="N1005" s="85" t="s">
        <v>1767</v>
      </c>
      <c r="O1005" s="117" t="s">
        <v>41</v>
      </c>
      <c r="P1005" s="117" t="s">
        <v>41</v>
      </c>
      <c r="Q1005" s="118">
        <v>26</v>
      </c>
      <c r="R1005" s="85">
        <v>79.75</v>
      </c>
      <c r="S1005" s="85">
        <v>33.25</v>
      </c>
      <c r="T1005" s="116">
        <v>45384</v>
      </c>
      <c r="U1005" s="116">
        <v>45363</v>
      </c>
      <c r="V1005" s="85">
        <v>0</v>
      </c>
      <c r="W1005" s="85">
        <v>4</v>
      </c>
      <c r="X1005" s="85">
        <v>4</v>
      </c>
      <c r="Y1005" s="85">
        <v>0</v>
      </c>
      <c r="Z1005" s="85" t="s">
        <v>47</v>
      </c>
      <c r="AA1005" s="85">
        <v>0</v>
      </c>
      <c r="AB1005" s="85">
        <v>1</v>
      </c>
      <c r="AC1005" s="85">
        <f t="shared" si="21"/>
        <v>4</v>
      </c>
      <c r="AD1005" s="85">
        <f>IFERROR(AC1005*VLOOKUP(I1005,'[5]DI Info'!A:H,7,FALSE),"")</f>
        <v>193.2</v>
      </c>
      <c r="AE1005" s="85">
        <f>IFERROR(ROUND(AC1005*VLOOKUP(I1005,'[5]DI Info'!$1:$1048576,6,FALSE),2),"")</f>
        <v>4.64</v>
      </c>
      <c r="AF1005" s="117" t="str">
        <f>VLOOKUP(I1005,'[5]DI Info'!$1:$1048576,4,FALSE)</f>
        <v>尚莱-NB</v>
      </c>
      <c r="AG1005" s="117" t="s">
        <v>2332</v>
      </c>
      <c r="AH1005" s="120">
        <v>45366</v>
      </c>
      <c r="AI1005" s="121" t="s">
        <v>2333</v>
      </c>
      <c r="AK1005" s="116"/>
      <c r="AL1005" s="120"/>
      <c r="AM1005" s="120"/>
      <c r="AN1005" s="85"/>
      <c r="AO1005" s="85"/>
      <c r="AP1005" s="85"/>
    </row>
    <row r="1006" s="62" customFormat="1" ht="12.75" customHeight="1" spans="1:42">
      <c r="A1006" s="115" t="s">
        <v>2381</v>
      </c>
      <c r="B1006" s="85" t="s">
        <v>38</v>
      </c>
      <c r="C1006" s="85" t="s">
        <v>38</v>
      </c>
      <c r="D1006" s="85" t="s">
        <v>39</v>
      </c>
      <c r="E1006" s="85" t="s">
        <v>2124</v>
      </c>
      <c r="F1006" s="116" t="s">
        <v>41</v>
      </c>
      <c r="G1006" s="85" t="s">
        <v>60</v>
      </c>
      <c r="H1006" s="116" t="s">
        <v>2124</v>
      </c>
      <c r="I1006" s="85" t="s">
        <v>2211</v>
      </c>
      <c r="J1006" s="85" t="s">
        <v>44</v>
      </c>
      <c r="K1006" s="85" t="s">
        <v>41</v>
      </c>
      <c r="L1006" s="85" t="s">
        <v>45</v>
      </c>
      <c r="M1006" s="85" t="s">
        <v>46</v>
      </c>
      <c r="N1006" s="85" t="s">
        <v>1767</v>
      </c>
      <c r="O1006" s="117" t="s">
        <v>41</v>
      </c>
      <c r="P1006" s="117" t="s">
        <v>41</v>
      </c>
      <c r="Q1006" s="118">
        <v>26</v>
      </c>
      <c r="R1006" s="85">
        <v>79.75</v>
      </c>
      <c r="S1006" s="85">
        <v>33.25</v>
      </c>
      <c r="T1006" s="116">
        <v>45384</v>
      </c>
      <c r="U1006" s="116">
        <v>45363</v>
      </c>
      <c r="V1006" s="85">
        <v>0</v>
      </c>
      <c r="W1006" s="85">
        <v>6</v>
      </c>
      <c r="X1006" s="85">
        <v>6</v>
      </c>
      <c r="Y1006" s="85">
        <v>0</v>
      </c>
      <c r="Z1006" s="85" t="s">
        <v>47</v>
      </c>
      <c r="AA1006" s="85">
        <v>0</v>
      </c>
      <c r="AB1006" s="85">
        <v>1</v>
      </c>
      <c r="AC1006" s="85">
        <f t="shared" si="21"/>
        <v>6</v>
      </c>
      <c r="AD1006" s="85">
        <f>IFERROR(AC1006*VLOOKUP(I1006,'[5]DI Info'!A:H,7,FALSE),"")</f>
        <v>289.8</v>
      </c>
      <c r="AE1006" s="85">
        <f>IFERROR(ROUND(AC1006*VLOOKUP(I1006,'[5]DI Info'!$1:$1048576,6,FALSE),2),"")</f>
        <v>6.95</v>
      </c>
      <c r="AF1006" s="117" t="str">
        <f>VLOOKUP(I1006,'[5]DI Info'!$1:$1048576,4,FALSE)</f>
        <v>尚莱-NB</v>
      </c>
      <c r="AG1006" s="117" t="s">
        <v>2332</v>
      </c>
      <c r="AH1006" s="120">
        <v>45366</v>
      </c>
      <c r="AI1006" s="121" t="s">
        <v>2379</v>
      </c>
      <c r="AK1006" s="116"/>
      <c r="AL1006" s="120"/>
      <c r="AM1006" s="120"/>
      <c r="AN1006" s="85"/>
      <c r="AO1006" s="85"/>
      <c r="AP1006" s="85"/>
    </row>
    <row r="1007" s="62" customFormat="1" ht="12.75" customHeight="1" spans="1:42">
      <c r="A1007" s="115" t="s">
        <v>2382</v>
      </c>
      <c r="B1007" s="85" t="s">
        <v>38</v>
      </c>
      <c r="C1007" s="85" t="s">
        <v>38</v>
      </c>
      <c r="D1007" s="85" t="s">
        <v>39</v>
      </c>
      <c r="E1007" s="85" t="s">
        <v>2134</v>
      </c>
      <c r="F1007" s="116" t="s">
        <v>41</v>
      </c>
      <c r="G1007" s="85" t="s">
        <v>60</v>
      </c>
      <c r="H1007" s="116" t="s">
        <v>2134</v>
      </c>
      <c r="I1007" s="85" t="s">
        <v>2211</v>
      </c>
      <c r="J1007" s="85" t="s">
        <v>44</v>
      </c>
      <c r="K1007" s="85" t="s">
        <v>41</v>
      </c>
      <c r="L1007" s="85" t="s">
        <v>45</v>
      </c>
      <c r="M1007" s="85" t="s">
        <v>46</v>
      </c>
      <c r="N1007" s="85" t="s">
        <v>1767</v>
      </c>
      <c r="O1007" s="117" t="s">
        <v>41</v>
      </c>
      <c r="P1007" s="117" t="s">
        <v>41</v>
      </c>
      <c r="Q1007" s="118">
        <v>26</v>
      </c>
      <c r="R1007" s="85">
        <v>79.75</v>
      </c>
      <c r="S1007" s="85">
        <v>33.25</v>
      </c>
      <c r="T1007" s="116">
        <v>45384</v>
      </c>
      <c r="U1007" s="116">
        <v>45363</v>
      </c>
      <c r="V1007" s="85">
        <v>0</v>
      </c>
      <c r="W1007" s="85">
        <v>6</v>
      </c>
      <c r="X1007" s="85">
        <v>6</v>
      </c>
      <c r="Y1007" s="85">
        <v>0</v>
      </c>
      <c r="Z1007" s="85" t="s">
        <v>47</v>
      </c>
      <c r="AA1007" s="85">
        <v>0</v>
      </c>
      <c r="AB1007" s="85">
        <v>1</v>
      </c>
      <c r="AC1007" s="85">
        <f t="shared" si="21"/>
        <v>6</v>
      </c>
      <c r="AD1007" s="85">
        <f>IFERROR(AC1007*VLOOKUP(I1007,'[5]DI Info'!A:H,7,FALSE),"")</f>
        <v>289.8</v>
      </c>
      <c r="AE1007" s="85">
        <f>IFERROR(ROUND(AC1007*VLOOKUP(I1007,'[5]DI Info'!$1:$1048576,6,FALSE),2),"")</f>
        <v>6.95</v>
      </c>
      <c r="AF1007" s="117" t="str">
        <f>VLOOKUP(I1007,'[5]DI Info'!$1:$1048576,4,FALSE)</f>
        <v>尚莱-NB</v>
      </c>
      <c r="AG1007" s="117" t="s">
        <v>2332</v>
      </c>
      <c r="AH1007" s="120">
        <v>45366</v>
      </c>
      <c r="AI1007" s="121" t="s">
        <v>2379</v>
      </c>
      <c r="AK1007" s="116"/>
      <c r="AL1007" s="120"/>
      <c r="AM1007" s="120"/>
      <c r="AN1007" s="85"/>
      <c r="AO1007" s="85"/>
      <c r="AP1007" s="85"/>
    </row>
    <row r="1008" s="62" customFormat="1" ht="12.75" customHeight="1" spans="1:42">
      <c r="A1008" s="115" t="s">
        <v>2383</v>
      </c>
      <c r="B1008" s="85" t="s">
        <v>38</v>
      </c>
      <c r="C1008" s="85" t="s">
        <v>38</v>
      </c>
      <c r="D1008" s="85" t="s">
        <v>39</v>
      </c>
      <c r="E1008" s="85" t="s">
        <v>2126</v>
      </c>
      <c r="F1008" s="116" t="s">
        <v>41</v>
      </c>
      <c r="G1008" s="85" t="s">
        <v>60</v>
      </c>
      <c r="H1008" s="116" t="s">
        <v>2126</v>
      </c>
      <c r="I1008" s="85" t="s">
        <v>2211</v>
      </c>
      <c r="J1008" s="85" t="s">
        <v>44</v>
      </c>
      <c r="K1008" s="85" t="s">
        <v>41</v>
      </c>
      <c r="L1008" s="85" t="s">
        <v>45</v>
      </c>
      <c r="M1008" s="85" t="s">
        <v>46</v>
      </c>
      <c r="N1008" s="85" t="s">
        <v>1767</v>
      </c>
      <c r="O1008" s="117" t="s">
        <v>41</v>
      </c>
      <c r="P1008" s="117" t="s">
        <v>41</v>
      </c>
      <c r="Q1008" s="118">
        <v>26</v>
      </c>
      <c r="R1008" s="85">
        <v>79.75</v>
      </c>
      <c r="S1008" s="85">
        <v>33.25</v>
      </c>
      <c r="T1008" s="116">
        <v>45384</v>
      </c>
      <c r="U1008" s="116">
        <v>45363</v>
      </c>
      <c r="V1008" s="85">
        <v>0</v>
      </c>
      <c r="W1008" s="85">
        <v>3</v>
      </c>
      <c r="X1008" s="85">
        <v>3</v>
      </c>
      <c r="Y1008" s="85">
        <v>0</v>
      </c>
      <c r="Z1008" s="85" t="s">
        <v>47</v>
      </c>
      <c r="AA1008" s="85">
        <v>0</v>
      </c>
      <c r="AB1008" s="85">
        <v>1</v>
      </c>
      <c r="AC1008" s="85">
        <f t="shared" si="21"/>
        <v>3</v>
      </c>
      <c r="AD1008" s="85">
        <f>IFERROR(AC1008*VLOOKUP(I1008,'[5]DI Info'!A:H,7,FALSE),"")</f>
        <v>144.9</v>
      </c>
      <c r="AE1008" s="85">
        <f>IFERROR(ROUND(AC1008*VLOOKUP(I1008,'[5]DI Info'!$1:$1048576,6,FALSE),2),"")</f>
        <v>3.48</v>
      </c>
      <c r="AF1008" s="117" t="str">
        <f>VLOOKUP(I1008,'[5]DI Info'!$1:$1048576,4,FALSE)</f>
        <v>尚莱-NB</v>
      </c>
      <c r="AG1008" s="117" t="s">
        <v>2332</v>
      </c>
      <c r="AH1008" s="120">
        <v>45366</v>
      </c>
      <c r="AI1008" s="121" t="s">
        <v>2379</v>
      </c>
      <c r="AK1008" s="116"/>
      <c r="AL1008" s="120"/>
      <c r="AM1008" s="120"/>
      <c r="AN1008" s="85"/>
      <c r="AO1008" s="85"/>
      <c r="AP1008" s="85"/>
    </row>
    <row r="1009" s="62" customFormat="1" ht="12.75" customHeight="1" spans="1:42">
      <c r="A1009" s="115" t="s">
        <v>2384</v>
      </c>
      <c r="B1009" s="85" t="s">
        <v>38</v>
      </c>
      <c r="C1009" s="85" t="s">
        <v>38</v>
      </c>
      <c r="D1009" s="85" t="s">
        <v>39</v>
      </c>
      <c r="E1009" s="85" t="s">
        <v>2116</v>
      </c>
      <c r="F1009" s="116" t="s">
        <v>41</v>
      </c>
      <c r="G1009" s="85" t="s">
        <v>60</v>
      </c>
      <c r="H1009" s="116" t="s">
        <v>2116</v>
      </c>
      <c r="I1009" s="85" t="s">
        <v>2128</v>
      </c>
      <c r="J1009" s="85" t="s">
        <v>44</v>
      </c>
      <c r="K1009" s="85" t="s">
        <v>41</v>
      </c>
      <c r="L1009" s="85" t="s">
        <v>45</v>
      </c>
      <c r="M1009" s="85" t="s">
        <v>46</v>
      </c>
      <c r="N1009" s="85" t="s">
        <v>1767</v>
      </c>
      <c r="O1009" s="117" t="s">
        <v>41</v>
      </c>
      <c r="P1009" s="117" t="s">
        <v>41</v>
      </c>
      <c r="Q1009" s="118">
        <v>26</v>
      </c>
      <c r="R1009" s="85">
        <v>80</v>
      </c>
      <c r="S1009" s="85">
        <v>33</v>
      </c>
      <c r="T1009" s="116">
        <v>45384</v>
      </c>
      <c r="U1009" s="116">
        <v>45363</v>
      </c>
      <c r="V1009" s="85">
        <v>0</v>
      </c>
      <c r="W1009" s="85">
        <v>7</v>
      </c>
      <c r="X1009" s="85">
        <v>7</v>
      </c>
      <c r="Y1009" s="85">
        <v>0</v>
      </c>
      <c r="Z1009" s="85" t="s">
        <v>47</v>
      </c>
      <c r="AA1009" s="85">
        <v>0</v>
      </c>
      <c r="AB1009" s="85">
        <v>1</v>
      </c>
      <c r="AC1009" s="85">
        <f t="shared" si="21"/>
        <v>7</v>
      </c>
      <c r="AD1009" s="85">
        <f>IFERROR(AC1009*VLOOKUP(I1009,'[5]DI Info'!A:H,7,FALSE),"")</f>
        <v>338.1</v>
      </c>
      <c r="AE1009" s="85">
        <f>IFERROR(ROUND(AC1009*VLOOKUP(I1009,'[5]DI Info'!$1:$1048576,6,FALSE),2),"")</f>
        <v>8.11</v>
      </c>
      <c r="AF1009" s="117" t="str">
        <f>VLOOKUP(I1009,'[5]DI Info'!$1:$1048576,4,FALSE)</f>
        <v>尚莱-NB</v>
      </c>
      <c r="AG1009" s="117" t="s">
        <v>2332</v>
      </c>
      <c r="AH1009" s="120">
        <v>45366</v>
      </c>
      <c r="AI1009" s="121" t="s">
        <v>2379</v>
      </c>
      <c r="AK1009" s="116"/>
      <c r="AL1009" s="120"/>
      <c r="AM1009" s="120"/>
      <c r="AN1009" s="85"/>
      <c r="AO1009" s="85"/>
      <c r="AP1009" s="85"/>
    </row>
    <row r="1010" s="62" customFormat="1" ht="12.75" customHeight="1" spans="1:42">
      <c r="A1010" s="115" t="s">
        <v>2385</v>
      </c>
      <c r="B1010" s="85" t="s">
        <v>38</v>
      </c>
      <c r="C1010" s="85" t="s">
        <v>38</v>
      </c>
      <c r="D1010" s="85" t="s">
        <v>39</v>
      </c>
      <c r="E1010" s="85" t="s">
        <v>2120</v>
      </c>
      <c r="F1010" s="116" t="s">
        <v>41</v>
      </c>
      <c r="G1010" s="85" t="s">
        <v>60</v>
      </c>
      <c r="H1010" s="116" t="s">
        <v>2120</v>
      </c>
      <c r="I1010" s="85" t="s">
        <v>2128</v>
      </c>
      <c r="J1010" s="85" t="s">
        <v>44</v>
      </c>
      <c r="K1010" s="85" t="s">
        <v>41</v>
      </c>
      <c r="L1010" s="85" t="s">
        <v>45</v>
      </c>
      <c r="M1010" s="85" t="s">
        <v>46</v>
      </c>
      <c r="N1010" s="85" t="s">
        <v>1767</v>
      </c>
      <c r="O1010" s="117" t="s">
        <v>41</v>
      </c>
      <c r="P1010" s="117" t="s">
        <v>41</v>
      </c>
      <c r="Q1010" s="118">
        <v>26</v>
      </c>
      <c r="R1010" s="85">
        <v>80</v>
      </c>
      <c r="S1010" s="85">
        <v>33</v>
      </c>
      <c r="T1010" s="116">
        <v>45384</v>
      </c>
      <c r="U1010" s="116">
        <v>45363</v>
      </c>
      <c r="V1010" s="85">
        <v>0</v>
      </c>
      <c r="W1010" s="85">
        <v>2</v>
      </c>
      <c r="X1010" s="85">
        <v>2</v>
      </c>
      <c r="Y1010" s="85">
        <v>0</v>
      </c>
      <c r="Z1010" s="85" t="s">
        <v>47</v>
      </c>
      <c r="AA1010" s="85">
        <v>0</v>
      </c>
      <c r="AB1010" s="85">
        <v>1</v>
      </c>
      <c r="AC1010" s="85">
        <f t="shared" si="21"/>
        <v>2</v>
      </c>
      <c r="AD1010" s="85">
        <f>IFERROR(AC1010*VLOOKUP(I1010,'[5]DI Info'!A:H,7,FALSE),"")</f>
        <v>96.6</v>
      </c>
      <c r="AE1010" s="85">
        <f>IFERROR(ROUND(AC1010*VLOOKUP(I1010,'[5]DI Info'!$1:$1048576,6,FALSE),2),"")</f>
        <v>2.32</v>
      </c>
      <c r="AF1010" s="117" t="str">
        <f>VLOOKUP(I1010,'[5]DI Info'!$1:$1048576,4,FALSE)</f>
        <v>尚莱-NB</v>
      </c>
      <c r="AG1010" s="117" t="s">
        <v>2332</v>
      </c>
      <c r="AH1010" s="120">
        <v>45366</v>
      </c>
      <c r="AI1010" s="121" t="s">
        <v>2379</v>
      </c>
      <c r="AK1010" s="116"/>
      <c r="AL1010" s="120"/>
      <c r="AM1010" s="120"/>
      <c r="AN1010" s="85"/>
      <c r="AO1010" s="85"/>
      <c r="AP1010" s="85"/>
    </row>
    <row r="1011" s="62" customFormat="1" ht="12.75" customHeight="1" spans="1:42">
      <c r="A1011" s="115" t="s">
        <v>2386</v>
      </c>
      <c r="B1011" s="85" t="s">
        <v>38</v>
      </c>
      <c r="C1011" s="85" t="s">
        <v>38</v>
      </c>
      <c r="D1011" s="85" t="s">
        <v>39</v>
      </c>
      <c r="E1011" s="85" t="s">
        <v>2134</v>
      </c>
      <c r="F1011" s="116" t="s">
        <v>41</v>
      </c>
      <c r="G1011" s="85" t="s">
        <v>60</v>
      </c>
      <c r="H1011" s="116" t="s">
        <v>2134</v>
      </c>
      <c r="I1011" s="85" t="s">
        <v>2128</v>
      </c>
      <c r="J1011" s="85" t="s">
        <v>44</v>
      </c>
      <c r="K1011" s="85" t="s">
        <v>41</v>
      </c>
      <c r="L1011" s="85" t="s">
        <v>45</v>
      </c>
      <c r="M1011" s="85" t="s">
        <v>46</v>
      </c>
      <c r="N1011" s="85" t="s">
        <v>1767</v>
      </c>
      <c r="O1011" s="117" t="s">
        <v>41</v>
      </c>
      <c r="P1011" s="117" t="s">
        <v>41</v>
      </c>
      <c r="Q1011" s="118">
        <v>26</v>
      </c>
      <c r="R1011" s="85">
        <v>80</v>
      </c>
      <c r="S1011" s="85">
        <v>33</v>
      </c>
      <c r="T1011" s="116">
        <v>45384</v>
      </c>
      <c r="U1011" s="116">
        <v>45363</v>
      </c>
      <c r="V1011" s="85">
        <v>0</v>
      </c>
      <c r="W1011" s="85">
        <v>4</v>
      </c>
      <c r="X1011" s="85">
        <v>4</v>
      </c>
      <c r="Y1011" s="85">
        <v>0</v>
      </c>
      <c r="Z1011" s="85" t="s">
        <v>47</v>
      </c>
      <c r="AA1011" s="85">
        <v>0</v>
      </c>
      <c r="AB1011" s="85">
        <v>1</v>
      </c>
      <c r="AC1011" s="85">
        <f t="shared" si="21"/>
        <v>4</v>
      </c>
      <c r="AD1011" s="85">
        <f>IFERROR(AC1011*VLOOKUP(I1011,'[5]DI Info'!A:H,7,FALSE),"")</f>
        <v>193.2</v>
      </c>
      <c r="AE1011" s="85">
        <f>IFERROR(ROUND(AC1011*VLOOKUP(I1011,'[5]DI Info'!$1:$1048576,6,FALSE),2),"")</f>
        <v>4.64</v>
      </c>
      <c r="AF1011" s="117" t="str">
        <f>VLOOKUP(I1011,'[5]DI Info'!$1:$1048576,4,FALSE)</f>
        <v>尚莱-NB</v>
      </c>
      <c r="AG1011" s="117" t="s">
        <v>2332</v>
      </c>
      <c r="AH1011" s="120">
        <v>45366</v>
      </c>
      <c r="AI1011" s="121" t="s">
        <v>2379</v>
      </c>
      <c r="AK1011" s="116"/>
      <c r="AL1011" s="120"/>
      <c r="AM1011" s="120"/>
      <c r="AN1011" s="85"/>
      <c r="AO1011" s="85"/>
      <c r="AP1011" s="85"/>
    </row>
    <row r="1012" s="62" customFormat="1" ht="12.75" customHeight="1" spans="1:42">
      <c r="A1012" s="115" t="s">
        <v>2387</v>
      </c>
      <c r="B1012" s="85" t="s">
        <v>38</v>
      </c>
      <c r="C1012" s="85" t="s">
        <v>38</v>
      </c>
      <c r="D1012" s="85" t="s">
        <v>39</v>
      </c>
      <c r="E1012" s="85" t="s">
        <v>2126</v>
      </c>
      <c r="F1012" s="116" t="s">
        <v>41</v>
      </c>
      <c r="G1012" s="85" t="s">
        <v>60</v>
      </c>
      <c r="H1012" s="116" t="s">
        <v>2126</v>
      </c>
      <c r="I1012" s="85" t="s">
        <v>2128</v>
      </c>
      <c r="J1012" s="85" t="s">
        <v>44</v>
      </c>
      <c r="K1012" s="85" t="s">
        <v>41</v>
      </c>
      <c r="L1012" s="85" t="s">
        <v>45</v>
      </c>
      <c r="M1012" s="85" t="s">
        <v>46</v>
      </c>
      <c r="N1012" s="85" t="s">
        <v>1767</v>
      </c>
      <c r="O1012" s="117" t="s">
        <v>41</v>
      </c>
      <c r="P1012" s="117" t="s">
        <v>41</v>
      </c>
      <c r="Q1012" s="118">
        <v>26</v>
      </c>
      <c r="R1012" s="85">
        <v>80</v>
      </c>
      <c r="S1012" s="85">
        <v>33</v>
      </c>
      <c r="T1012" s="116">
        <v>45384</v>
      </c>
      <c r="U1012" s="116">
        <v>45363</v>
      </c>
      <c r="V1012" s="85">
        <v>0</v>
      </c>
      <c r="W1012" s="85">
        <v>3</v>
      </c>
      <c r="X1012" s="85">
        <v>3</v>
      </c>
      <c r="Y1012" s="85">
        <v>0</v>
      </c>
      <c r="Z1012" s="85" t="s">
        <v>47</v>
      </c>
      <c r="AA1012" s="85">
        <v>0</v>
      </c>
      <c r="AB1012" s="85">
        <v>1</v>
      </c>
      <c r="AC1012" s="85">
        <f t="shared" si="21"/>
        <v>3</v>
      </c>
      <c r="AD1012" s="85">
        <f>IFERROR(AC1012*VLOOKUP(I1012,'[5]DI Info'!A:H,7,FALSE),"")</f>
        <v>144.9</v>
      </c>
      <c r="AE1012" s="85">
        <f>IFERROR(ROUND(AC1012*VLOOKUP(I1012,'[5]DI Info'!$1:$1048576,6,FALSE),2),"")</f>
        <v>3.48</v>
      </c>
      <c r="AF1012" s="117" t="str">
        <f>VLOOKUP(I1012,'[5]DI Info'!$1:$1048576,4,FALSE)</f>
        <v>尚莱-NB</v>
      </c>
      <c r="AG1012" s="117" t="s">
        <v>2332</v>
      </c>
      <c r="AH1012" s="120">
        <v>45366</v>
      </c>
      <c r="AI1012" s="121" t="s">
        <v>2379</v>
      </c>
      <c r="AK1012" s="116"/>
      <c r="AL1012" s="120"/>
      <c r="AM1012" s="120"/>
      <c r="AN1012" s="85"/>
      <c r="AO1012" s="85"/>
      <c r="AP1012" s="85"/>
    </row>
    <row r="1013" s="62" customFormat="1" ht="12.75" customHeight="1" spans="1:42">
      <c r="A1013" s="115" t="s">
        <v>2388</v>
      </c>
      <c r="B1013" s="85" t="s">
        <v>38</v>
      </c>
      <c r="C1013" s="85" t="s">
        <v>38</v>
      </c>
      <c r="D1013" s="85" t="s">
        <v>39</v>
      </c>
      <c r="E1013" s="85" t="s">
        <v>2331</v>
      </c>
      <c r="F1013" s="116" t="s">
        <v>41</v>
      </c>
      <c r="G1013" s="85" t="s">
        <v>60</v>
      </c>
      <c r="H1013" s="116" t="s">
        <v>2331</v>
      </c>
      <c r="I1013" s="85" t="s">
        <v>2128</v>
      </c>
      <c r="J1013" s="85" t="s">
        <v>44</v>
      </c>
      <c r="K1013" s="85" t="s">
        <v>41</v>
      </c>
      <c r="L1013" s="85" t="s">
        <v>45</v>
      </c>
      <c r="M1013" s="85" t="s">
        <v>46</v>
      </c>
      <c r="N1013" s="85" t="s">
        <v>1767</v>
      </c>
      <c r="O1013" s="117" t="s">
        <v>41</v>
      </c>
      <c r="P1013" s="117" t="s">
        <v>41</v>
      </c>
      <c r="Q1013" s="118">
        <v>26</v>
      </c>
      <c r="R1013" s="85">
        <v>80</v>
      </c>
      <c r="S1013" s="85">
        <v>33</v>
      </c>
      <c r="T1013" s="116">
        <v>45384</v>
      </c>
      <c r="U1013" s="116">
        <v>45363</v>
      </c>
      <c r="V1013" s="85">
        <v>0</v>
      </c>
      <c r="W1013" s="85">
        <v>10</v>
      </c>
      <c r="X1013" s="85">
        <v>10</v>
      </c>
      <c r="Y1013" s="85">
        <v>0</v>
      </c>
      <c r="Z1013" s="85" t="s">
        <v>47</v>
      </c>
      <c r="AA1013" s="85">
        <v>0</v>
      </c>
      <c r="AB1013" s="85">
        <v>1</v>
      </c>
      <c r="AC1013" s="85">
        <f t="shared" si="21"/>
        <v>10</v>
      </c>
      <c r="AD1013" s="85">
        <f>IFERROR(AC1013*VLOOKUP(I1013,'[5]DI Info'!A:H,7,FALSE),"")</f>
        <v>483</v>
      </c>
      <c r="AE1013" s="85">
        <f>IFERROR(ROUND(AC1013*VLOOKUP(I1013,'[5]DI Info'!$1:$1048576,6,FALSE),2),"")</f>
        <v>11.59</v>
      </c>
      <c r="AF1013" s="117" t="str">
        <f>VLOOKUP(I1013,'[5]DI Info'!$1:$1048576,4,FALSE)</f>
        <v>尚莱-NB</v>
      </c>
      <c r="AG1013" s="117" t="s">
        <v>2332</v>
      </c>
      <c r="AH1013" s="120">
        <v>45366</v>
      </c>
      <c r="AI1013" s="121" t="s">
        <v>2379</v>
      </c>
      <c r="AK1013" s="116"/>
      <c r="AL1013" s="120"/>
      <c r="AM1013" s="120"/>
      <c r="AN1013" s="85"/>
      <c r="AO1013" s="85"/>
      <c r="AP1013" s="85"/>
    </row>
    <row r="1014" s="62" customFormat="1" ht="12.75" customHeight="1" spans="1:42">
      <c r="A1014" s="115" t="s">
        <v>2389</v>
      </c>
      <c r="B1014" s="85">
        <v>992</v>
      </c>
      <c r="C1014" s="85">
        <v>992</v>
      </c>
      <c r="D1014" s="85" t="s">
        <v>84</v>
      </c>
      <c r="E1014" s="85" t="s">
        <v>2390</v>
      </c>
      <c r="F1014" s="116" t="s">
        <v>41</v>
      </c>
      <c r="G1014" s="85" t="s">
        <v>71</v>
      </c>
      <c r="H1014" s="116" t="s">
        <v>2390</v>
      </c>
      <c r="I1014" s="85" t="s">
        <v>2391</v>
      </c>
      <c r="J1014" s="85">
        <v>90108</v>
      </c>
      <c r="K1014" s="85" t="s">
        <v>41</v>
      </c>
      <c r="L1014" s="85" t="s">
        <v>45</v>
      </c>
      <c r="M1014" s="85" t="s">
        <v>46</v>
      </c>
      <c r="N1014" s="85" t="s">
        <v>1767</v>
      </c>
      <c r="O1014" s="117" t="s">
        <v>41</v>
      </c>
      <c r="P1014" s="117" t="s">
        <v>41</v>
      </c>
      <c r="Q1014" s="118">
        <v>7.1</v>
      </c>
      <c r="R1014" s="85">
        <v>52.8</v>
      </c>
      <c r="S1014" s="85">
        <v>29.1</v>
      </c>
      <c r="T1014" s="116">
        <v>45384</v>
      </c>
      <c r="U1014" s="116">
        <v>45377</v>
      </c>
      <c r="V1014" s="85">
        <v>0</v>
      </c>
      <c r="W1014" s="85">
        <v>354</v>
      </c>
      <c r="X1014" s="85">
        <v>354</v>
      </c>
      <c r="Y1014" s="85">
        <v>0</v>
      </c>
      <c r="Z1014" s="85" t="s">
        <v>47</v>
      </c>
      <c r="AA1014" s="85">
        <v>0</v>
      </c>
      <c r="AB1014" s="85">
        <v>1</v>
      </c>
      <c r="AC1014" s="85">
        <f t="shared" si="21"/>
        <v>354</v>
      </c>
      <c r="AD1014" s="85">
        <f>IFERROR(AC1014*VLOOKUP(I1014,'[5]DI Info'!A:H,7,FALSE),"")</f>
        <v>9204</v>
      </c>
      <c r="AE1014" s="85">
        <f>IFERROR(ROUND(AC1014*VLOOKUP(I1014,'[5]DI Info'!$1:$1048576,6,FALSE),2),"")</f>
        <v>74.69</v>
      </c>
      <c r="AF1014" s="117" t="str">
        <f>VLOOKUP(I1014,'[5]DI Info'!$1:$1048576,4,FALSE)</f>
        <v>佳得顺-SH</v>
      </c>
      <c r="AG1014" s="117" t="s">
        <v>2392</v>
      </c>
      <c r="AH1014" s="120">
        <v>45377</v>
      </c>
      <c r="AI1014" s="121" t="s">
        <v>2393</v>
      </c>
      <c r="AK1014" s="116"/>
      <c r="AL1014" s="120"/>
      <c r="AM1014" s="120"/>
      <c r="AN1014" s="85"/>
      <c r="AO1014" s="85"/>
      <c r="AP1014" s="85"/>
    </row>
    <row r="1015" s="62" customFormat="1" ht="12.75" customHeight="1" spans="1:42">
      <c r="A1015" s="115" t="s">
        <v>2394</v>
      </c>
      <c r="B1015" s="85" t="s">
        <v>38</v>
      </c>
      <c r="C1015" s="85" t="s">
        <v>38</v>
      </c>
      <c r="D1015" s="85" t="s">
        <v>39</v>
      </c>
      <c r="E1015" s="85" t="s">
        <v>2107</v>
      </c>
      <c r="F1015" s="116" t="s">
        <v>41</v>
      </c>
      <c r="G1015" s="85" t="s">
        <v>77</v>
      </c>
      <c r="H1015" s="116" t="s">
        <v>2107</v>
      </c>
      <c r="I1015" s="85" t="s">
        <v>2395</v>
      </c>
      <c r="J1015" s="85" t="s">
        <v>44</v>
      </c>
      <c r="K1015" s="85" t="s">
        <v>41</v>
      </c>
      <c r="L1015" s="85" t="s">
        <v>45</v>
      </c>
      <c r="M1015" s="85" t="s">
        <v>46</v>
      </c>
      <c r="N1015" s="85" t="s">
        <v>1767</v>
      </c>
      <c r="O1015" s="117" t="s">
        <v>41</v>
      </c>
      <c r="P1015" s="117" t="s">
        <v>41</v>
      </c>
      <c r="Q1015" s="118">
        <v>24</v>
      </c>
      <c r="R1015" s="85">
        <v>26.5</v>
      </c>
      <c r="S1015" s="85">
        <v>24.5</v>
      </c>
      <c r="T1015" s="116">
        <v>45384</v>
      </c>
      <c r="U1015" s="116">
        <v>45363</v>
      </c>
      <c r="V1015" s="85">
        <v>0</v>
      </c>
      <c r="W1015" s="85">
        <v>13</v>
      </c>
      <c r="X1015" s="85">
        <v>13</v>
      </c>
      <c r="Y1015" s="85">
        <v>0</v>
      </c>
      <c r="Z1015" s="85" t="s">
        <v>47</v>
      </c>
      <c r="AA1015" s="85">
        <v>0</v>
      </c>
      <c r="AB1015" s="85">
        <v>1</v>
      </c>
      <c r="AC1015" s="85">
        <f t="shared" si="21"/>
        <v>13</v>
      </c>
      <c r="AD1015" s="85">
        <f>IFERROR(AC1015*VLOOKUP(I1015,'[5]DI Info'!A:H,7,FALSE),"")</f>
        <v>272.35</v>
      </c>
      <c r="AE1015" s="85">
        <f>IFERROR(ROUND(AC1015*VLOOKUP(I1015,'[5]DI Info'!$1:$1048576,6,FALSE),2),"")</f>
        <v>3.59</v>
      </c>
      <c r="AF1015" s="117" t="str">
        <f>VLOOKUP(I1015,'[5]DI Info'!$1:$1048576,4,FALSE)</f>
        <v>金源-NB</v>
      </c>
      <c r="AG1015" s="117" t="s">
        <v>2396</v>
      </c>
      <c r="AH1015" s="120">
        <v>45379</v>
      </c>
      <c r="AI1015" s="121" t="s">
        <v>2397</v>
      </c>
      <c r="AK1015" s="116"/>
      <c r="AL1015" s="120"/>
      <c r="AM1015" s="120"/>
      <c r="AN1015" s="85"/>
      <c r="AO1015" s="85"/>
      <c r="AP1015" s="85"/>
    </row>
    <row r="1016" s="62" customFormat="1" ht="12.75" customHeight="1" spans="1:42">
      <c r="A1016" s="115" t="s">
        <v>2398</v>
      </c>
      <c r="B1016" s="85" t="s">
        <v>38</v>
      </c>
      <c r="C1016" s="85" t="s">
        <v>38</v>
      </c>
      <c r="D1016" s="85" t="s">
        <v>39</v>
      </c>
      <c r="E1016" s="85" t="s">
        <v>2181</v>
      </c>
      <c r="F1016" s="116" t="s">
        <v>41</v>
      </c>
      <c r="G1016" s="85" t="s">
        <v>77</v>
      </c>
      <c r="H1016" s="116" t="s">
        <v>2181</v>
      </c>
      <c r="I1016" s="85" t="s">
        <v>2395</v>
      </c>
      <c r="J1016" s="85" t="s">
        <v>44</v>
      </c>
      <c r="K1016" s="85" t="s">
        <v>41</v>
      </c>
      <c r="L1016" s="85" t="s">
        <v>45</v>
      </c>
      <c r="M1016" s="85" t="s">
        <v>46</v>
      </c>
      <c r="N1016" s="85" t="s">
        <v>1767</v>
      </c>
      <c r="O1016" s="117" t="s">
        <v>41</v>
      </c>
      <c r="P1016" s="117" t="s">
        <v>41</v>
      </c>
      <c r="Q1016" s="118">
        <v>24</v>
      </c>
      <c r="R1016" s="85">
        <v>26.5</v>
      </c>
      <c r="S1016" s="85">
        <v>24.5</v>
      </c>
      <c r="T1016" s="116">
        <v>45384</v>
      </c>
      <c r="U1016" s="116">
        <v>45363</v>
      </c>
      <c r="V1016" s="85">
        <v>0</v>
      </c>
      <c r="W1016" s="85">
        <v>15</v>
      </c>
      <c r="X1016" s="85">
        <v>15</v>
      </c>
      <c r="Y1016" s="85">
        <v>0</v>
      </c>
      <c r="Z1016" s="85" t="s">
        <v>47</v>
      </c>
      <c r="AA1016" s="85">
        <v>0</v>
      </c>
      <c r="AB1016" s="85">
        <v>1</v>
      </c>
      <c r="AC1016" s="85">
        <f t="shared" si="21"/>
        <v>15</v>
      </c>
      <c r="AD1016" s="85">
        <f>IFERROR(AC1016*VLOOKUP(I1016,'[5]DI Info'!A:H,7,FALSE),"")</f>
        <v>314.25</v>
      </c>
      <c r="AE1016" s="85">
        <f>IFERROR(ROUND(AC1016*VLOOKUP(I1016,'[5]DI Info'!$1:$1048576,6,FALSE),2),"")</f>
        <v>4.14</v>
      </c>
      <c r="AF1016" s="117" t="str">
        <f>VLOOKUP(I1016,'[5]DI Info'!$1:$1048576,4,FALSE)</f>
        <v>金源-NB</v>
      </c>
      <c r="AG1016" s="117" t="s">
        <v>2396</v>
      </c>
      <c r="AH1016" s="120">
        <v>45379</v>
      </c>
      <c r="AI1016" s="121" t="s">
        <v>2397</v>
      </c>
      <c r="AK1016" s="116"/>
      <c r="AL1016" s="120"/>
      <c r="AM1016" s="120"/>
      <c r="AN1016" s="85"/>
      <c r="AO1016" s="85"/>
      <c r="AP1016" s="85"/>
    </row>
    <row r="1017" s="62" customFormat="1" ht="12.75" customHeight="1" spans="1:42">
      <c r="A1017" s="115" t="s">
        <v>2399</v>
      </c>
      <c r="B1017" s="85" t="s">
        <v>38</v>
      </c>
      <c r="C1017" s="85" t="s">
        <v>38</v>
      </c>
      <c r="D1017" s="85" t="s">
        <v>39</v>
      </c>
      <c r="E1017" s="85" t="s">
        <v>2109</v>
      </c>
      <c r="F1017" s="116" t="s">
        <v>41</v>
      </c>
      <c r="G1017" s="85" t="s">
        <v>53</v>
      </c>
      <c r="H1017" s="116" t="s">
        <v>2109</v>
      </c>
      <c r="I1017" s="85" t="s">
        <v>2395</v>
      </c>
      <c r="J1017" s="85" t="s">
        <v>44</v>
      </c>
      <c r="K1017" s="85" t="s">
        <v>41</v>
      </c>
      <c r="L1017" s="85" t="s">
        <v>45</v>
      </c>
      <c r="M1017" s="85" t="s">
        <v>46</v>
      </c>
      <c r="N1017" s="85" t="s">
        <v>1767</v>
      </c>
      <c r="O1017" s="117" t="s">
        <v>41</v>
      </c>
      <c r="P1017" s="117" t="s">
        <v>41</v>
      </c>
      <c r="Q1017" s="118">
        <v>24</v>
      </c>
      <c r="R1017" s="85">
        <v>26.5</v>
      </c>
      <c r="S1017" s="85">
        <v>24.5</v>
      </c>
      <c r="T1017" s="116">
        <v>45384</v>
      </c>
      <c r="U1017" s="116">
        <v>45363</v>
      </c>
      <c r="V1017" s="85">
        <v>0</v>
      </c>
      <c r="W1017" s="85">
        <v>2</v>
      </c>
      <c r="X1017" s="85">
        <v>2</v>
      </c>
      <c r="Y1017" s="85">
        <v>0</v>
      </c>
      <c r="Z1017" s="85" t="s">
        <v>47</v>
      </c>
      <c r="AA1017" s="85">
        <v>0</v>
      </c>
      <c r="AB1017" s="85">
        <v>1</v>
      </c>
      <c r="AC1017" s="85">
        <f t="shared" si="21"/>
        <v>2</v>
      </c>
      <c r="AD1017" s="85">
        <f>IFERROR(AC1017*VLOOKUP(I1017,'[5]DI Info'!A:H,7,FALSE),"")</f>
        <v>41.9</v>
      </c>
      <c r="AE1017" s="85">
        <f>IFERROR(ROUND(AC1017*VLOOKUP(I1017,'[5]DI Info'!$1:$1048576,6,FALSE),2),"")</f>
        <v>0.55</v>
      </c>
      <c r="AF1017" s="117" t="str">
        <f>VLOOKUP(I1017,'[5]DI Info'!$1:$1048576,4,FALSE)</f>
        <v>金源-NB</v>
      </c>
      <c r="AG1017" s="117" t="s">
        <v>2396</v>
      </c>
      <c r="AH1017" s="120">
        <v>45379</v>
      </c>
      <c r="AI1017" s="121" t="s">
        <v>2397</v>
      </c>
      <c r="AK1017" s="116"/>
      <c r="AL1017" s="120"/>
      <c r="AM1017" s="120"/>
      <c r="AN1017" s="85"/>
      <c r="AO1017" s="85"/>
      <c r="AP1017" s="85"/>
    </row>
    <row r="1018" s="62" customFormat="1" ht="12.75" customHeight="1" spans="1:42">
      <c r="A1018" s="115" t="s">
        <v>2400</v>
      </c>
      <c r="B1018" s="85" t="s">
        <v>38</v>
      </c>
      <c r="C1018" s="85" t="s">
        <v>38</v>
      </c>
      <c r="D1018" s="85" t="s">
        <v>39</v>
      </c>
      <c r="E1018" s="85" t="s">
        <v>2336</v>
      </c>
      <c r="F1018" s="116" t="s">
        <v>41</v>
      </c>
      <c r="G1018" s="85" t="s">
        <v>60</v>
      </c>
      <c r="H1018" s="116" t="s">
        <v>2336</v>
      </c>
      <c r="I1018" s="85" t="s">
        <v>2395</v>
      </c>
      <c r="J1018" s="85" t="s">
        <v>44</v>
      </c>
      <c r="K1018" s="85" t="s">
        <v>41</v>
      </c>
      <c r="L1018" s="85" t="s">
        <v>45</v>
      </c>
      <c r="M1018" s="85" t="s">
        <v>46</v>
      </c>
      <c r="N1018" s="85" t="s">
        <v>1767</v>
      </c>
      <c r="O1018" s="117" t="s">
        <v>41</v>
      </c>
      <c r="P1018" s="117" t="s">
        <v>41</v>
      </c>
      <c r="Q1018" s="118">
        <v>24</v>
      </c>
      <c r="R1018" s="85">
        <v>26.5</v>
      </c>
      <c r="S1018" s="85">
        <v>24.5</v>
      </c>
      <c r="T1018" s="116">
        <v>45384</v>
      </c>
      <c r="U1018" s="116">
        <v>45363</v>
      </c>
      <c r="V1018" s="85">
        <v>0</v>
      </c>
      <c r="W1018" s="85">
        <v>50</v>
      </c>
      <c r="X1018" s="85">
        <v>50</v>
      </c>
      <c r="Y1018" s="85">
        <v>0</v>
      </c>
      <c r="Z1018" s="85" t="s">
        <v>47</v>
      </c>
      <c r="AA1018" s="85">
        <v>0</v>
      </c>
      <c r="AB1018" s="85">
        <v>1</v>
      </c>
      <c r="AC1018" s="85">
        <f t="shared" si="21"/>
        <v>50</v>
      </c>
      <c r="AD1018" s="85">
        <f>IFERROR(AC1018*VLOOKUP(I1018,'[5]DI Info'!A:H,7,FALSE),"")</f>
        <v>1047.5</v>
      </c>
      <c r="AE1018" s="85">
        <f>IFERROR(ROUND(AC1018*VLOOKUP(I1018,'[5]DI Info'!$1:$1048576,6,FALSE),2),"")</f>
        <v>13.79</v>
      </c>
      <c r="AF1018" s="117" t="str">
        <f>VLOOKUP(I1018,'[5]DI Info'!$1:$1048576,4,FALSE)</f>
        <v>金源-NB</v>
      </c>
      <c r="AG1018" s="117" t="s">
        <v>2396</v>
      </c>
      <c r="AH1018" s="120">
        <v>45379</v>
      </c>
      <c r="AI1018" s="121" t="s">
        <v>2397</v>
      </c>
      <c r="AK1018" s="116"/>
      <c r="AL1018" s="120"/>
      <c r="AM1018" s="120"/>
      <c r="AN1018" s="85"/>
      <c r="AO1018" s="85"/>
      <c r="AP1018" s="85"/>
    </row>
    <row r="1019" s="62" customFormat="1" ht="12.75" customHeight="1" spans="1:42">
      <c r="A1019" s="115" t="s">
        <v>2401</v>
      </c>
      <c r="B1019" s="85" t="s">
        <v>38</v>
      </c>
      <c r="C1019" s="85" t="s">
        <v>38</v>
      </c>
      <c r="D1019" s="85" t="s">
        <v>39</v>
      </c>
      <c r="E1019" s="85" t="s">
        <v>2170</v>
      </c>
      <c r="F1019" s="116" t="s">
        <v>41</v>
      </c>
      <c r="G1019" s="85" t="s">
        <v>77</v>
      </c>
      <c r="H1019" s="116" t="s">
        <v>2170</v>
      </c>
      <c r="I1019" s="85" t="s">
        <v>2402</v>
      </c>
      <c r="J1019" s="85" t="s">
        <v>44</v>
      </c>
      <c r="K1019" s="85" t="s">
        <v>41</v>
      </c>
      <c r="L1019" s="85" t="s">
        <v>45</v>
      </c>
      <c r="M1019" s="85" t="s">
        <v>46</v>
      </c>
      <c r="N1019" s="85" t="s">
        <v>1767</v>
      </c>
      <c r="O1019" s="117" t="s">
        <v>41</v>
      </c>
      <c r="P1019" s="117" t="s">
        <v>41</v>
      </c>
      <c r="Q1019" s="118">
        <v>8</v>
      </c>
      <c r="R1019" s="85">
        <v>27</v>
      </c>
      <c r="S1019" s="85">
        <v>13</v>
      </c>
      <c r="T1019" s="116">
        <v>45384</v>
      </c>
      <c r="U1019" s="116">
        <v>45363</v>
      </c>
      <c r="V1019" s="85">
        <v>0</v>
      </c>
      <c r="W1019" s="85">
        <v>10</v>
      </c>
      <c r="X1019" s="85">
        <v>10</v>
      </c>
      <c r="Y1019" s="85">
        <v>0</v>
      </c>
      <c r="Z1019" s="85" t="s">
        <v>47</v>
      </c>
      <c r="AA1019" s="85">
        <v>0</v>
      </c>
      <c r="AB1019" s="85">
        <v>1</v>
      </c>
      <c r="AC1019" s="85">
        <f t="shared" si="21"/>
        <v>10</v>
      </c>
      <c r="AD1019" s="85">
        <f>IFERROR(AC1019*VLOOKUP(I1019,'[5]DI Info'!A:H,7,FALSE),"")</f>
        <v>107.5</v>
      </c>
      <c r="AE1019" s="85">
        <f>IFERROR(ROUND(AC1019*VLOOKUP(I1019,'[5]DI Info'!$1:$1048576,6,FALSE),2),"")</f>
        <v>0.48</v>
      </c>
      <c r="AF1019" s="117" t="str">
        <f>VLOOKUP(I1019,'[5]DI Info'!$1:$1048576,4,FALSE)</f>
        <v>奕特呈-SH</v>
      </c>
      <c r="AG1019" s="117" t="s">
        <v>2403</v>
      </c>
      <c r="AH1019" s="120">
        <v>45371</v>
      </c>
      <c r="AI1019" s="121" t="s">
        <v>2404</v>
      </c>
      <c r="AK1019" s="116"/>
      <c r="AL1019" s="120"/>
      <c r="AM1019" s="120"/>
      <c r="AN1019" s="85"/>
      <c r="AO1019" s="85"/>
      <c r="AP1019" s="85"/>
    </row>
    <row r="1020" s="62" customFormat="1" ht="12.75" customHeight="1" spans="1:42">
      <c r="A1020" s="115" t="s">
        <v>2405</v>
      </c>
      <c r="B1020" s="85" t="s">
        <v>38</v>
      </c>
      <c r="C1020" s="85" t="s">
        <v>38</v>
      </c>
      <c r="D1020" s="85" t="s">
        <v>39</v>
      </c>
      <c r="E1020" s="85" t="s">
        <v>2175</v>
      </c>
      <c r="F1020" s="116" t="s">
        <v>41</v>
      </c>
      <c r="G1020" s="85" t="s">
        <v>77</v>
      </c>
      <c r="H1020" s="116" t="s">
        <v>2175</v>
      </c>
      <c r="I1020" s="85" t="s">
        <v>2402</v>
      </c>
      <c r="J1020" s="85" t="s">
        <v>44</v>
      </c>
      <c r="K1020" s="85" t="s">
        <v>41</v>
      </c>
      <c r="L1020" s="85" t="s">
        <v>45</v>
      </c>
      <c r="M1020" s="85" t="s">
        <v>46</v>
      </c>
      <c r="N1020" s="85" t="s">
        <v>1767</v>
      </c>
      <c r="O1020" s="117" t="s">
        <v>41</v>
      </c>
      <c r="P1020" s="117" t="s">
        <v>41</v>
      </c>
      <c r="Q1020" s="118">
        <v>8</v>
      </c>
      <c r="R1020" s="85">
        <v>27</v>
      </c>
      <c r="S1020" s="85">
        <v>13</v>
      </c>
      <c r="T1020" s="116">
        <v>45384</v>
      </c>
      <c r="U1020" s="116">
        <v>45363</v>
      </c>
      <c r="V1020" s="85">
        <v>0</v>
      </c>
      <c r="W1020" s="85">
        <v>8</v>
      </c>
      <c r="X1020" s="85">
        <v>8</v>
      </c>
      <c r="Y1020" s="85">
        <v>0</v>
      </c>
      <c r="Z1020" s="85" t="s">
        <v>47</v>
      </c>
      <c r="AA1020" s="85">
        <v>0</v>
      </c>
      <c r="AB1020" s="85">
        <v>1</v>
      </c>
      <c r="AC1020" s="85">
        <f t="shared" si="21"/>
        <v>8</v>
      </c>
      <c r="AD1020" s="85">
        <f>IFERROR(AC1020*VLOOKUP(I1020,'[5]DI Info'!A:H,7,FALSE),"")</f>
        <v>86</v>
      </c>
      <c r="AE1020" s="85">
        <f>IFERROR(ROUND(AC1020*VLOOKUP(I1020,'[5]DI Info'!$1:$1048576,6,FALSE),2),"")</f>
        <v>0.38</v>
      </c>
      <c r="AF1020" s="117" t="str">
        <f>VLOOKUP(I1020,'[5]DI Info'!$1:$1048576,4,FALSE)</f>
        <v>奕特呈-SH</v>
      </c>
      <c r="AG1020" s="117" t="s">
        <v>2403</v>
      </c>
      <c r="AH1020" s="120">
        <v>45371</v>
      </c>
      <c r="AI1020" s="121" t="s">
        <v>2404</v>
      </c>
      <c r="AK1020" s="116"/>
      <c r="AL1020" s="120"/>
      <c r="AM1020" s="120"/>
      <c r="AN1020" s="85"/>
      <c r="AO1020" s="85"/>
      <c r="AP1020" s="85"/>
    </row>
    <row r="1021" s="62" customFormat="1" ht="12.75" customHeight="1" spans="1:42">
      <c r="A1021" s="115" t="s">
        <v>2406</v>
      </c>
      <c r="B1021" s="85" t="s">
        <v>38</v>
      </c>
      <c r="C1021" s="85" t="s">
        <v>38</v>
      </c>
      <c r="D1021" s="85" t="s">
        <v>39</v>
      </c>
      <c r="E1021" s="85" t="s">
        <v>2102</v>
      </c>
      <c r="F1021" s="116" t="s">
        <v>41</v>
      </c>
      <c r="G1021" s="85" t="s">
        <v>77</v>
      </c>
      <c r="H1021" s="116" t="s">
        <v>2102</v>
      </c>
      <c r="I1021" s="85" t="s">
        <v>2402</v>
      </c>
      <c r="J1021" s="85" t="s">
        <v>44</v>
      </c>
      <c r="K1021" s="85" t="s">
        <v>41</v>
      </c>
      <c r="L1021" s="85" t="s">
        <v>45</v>
      </c>
      <c r="M1021" s="85" t="s">
        <v>46</v>
      </c>
      <c r="N1021" s="85" t="s">
        <v>1767</v>
      </c>
      <c r="O1021" s="117" t="s">
        <v>41</v>
      </c>
      <c r="P1021" s="117" t="s">
        <v>41</v>
      </c>
      <c r="Q1021" s="118">
        <v>8</v>
      </c>
      <c r="R1021" s="85">
        <v>27</v>
      </c>
      <c r="S1021" s="85">
        <v>13</v>
      </c>
      <c r="T1021" s="116">
        <v>45384</v>
      </c>
      <c r="U1021" s="116">
        <v>45363</v>
      </c>
      <c r="V1021" s="85">
        <v>0</v>
      </c>
      <c r="W1021" s="85">
        <v>18</v>
      </c>
      <c r="X1021" s="85">
        <v>18</v>
      </c>
      <c r="Y1021" s="85">
        <v>0</v>
      </c>
      <c r="Z1021" s="85" t="s">
        <v>47</v>
      </c>
      <c r="AA1021" s="85">
        <v>0</v>
      </c>
      <c r="AB1021" s="85">
        <v>1</v>
      </c>
      <c r="AC1021" s="85">
        <f t="shared" si="21"/>
        <v>18</v>
      </c>
      <c r="AD1021" s="85">
        <f>IFERROR(AC1021*VLOOKUP(I1021,'[5]DI Info'!A:H,7,FALSE),"")</f>
        <v>193.5</v>
      </c>
      <c r="AE1021" s="85">
        <f>IFERROR(ROUND(AC1021*VLOOKUP(I1021,'[5]DI Info'!$1:$1048576,6,FALSE),2),"")</f>
        <v>0.86</v>
      </c>
      <c r="AF1021" s="117" t="str">
        <f>VLOOKUP(I1021,'[5]DI Info'!$1:$1048576,4,FALSE)</f>
        <v>奕特呈-SH</v>
      </c>
      <c r="AG1021" s="117" t="s">
        <v>2403</v>
      </c>
      <c r="AH1021" s="120">
        <v>45371</v>
      </c>
      <c r="AI1021" s="121" t="s">
        <v>2404</v>
      </c>
      <c r="AK1021" s="116"/>
      <c r="AL1021" s="120"/>
      <c r="AM1021" s="120"/>
      <c r="AN1021" s="85"/>
      <c r="AO1021" s="85"/>
      <c r="AP1021" s="85"/>
    </row>
    <row r="1022" s="62" customFormat="1" ht="12.75" customHeight="1" spans="1:42">
      <c r="A1022" s="115" t="s">
        <v>2407</v>
      </c>
      <c r="B1022" s="85" t="s">
        <v>38</v>
      </c>
      <c r="C1022" s="85" t="s">
        <v>38</v>
      </c>
      <c r="D1022" s="85" t="s">
        <v>39</v>
      </c>
      <c r="E1022" s="85" t="s">
        <v>2170</v>
      </c>
      <c r="F1022" s="116" t="s">
        <v>41</v>
      </c>
      <c r="G1022" s="85" t="s">
        <v>77</v>
      </c>
      <c r="H1022" s="116" t="s">
        <v>2170</v>
      </c>
      <c r="I1022" s="85" t="s">
        <v>1823</v>
      </c>
      <c r="J1022" s="85" t="s">
        <v>44</v>
      </c>
      <c r="K1022" s="85" t="s">
        <v>41</v>
      </c>
      <c r="L1022" s="85" t="s">
        <v>45</v>
      </c>
      <c r="M1022" s="85" t="s">
        <v>46</v>
      </c>
      <c r="N1022" s="85" t="s">
        <v>1767</v>
      </c>
      <c r="O1022" s="117" t="s">
        <v>41</v>
      </c>
      <c r="P1022" s="117" t="s">
        <v>41</v>
      </c>
      <c r="Q1022" s="118">
        <v>8</v>
      </c>
      <c r="R1022" s="85">
        <v>27</v>
      </c>
      <c r="S1022" s="85">
        <v>13</v>
      </c>
      <c r="T1022" s="116">
        <v>45384</v>
      </c>
      <c r="U1022" s="116">
        <v>45363</v>
      </c>
      <c r="V1022" s="85">
        <v>0</v>
      </c>
      <c r="W1022" s="85">
        <v>12</v>
      </c>
      <c r="X1022" s="85">
        <v>12</v>
      </c>
      <c r="Y1022" s="85">
        <v>0</v>
      </c>
      <c r="Z1022" s="85" t="s">
        <v>47</v>
      </c>
      <c r="AA1022" s="85">
        <v>0</v>
      </c>
      <c r="AB1022" s="85">
        <v>1</v>
      </c>
      <c r="AC1022" s="85">
        <f t="shared" ref="AC1022:AC1085" si="22">IFERROR(X1022/AB1022,"")</f>
        <v>12</v>
      </c>
      <c r="AD1022" s="85">
        <f>IFERROR(AC1022*VLOOKUP(I1022,'[5]DI Info'!A:H,7,FALSE),"")</f>
        <v>160.8</v>
      </c>
      <c r="AE1022" s="85">
        <f>IFERROR(ROUND(AC1022*VLOOKUP(I1022,'[5]DI Info'!$1:$1048576,6,FALSE),2),"")</f>
        <v>0.57</v>
      </c>
      <c r="AF1022" s="117" t="str">
        <f>VLOOKUP(I1022,'[5]DI Info'!$1:$1048576,4,FALSE)</f>
        <v>奕特呈-SH</v>
      </c>
      <c r="AG1022" s="117" t="s">
        <v>2403</v>
      </c>
      <c r="AH1022" s="120">
        <v>45371</v>
      </c>
      <c r="AI1022" s="121" t="s">
        <v>2404</v>
      </c>
      <c r="AK1022" s="116"/>
      <c r="AL1022" s="120"/>
      <c r="AM1022" s="120"/>
      <c r="AN1022" s="85"/>
      <c r="AO1022" s="85"/>
      <c r="AP1022" s="85"/>
    </row>
    <row r="1023" s="62" customFormat="1" ht="12.75" customHeight="1" spans="1:42">
      <c r="A1023" s="115" t="s">
        <v>2408</v>
      </c>
      <c r="B1023" s="85" t="s">
        <v>38</v>
      </c>
      <c r="C1023" s="85" t="s">
        <v>38</v>
      </c>
      <c r="D1023" s="85" t="s">
        <v>39</v>
      </c>
      <c r="E1023" s="85" t="s">
        <v>2175</v>
      </c>
      <c r="F1023" s="116" t="s">
        <v>41</v>
      </c>
      <c r="G1023" s="85" t="s">
        <v>77</v>
      </c>
      <c r="H1023" s="116" t="s">
        <v>2175</v>
      </c>
      <c r="I1023" s="85" t="s">
        <v>1823</v>
      </c>
      <c r="J1023" s="85" t="s">
        <v>44</v>
      </c>
      <c r="K1023" s="85" t="s">
        <v>41</v>
      </c>
      <c r="L1023" s="85" t="s">
        <v>45</v>
      </c>
      <c r="M1023" s="85" t="s">
        <v>46</v>
      </c>
      <c r="N1023" s="85" t="s">
        <v>1767</v>
      </c>
      <c r="O1023" s="117" t="s">
        <v>41</v>
      </c>
      <c r="P1023" s="117" t="s">
        <v>41</v>
      </c>
      <c r="Q1023" s="118">
        <v>8</v>
      </c>
      <c r="R1023" s="85">
        <v>27</v>
      </c>
      <c r="S1023" s="85">
        <v>13</v>
      </c>
      <c r="T1023" s="116">
        <v>45384</v>
      </c>
      <c r="U1023" s="116">
        <v>45363</v>
      </c>
      <c r="V1023" s="85">
        <v>0</v>
      </c>
      <c r="W1023" s="85">
        <v>8</v>
      </c>
      <c r="X1023" s="85">
        <v>8</v>
      </c>
      <c r="Y1023" s="85">
        <v>0</v>
      </c>
      <c r="Z1023" s="85" t="s">
        <v>47</v>
      </c>
      <c r="AA1023" s="85">
        <v>0</v>
      </c>
      <c r="AB1023" s="85">
        <v>1</v>
      </c>
      <c r="AC1023" s="85">
        <f t="shared" si="22"/>
        <v>8</v>
      </c>
      <c r="AD1023" s="85">
        <f>IFERROR(AC1023*VLOOKUP(I1023,'[5]DI Info'!A:H,7,FALSE),"")</f>
        <v>107.2</v>
      </c>
      <c r="AE1023" s="85">
        <f>IFERROR(ROUND(AC1023*VLOOKUP(I1023,'[5]DI Info'!$1:$1048576,6,FALSE),2),"")</f>
        <v>0.38</v>
      </c>
      <c r="AF1023" s="117" t="str">
        <f>VLOOKUP(I1023,'[5]DI Info'!$1:$1048576,4,FALSE)</f>
        <v>奕特呈-SH</v>
      </c>
      <c r="AG1023" s="117" t="s">
        <v>2403</v>
      </c>
      <c r="AH1023" s="120">
        <v>45371</v>
      </c>
      <c r="AI1023" s="121" t="s">
        <v>2404</v>
      </c>
      <c r="AK1023" s="116"/>
      <c r="AL1023" s="120"/>
      <c r="AM1023" s="120"/>
      <c r="AN1023" s="85"/>
      <c r="AO1023" s="85"/>
      <c r="AP1023" s="85"/>
    </row>
    <row r="1024" s="62" customFormat="1" ht="12.75" customHeight="1" spans="1:42">
      <c r="A1024" s="115" t="s">
        <v>2409</v>
      </c>
      <c r="B1024" s="85" t="s">
        <v>38</v>
      </c>
      <c r="C1024" s="85" t="s">
        <v>38</v>
      </c>
      <c r="D1024" s="85" t="s">
        <v>39</v>
      </c>
      <c r="E1024" s="85" t="s">
        <v>2102</v>
      </c>
      <c r="F1024" s="116" t="s">
        <v>41</v>
      </c>
      <c r="G1024" s="85" t="s">
        <v>77</v>
      </c>
      <c r="H1024" s="116" t="s">
        <v>2102</v>
      </c>
      <c r="I1024" s="85" t="s">
        <v>1837</v>
      </c>
      <c r="J1024" s="85" t="s">
        <v>44</v>
      </c>
      <c r="K1024" s="85" t="s">
        <v>41</v>
      </c>
      <c r="L1024" s="85" t="s">
        <v>45</v>
      </c>
      <c r="M1024" s="85" t="s">
        <v>46</v>
      </c>
      <c r="N1024" s="85" t="s">
        <v>1767</v>
      </c>
      <c r="O1024" s="117" t="s">
        <v>41</v>
      </c>
      <c r="P1024" s="117" t="s">
        <v>41</v>
      </c>
      <c r="Q1024" s="118">
        <v>8</v>
      </c>
      <c r="R1024" s="85">
        <v>26.8</v>
      </c>
      <c r="S1024" s="85">
        <v>13</v>
      </c>
      <c r="T1024" s="116">
        <v>45384</v>
      </c>
      <c r="U1024" s="116">
        <v>45363</v>
      </c>
      <c r="V1024" s="85">
        <v>0</v>
      </c>
      <c r="W1024" s="85">
        <v>11</v>
      </c>
      <c r="X1024" s="85">
        <v>11</v>
      </c>
      <c r="Y1024" s="85">
        <v>0</v>
      </c>
      <c r="Z1024" s="85" t="s">
        <v>47</v>
      </c>
      <c r="AA1024" s="85">
        <v>0</v>
      </c>
      <c r="AB1024" s="85">
        <v>1</v>
      </c>
      <c r="AC1024" s="85">
        <f t="shared" si="22"/>
        <v>11</v>
      </c>
      <c r="AD1024" s="85">
        <f>IFERROR(AC1024*VLOOKUP(I1024,'[5]DI Info'!A:H,7,FALSE),"")</f>
        <v>118.25</v>
      </c>
      <c r="AE1024" s="85">
        <f>IFERROR(ROUND(AC1024*VLOOKUP(I1024,'[5]DI Info'!$1:$1048576,6,FALSE),2),"")</f>
        <v>0.53</v>
      </c>
      <c r="AF1024" s="117" t="str">
        <f>VLOOKUP(I1024,'[5]DI Info'!$1:$1048576,4,FALSE)</f>
        <v>奕特呈-SH</v>
      </c>
      <c r="AG1024" s="117" t="s">
        <v>2403</v>
      </c>
      <c r="AH1024" s="120">
        <v>45371</v>
      </c>
      <c r="AI1024" s="121" t="s">
        <v>2404</v>
      </c>
      <c r="AK1024" s="116"/>
      <c r="AL1024" s="120"/>
      <c r="AM1024" s="120"/>
      <c r="AN1024" s="85"/>
      <c r="AO1024" s="85"/>
      <c r="AP1024" s="85"/>
    </row>
    <row r="1025" s="62" customFormat="1" ht="12.75" customHeight="1" spans="1:42">
      <c r="A1025" s="115" t="s">
        <v>2410</v>
      </c>
      <c r="B1025" s="85" t="s">
        <v>38</v>
      </c>
      <c r="C1025" s="85" t="s">
        <v>38</v>
      </c>
      <c r="D1025" s="85" t="s">
        <v>39</v>
      </c>
      <c r="E1025" s="85" t="s">
        <v>2170</v>
      </c>
      <c r="F1025" s="116" t="s">
        <v>41</v>
      </c>
      <c r="G1025" s="85" t="s">
        <v>77</v>
      </c>
      <c r="H1025" s="116" t="s">
        <v>2170</v>
      </c>
      <c r="I1025" s="85" t="s">
        <v>1841</v>
      </c>
      <c r="J1025" s="85" t="s">
        <v>44</v>
      </c>
      <c r="K1025" s="85" t="s">
        <v>41</v>
      </c>
      <c r="L1025" s="85" t="s">
        <v>45</v>
      </c>
      <c r="M1025" s="85" t="s">
        <v>46</v>
      </c>
      <c r="N1025" s="85" t="s">
        <v>1767</v>
      </c>
      <c r="O1025" s="117" t="s">
        <v>41</v>
      </c>
      <c r="P1025" s="117" t="s">
        <v>41</v>
      </c>
      <c r="Q1025" s="118">
        <v>8</v>
      </c>
      <c r="R1025" s="85">
        <v>27</v>
      </c>
      <c r="S1025" s="85">
        <v>13</v>
      </c>
      <c r="T1025" s="116">
        <v>45384</v>
      </c>
      <c r="U1025" s="116">
        <v>45363</v>
      </c>
      <c r="V1025" s="85">
        <v>0</v>
      </c>
      <c r="W1025" s="85">
        <v>2</v>
      </c>
      <c r="X1025" s="85">
        <v>2</v>
      </c>
      <c r="Y1025" s="85">
        <v>0</v>
      </c>
      <c r="Z1025" s="85" t="s">
        <v>47</v>
      </c>
      <c r="AA1025" s="85">
        <v>0</v>
      </c>
      <c r="AB1025" s="85">
        <v>1</v>
      </c>
      <c r="AC1025" s="85">
        <f t="shared" si="22"/>
        <v>2</v>
      </c>
      <c r="AD1025" s="85">
        <f>IFERROR(AC1025*VLOOKUP(I1025,'[5]DI Info'!A:H,7,FALSE),"")</f>
        <v>26.8</v>
      </c>
      <c r="AE1025" s="85">
        <f>IFERROR(ROUND(AC1025*VLOOKUP(I1025,'[5]DI Info'!$1:$1048576,6,FALSE),2),"")</f>
        <v>0.1</v>
      </c>
      <c r="AF1025" s="117" t="str">
        <f>VLOOKUP(I1025,'[5]DI Info'!$1:$1048576,4,FALSE)</f>
        <v>奕特呈-SH</v>
      </c>
      <c r="AG1025" s="117" t="s">
        <v>2403</v>
      </c>
      <c r="AH1025" s="120">
        <v>45371</v>
      </c>
      <c r="AI1025" s="121" t="s">
        <v>2404</v>
      </c>
      <c r="AK1025" s="116"/>
      <c r="AL1025" s="120"/>
      <c r="AM1025" s="120"/>
      <c r="AN1025" s="85"/>
      <c r="AO1025" s="85"/>
      <c r="AP1025" s="85"/>
    </row>
    <row r="1026" s="62" customFormat="1" ht="12.75" customHeight="1" spans="1:42">
      <c r="A1026" s="115" t="s">
        <v>2411</v>
      </c>
      <c r="B1026" s="85" t="s">
        <v>38</v>
      </c>
      <c r="C1026" s="85" t="s">
        <v>38</v>
      </c>
      <c r="D1026" s="85" t="s">
        <v>39</v>
      </c>
      <c r="E1026" s="85" t="s">
        <v>2175</v>
      </c>
      <c r="F1026" s="116" t="s">
        <v>41</v>
      </c>
      <c r="G1026" s="85" t="s">
        <v>77</v>
      </c>
      <c r="H1026" s="116" t="s">
        <v>2175</v>
      </c>
      <c r="I1026" s="85" t="s">
        <v>1841</v>
      </c>
      <c r="J1026" s="85" t="s">
        <v>44</v>
      </c>
      <c r="K1026" s="85" t="s">
        <v>41</v>
      </c>
      <c r="L1026" s="85" t="s">
        <v>45</v>
      </c>
      <c r="M1026" s="85" t="s">
        <v>46</v>
      </c>
      <c r="N1026" s="85" t="s">
        <v>1767</v>
      </c>
      <c r="O1026" s="117" t="s">
        <v>41</v>
      </c>
      <c r="P1026" s="117" t="s">
        <v>41</v>
      </c>
      <c r="Q1026" s="118">
        <v>8</v>
      </c>
      <c r="R1026" s="85">
        <v>27</v>
      </c>
      <c r="S1026" s="85">
        <v>13</v>
      </c>
      <c r="T1026" s="116">
        <v>45384</v>
      </c>
      <c r="U1026" s="116">
        <v>45363</v>
      </c>
      <c r="V1026" s="85">
        <v>0</v>
      </c>
      <c r="W1026" s="85">
        <v>4</v>
      </c>
      <c r="X1026" s="85">
        <v>4</v>
      </c>
      <c r="Y1026" s="85">
        <v>0</v>
      </c>
      <c r="Z1026" s="85" t="s">
        <v>47</v>
      </c>
      <c r="AA1026" s="85">
        <v>0</v>
      </c>
      <c r="AB1026" s="85">
        <v>1</v>
      </c>
      <c r="AC1026" s="85">
        <f t="shared" si="22"/>
        <v>4</v>
      </c>
      <c r="AD1026" s="85">
        <f>IFERROR(AC1026*VLOOKUP(I1026,'[5]DI Info'!A:H,7,FALSE),"")</f>
        <v>53.6</v>
      </c>
      <c r="AE1026" s="85">
        <f>IFERROR(ROUND(AC1026*VLOOKUP(I1026,'[5]DI Info'!$1:$1048576,6,FALSE),2),"")</f>
        <v>0.19</v>
      </c>
      <c r="AF1026" s="117" t="str">
        <f>VLOOKUP(I1026,'[5]DI Info'!$1:$1048576,4,FALSE)</f>
        <v>奕特呈-SH</v>
      </c>
      <c r="AG1026" s="117" t="s">
        <v>2403</v>
      </c>
      <c r="AH1026" s="120">
        <v>45371</v>
      </c>
      <c r="AI1026" s="121" t="s">
        <v>2404</v>
      </c>
      <c r="AK1026" s="116"/>
      <c r="AL1026" s="120"/>
      <c r="AM1026" s="120"/>
      <c r="AN1026" s="85"/>
      <c r="AO1026" s="85"/>
      <c r="AP1026" s="85"/>
    </row>
    <row r="1027" s="62" customFormat="1" ht="12.75" customHeight="1" spans="1:42">
      <c r="A1027" s="115" t="s">
        <v>2412</v>
      </c>
      <c r="B1027" s="85" t="s">
        <v>38</v>
      </c>
      <c r="C1027" s="85" t="s">
        <v>38</v>
      </c>
      <c r="D1027" s="85" t="s">
        <v>39</v>
      </c>
      <c r="E1027" s="85" t="s">
        <v>2102</v>
      </c>
      <c r="F1027" s="116" t="s">
        <v>41</v>
      </c>
      <c r="G1027" s="85" t="s">
        <v>77</v>
      </c>
      <c r="H1027" s="116" t="s">
        <v>2102</v>
      </c>
      <c r="I1027" s="85" t="s">
        <v>1841</v>
      </c>
      <c r="J1027" s="85" t="s">
        <v>44</v>
      </c>
      <c r="K1027" s="85" t="s">
        <v>41</v>
      </c>
      <c r="L1027" s="85" t="s">
        <v>45</v>
      </c>
      <c r="M1027" s="85" t="s">
        <v>46</v>
      </c>
      <c r="N1027" s="85" t="s">
        <v>1767</v>
      </c>
      <c r="O1027" s="117" t="s">
        <v>41</v>
      </c>
      <c r="P1027" s="117" t="s">
        <v>41</v>
      </c>
      <c r="Q1027" s="118">
        <v>8</v>
      </c>
      <c r="R1027" s="85">
        <v>27</v>
      </c>
      <c r="S1027" s="85">
        <v>13</v>
      </c>
      <c r="T1027" s="116">
        <v>45384</v>
      </c>
      <c r="U1027" s="116">
        <v>45363</v>
      </c>
      <c r="V1027" s="85">
        <v>0</v>
      </c>
      <c r="W1027" s="85">
        <v>5</v>
      </c>
      <c r="X1027" s="85">
        <v>5</v>
      </c>
      <c r="Y1027" s="85">
        <v>0</v>
      </c>
      <c r="Z1027" s="85" t="s">
        <v>47</v>
      </c>
      <c r="AA1027" s="85">
        <v>0</v>
      </c>
      <c r="AB1027" s="85">
        <v>1</v>
      </c>
      <c r="AC1027" s="85">
        <f t="shared" si="22"/>
        <v>5</v>
      </c>
      <c r="AD1027" s="85">
        <f>IFERROR(AC1027*VLOOKUP(I1027,'[5]DI Info'!A:H,7,FALSE),"")</f>
        <v>67</v>
      </c>
      <c r="AE1027" s="85">
        <f>IFERROR(ROUND(AC1027*VLOOKUP(I1027,'[5]DI Info'!$1:$1048576,6,FALSE),2),"")</f>
        <v>0.24</v>
      </c>
      <c r="AF1027" s="117" t="str">
        <f>VLOOKUP(I1027,'[5]DI Info'!$1:$1048576,4,FALSE)</f>
        <v>奕特呈-SH</v>
      </c>
      <c r="AG1027" s="117" t="s">
        <v>2403</v>
      </c>
      <c r="AH1027" s="120">
        <v>45371</v>
      </c>
      <c r="AI1027" s="121" t="s">
        <v>2404</v>
      </c>
      <c r="AK1027" s="116"/>
      <c r="AL1027" s="120"/>
      <c r="AM1027" s="120"/>
      <c r="AN1027" s="85"/>
      <c r="AO1027" s="85"/>
      <c r="AP1027" s="85"/>
    </row>
    <row r="1028" s="62" customFormat="1" ht="12.75" customHeight="1" spans="1:42">
      <c r="A1028" s="115" t="s">
        <v>2413</v>
      </c>
      <c r="B1028" s="85" t="s">
        <v>38</v>
      </c>
      <c r="C1028" s="85" t="s">
        <v>38</v>
      </c>
      <c r="D1028" s="85" t="s">
        <v>39</v>
      </c>
      <c r="E1028" s="85" t="s">
        <v>2109</v>
      </c>
      <c r="F1028" s="116" t="s">
        <v>41</v>
      </c>
      <c r="G1028" s="85" t="s">
        <v>53</v>
      </c>
      <c r="H1028" s="116" t="s">
        <v>2109</v>
      </c>
      <c r="I1028" s="85" t="s">
        <v>2402</v>
      </c>
      <c r="J1028" s="85" t="s">
        <v>44</v>
      </c>
      <c r="K1028" s="85" t="s">
        <v>41</v>
      </c>
      <c r="L1028" s="85" t="s">
        <v>45</v>
      </c>
      <c r="M1028" s="85" t="s">
        <v>46</v>
      </c>
      <c r="N1028" s="85" t="s">
        <v>1767</v>
      </c>
      <c r="O1028" s="117" t="s">
        <v>41</v>
      </c>
      <c r="P1028" s="117" t="s">
        <v>41</v>
      </c>
      <c r="Q1028" s="118">
        <v>8</v>
      </c>
      <c r="R1028" s="85">
        <v>27</v>
      </c>
      <c r="S1028" s="85">
        <v>13</v>
      </c>
      <c r="T1028" s="116">
        <v>45384</v>
      </c>
      <c r="U1028" s="116">
        <v>45363</v>
      </c>
      <c r="V1028" s="85">
        <v>0</v>
      </c>
      <c r="W1028" s="85">
        <v>25</v>
      </c>
      <c r="X1028" s="85">
        <v>25</v>
      </c>
      <c r="Y1028" s="85">
        <v>0</v>
      </c>
      <c r="Z1028" s="85" t="s">
        <v>47</v>
      </c>
      <c r="AA1028" s="85">
        <v>0</v>
      </c>
      <c r="AB1028" s="85">
        <v>1</v>
      </c>
      <c r="AC1028" s="85">
        <f t="shared" si="22"/>
        <v>25</v>
      </c>
      <c r="AD1028" s="85">
        <f>IFERROR(AC1028*VLOOKUP(I1028,'[5]DI Info'!A:H,7,FALSE),"")</f>
        <v>268.75</v>
      </c>
      <c r="AE1028" s="85">
        <f>IFERROR(ROUND(AC1028*VLOOKUP(I1028,'[5]DI Info'!$1:$1048576,6,FALSE),2),"")</f>
        <v>1.2</v>
      </c>
      <c r="AF1028" s="117" t="str">
        <f>VLOOKUP(I1028,'[5]DI Info'!$1:$1048576,4,FALSE)</f>
        <v>奕特呈-SH</v>
      </c>
      <c r="AG1028" s="117" t="s">
        <v>2403</v>
      </c>
      <c r="AH1028" s="120">
        <v>45371</v>
      </c>
      <c r="AI1028" s="121" t="s">
        <v>2404</v>
      </c>
      <c r="AK1028" s="116"/>
      <c r="AL1028" s="120"/>
      <c r="AM1028" s="120"/>
      <c r="AN1028" s="85"/>
      <c r="AO1028" s="85"/>
      <c r="AP1028" s="85"/>
    </row>
    <row r="1029" s="62" customFormat="1" ht="12.75" customHeight="1" spans="1:42">
      <c r="A1029" s="115" t="s">
        <v>2414</v>
      </c>
      <c r="B1029" s="85" t="s">
        <v>38</v>
      </c>
      <c r="C1029" s="85" t="s">
        <v>38</v>
      </c>
      <c r="D1029" s="85" t="s">
        <v>39</v>
      </c>
      <c r="E1029" s="85" t="s">
        <v>2109</v>
      </c>
      <c r="F1029" s="116" t="s">
        <v>41</v>
      </c>
      <c r="G1029" s="85" t="s">
        <v>53</v>
      </c>
      <c r="H1029" s="116" t="s">
        <v>2109</v>
      </c>
      <c r="I1029" s="85" t="s">
        <v>1823</v>
      </c>
      <c r="J1029" s="85" t="s">
        <v>44</v>
      </c>
      <c r="K1029" s="85" t="s">
        <v>41</v>
      </c>
      <c r="L1029" s="85" t="s">
        <v>45</v>
      </c>
      <c r="M1029" s="85" t="s">
        <v>46</v>
      </c>
      <c r="N1029" s="85" t="s">
        <v>1767</v>
      </c>
      <c r="O1029" s="117" t="s">
        <v>41</v>
      </c>
      <c r="P1029" s="117" t="s">
        <v>41</v>
      </c>
      <c r="Q1029" s="118">
        <v>8</v>
      </c>
      <c r="R1029" s="85">
        <v>27</v>
      </c>
      <c r="S1029" s="85">
        <v>13</v>
      </c>
      <c r="T1029" s="116">
        <v>45384</v>
      </c>
      <c r="U1029" s="116">
        <v>45363</v>
      </c>
      <c r="V1029" s="85">
        <v>0</v>
      </c>
      <c r="W1029" s="85">
        <v>21</v>
      </c>
      <c r="X1029" s="85">
        <v>21</v>
      </c>
      <c r="Y1029" s="85">
        <v>0</v>
      </c>
      <c r="Z1029" s="85" t="s">
        <v>47</v>
      </c>
      <c r="AA1029" s="85">
        <v>0</v>
      </c>
      <c r="AB1029" s="85">
        <v>1</v>
      </c>
      <c r="AC1029" s="85">
        <f t="shared" si="22"/>
        <v>21</v>
      </c>
      <c r="AD1029" s="85">
        <f>IFERROR(AC1029*VLOOKUP(I1029,'[5]DI Info'!A:H,7,FALSE),"")</f>
        <v>281.4</v>
      </c>
      <c r="AE1029" s="85">
        <f>IFERROR(ROUND(AC1029*VLOOKUP(I1029,'[5]DI Info'!$1:$1048576,6,FALSE),2),"")</f>
        <v>1</v>
      </c>
      <c r="AF1029" s="117" t="str">
        <f>VLOOKUP(I1029,'[5]DI Info'!$1:$1048576,4,FALSE)</f>
        <v>奕特呈-SH</v>
      </c>
      <c r="AG1029" s="117" t="s">
        <v>2403</v>
      </c>
      <c r="AH1029" s="120">
        <v>45371</v>
      </c>
      <c r="AI1029" s="121" t="s">
        <v>2404</v>
      </c>
      <c r="AK1029" s="116"/>
      <c r="AL1029" s="120"/>
      <c r="AM1029" s="120"/>
      <c r="AN1029" s="85"/>
      <c r="AO1029" s="85"/>
      <c r="AP1029" s="85"/>
    </row>
    <row r="1030" s="62" customFormat="1" ht="12.75" customHeight="1" spans="1:42">
      <c r="A1030" s="115" t="s">
        <v>2415</v>
      </c>
      <c r="B1030" s="85" t="s">
        <v>38</v>
      </c>
      <c r="C1030" s="85" t="s">
        <v>38</v>
      </c>
      <c r="D1030" s="85" t="s">
        <v>39</v>
      </c>
      <c r="E1030" s="85" t="s">
        <v>2109</v>
      </c>
      <c r="F1030" s="116" t="s">
        <v>41</v>
      </c>
      <c r="G1030" s="85" t="s">
        <v>53</v>
      </c>
      <c r="H1030" s="116" t="s">
        <v>2109</v>
      </c>
      <c r="I1030" s="85" t="s">
        <v>1841</v>
      </c>
      <c r="J1030" s="85" t="s">
        <v>44</v>
      </c>
      <c r="K1030" s="85" t="s">
        <v>41</v>
      </c>
      <c r="L1030" s="85" t="s">
        <v>45</v>
      </c>
      <c r="M1030" s="85" t="s">
        <v>46</v>
      </c>
      <c r="N1030" s="85" t="s">
        <v>1767</v>
      </c>
      <c r="O1030" s="117" t="s">
        <v>41</v>
      </c>
      <c r="P1030" s="117" t="s">
        <v>41</v>
      </c>
      <c r="Q1030" s="118">
        <v>8</v>
      </c>
      <c r="R1030" s="85">
        <v>27</v>
      </c>
      <c r="S1030" s="85">
        <v>13</v>
      </c>
      <c r="T1030" s="116">
        <v>45384</v>
      </c>
      <c r="U1030" s="116">
        <v>45363</v>
      </c>
      <c r="V1030" s="85">
        <v>0</v>
      </c>
      <c r="W1030" s="85">
        <v>19</v>
      </c>
      <c r="X1030" s="85">
        <v>19</v>
      </c>
      <c r="Y1030" s="85">
        <v>0</v>
      </c>
      <c r="Z1030" s="85" t="s">
        <v>47</v>
      </c>
      <c r="AA1030" s="85">
        <v>0</v>
      </c>
      <c r="AB1030" s="85">
        <v>1</v>
      </c>
      <c r="AC1030" s="85">
        <f t="shared" si="22"/>
        <v>19</v>
      </c>
      <c r="AD1030" s="85">
        <f>IFERROR(AC1030*VLOOKUP(I1030,'[5]DI Info'!A:H,7,FALSE),"")</f>
        <v>254.6</v>
      </c>
      <c r="AE1030" s="85">
        <f>IFERROR(ROUND(AC1030*VLOOKUP(I1030,'[5]DI Info'!$1:$1048576,6,FALSE),2),"")</f>
        <v>0.91</v>
      </c>
      <c r="AF1030" s="117" t="str">
        <f>VLOOKUP(I1030,'[5]DI Info'!$1:$1048576,4,FALSE)</f>
        <v>奕特呈-SH</v>
      </c>
      <c r="AG1030" s="117" t="s">
        <v>2403</v>
      </c>
      <c r="AH1030" s="120">
        <v>45371</v>
      </c>
      <c r="AI1030" s="121" t="s">
        <v>2404</v>
      </c>
      <c r="AK1030" s="116"/>
      <c r="AL1030" s="120"/>
      <c r="AM1030" s="120"/>
      <c r="AN1030" s="85"/>
      <c r="AO1030" s="85"/>
      <c r="AP1030" s="85"/>
    </row>
    <row r="1031" s="62" customFormat="1" ht="12.75" customHeight="1" spans="1:42">
      <c r="A1031" s="115" t="s">
        <v>2416</v>
      </c>
      <c r="B1031" s="85" t="s">
        <v>38</v>
      </c>
      <c r="C1031" s="85" t="s">
        <v>38</v>
      </c>
      <c r="D1031" s="85" t="s">
        <v>39</v>
      </c>
      <c r="E1031" s="85" t="s">
        <v>2120</v>
      </c>
      <c r="F1031" s="116" t="s">
        <v>41</v>
      </c>
      <c r="G1031" s="85" t="s">
        <v>60</v>
      </c>
      <c r="H1031" s="116" t="s">
        <v>2120</v>
      </c>
      <c r="I1031" s="85" t="s">
        <v>2402</v>
      </c>
      <c r="J1031" s="85" t="s">
        <v>44</v>
      </c>
      <c r="K1031" s="85" t="s">
        <v>41</v>
      </c>
      <c r="L1031" s="85" t="s">
        <v>45</v>
      </c>
      <c r="M1031" s="85" t="s">
        <v>46</v>
      </c>
      <c r="N1031" s="85" t="s">
        <v>1767</v>
      </c>
      <c r="O1031" s="117" t="s">
        <v>41</v>
      </c>
      <c r="P1031" s="117" t="s">
        <v>41</v>
      </c>
      <c r="Q1031" s="118">
        <v>8</v>
      </c>
      <c r="R1031" s="85">
        <v>27</v>
      </c>
      <c r="S1031" s="85">
        <v>13</v>
      </c>
      <c r="T1031" s="116">
        <v>45384</v>
      </c>
      <c r="U1031" s="116">
        <v>45363</v>
      </c>
      <c r="V1031" s="85">
        <v>0</v>
      </c>
      <c r="W1031" s="85">
        <v>14</v>
      </c>
      <c r="X1031" s="85">
        <v>14</v>
      </c>
      <c r="Y1031" s="85">
        <v>0</v>
      </c>
      <c r="Z1031" s="85" t="s">
        <v>47</v>
      </c>
      <c r="AA1031" s="85">
        <v>0</v>
      </c>
      <c r="AB1031" s="85">
        <v>1</v>
      </c>
      <c r="AC1031" s="85">
        <f t="shared" si="22"/>
        <v>14</v>
      </c>
      <c r="AD1031" s="85">
        <f>IFERROR(AC1031*VLOOKUP(I1031,'[5]DI Info'!A:H,7,FALSE),"")</f>
        <v>150.5</v>
      </c>
      <c r="AE1031" s="85">
        <f>IFERROR(ROUND(AC1031*VLOOKUP(I1031,'[5]DI Info'!$1:$1048576,6,FALSE),2),"")</f>
        <v>0.67</v>
      </c>
      <c r="AF1031" s="117" t="str">
        <f>VLOOKUP(I1031,'[5]DI Info'!$1:$1048576,4,FALSE)</f>
        <v>奕特呈-SH</v>
      </c>
      <c r="AG1031" s="117" t="s">
        <v>2403</v>
      </c>
      <c r="AH1031" s="120">
        <v>45371</v>
      </c>
      <c r="AI1031" s="121" t="s">
        <v>2404</v>
      </c>
      <c r="AK1031" s="116"/>
      <c r="AL1031" s="120"/>
      <c r="AM1031" s="120"/>
      <c r="AN1031" s="85"/>
      <c r="AO1031" s="85"/>
      <c r="AP1031" s="85"/>
    </row>
    <row r="1032" s="62" customFormat="1" ht="12.75" customHeight="1" spans="1:42">
      <c r="A1032" s="115" t="s">
        <v>2417</v>
      </c>
      <c r="B1032" s="85" t="s">
        <v>38</v>
      </c>
      <c r="C1032" s="85" t="s">
        <v>38</v>
      </c>
      <c r="D1032" s="85" t="s">
        <v>39</v>
      </c>
      <c r="E1032" s="85" t="s">
        <v>2122</v>
      </c>
      <c r="F1032" s="116" t="s">
        <v>41</v>
      </c>
      <c r="G1032" s="85" t="s">
        <v>60</v>
      </c>
      <c r="H1032" s="116" t="s">
        <v>2122</v>
      </c>
      <c r="I1032" s="85" t="s">
        <v>2402</v>
      </c>
      <c r="J1032" s="85" t="s">
        <v>44</v>
      </c>
      <c r="K1032" s="85" t="s">
        <v>41</v>
      </c>
      <c r="L1032" s="85" t="s">
        <v>45</v>
      </c>
      <c r="M1032" s="85" t="s">
        <v>46</v>
      </c>
      <c r="N1032" s="85" t="s">
        <v>1767</v>
      </c>
      <c r="O1032" s="117" t="s">
        <v>41</v>
      </c>
      <c r="P1032" s="117" t="s">
        <v>41</v>
      </c>
      <c r="Q1032" s="118">
        <v>8</v>
      </c>
      <c r="R1032" s="85">
        <v>27</v>
      </c>
      <c r="S1032" s="85">
        <v>13</v>
      </c>
      <c r="T1032" s="116">
        <v>45384</v>
      </c>
      <c r="U1032" s="116">
        <v>45363</v>
      </c>
      <c r="V1032" s="85">
        <v>0</v>
      </c>
      <c r="W1032" s="85">
        <v>13</v>
      </c>
      <c r="X1032" s="85">
        <v>13</v>
      </c>
      <c r="Y1032" s="85">
        <v>0</v>
      </c>
      <c r="Z1032" s="85" t="s">
        <v>47</v>
      </c>
      <c r="AA1032" s="85">
        <v>0</v>
      </c>
      <c r="AB1032" s="85">
        <v>1</v>
      </c>
      <c r="AC1032" s="85">
        <f t="shared" si="22"/>
        <v>13</v>
      </c>
      <c r="AD1032" s="85">
        <f>IFERROR(AC1032*VLOOKUP(I1032,'[5]DI Info'!A:H,7,FALSE),"")</f>
        <v>139.75</v>
      </c>
      <c r="AE1032" s="85">
        <f>IFERROR(ROUND(AC1032*VLOOKUP(I1032,'[5]DI Info'!$1:$1048576,6,FALSE),2),"")</f>
        <v>0.62</v>
      </c>
      <c r="AF1032" s="117" t="str">
        <f>VLOOKUP(I1032,'[5]DI Info'!$1:$1048576,4,FALSE)</f>
        <v>奕特呈-SH</v>
      </c>
      <c r="AG1032" s="117" t="s">
        <v>2403</v>
      </c>
      <c r="AH1032" s="120">
        <v>45371</v>
      </c>
      <c r="AI1032" s="121" t="s">
        <v>2404</v>
      </c>
      <c r="AK1032" s="116"/>
      <c r="AL1032" s="120"/>
      <c r="AM1032" s="120"/>
      <c r="AN1032" s="85"/>
      <c r="AO1032" s="85"/>
      <c r="AP1032" s="85"/>
    </row>
    <row r="1033" s="62" customFormat="1" ht="12.75" customHeight="1" spans="1:42">
      <c r="A1033" s="115" t="s">
        <v>2418</v>
      </c>
      <c r="B1033" s="85" t="s">
        <v>38</v>
      </c>
      <c r="C1033" s="85" t="s">
        <v>38</v>
      </c>
      <c r="D1033" s="85" t="s">
        <v>39</v>
      </c>
      <c r="E1033" s="85" t="s">
        <v>2124</v>
      </c>
      <c r="F1033" s="116" t="s">
        <v>41</v>
      </c>
      <c r="G1033" s="85" t="s">
        <v>60</v>
      </c>
      <c r="H1033" s="116" t="s">
        <v>2124</v>
      </c>
      <c r="I1033" s="85" t="s">
        <v>2402</v>
      </c>
      <c r="J1033" s="85" t="s">
        <v>44</v>
      </c>
      <c r="K1033" s="85" t="s">
        <v>41</v>
      </c>
      <c r="L1033" s="85" t="s">
        <v>45</v>
      </c>
      <c r="M1033" s="85" t="s">
        <v>46</v>
      </c>
      <c r="N1033" s="85" t="s">
        <v>1767</v>
      </c>
      <c r="O1033" s="117" t="s">
        <v>41</v>
      </c>
      <c r="P1033" s="117" t="s">
        <v>41</v>
      </c>
      <c r="Q1033" s="118">
        <v>8</v>
      </c>
      <c r="R1033" s="85">
        <v>27</v>
      </c>
      <c r="S1033" s="85">
        <v>13</v>
      </c>
      <c r="T1033" s="116">
        <v>45384</v>
      </c>
      <c r="U1033" s="116">
        <v>45363</v>
      </c>
      <c r="V1033" s="85">
        <v>0</v>
      </c>
      <c r="W1033" s="85">
        <v>16</v>
      </c>
      <c r="X1033" s="85">
        <v>16</v>
      </c>
      <c r="Y1033" s="85">
        <v>0</v>
      </c>
      <c r="Z1033" s="85" t="s">
        <v>47</v>
      </c>
      <c r="AA1033" s="85">
        <v>0</v>
      </c>
      <c r="AB1033" s="85">
        <v>1</v>
      </c>
      <c r="AC1033" s="85">
        <f t="shared" si="22"/>
        <v>16</v>
      </c>
      <c r="AD1033" s="85">
        <f>IFERROR(AC1033*VLOOKUP(I1033,'[5]DI Info'!A:H,7,FALSE),"")</f>
        <v>172</v>
      </c>
      <c r="AE1033" s="85">
        <f>IFERROR(ROUND(AC1033*VLOOKUP(I1033,'[5]DI Info'!$1:$1048576,6,FALSE),2),"")</f>
        <v>0.77</v>
      </c>
      <c r="AF1033" s="117" t="str">
        <f>VLOOKUP(I1033,'[5]DI Info'!$1:$1048576,4,FALSE)</f>
        <v>奕特呈-SH</v>
      </c>
      <c r="AG1033" s="117" t="s">
        <v>2403</v>
      </c>
      <c r="AH1033" s="120">
        <v>45371</v>
      </c>
      <c r="AI1033" s="121" t="s">
        <v>2404</v>
      </c>
      <c r="AK1033" s="116"/>
      <c r="AL1033" s="120"/>
      <c r="AM1033" s="120"/>
      <c r="AN1033" s="85"/>
      <c r="AO1033" s="85"/>
      <c r="AP1033" s="85"/>
    </row>
    <row r="1034" s="62" customFormat="1" ht="12.75" customHeight="1" spans="1:42">
      <c r="A1034" s="115" t="s">
        <v>2419</v>
      </c>
      <c r="B1034" s="85" t="s">
        <v>38</v>
      </c>
      <c r="C1034" s="85" t="s">
        <v>38</v>
      </c>
      <c r="D1034" s="85" t="s">
        <v>39</v>
      </c>
      <c r="E1034" s="85" t="s">
        <v>2336</v>
      </c>
      <c r="F1034" s="116" t="s">
        <v>41</v>
      </c>
      <c r="G1034" s="85" t="s">
        <v>60</v>
      </c>
      <c r="H1034" s="116" t="s">
        <v>2336</v>
      </c>
      <c r="I1034" s="85" t="s">
        <v>2402</v>
      </c>
      <c r="J1034" s="85" t="s">
        <v>44</v>
      </c>
      <c r="K1034" s="85" t="s">
        <v>41</v>
      </c>
      <c r="L1034" s="85" t="s">
        <v>45</v>
      </c>
      <c r="M1034" s="85" t="s">
        <v>46</v>
      </c>
      <c r="N1034" s="85" t="s">
        <v>1767</v>
      </c>
      <c r="O1034" s="117" t="s">
        <v>41</v>
      </c>
      <c r="P1034" s="117" t="s">
        <v>41</v>
      </c>
      <c r="Q1034" s="118">
        <v>8</v>
      </c>
      <c r="R1034" s="85">
        <v>27</v>
      </c>
      <c r="S1034" s="85">
        <v>13</v>
      </c>
      <c r="T1034" s="116">
        <v>45384</v>
      </c>
      <c r="U1034" s="116">
        <v>45363</v>
      </c>
      <c r="V1034" s="85">
        <v>0</v>
      </c>
      <c r="W1034" s="85">
        <v>20</v>
      </c>
      <c r="X1034" s="85">
        <v>20</v>
      </c>
      <c r="Y1034" s="85">
        <v>0</v>
      </c>
      <c r="Z1034" s="85" t="s">
        <v>47</v>
      </c>
      <c r="AA1034" s="85">
        <v>0</v>
      </c>
      <c r="AB1034" s="85">
        <v>1</v>
      </c>
      <c r="AC1034" s="85">
        <f t="shared" si="22"/>
        <v>20</v>
      </c>
      <c r="AD1034" s="85">
        <f>IFERROR(AC1034*VLOOKUP(I1034,'[5]DI Info'!A:H,7,FALSE),"")</f>
        <v>215</v>
      </c>
      <c r="AE1034" s="85">
        <f>IFERROR(ROUND(AC1034*VLOOKUP(I1034,'[5]DI Info'!$1:$1048576,6,FALSE),2),"")</f>
        <v>0.96</v>
      </c>
      <c r="AF1034" s="117" t="str">
        <f>VLOOKUP(I1034,'[5]DI Info'!$1:$1048576,4,FALSE)</f>
        <v>奕特呈-SH</v>
      </c>
      <c r="AG1034" s="117" t="s">
        <v>2403</v>
      </c>
      <c r="AH1034" s="120">
        <v>45371</v>
      </c>
      <c r="AI1034" s="121" t="s">
        <v>2404</v>
      </c>
      <c r="AK1034" s="116"/>
      <c r="AL1034" s="120"/>
      <c r="AM1034" s="120"/>
      <c r="AN1034" s="85"/>
      <c r="AO1034" s="85"/>
      <c r="AP1034" s="85"/>
    </row>
    <row r="1035" s="62" customFormat="1" ht="12.75" customHeight="1" spans="1:42">
      <c r="A1035" s="115" t="s">
        <v>2420</v>
      </c>
      <c r="B1035" s="85" t="s">
        <v>38</v>
      </c>
      <c r="C1035" s="85" t="s">
        <v>38</v>
      </c>
      <c r="D1035" s="85" t="s">
        <v>39</v>
      </c>
      <c r="E1035" s="85" t="s">
        <v>2120</v>
      </c>
      <c r="F1035" s="116" t="s">
        <v>41</v>
      </c>
      <c r="G1035" s="85" t="s">
        <v>60</v>
      </c>
      <c r="H1035" s="116" t="s">
        <v>2120</v>
      </c>
      <c r="I1035" s="85" t="s">
        <v>1823</v>
      </c>
      <c r="J1035" s="85" t="s">
        <v>44</v>
      </c>
      <c r="K1035" s="85" t="s">
        <v>41</v>
      </c>
      <c r="L1035" s="85" t="s">
        <v>45</v>
      </c>
      <c r="M1035" s="85" t="s">
        <v>46</v>
      </c>
      <c r="N1035" s="85" t="s">
        <v>1767</v>
      </c>
      <c r="O1035" s="117" t="s">
        <v>41</v>
      </c>
      <c r="P1035" s="117" t="s">
        <v>41</v>
      </c>
      <c r="Q1035" s="118">
        <v>8</v>
      </c>
      <c r="R1035" s="85">
        <v>27</v>
      </c>
      <c r="S1035" s="85">
        <v>13</v>
      </c>
      <c r="T1035" s="116">
        <v>45384</v>
      </c>
      <c r="U1035" s="116">
        <v>45363</v>
      </c>
      <c r="V1035" s="85">
        <v>0</v>
      </c>
      <c r="W1035" s="85">
        <v>13</v>
      </c>
      <c r="X1035" s="85">
        <v>13</v>
      </c>
      <c r="Y1035" s="85">
        <v>0</v>
      </c>
      <c r="Z1035" s="85" t="s">
        <v>47</v>
      </c>
      <c r="AA1035" s="85">
        <v>0</v>
      </c>
      <c r="AB1035" s="85">
        <v>1</v>
      </c>
      <c r="AC1035" s="85">
        <f t="shared" si="22"/>
        <v>13</v>
      </c>
      <c r="AD1035" s="85">
        <f>IFERROR(AC1035*VLOOKUP(I1035,'[5]DI Info'!A:H,7,FALSE),"")</f>
        <v>174.2</v>
      </c>
      <c r="AE1035" s="85">
        <f>IFERROR(ROUND(AC1035*VLOOKUP(I1035,'[5]DI Info'!$1:$1048576,6,FALSE),2),"")</f>
        <v>0.62</v>
      </c>
      <c r="AF1035" s="117" t="str">
        <f>VLOOKUP(I1035,'[5]DI Info'!$1:$1048576,4,FALSE)</f>
        <v>奕特呈-SH</v>
      </c>
      <c r="AG1035" s="117" t="s">
        <v>2403</v>
      </c>
      <c r="AH1035" s="120">
        <v>45371</v>
      </c>
      <c r="AI1035" s="121" t="s">
        <v>2404</v>
      </c>
      <c r="AK1035" s="116"/>
      <c r="AL1035" s="120"/>
      <c r="AM1035" s="120"/>
      <c r="AN1035" s="85"/>
      <c r="AO1035" s="85"/>
      <c r="AP1035" s="85"/>
    </row>
    <row r="1036" s="62" customFormat="1" ht="12.75" customHeight="1" spans="1:42">
      <c r="A1036" s="115" t="s">
        <v>2421</v>
      </c>
      <c r="B1036" s="85" t="s">
        <v>38</v>
      </c>
      <c r="C1036" s="85" t="s">
        <v>38</v>
      </c>
      <c r="D1036" s="85" t="s">
        <v>39</v>
      </c>
      <c r="E1036" s="85" t="s">
        <v>2122</v>
      </c>
      <c r="F1036" s="116" t="s">
        <v>41</v>
      </c>
      <c r="G1036" s="85" t="s">
        <v>60</v>
      </c>
      <c r="H1036" s="116" t="s">
        <v>2122</v>
      </c>
      <c r="I1036" s="85" t="s">
        <v>1823</v>
      </c>
      <c r="J1036" s="85" t="s">
        <v>44</v>
      </c>
      <c r="K1036" s="85" t="s">
        <v>41</v>
      </c>
      <c r="L1036" s="85" t="s">
        <v>45</v>
      </c>
      <c r="M1036" s="85" t="s">
        <v>46</v>
      </c>
      <c r="N1036" s="85" t="s">
        <v>1767</v>
      </c>
      <c r="O1036" s="117" t="s">
        <v>41</v>
      </c>
      <c r="P1036" s="117" t="s">
        <v>41</v>
      </c>
      <c r="Q1036" s="118">
        <v>8</v>
      </c>
      <c r="R1036" s="85">
        <v>27</v>
      </c>
      <c r="S1036" s="85">
        <v>13</v>
      </c>
      <c r="T1036" s="116">
        <v>45384</v>
      </c>
      <c r="U1036" s="116">
        <v>45363</v>
      </c>
      <c r="V1036" s="85">
        <v>0</v>
      </c>
      <c r="W1036" s="85">
        <v>17</v>
      </c>
      <c r="X1036" s="85">
        <v>17</v>
      </c>
      <c r="Y1036" s="85">
        <v>0</v>
      </c>
      <c r="Z1036" s="85" t="s">
        <v>47</v>
      </c>
      <c r="AA1036" s="85">
        <v>0</v>
      </c>
      <c r="AB1036" s="85">
        <v>1</v>
      </c>
      <c r="AC1036" s="85">
        <f t="shared" si="22"/>
        <v>17</v>
      </c>
      <c r="AD1036" s="85">
        <f>IFERROR(AC1036*VLOOKUP(I1036,'[5]DI Info'!A:H,7,FALSE),"")</f>
        <v>227.8</v>
      </c>
      <c r="AE1036" s="85">
        <f>IFERROR(ROUND(AC1036*VLOOKUP(I1036,'[5]DI Info'!$1:$1048576,6,FALSE),2),"")</f>
        <v>0.81</v>
      </c>
      <c r="AF1036" s="117" t="str">
        <f>VLOOKUP(I1036,'[5]DI Info'!$1:$1048576,4,FALSE)</f>
        <v>奕特呈-SH</v>
      </c>
      <c r="AG1036" s="117" t="s">
        <v>2403</v>
      </c>
      <c r="AH1036" s="120">
        <v>45371</v>
      </c>
      <c r="AI1036" s="121" t="s">
        <v>2404</v>
      </c>
      <c r="AK1036" s="116"/>
      <c r="AL1036" s="120"/>
      <c r="AM1036" s="120"/>
      <c r="AN1036" s="85"/>
      <c r="AO1036" s="85"/>
      <c r="AP1036" s="85"/>
    </row>
    <row r="1037" s="62" customFormat="1" ht="12.75" customHeight="1" spans="1:42">
      <c r="A1037" s="115" t="s">
        <v>2422</v>
      </c>
      <c r="B1037" s="85" t="s">
        <v>38</v>
      </c>
      <c r="C1037" s="85" t="s">
        <v>38</v>
      </c>
      <c r="D1037" s="85" t="s">
        <v>39</v>
      </c>
      <c r="E1037" s="85" t="s">
        <v>2124</v>
      </c>
      <c r="F1037" s="116" t="s">
        <v>41</v>
      </c>
      <c r="G1037" s="85" t="s">
        <v>60</v>
      </c>
      <c r="H1037" s="116" t="s">
        <v>2124</v>
      </c>
      <c r="I1037" s="85" t="s">
        <v>1823</v>
      </c>
      <c r="J1037" s="85" t="s">
        <v>44</v>
      </c>
      <c r="K1037" s="85" t="s">
        <v>41</v>
      </c>
      <c r="L1037" s="85" t="s">
        <v>45</v>
      </c>
      <c r="M1037" s="85" t="s">
        <v>46</v>
      </c>
      <c r="N1037" s="85" t="s">
        <v>1767</v>
      </c>
      <c r="O1037" s="117" t="s">
        <v>41</v>
      </c>
      <c r="P1037" s="117" t="s">
        <v>41</v>
      </c>
      <c r="Q1037" s="118">
        <v>8</v>
      </c>
      <c r="R1037" s="85">
        <v>27</v>
      </c>
      <c r="S1037" s="85">
        <v>13</v>
      </c>
      <c r="T1037" s="116">
        <v>45384</v>
      </c>
      <c r="U1037" s="116">
        <v>45363</v>
      </c>
      <c r="V1037" s="85">
        <v>0</v>
      </c>
      <c r="W1037" s="85">
        <v>15</v>
      </c>
      <c r="X1037" s="85">
        <v>15</v>
      </c>
      <c r="Y1037" s="85">
        <v>0</v>
      </c>
      <c r="Z1037" s="85" t="s">
        <v>47</v>
      </c>
      <c r="AA1037" s="85">
        <v>0</v>
      </c>
      <c r="AB1037" s="85">
        <v>1</v>
      </c>
      <c r="AC1037" s="85">
        <f t="shared" si="22"/>
        <v>15</v>
      </c>
      <c r="AD1037" s="85">
        <f>IFERROR(AC1037*VLOOKUP(I1037,'[5]DI Info'!A:H,7,FALSE),"")</f>
        <v>201</v>
      </c>
      <c r="AE1037" s="85">
        <f>IFERROR(ROUND(AC1037*VLOOKUP(I1037,'[5]DI Info'!$1:$1048576,6,FALSE),2),"")</f>
        <v>0.72</v>
      </c>
      <c r="AF1037" s="117" t="str">
        <f>VLOOKUP(I1037,'[5]DI Info'!$1:$1048576,4,FALSE)</f>
        <v>奕特呈-SH</v>
      </c>
      <c r="AG1037" s="117" t="s">
        <v>2403</v>
      </c>
      <c r="AH1037" s="120">
        <v>45371</v>
      </c>
      <c r="AI1037" s="121" t="s">
        <v>2404</v>
      </c>
      <c r="AK1037" s="116"/>
      <c r="AL1037" s="120"/>
      <c r="AM1037" s="120"/>
      <c r="AN1037" s="85"/>
      <c r="AO1037" s="85"/>
      <c r="AP1037" s="85"/>
    </row>
    <row r="1038" s="62" customFormat="1" ht="12.75" customHeight="1" spans="1:42">
      <c r="A1038" s="115" t="s">
        <v>2423</v>
      </c>
      <c r="B1038" s="85" t="s">
        <v>38</v>
      </c>
      <c r="C1038" s="85" t="s">
        <v>38</v>
      </c>
      <c r="D1038" s="85" t="s">
        <v>39</v>
      </c>
      <c r="E1038" s="85" t="s">
        <v>2336</v>
      </c>
      <c r="F1038" s="116" t="s">
        <v>41</v>
      </c>
      <c r="G1038" s="85" t="s">
        <v>60</v>
      </c>
      <c r="H1038" s="116" t="s">
        <v>2336</v>
      </c>
      <c r="I1038" s="85" t="s">
        <v>1823</v>
      </c>
      <c r="J1038" s="85" t="s">
        <v>44</v>
      </c>
      <c r="K1038" s="85" t="s">
        <v>41</v>
      </c>
      <c r="L1038" s="85" t="s">
        <v>45</v>
      </c>
      <c r="M1038" s="85" t="s">
        <v>46</v>
      </c>
      <c r="N1038" s="85" t="s">
        <v>1767</v>
      </c>
      <c r="O1038" s="117" t="s">
        <v>41</v>
      </c>
      <c r="P1038" s="117" t="s">
        <v>41</v>
      </c>
      <c r="Q1038" s="118">
        <v>8</v>
      </c>
      <c r="R1038" s="85">
        <v>27</v>
      </c>
      <c r="S1038" s="85">
        <v>13</v>
      </c>
      <c r="T1038" s="116">
        <v>45384</v>
      </c>
      <c r="U1038" s="116">
        <v>45363</v>
      </c>
      <c r="V1038" s="85">
        <v>0</v>
      </c>
      <c r="W1038" s="85">
        <v>7</v>
      </c>
      <c r="X1038" s="85">
        <v>7</v>
      </c>
      <c r="Y1038" s="85">
        <v>0</v>
      </c>
      <c r="Z1038" s="85" t="s">
        <v>47</v>
      </c>
      <c r="AA1038" s="85">
        <v>0</v>
      </c>
      <c r="AB1038" s="85">
        <v>1</v>
      </c>
      <c r="AC1038" s="85">
        <f t="shared" si="22"/>
        <v>7</v>
      </c>
      <c r="AD1038" s="85">
        <f>IFERROR(AC1038*VLOOKUP(I1038,'[5]DI Info'!A:H,7,FALSE),"")</f>
        <v>93.8</v>
      </c>
      <c r="AE1038" s="85">
        <f>IFERROR(ROUND(AC1038*VLOOKUP(I1038,'[5]DI Info'!$1:$1048576,6,FALSE),2),"")</f>
        <v>0.33</v>
      </c>
      <c r="AF1038" s="117" t="str">
        <f>VLOOKUP(I1038,'[5]DI Info'!$1:$1048576,4,FALSE)</f>
        <v>奕特呈-SH</v>
      </c>
      <c r="AG1038" s="117" t="s">
        <v>2403</v>
      </c>
      <c r="AH1038" s="120">
        <v>45371</v>
      </c>
      <c r="AI1038" s="121" t="s">
        <v>2404</v>
      </c>
      <c r="AK1038" s="116"/>
      <c r="AL1038" s="120"/>
      <c r="AM1038" s="120"/>
      <c r="AN1038" s="85"/>
      <c r="AO1038" s="85"/>
      <c r="AP1038" s="85"/>
    </row>
    <row r="1039" s="62" customFormat="1" ht="12.75" customHeight="1" spans="1:42">
      <c r="A1039" s="115" t="s">
        <v>2424</v>
      </c>
      <c r="B1039" s="85" t="s">
        <v>38</v>
      </c>
      <c r="C1039" s="85" t="s">
        <v>38</v>
      </c>
      <c r="D1039" s="85" t="s">
        <v>39</v>
      </c>
      <c r="E1039" s="85" t="s">
        <v>2120</v>
      </c>
      <c r="F1039" s="116" t="s">
        <v>41</v>
      </c>
      <c r="G1039" s="85" t="s">
        <v>60</v>
      </c>
      <c r="H1039" s="116" t="s">
        <v>2120</v>
      </c>
      <c r="I1039" s="85" t="s">
        <v>1837</v>
      </c>
      <c r="J1039" s="85" t="s">
        <v>44</v>
      </c>
      <c r="K1039" s="85" t="s">
        <v>41</v>
      </c>
      <c r="L1039" s="85" t="s">
        <v>45</v>
      </c>
      <c r="M1039" s="85" t="s">
        <v>46</v>
      </c>
      <c r="N1039" s="85" t="s">
        <v>1767</v>
      </c>
      <c r="O1039" s="117" t="s">
        <v>41</v>
      </c>
      <c r="P1039" s="117" t="s">
        <v>41</v>
      </c>
      <c r="Q1039" s="118">
        <v>8</v>
      </c>
      <c r="R1039" s="85">
        <v>26.8</v>
      </c>
      <c r="S1039" s="85">
        <v>13</v>
      </c>
      <c r="T1039" s="116">
        <v>45384</v>
      </c>
      <c r="U1039" s="116">
        <v>45363</v>
      </c>
      <c r="V1039" s="85">
        <v>0</v>
      </c>
      <c r="W1039" s="85">
        <v>9</v>
      </c>
      <c r="X1039" s="85">
        <v>9</v>
      </c>
      <c r="Y1039" s="85">
        <v>0</v>
      </c>
      <c r="Z1039" s="85" t="s">
        <v>47</v>
      </c>
      <c r="AA1039" s="85">
        <v>0</v>
      </c>
      <c r="AB1039" s="85">
        <v>1</v>
      </c>
      <c r="AC1039" s="85">
        <f t="shared" si="22"/>
        <v>9</v>
      </c>
      <c r="AD1039" s="85">
        <f>IFERROR(AC1039*VLOOKUP(I1039,'[5]DI Info'!A:H,7,FALSE),"")</f>
        <v>96.75</v>
      </c>
      <c r="AE1039" s="85">
        <f>IFERROR(ROUND(AC1039*VLOOKUP(I1039,'[5]DI Info'!$1:$1048576,6,FALSE),2),"")</f>
        <v>0.43</v>
      </c>
      <c r="AF1039" s="117" t="str">
        <f>VLOOKUP(I1039,'[5]DI Info'!$1:$1048576,4,FALSE)</f>
        <v>奕特呈-SH</v>
      </c>
      <c r="AG1039" s="117" t="s">
        <v>2403</v>
      </c>
      <c r="AH1039" s="120">
        <v>45371</v>
      </c>
      <c r="AI1039" s="121" t="s">
        <v>2404</v>
      </c>
      <c r="AK1039" s="116"/>
      <c r="AL1039" s="120"/>
      <c r="AM1039" s="120"/>
      <c r="AN1039" s="85"/>
      <c r="AO1039" s="85"/>
      <c r="AP1039" s="85"/>
    </row>
    <row r="1040" s="62" customFormat="1" ht="12.75" customHeight="1" spans="1:42">
      <c r="A1040" s="115" t="s">
        <v>2425</v>
      </c>
      <c r="B1040" s="85" t="s">
        <v>38</v>
      </c>
      <c r="C1040" s="85" t="s">
        <v>38</v>
      </c>
      <c r="D1040" s="85" t="s">
        <v>39</v>
      </c>
      <c r="E1040" s="85" t="s">
        <v>2124</v>
      </c>
      <c r="F1040" s="116" t="s">
        <v>41</v>
      </c>
      <c r="G1040" s="85" t="s">
        <v>60</v>
      </c>
      <c r="H1040" s="116" t="s">
        <v>2124</v>
      </c>
      <c r="I1040" s="85" t="s">
        <v>1837</v>
      </c>
      <c r="J1040" s="85" t="s">
        <v>44</v>
      </c>
      <c r="K1040" s="85" t="s">
        <v>41</v>
      </c>
      <c r="L1040" s="85" t="s">
        <v>45</v>
      </c>
      <c r="M1040" s="85" t="s">
        <v>46</v>
      </c>
      <c r="N1040" s="85" t="s">
        <v>1767</v>
      </c>
      <c r="O1040" s="117" t="s">
        <v>41</v>
      </c>
      <c r="P1040" s="117" t="s">
        <v>41</v>
      </c>
      <c r="Q1040" s="118">
        <v>8</v>
      </c>
      <c r="R1040" s="85">
        <v>26.8</v>
      </c>
      <c r="S1040" s="85">
        <v>13</v>
      </c>
      <c r="T1040" s="116">
        <v>45384</v>
      </c>
      <c r="U1040" s="116">
        <v>45363</v>
      </c>
      <c r="V1040" s="85">
        <v>0</v>
      </c>
      <c r="W1040" s="85">
        <v>14</v>
      </c>
      <c r="X1040" s="85">
        <v>14</v>
      </c>
      <c r="Y1040" s="85">
        <v>0</v>
      </c>
      <c r="Z1040" s="85" t="s">
        <v>47</v>
      </c>
      <c r="AA1040" s="85">
        <v>0</v>
      </c>
      <c r="AB1040" s="85">
        <v>1</v>
      </c>
      <c r="AC1040" s="85">
        <f t="shared" si="22"/>
        <v>14</v>
      </c>
      <c r="AD1040" s="85">
        <f>IFERROR(AC1040*VLOOKUP(I1040,'[5]DI Info'!A:H,7,FALSE),"")</f>
        <v>150.5</v>
      </c>
      <c r="AE1040" s="85">
        <f>IFERROR(ROUND(AC1040*VLOOKUP(I1040,'[5]DI Info'!$1:$1048576,6,FALSE),2),"")</f>
        <v>0.67</v>
      </c>
      <c r="AF1040" s="117" t="str">
        <f>VLOOKUP(I1040,'[5]DI Info'!$1:$1048576,4,FALSE)</f>
        <v>奕特呈-SH</v>
      </c>
      <c r="AG1040" s="117" t="s">
        <v>2403</v>
      </c>
      <c r="AH1040" s="120">
        <v>45371</v>
      </c>
      <c r="AI1040" s="121" t="s">
        <v>2404</v>
      </c>
      <c r="AK1040" s="116"/>
      <c r="AL1040" s="120"/>
      <c r="AM1040" s="120"/>
      <c r="AN1040" s="85"/>
      <c r="AO1040" s="85"/>
      <c r="AP1040" s="85"/>
    </row>
    <row r="1041" s="62" customFormat="1" ht="12.75" customHeight="1" spans="1:42">
      <c r="A1041" s="115" t="s">
        <v>2426</v>
      </c>
      <c r="B1041" s="85" t="s">
        <v>38</v>
      </c>
      <c r="C1041" s="85" t="s">
        <v>38</v>
      </c>
      <c r="D1041" s="85" t="s">
        <v>39</v>
      </c>
      <c r="E1041" s="85" t="s">
        <v>2134</v>
      </c>
      <c r="F1041" s="116" t="s">
        <v>41</v>
      </c>
      <c r="G1041" s="85" t="s">
        <v>60</v>
      </c>
      <c r="H1041" s="116" t="s">
        <v>2134</v>
      </c>
      <c r="I1041" s="85" t="s">
        <v>1837</v>
      </c>
      <c r="J1041" s="85" t="s">
        <v>44</v>
      </c>
      <c r="K1041" s="85" t="s">
        <v>41</v>
      </c>
      <c r="L1041" s="85" t="s">
        <v>45</v>
      </c>
      <c r="M1041" s="85" t="s">
        <v>46</v>
      </c>
      <c r="N1041" s="85" t="s">
        <v>1767</v>
      </c>
      <c r="O1041" s="117" t="s">
        <v>41</v>
      </c>
      <c r="P1041" s="117" t="s">
        <v>41</v>
      </c>
      <c r="Q1041" s="118">
        <v>8</v>
      </c>
      <c r="R1041" s="85">
        <v>26.8</v>
      </c>
      <c r="S1041" s="85">
        <v>13</v>
      </c>
      <c r="T1041" s="116">
        <v>45384</v>
      </c>
      <c r="U1041" s="116">
        <v>45363</v>
      </c>
      <c r="V1041" s="85">
        <v>0</v>
      </c>
      <c r="W1041" s="85">
        <v>11</v>
      </c>
      <c r="X1041" s="85">
        <v>11</v>
      </c>
      <c r="Y1041" s="85">
        <v>0</v>
      </c>
      <c r="Z1041" s="85" t="s">
        <v>47</v>
      </c>
      <c r="AA1041" s="85">
        <v>0</v>
      </c>
      <c r="AB1041" s="85">
        <v>1</v>
      </c>
      <c r="AC1041" s="85">
        <f t="shared" si="22"/>
        <v>11</v>
      </c>
      <c r="AD1041" s="85">
        <f>IFERROR(AC1041*VLOOKUP(I1041,'[5]DI Info'!A:H,7,FALSE),"")</f>
        <v>118.25</v>
      </c>
      <c r="AE1041" s="85">
        <f>IFERROR(ROUND(AC1041*VLOOKUP(I1041,'[5]DI Info'!$1:$1048576,6,FALSE),2),"")</f>
        <v>0.53</v>
      </c>
      <c r="AF1041" s="117" t="str">
        <f>VLOOKUP(I1041,'[5]DI Info'!$1:$1048576,4,FALSE)</f>
        <v>奕特呈-SH</v>
      </c>
      <c r="AG1041" s="117" t="s">
        <v>2403</v>
      </c>
      <c r="AH1041" s="120">
        <v>45371</v>
      </c>
      <c r="AI1041" s="121" t="s">
        <v>2404</v>
      </c>
      <c r="AK1041" s="116"/>
      <c r="AL1041" s="120"/>
      <c r="AM1041" s="120"/>
      <c r="AN1041" s="85"/>
      <c r="AO1041" s="85"/>
      <c r="AP1041" s="85"/>
    </row>
    <row r="1042" s="62" customFormat="1" ht="12.75" customHeight="1" spans="1:42">
      <c r="A1042" s="115" t="s">
        <v>2427</v>
      </c>
      <c r="B1042" s="85" t="s">
        <v>38</v>
      </c>
      <c r="C1042" s="85" t="s">
        <v>38</v>
      </c>
      <c r="D1042" s="85" t="s">
        <v>39</v>
      </c>
      <c r="E1042" s="85" t="s">
        <v>2120</v>
      </c>
      <c r="F1042" s="116" t="s">
        <v>41</v>
      </c>
      <c r="G1042" s="85" t="s">
        <v>60</v>
      </c>
      <c r="H1042" s="116" t="s">
        <v>2120</v>
      </c>
      <c r="I1042" s="85" t="s">
        <v>1841</v>
      </c>
      <c r="J1042" s="85" t="s">
        <v>44</v>
      </c>
      <c r="K1042" s="85" t="s">
        <v>41</v>
      </c>
      <c r="L1042" s="85" t="s">
        <v>45</v>
      </c>
      <c r="M1042" s="85" t="s">
        <v>46</v>
      </c>
      <c r="N1042" s="85" t="s">
        <v>1767</v>
      </c>
      <c r="O1042" s="117" t="s">
        <v>41</v>
      </c>
      <c r="P1042" s="117" t="s">
        <v>41</v>
      </c>
      <c r="Q1042" s="118">
        <v>8</v>
      </c>
      <c r="R1042" s="85">
        <v>27</v>
      </c>
      <c r="S1042" s="85">
        <v>13</v>
      </c>
      <c r="T1042" s="116">
        <v>45384</v>
      </c>
      <c r="U1042" s="116">
        <v>45363</v>
      </c>
      <c r="V1042" s="85">
        <v>0</v>
      </c>
      <c r="W1042" s="85">
        <v>13</v>
      </c>
      <c r="X1042" s="85">
        <v>13</v>
      </c>
      <c r="Y1042" s="85">
        <v>0</v>
      </c>
      <c r="Z1042" s="85" t="s">
        <v>47</v>
      </c>
      <c r="AA1042" s="85">
        <v>0</v>
      </c>
      <c r="AB1042" s="85">
        <v>1</v>
      </c>
      <c r="AC1042" s="85">
        <f t="shared" si="22"/>
        <v>13</v>
      </c>
      <c r="AD1042" s="85">
        <f>IFERROR(AC1042*VLOOKUP(I1042,'[5]DI Info'!A:H,7,FALSE),"")</f>
        <v>174.2</v>
      </c>
      <c r="AE1042" s="85">
        <f>IFERROR(ROUND(AC1042*VLOOKUP(I1042,'[5]DI Info'!$1:$1048576,6,FALSE),2),"")</f>
        <v>0.62</v>
      </c>
      <c r="AF1042" s="117" t="str">
        <f>VLOOKUP(I1042,'[5]DI Info'!$1:$1048576,4,FALSE)</f>
        <v>奕特呈-SH</v>
      </c>
      <c r="AG1042" s="117" t="s">
        <v>2403</v>
      </c>
      <c r="AH1042" s="120">
        <v>45371</v>
      </c>
      <c r="AI1042" s="121" t="s">
        <v>2404</v>
      </c>
      <c r="AK1042" s="116"/>
      <c r="AL1042" s="120"/>
      <c r="AM1042" s="120"/>
      <c r="AN1042" s="85"/>
      <c r="AO1042" s="85"/>
      <c r="AP1042" s="85"/>
    </row>
    <row r="1043" s="62" customFormat="1" ht="12.75" customHeight="1" spans="1:42">
      <c r="A1043" s="115" t="s">
        <v>2428</v>
      </c>
      <c r="B1043" s="85" t="s">
        <v>38</v>
      </c>
      <c r="C1043" s="85" t="s">
        <v>38</v>
      </c>
      <c r="D1043" s="85" t="s">
        <v>39</v>
      </c>
      <c r="E1043" s="85" t="s">
        <v>2122</v>
      </c>
      <c r="F1043" s="116" t="s">
        <v>41</v>
      </c>
      <c r="G1043" s="85" t="s">
        <v>60</v>
      </c>
      <c r="H1043" s="116" t="s">
        <v>2122</v>
      </c>
      <c r="I1043" s="85" t="s">
        <v>1841</v>
      </c>
      <c r="J1043" s="85" t="s">
        <v>44</v>
      </c>
      <c r="K1043" s="85" t="s">
        <v>41</v>
      </c>
      <c r="L1043" s="85" t="s">
        <v>45</v>
      </c>
      <c r="M1043" s="85" t="s">
        <v>46</v>
      </c>
      <c r="N1043" s="85" t="s">
        <v>1767</v>
      </c>
      <c r="O1043" s="117" t="s">
        <v>41</v>
      </c>
      <c r="P1043" s="117" t="s">
        <v>41</v>
      </c>
      <c r="Q1043" s="118">
        <v>8</v>
      </c>
      <c r="R1043" s="85">
        <v>27</v>
      </c>
      <c r="S1043" s="85">
        <v>13</v>
      </c>
      <c r="T1043" s="116">
        <v>45384</v>
      </c>
      <c r="U1043" s="116">
        <v>45363</v>
      </c>
      <c r="V1043" s="85">
        <v>0</v>
      </c>
      <c r="W1043" s="85">
        <v>3</v>
      </c>
      <c r="X1043" s="85">
        <v>3</v>
      </c>
      <c r="Y1043" s="85">
        <v>0</v>
      </c>
      <c r="Z1043" s="85" t="s">
        <v>47</v>
      </c>
      <c r="AA1043" s="85">
        <v>0</v>
      </c>
      <c r="AB1043" s="85">
        <v>1</v>
      </c>
      <c r="AC1043" s="85">
        <f t="shared" si="22"/>
        <v>3</v>
      </c>
      <c r="AD1043" s="85">
        <f>IFERROR(AC1043*VLOOKUP(I1043,'[5]DI Info'!A:H,7,FALSE),"")</f>
        <v>40.2</v>
      </c>
      <c r="AE1043" s="85">
        <f>IFERROR(ROUND(AC1043*VLOOKUP(I1043,'[5]DI Info'!$1:$1048576,6,FALSE),2),"")</f>
        <v>0.14</v>
      </c>
      <c r="AF1043" s="117" t="str">
        <f>VLOOKUP(I1043,'[5]DI Info'!$1:$1048576,4,FALSE)</f>
        <v>奕特呈-SH</v>
      </c>
      <c r="AG1043" s="117" t="s">
        <v>2403</v>
      </c>
      <c r="AH1043" s="120">
        <v>45371</v>
      </c>
      <c r="AI1043" s="121" t="s">
        <v>2404</v>
      </c>
      <c r="AK1043" s="116"/>
      <c r="AL1043" s="120"/>
      <c r="AM1043" s="120"/>
      <c r="AN1043" s="85"/>
      <c r="AO1043" s="85"/>
      <c r="AP1043" s="85"/>
    </row>
    <row r="1044" s="62" customFormat="1" ht="12.75" customHeight="1" spans="1:42">
      <c r="A1044" s="115" t="s">
        <v>2429</v>
      </c>
      <c r="B1044" s="85" t="s">
        <v>38</v>
      </c>
      <c r="C1044" s="85" t="s">
        <v>38</v>
      </c>
      <c r="D1044" s="85" t="s">
        <v>39</v>
      </c>
      <c r="E1044" s="85" t="s">
        <v>2124</v>
      </c>
      <c r="F1044" s="116" t="s">
        <v>41</v>
      </c>
      <c r="G1044" s="85" t="s">
        <v>60</v>
      </c>
      <c r="H1044" s="116" t="s">
        <v>2124</v>
      </c>
      <c r="I1044" s="85" t="s">
        <v>1841</v>
      </c>
      <c r="J1044" s="85" t="s">
        <v>44</v>
      </c>
      <c r="K1044" s="85" t="s">
        <v>41</v>
      </c>
      <c r="L1044" s="85" t="s">
        <v>45</v>
      </c>
      <c r="M1044" s="85" t="s">
        <v>46</v>
      </c>
      <c r="N1044" s="85" t="s">
        <v>1767</v>
      </c>
      <c r="O1044" s="117" t="s">
        <v>41</v>
      </c>
      <c r="P1044" s="117" t="s">
        <v>41</v>
      </c>
      <c r="Q1044" s="118">
        <v>8</v>
      </c>
      <c r="R1044" s="85">
        <v>27</v>
      </c>
      <c r="S1044" s="85">
        <v>13</v>
      </c>
      <c r="T1044" s="116">
        <v>45384</v>
      </c>
      <c r="U1044" s="116">
        <v>45363</v>
      </c>
      <c r="V1044" s="85">
        <v>0</v>
      </c>
      <c r="W1044" s="85">
        <v>14</v>
      </c>
      <c r="X1044" s="85">
        <v>14</v>
      </c>
      <c r="Y1044" s="85">
        <v>0</v>
      </c>
      <c r="Z1044" s="85" t="s">
        <v>47</v>
      </c>
      <c r="AA1044" s="85">
        <v>0</v>
      </c>
      <c r="AB1044" s="85">
        <v>1</v>
      </c>
      <c r="AC1044" s="85">
        <f t="shared" si="22"/>
        <v>14</v>
      </c>
      <c r="AD1044" s="85">
        <f>IFERROR(AC1044*VLOOKUP(I1044,'[5]DI Info'!A:H,7,FALSE),"")</f>
        <v>187.6</v>
      </c>
      <c r="AE1044" s="85">
        <f>IFERROR(ROUND(AC1044*VLOOKUP(I1044,'[5]DI Info'!$1:$1048576,6,FALSE),2),"")</f>
        <v>0.67</v>
      </c>
      <c r="AF1044" s="117" t="str">
        <f>VLOOKUP(I1044,'[5]DI Info'!$1:$1048576,4,FALSE)</f>
        <v>奕特呈-SH</v>
      </c>
      <c r="AG1044" s="117" t="s">
        <v>2403</v>
      </c>
      <c r="AH1044" s="120">
        <v>45371</v>
      </c>
      <c r="AI1044" s="121" t="s">
        <v>2404</v>
      </c>
      <c r="AK1044" s="116"/>
      <c r="AL1044" s="120"/>
      <c r="AM1044" s="120"/>
      <c r="AN1044" s="85"/>
      <c r="AO1044" s="85"/>
      <c r="AP1044" s="85"/>
    </row>
    <row r="1045" s="62" customFormat="1" ht="12.75" customHeight="1" spans="1:42">
      <c r="A1045" s="115" t="s">
        <v>2430</v>
      </c>
      <c r="B1045" s="85" t="s">
        <v>38</v>
      </c>
      <c r="C1045" s="85" t="s">
        <v>38</v>
      </c>
      <c r="D1045" s="85" t="s">
        <v>39</v>
      </c>
      <c r="E1045" s="85" t="s">
        <v>2336</v>
      </c>
      <c r="F1045" s="116" t="s">
        <v>41</v>
      </c>
      <c r="G1045" s="85" t="s">
        <v>60</v>
      </c>
      <c r="H1045" s="116" t="s">
        <v>2336</v>
      </c>
      <c r="I1045" s="85" t="s">
        <v>1841</v>
      </c>
      <c r="J1045" s="85" t="s">
        <v>44</v>
      </c>
      <c r="K1045" s="85" t="s">
        <v>41</v>
      </c>
      <c r="L1045" s="85" t="s">
        <v>45</v>
      </c>
      <c r="M1045" s="85" t="s">
        <v>46</v>
      </c>
      <c r="N1045" s="85" t="s">
        <v>1767</v>
      </c>
      <c r="O1045" s="117" t="s">
        <v>41</v>
      </c>
      <c r="P1045" s="117" t="s">
        <v>41</v>
      </c>
      <c r="Q1045" s="118">
        <v>8</v>
      </c>
      <c r="R1045" s="85">
        <v>27</v>
      </c>
      <c r="S1045" s="85">
        <v>13</v>
      </c>
      <c r="T1045" s="116">
        <v>45384</v>
      </c>
      <c r="U1045" s="116">
        <v>45363</v>
      </c>
      <c r="V1045" s="85">
        <v>0</v>
      </c>
      <c r="W1045" s="85">
        <v>13</v>
      </c>
      <c r="X1045" s="85">
        <v>13</v>
      </c>
      <c r="Y1045" s="85">
        <v>0</v>
      </c>
      <c r="Z1045" s="85" t="s">
        <v>47</v>
      </c>
      <c r="AA1045" s="85">
        <v>0</v>
      </c>
      <c r="AB1045" s="85">
        <v>1</v>
      </c>
      <c r="AC1045" s="85">
        <f t="shared" si="22"/>
        <v>13</v>
      </c>
      <c r="AD1045" s="85">
        <f>IFERROR(AC1045*VLOOKUP(I1045,'[5]DI Info'!A:H,7,FALSE),"")</f>
        <v>174.2</v>
      </c>
      <c r="AE1045" s="85">
        <f>IFERROR(ROUND(AC1045*VLOOKUP(I1045,'[5]DI Info'!$1:$1048576,6,FALSE),2),"")</f>
        <v>0.62</v>
      </c>
      <c r="AF1045" s="117" t="str">
        <f>VLOOKUP(I1045,'[5]DI Info'!$1:$1048576,4,FALSE)</f>
        <v>奕特呈-SH</v>
      </c>
      <c r="AG1045" s="117" t="s">
        <v>2403</v>
      </c>
      <c r="AH1045" s="120">
        <v>45371</v>
      </c>
      <c r="AI1045" s="121" t="s">
        <v>2404</v>
      </c>
      <c r="AK1045" s="116"/>
      <c r="AL1045" s="120"/>
      <c r="AM1045" s="120"/>
      <c r="AN1045" s="85"/>
      <c r="AO1045" s="85"/>
      <c r="AP1045" s="85"/>
    </row>
    <row r="1046" s="62" customFormat="1" ht="12.75" customHeight="1" spans="1:42">
      <c r="A1046" s="115" t="s">
        <v>2431</v>
      </c>
      <c r="B1046" s="85">
        <v>992</v>
      </c>
      <c r="C1046" s="85">
        <v>992</v>
      </c>
      <c r="D1046" s="85" t="s">
        <v>75</v>
      </c>
      <c r="E1046" s="85" t="s">
        <v>2432</v>
      </c>
      <c r="F1046" s="116" t="s">
        <v>41</v>
      </c>
      <c r="G1046" s="85" t="s">
        <v>42</v>
      </c>
      <c r="H1046" s="116" t="s">
        <v>2432</v>
      </c>
      <c r="I1046" s="85" t="s">
        <v>1981</v>
      </c>
      <c r="J1046" s="85">
        <v>90108</v>
      </c>
      <c r="K1046" s="85" t="s">
        <v>41</v>
      </c>
      <c r="L1046" s="85" t="s">
        <v>45</v>
      </c>
      <c r="M1046" s="85" t="s">
        <v>46</v>
      </c>
      <c r="N1046" s="85" t="s">
        <v>1767</v>
      </c>
      <c r="O1046" s="117" t="s">
        <v>41</v>
      </c>
      <c r="P1046" s="117" t="s">
        <v>41</v>
      </c>
      <c r="Q1046" s="118">
        <v>26.25</v>
      </c>
      <c r="R1046" s="85">
        <v>59</v>
      </c>
      <c r="S1046" s="85">
        <v>30</v>
      </c>
      <c r="T1046" s="116">
        <v>45382</v>
      </c>
      <c r="U1046" s="116">
        <v>45375</v>
      </c>
      <c r="V1046" s="85">
        <v>0</v>
      </c>
      <c r="W1046" s="85">
        <v>34</v>
      </c>
      <c r="X1046" s="85">
        <v>34</v>
      </c>
      <c r="Y1046" s="85">
        <v>0</v>
      </c>
      <c r="Z1046" s="85" t="s">
        <v>47</v>
      </c>
      <c r="AA1046" s="85">
        <v>0</v>
      </c>
      <c r="AB1046" s="85">
        <v>1</v>
      </c>
      <c r="AC1046" s="85">
        <f t="shared" si="22"/>
        <v>34</v>
      </c>
      <c r="AD1046" s="85">
        <f>IFERROR(AC1046*VLOOKUP(I1046,'[5]DI Info'!A:H,7,FALSE),"")</f>
        <v>1394</v>
      </c>
      <c r="AE1046" s="85">
        <f>IFERROR(ROUND(AC1046*VLOOKUP(I1046,'[5]DI Info'!$1:$1048576,6,FALSE),2),"")</f>
        <v>26.14</v>
      </c>
      <c r="AF1046" s="117" t="str">
        <f>VLOOKUP(I1046,'[5]DI Info'!$1:$1048576,4,FALSE)</f>
        <v>酷设-YT</v>
      </c>
      <c r="AG1046" s="117" t="s">
        <v>2433</v>
      </c>
      <c r="AH1046" s="120">
        <v>45381</v>
      </c>
      <c r="AI1046" s="121" t="s">
        <v>2434</v>
      </c>
      <c r="AK1046" s="116"/>
      <c r="AL1046" s="120"/>
      <c r="AM1046" s="120"/>
      <c r="AN1046" s="85"/>
      <c r="AO1046" s="85"/>
      <c r="AP1046" s="85"/>
    </row>
    <row r="1047" s="62" customFormat="1" ht="12.75" customHeight="1" spans="1:42">
      <c r="A1047" s="62" t="s">
        <v>2435</v>
      </c>
      <c r="B1047" s="115">
        <v>992</v>
      </c>
      <c r="C1047" s="115">
        <v>992</v>
      </c>
      <c r="D1047" s="115" t="s">
        <v>75</v>
      </c>
      <c r="E1047" s="115" t="s">
        <v>2436</v>
      </c>
      <c r="F1047" s="115" t="s">
        <v>41</v>
      </c>
      <c r="G1047" s="115" t="s">
        <v>77</v>
      </c>
      <c r="H1047" s="115" t="s">
        <v>2436</v>
      </c>
      <c r="I1047" s="115" t="s">
        <v>1981</v>
      </c>
      <c r="J1047" s="115">
        <v>90108</v>
      </c>
      <c r="K1047" s="115" t="s">
        <v>41</v>
      </c>
      <c r="L1047" s="115" t="s">
        <v>45</v>
      </c>
      <c r="M1047" s="115" t="s">
        <v>46</v>
      </c>
      <c r="N1047" s="115" t="s">
        <v>1767</v>
      </c>
      <c r="O1047" s="115" t="s">
        <v>41</v>
      </c>
      <c r="P1047" s="115" t="s">
        <v>41</v>
      </c>
      <c r="Q1047" s="115">
        <v>26.25</v>
      </c>
      <c r="R1047" s="115">
        <v>59</v>
      </c>
      <c r="S1047" s="115">
        <v>30</v>
      </c>
      <c r="T1047" s="116">
        <v>45382</v>
      </c>
      <c r="U1047" s="116">
        <v>45375</v>
      </c>
      <c r="V1047" s="115">
        <v>0</v>
      </c>
      <c r="W1047" s="115">
        <v>65</v>
      </c>
      <c r="X1047" s="115">
        <v>65</v>
      </c>
      <c r="Y1047" s="115">
        <v>0</v>
      </c>
      <c r="Z1047" s="115" t="s">
        <v>47</v>
      </c>
      <c r="AA1047" s="115">
        <v>0</v>
      </c>
      <c r="AB1047" s="123">
        <v>1</v>
      </c>
      <c r="AC1047" s="123">
        <f t="shared" si="22"/>
        <v>65</v>
      </c>
      <c r="AD1047" s="123">
        <f>IFERROR(AC1047*VLOOKUP(I1047,'[5]DI Info'!A:H,7,FALSE),"")</f>
        <v>2665</v>
      </c>
      <c r="AE1047" s="123">
        <f>IFERROR(ROUND(AC1047*VLOOKUP(I1047,'[5]DI Info'!$1:$1048576,6,FALSE),2),"")</f>
        <v>49.98</v>
      </c>
      <c r="AF1047" s="124" t="str">
        <f>VLOOKUP(I1047,'[5]DI Info'!$1:$1048576,4,FALSE)</f>
        <v>酷设-YT</v>
      </c>
      <c r="AG1047" s="117" t="s">
        <v>2433</v>
      </c>
      <c r="AH1047" s="116">
        <v>45381</v>
      </c>
      <c r="AI1047" s="69" t="s">
        <v>2437</v>
      </c>
      <c r="AJ1047" s="123"/>
      <c r="AK1047" s="116"/>
      <c r="AL1047" s="120"/>
      <c r="AM1047" s="120"/>
      <c r="AN1047" s="85"/>
      <c r="AO1047" s="85"/>
      <c r="AP1047" s="85"/>
    </row>
    <row r="1048" s="62" customFormat="1" ht="12.75" customHeight="1" spans="1:42">
      <c r="A1048" s="62" t="s">
        <v>2003</v>
      </c>
      <c r="B1048" s="115">
        <v>992</v>
      </c>
      <c r="C1048" s="115">
        <v>992</v>
      </c>
      <c r="D1048" s="115" t="s">
        <v>75</v>
      </c>
      <c r="E1048" s="115" t="s">
        <v>2004</v>
      </c>
      <c r="F1048" s="115" t="s">
        <v>41</v>
      </c>
      <c r="G1048" s="115" t="s">
        <v>42</v>
      </c>
      <c r="H1048" s="115" t="s">
        <v>2004</v>
      </c>
      <c r="I1048" s="115" t="s">
        <v>1981</v>
      </c>
      <c r="J1048" s="115">
        <v>90108</v>
      </c>
      <c r="K1048" s="115" t="s">
        <v>41</v>
      </c>
      <c r="L1048" s="115" t="s">
        <v>45</v>
      </c>
      <c r="M1048" s="115" t="s">
        <v>46</v>
      </c>
      <c r="N1048" s="115" t="s">
        <v>1767</v>
      </c>
      <c r="O1048" s="115" t="s">
        <v>41</v>
      </c>
      <c r="P1048" s="115" t="s">
        <v>41</v>
      </c>
      <c r="Q1048" s="115">
        <v>26.25</v>
      </c>
      <c r="R1048" s="115">
        <v>59</v>
      </c>
      <c r="S1048" s="115">
        <v>30</v>
      </c>
      <c r="T1048" s="116">
        <v>45359</v>
      </c>
      <c r="U1048" s="116">
        <v>45352</v>
      </c>
      <c r="V1048" s="115">
        <v>0</v>
      </c>
      <c r="W1048" s="115">
        <v>48</v>
      </c>
      <c r="X1048" s="122">
        <v>6</v>
      </c>
      <c r="Y1048" s="115">
        <v>0</v>
      </c>
      <c r="Z1048" s="115" t="s">
        <v>47</v>
      </c>
      <c r="AA1048" s="115">
        <v>0</v>
      </c>
      <c r="AB1048" s="123">
        <v>1</v>
      </c>
      <c r="AC1048" s="123">
        <f t="shared" si="22"/>
        <v>6</v>
      </c>
      <c r="AD1048" s="123">
        <f>IFERROR(AC1048*VLOOKUP(I1048,'[5]DI Info'!A:H,7,FALSE),"")</f>
        <v>246</v>
      </c>
      <c r="AE1048" s="123">
        <f>IFERROR(ROUND(AC1048*VLOOKUP(I1048,'[5]DI Info'!$1:$1048576,6,FALSE),2),"")</f>
        <v>4.61</v>
      </c>
      <c r="AF1048" s="124" t="str">
        <f>VLOOKUP(I1048,'[5]DI Info'!$1:$1048576,4,FALSE)</f>
        <v>酷设-YT</v>
      </c>
      <c r="AG1048" s="117" t="s">
        <v>2433</v>
      </c>
      <c r="AH1048" s="116">
        <v>45352</v>
      </c>
      <c r="AI1048" s="69" t="s">
        <v>2437</v>
      </c>
      <c r="AJ1048" s="127" t="s">
        <v>2438</v>
      </c>
      <c r="AK1048" s="116"/>
      <c r="AL1048" s="120"/>
      <c r="AM1048" s="120"/>
      <c r="AN1048" s="85"/>
      <c r="AO1048" s="85"/>
      <c r="AP1048" s="85"/>
    </row>
    <row r="1049" s="62" customFormat="1" ht="12.75" customHeight="1" spans="1:42">
      <c r="A1049" s="85" t="s">
        <v>2439</v>
      </c>
      <c r="B1049" s="115" t="s">
        <v>38</v>
      </c>
      <c r="C1049" s="115" t="s">
        <v>38</v>
      </c>
      <c r="D1049" s="115" t="s">
        <v>39</v>
      </c>
      <c r="E1049" s="115" t="s">
        <v>2181</v>
      </c>
      <c r="F1049" s="115" t="s">
        <v>41</v>
      </c>
      <c r="G1049" s="115" t="s">
        <v>77</v>
      </c>
      <c r="H1049" s="115" t="s">
        <v>2181</v>
      </c>
      <c r="I1049" s="115" t="s">
        <v>54</v>
      </c>
      <c r="J1049" s="115" t="s">
        <v>44</v>
      </c>
      <c r="K1049" s="115" t="s">
        <v>41</v>
      </c>
      <c r="L1049" s="115" t="s">
        <v>45</v>
      </c>
      <c r="M1049" s="115" t="s">
        <v>46</v>
      </c>
      <c r="N1049" s="115" t="s">
        <v>1767</v>
      </c>
      <c r="O1049" s="115" t="s">
        <v>41</v>
      </c>
      <c r="P1049" s="115" t="s">
        <v>41</v>
      </c>
      <c r="Q1049" s="115">
        <v>7.25</v>
      </c>
      <c r="R1049" s="115">
        <v>34.25</v>
      </c>
      <c r="S1049" s="115">
        <v>18.25</v>
      </c>
      <c r="T1049" s="116">
        <v>45384</v>
      </c>
      <c r="U1049" s="116">
        <v>45363</v>
      </c>
      <c r="V1049" s="115">
        <v>0</v>
      </c>
      <c r="W1049" s="115">
        <v>137</v>
      </c>
      <c r="X1049" s="115">
        <v>137</v>
      </c>
      <c r="Y1049" s="125">
        <v>0</v>
      </c>
      <c r="Z1049" s="126" t="s">
        <v>47</v>
      </c>
      <c r="AA1049" s="126">
        <v>0</v>
      </c>
      <c r="AB1049" s="123">
        <v>1</v>
      </c>
      <c r="AC1049" s="123">
        <f t="shared" si="22"/>
        <v>137</v>
      </c>
      <c r="AD1049" s="123">
        <f>IFERROR(AC1049*VLOOKUP(I1049,'[5]DI Info'!A:H,7,FALSE),"")</f>
        <v>780.9</v>
      </c>
      <c r="AE1049" s="123">
        <f>IFERROR(ROUND(AC1049*VLOOKUP(I1049,'[5]DI Info'!$1:$1048576,6,FALSE),2),"")</f>
        <v>11.11</v>
      </c>
      <c r="AF1049" s="124" t="str">
        <f>VLOOKUP(I1049,'[5]DI Info'!$1:$1048576,4,FALSE)</f>
        <v>苏克-NB</v>
      </c>
      <c r="AG1049" s="124" t="s">
        <v>2440</v>
      </c>
      <c r="AH1049" s="128">
        <v>45383</v>
      </c>
      <c r="AI1049" s="69" t="s">
        <v>2441</v>
      </c>
      <c r="AJ1049" s="123"/>
      <c r="AK1049" s="116"/>
      <c r="AL1049" s="120"/>
      <c r="AM1049" s="120"/>
      <c r="AN1049" s="85"/>
      <c r="AO1049" s="85"/>
      <c r="AP1049" s="85"/>
    </row>
    <row r="1050" s="62" customFormat="1" ht="12.75" customHeight="1" spans="1:42">
      <c r="A1050" s="85" t="s">
        <v>2442</v>
      </c>
      <c r="B1050" s="115" t="s">
        <v>38</v>
      </c>
      <c r="C1050" s="115" t="s">
        <v>38</v>
      </c>
      <c r="D1050" s="115" t="s">
        <v>39</v>
      </c>
      <c r="E1050" s="115" t="s">
        <v>2109</v>
      </c>
      <c r="F1050" s="115" t="s">
        <v>41</v>
      </c>
      <c r="G1050" s="115" t="s">
        <v>53</v>
      </c>
      <c r="H1050" s="115" t="s">
        <v>2109</v>
      </c>
      <c r="I1050" s="115" t="s">
        <v>54</v>
      </c>
      <c r="J1050" s="115" t="s">
        <v>44</v>
      </c>
      <c r="K1050" s="115" t="s">
        <v>41</v>
      </c>
      <c r="L1050" s="115" t="s">
        <v>45</v>
      </c>
      <c r="M1050" s="115" t="s">
        <v>46</v>
      </c>
      <c r="N1050" s="115" t="s">
        <v>1767</v>
      </c>
      <c r="O1050" s="115" t="s">
        <v>41</v>
      </c>
      <c r="P1050" s="115" t="s">
        <v>41</v>
      </c>
      <c r="Q1050" s="115">
        <v>7.25</v>
      </c>
      <c r="R1050" s="115">
        <v>34.25</v>
      </c>
      <c r="S1050" s="115">
        <v>18.25</v>
      </c>
      <c r="T1050" s="116">
        <v>45384</v>
      </c>
      <c r="U1050" s="116">
        <v>45363</v>
      </c>
      <c r="V1050" s="115">
        <v>0</v>
      </c>
      <c r="W1050" s="115">
        <v>232</v>
      </c>
      <c r="X1050" s="115">
        <v>232</v>
      </c>
      <c r="Y1050" s="115">
        <v>0</v>
      </c>
      <c r="Z1050" s="115" t="s">
        <v>47</v>
      </c>
      <c r="AA1050" s="115">
        <v>0</v>
      </c>
      <c r="AB1050" s="123">
        <v>1</v>
      </c>
      <c r="AC1050" s="123">
        <f t="shared" si="22"/>
        <v>232</v>
      </c>
      <c r="AD1050" s="123">
        <f>IFERROR(AC1050*VLOOKUP(I1050,'[5]DI Info'!A:H,7,FALSE),"")</f>
        <v>1322.4</v>
      </c>
      <c r="AE1050" s="123">
        <f>IFERROR(ROUND(AC1050*VLOOKUP(I1050,'[5]DI Info'!$1:$1048576,6,FALSE),2),"")</f>
        <v>18.81</v>
      </c>
      <c r="AF1050" s="124" t="str">
        <f>VLOOKUP(I1050,'[5]DI Info'!$1:$1048576,4,FALSE)</f>
        <v>苏克-NB</v>
      </c>
      <c r="AG1050" s="124" t="s">
        <v>2440</v>
      </c>
      <c r="AH1050" s="128">
        <v>45383</v>
      </c>
      <c r="AI1050" s="69" t="s">
        <v>2441</v>
      </c>
      <c r="AJ1050" s="123"/>
      <c r="AK1050" s="116"/>
      <c r="AL1050" s="120"/>
      <c r="AM1050" s="120"/>
      <c r="AN1050" s="85"/>
      <c r="AO1050" s="85"/>
      <c r="AP1050" s="85"/>
    </row>
    <row r="1051" s="62" customFormat="1" ht="12.75" customHeight="1" spans="1:42">
      <c r="A1051" s="85" t="s">
        <v>2443</v>
      </c>
      <c r="B1051" s="115" t="s">
        <v>38</v>
      </c>
      <c r="C1051" s="115" t="s">
        <v>38</v>
      </c>
      <c r="D1051" s="115" t="s">
        <v>39</v>
      </c>
      <c r="E1051" s="115" t="s">
        <v>2120</v>
      </c>
      <c r="F1051" s="115" t="s">
        <v>41</v>
      </c>
      <c r="G1051" s="115" t="s">
        <v>60</v>
      </c>
      <c r="H1051" s="115" t="s">
        <v>2120</v>
      </c>
      <c r="I1051" s="115" t="s">
        <v>54</v>
      </c>
      <c r="J1051" s="115" t="s">
        <v>44</v>
      </c>
      <c r="K1051" s="115" t="s">
        <v>41</v>
      </c>
      <c r="L1051" s="115" t="s">
        <v>45</v>
      </c>
      <c r="M1051" s="115" t="s">
        <v>46</v>
      </c>
      <c r="N1051" s="115" t="s">
        <v>1767</v>
      </c>
      <c r="O1051" s="115" t="s">
        <v>41</v>
      </c>
      <c r="P1051" s="115" t="s">
        <v>41</v>
      </c>
      <c r="Q1051" s="115">
        <v>7.25</v>
      </c>
      <c r="R1051" s="115">
        <v>34.25</v>
      </c>
      <c r="S1051" s="115">
        <v>18.25</v>
      </c>
      <c r="T1051" s="116">
        <v>45384</v>
      </c>
      <c r="U1051" s="116">
        <v>45363</v>
      </c>
      <c r="V1051" s="115">
        <v>0</v>
      </c>
      <c r="W1051" s="115">
        <v>147</v>
      </c>
      <c r="X1051" s="115">
        <v>147</v>
      </c>
      <c r="Y1051" s="125">
        <v>0</v>
      </c>
      <c r="Z1051" s="126" t="s">
        <v>47</v>
      </c>
      <c r="AA1051" s="126">
        <v>0</v>
      </c>
      <c r="AB1051" s="123">
        <v>1</v>
      </c>
      <c r="AC1051" s="123">
        <f t="shared" si="22"/>
        <v>147</v>
      </c>
      <c r="AD1051" s="123">
        <f>IFERROR(AC1051*VLOOKUP(I1051,'[5]DI Info'!A:H,7,FALSE),"")</f>
        <v>837.9</v>
      </c>
      <c r="AE1051" s="123">
        <f>IFERROR(ROUND(AC1051*VLOOKUP(I1051,'[5]DI Info'!$1:$1048576,6,FALSE),2),"")</f>
        <v>11.92</v>
      </c>
      <c r="AF1051" s="124" t="str">
        <f>VLOOKUP(I1051,'[5]DI Info'!$1:$1048576,4,FALSE)</f>
        <v>苏克-NB</v>
      </c>
      <c r="AG1051" s="124" t="s">
        <v>2440</v>
      </c>
      <c r="AH1051" s="128">
        <v>45383</v>
      </c>
      <c r="AI1051" s="69" t="s">
        <v>2441</v>
      </c>
      <c r="AJ1051" s="123"/>
      <c r="AK1051" s="116"/>
      <c r="AL1051" s="120"/>
      <c r="AM1051" s="120"/>
      <c r="AN1051" s="85"/>
      <c r="AO1051" s="85"/>
      <c r="AP1051" s="85"/>
    </row>
    <row r="1052" s="62" customFormat="1" ht="12.75" customHeight="1" spans="1:42">
      <c r="A1052" s="85" t="s">
        <v>2444</v>
      </c>
      <c r="B1052" s="115" t="s">
        <v>38</v>
      </c>
      <c r="C1052" s="115" t="s">
        <v>38</v>
      </c>
      <c r="D1052" s="115" t="s">
        <v>39</v>
      </c>
      <c r="E1052" s="115" t="s">
        <v>2122</v>
      </c>
      <c r="F1052" s="115" t="s">
        <v>41</v>
      </c>
      <c r="G1052" s="115" t="s">
        <v>60</v>
      </c>
      <c r="H1052" s="115" t="s">
        <v>2122</v>
      </c>
      <c r="I1052" s="115" t="s">
        <v>54</v>
      </c>
      <c r="J1052" s="115" t="s">
        <v>44</v>
      </c>
      <c r="K1052" s="115" t="s">
        <v>41</v>
      </c>
      <c r="L1052" s="115" t="s">
        <v>45</v>
      </c>
      <c r="M1052" s="115" t="s">
        <v>46</v>
      </c>
      <c r="N1052" s="115" t="s">
        <v>1767</v>
      </c>
      <c r="O1052" s="115" t="s">
        <v>41</v>
      </c>
      <c r="P1052" s="115" t="s">
        <v>41</v>
      </c>
      <c r="Q1052" s="115">
        <v>7.25</v>
      </c>
      <c r="R1052" s="115">
        <v>34.25</v>
      </c>
      <c r="S1052" s="115">
        <v>18.25</v>
      </c>
      <c r="T1052" s="116">
        <v>45384</v>
      </c>
      <c r="U1052" s="116">
        <v>45363</v>
      </c>
      <c r="V1052" s="115">
        <v>0</v>
      </c>
      <c r="W1052" s="115">
        <v>123</v>
      </c>
      <c r="X1052" s="115">
        <v>123</v>
      </c>
      <c r="Y1052" s="115">
        <v>0</v>
      </c>
      <c r="Z1052" s="115" t="s">
        <v>47</v>
      </c>
      <c r="AA1052" s="115">
        <v>0</v>
      </c>
      <c r="AB1052" s="123">
        <v>1</v>
      </c>
      <c r="AC1052" s="123">
        <f t="shared" si="22"/>
        <v>123</v>
      </c>
      <c r="AD1052" s="123">
        <f>IFERROR(AC1052*VLOOKUP(I1052,'[5]DI Info'!A:H,7,FALSE),"")</f>
        <v>701.1</v>
      </c>
      <c r="AE1052" s="123">
        <f>IFERROR(ROUND(AC1052*VLOOKUP(I1052,'[5]DI Info'!$1:$1048576,6,FALSE),2),"")</f>
        <v>9.98</v>
      </c>
      <c r="AF1052" s="124" t="str">
        <f>VLOOKUP(I1052,'[5]DI Info'!$1:$1048576,4,FALSE)</f>
        <v>苏克-NB</v>
      </c>
      <c r="AG1052" s="124" t="s">
        <v>2440</v>
      </c>
      <c r="AH1052" s="128">
        <v>45383</v>
      </c>
      <c r="AI1052" s="69" t="s">
        <v>2441</v>
      </c>
      <c r="AJ1052" s="123"/>
      <c r="AK1052" s="116"/>
      <c r="AL1052" s="120"/>
      <c r="AM1052" s="120"/>
      <c r="AN1052" s="85"/>
      <c r="AO1052" s="85"/>
      <c r="AP1052" s="85"/>
    </row>
    <row r="1053" s="62" customFormat="1" ht="12.75" customHeight="1" spans="1:42">
      <c r="A1053" s="85" t="s">
        <v>2445</v>
      </c>
      <c r="B1053" s="115" t="s">
        <v>38</v>
      </c>
      <c r="C1053" s="115" t="s">
        <v>38</v>
      </c>
      <c r="D1053" s="115" t="s">
        <v>39</v>
      </c>
      <c r="E1053" s="115" t="s">
        <v>2170</v>
      </c>
      <c r="F1053" s="115" t="s">
        <v>41</v>
      </c>
      <c r="G1053" s="115" t="s">
        <v>77</v>
      </c>
      <c r="H1053" s="115" t="s">
        <v>2170</v>
      </c>
      <c r="I1053" s="115" t="s">
        <v>2395</v>
      </c>
      <c r="J1053" s="115" t="s">
        <v>44</v>
      </c>
      <c r="K1053" s="115" t="s">
        <v>41</v>
      </c>
      <c r="L1053" s="115" t="s">
        <v>45</v>
      </c>
      <c r="M1053" s="115" t="s">
        <v>46</v>
      </c>
      <c r="N1053" s="115" t="s">
        <v>1767</v>
      </c>
      <c r="O1053" s="115" t="s">
        <v>41</v>
      </c>
      <c r="P1053" s="115" t="s">
        <v>41</v>
      </c>
      <c r="Q1053" s="115">
        <v>24</v>
      </c>
      <c r="R1053" s="115">
        <v>26.5</v>
      </c>
      <c r="S1053" s="115">
        <v>24.5</v>
      </c>
      <c r="T1053" s="116">
        <v>45384</v>
      </c>
      <c r="U1053" s="116">
        <v>45363</v>
      </c>
      <c r="V1053" s="115">
        <v>0</v>
      </c>
      <c r="W1053" s="115">
        <v>17</v>
      </c>
      <c r="X1053" s="115">
        <v>17</v>
      </c>
      <c r="Y1053" s="125">
        <v>0</v>
      </c>
      <c r="Z1053" s="126" t="s">
        <v>47</v>
      </c>
      <c r="AA1053" s="126">
        <v>0</v>
      </c>
      <c r="AB1053" s="123">
        <v>1</v>
      </c>
      <c r="AC1053" s="123">
        <f t="shared" si="22"/>
        <v>17</v>
      </c>
      <c r="AD1053" s="123">
        <f>IFERROR(AC1053*VLOOKUP(I1053,'[5]DI Info'!A:H,7,FALSE),"")</f>
        <v>356.15</v>
      </c>
      <c r="AE1053" s="123">
        <f>IFERROR(ROUND(AC1053*VLOOKUP(I1053,'[5]DI Info'!$1:$1048576,6,FALSE),2),"")</f>
        <v>4.69</v>
      </c>
      <c r="AF1053" s="124" t="str">
        <f>VLOOKUP(I1053,'[5]DI Info'!$1:$1048576,4,FALSE)</f>
        <v>金源-NB</v>
      </c>
      <c r="AG1053" s="124" t="s">
        <v>2446</v>
      </c>
      <c r="AH1053" s="128">
        <v>45379</v>
      </c>
      <c r="AI1053" s="69" t="s">
        <v>2447</v>
      </c>
      <c r="AJ1053" s="123"/>
      <c r="AK1053" s="116"/>
      <c r="AL1053" s="120"/>
      <c r="AM1053" s="120"/>
      <c r="AN1053" s="85"/>
      <c r="AO1053" s="85"/>
      <c r="AP1053" s="85"/>
    </row>
    <row r="1054" s="62" customFormat="1" ht="12.75" customHeight="1" spans="1:42">
      <c r="A1054" s="85" t="s">
        <v>2448</v>
      </c>
      <c r="B1054" s="115" t="s">
        <v>38</v>
      </c>
      <c r="C1054" s="115" t="s">
        <v>38</v>
      </c>
      <c r="D1054" s="115" t="s">
        <v>39</v>
      </c>
      <c r="E1054" s="115" t="s">
        <v>2175</v>
      </c>
      <c r="F1054" s="115" t="s">
        <v>41</v>
      </c>
      <c r="G1054" s="115" t="s">
        <v>77</v>
      </c>
      <c r="H1054" s="115" t="s">
        <v>2175</v>
      </c>
      <c r="I1054" s="115" t="s">
        <v>2395</v>
      </c>
      <c r="J1054" s="115" t="s">
        <v>44</v>
      </c>
      <c r="K1054" s="115" t="s">
        <v>41</v>
      </c>
      <c r="L1054" s="115" t="s">
        <v>45</v>
      </c>
      <c r="M1054" s="115" t="s">
        <v>46</v>
      </c>
      <c r="N1054" s="115" t="s">
        <v>1767</v>
      </c>
      <c r="O1054" s="115" t="s">
        <v>41</v>
      </c>
      <c r="P1054" s="115" t="s">
        <v>41</v>
      </c>
      <c r="Q1054" s="115">
        <v>24</v>
      </c>
      <c r="R1054" s="115">
        <v>26.5</v>
      </c>
      <c r="S1054" s="115">
        <v>24.5</v>
      </c>
      <c r="T1054" s="116">
        <v>45384</v>
      </c>
      <c r="U1054" s="116">
        <v>45363</v>
      </c>
      <c r="V1054" s="115">
        <v>0</v>
      </c>
      <c r="W1054" s="115">
        <v>34</v>
      </c>
      <c r="X1054" s="115">
        <v>34</v>
      </c>
      <c r="Y1054" s="125">
        <v>0</v>
      </c>
      <c r="Z1054" s="126" t="s">
        <v>47</v>
      </c>
      <c r="AA1054" s="126">
        <v>0</v>
      </c>
      <c r="AB1054" s="123">
        <v>1</v>
      </c>
      <c r="AC1054" s="123">
        <f t="shared" si="22"/>
        <v>34</v>
      </c>
      <c r="AD1054" s="123">
        <f>IFERROR(AC1054*VLOOKUP(I1054,'[5]DI Info'!A:H,7,FALSE),"")</f>
        <v>712.3</v>
      </c>
      <c r="AE1054" s="123">
        <f>IFERROR(ROUND(AC1054*VLOOKUP(I1054,'[5]DI Info'!$1:$1048576,6,FALSE),2),"")</f>
        <v>9.38</v>
      </c>
      <c r="AF1054" s="124" t="str">
        <f>VLOOKUP(I1054,'[5]DI Info'!$1:$1048576,4,FALSE)</f>
        <v>金源-NB</v>
      </c>
      <c r="AG1054" s="124" t="s">
        <v>2446</v>
      </c>
      <c r="AH1054" s="128">
        <v>45379</v>
      </c>
      <c r="AI1054" s="69" t="s">
        <v>2447</v>
      </c>
      <c r="AJ1054" s="123"/>
      <c r="AK1054" s="116"/>
      <c r="AL1054" s="120"/>
      <c r="AM1054" s="120"/>
      <c r="AN1054" s="85"/>
      <c r="AO1054" s="85"/>
      <c r="AP1054" s="85"/>
    </row>
    <row r="1055" s="62" customFormat="1" ht="12.75" customHeight="1" spans="1:42">
      <c r="A1055" s="85" t="s">
        <v>2449</v>
      </c>
      <c r="B1055" s="115" t="s">
        <v>38</v>
      </c>
      <c r="C1055" s="115" t="s">
        <v>38</v>
      </c>
      <c r="D1055" s="115" t="s">
        <v>39</v>
      </c>
      <c r="E1055" s="115" t="s">
        <v>2177</v>
      </c>
      <c r="F1055" s="115" t="s">
        <v>41</v>
      </c>
      <c r="G1055" s="115" t="s">
        <v>77</v>
      </c>
      <c r="H1055" s="115" t="s">
        <v>2177</v>
      </c>
      <c r="I1055" s="115" t="s">
        <v>2395</v>
      </c>
      <c r="J1055" s="115" t="s">
        <v>44</v>
      </c>
      <c r="K1055" s="115" t="s">
        <v>41</v>
      </c>
      <c r="L1055" s="115" t="s">
        <v>45</v>
      </c>
      <c r="M1055" s="115" t="s">
        <v>46</v>
      </c>
      <c r="N1055" s="115" t="s">
        <v>1767</v>
      </c>
      <c r="O1055" s="115" t="s">
        <v>41</v>
      </c>
      <c r="P1055" s="115" t="s">
        <v>41</v>
      </c>
      <c r="Q1055" s="115">
        <v>24</v>
      </c>
      <c r="R1055" s="115">
        <v>26.5</v>
      </c>
      <c r="S1055" s="115">
        <v>24.5</v>
      </c>
      <c r="T1055" s="116">
        <v>45384</v>
      </c>
      <c r="U1055" s="116">
        <v>45363</v>
      </c>
      <c r="V1055" s="115">
        <v>0</v>
      </c>
      <c r="W1055" s="115">
        <v>40</v>
      </c>
      <c r="X1055" s="115">
        <v>40</v>
      </c>
      <c r="Y1055" s="125">
        <v>0</v>
      </c>
      <c r="Z1055" s="126" t="s">
        <v>47</v>
      </c>
      <c r="AA1055" s="126">
        <v>0</v>
      </c>
      <c r="AB1055" s="123">
        <v>1</v>
      </c>
      <c r="AC1055" s="123">
        <f t="shared" si="22"/>
        <v>40</v>
      </c>
      <c r="AD1055" s="123">
        <f>IFERROR(AC1055*VLOOKUP(I1055,'[5]DI Info'!A:H,7,FALSE),"")</f>
        <v>838</v>
      </c>
      <c r="AE1055" s="123">
        <f>IFERROR(ROUND(AC1055*VLOOKUP(I1055,'[5]DI Info'!$1:$1048576,6,FALSE),2),"")</f>
        <v>11.03</v>
      </c>
      <c r="AF1055" s="124" t="str">
        <f>VLOOKUP(I1055,'[5]DI Info'!$1:$1048576,4,FALSE)</f>
        <v>金源-NB</v>
      </c>
      <c r="AG1055" s="124" t="s">
        <v>2446</v>
      </c>
      <c r="AH1055" s="128">
        <v>45379</v>
      </c>
      <c r="AI1055" s="69" t="s">
        <v>2447</v>
      </c>
      <c r="AJ1055" s="123"/>
      <c r="AK1055" s="116"/>
      <c r="AL1055" s="120"/>
      <c r="AM1055" s="120"/>
      <c r="AN1055" s="85"/>
      <c r="AO1055" s="85"/>
      <c r="AP1055" s="85"/>
    </row>
    <row r="1056" s="62" customFormat="1" ht="12.75" customHeight="1" spans="1:42">
      <c r="A1056" s="85" t="s">
        <v>2450</v>
      </c>
      <c r="B1056" s="115" t="s">
        <v>38</v>
      </c>
      <c r="C1056" s="115" t="s">
        <v>38</v>
      </c>
      <c r="D1056" s="115" t="s">
        <v>39</v>
      </c>
      <c r="E1056" s="115" t="s">
        <v>2102</v>
      </c>
      <c r="F1056" s="115" t="s">
        <v>41</v>
      </c>
      <c r="G1056" s="115" t="s">
        <v>77</v>
      </c>
      <c r="H1056" s="115" t="s">
        <v>2102</v>
      </c>
      <c r="I1056" s="115" t="s">
        <v>2395</v>
      </c>
      <c r="J1056" s="115" t="s">
        <v>44</v>
      </c>
      <c r="K1056" s="115" t="s">
        <v>41</v>
      </c>
      <c r="L1056" s="115" t="s">
        <v>45</v>
      </c>
      <c r="M1056" s="115" t="s">
        <v>46</v>
      </c>
      <c r="N1056" s="115" t="s">
        <v>1767</v>
      </c>
      <c r="O1056" s="115" t="s">
        <v>41</v>
      </c>
      <c r="P1056" s="115" t="s">
        <v>41</v>
      </c>
      <c r="Q1056" s="115">
        <v>24</v>
      </c>
      <c r="R1056" s="115">
        <v>26.5</v>
      </c>
      <c r="S1056" s="115">
        <v>24.5</v>
      </c>
      <c r="T1056" s="116">
        <v>45384</v>
      </c>
      <c r="U1056" s="116">
        <v>45363</v>
      </c>
      <c r="V1056" s="115">
        <v>0</v>
      </c>
      <c r="W1056" s="115">
        <v>4</v>
      </c>
      <c r="X1056" s="115">
        <v>4</v>
      </c>
      <c r="Y1056" s="115">
        <v>0</v>
      </c>
      <c r="Z1056" s="115" t="s">
        <v>47</v>
      </c>
      <c r="AA1056" s="115">
        <v>0</v>
      </c>
      <c r="AB1056" s="123">
        <v>1</v>
      </c>
      <c r="AC1056" s="123">
        <f t="shared" si="22"/>
        <v>4</v>
      </c>
      <c r="AD1056" s="123">
        <f>IFERROR(AC1056*VLOOKUP(I1056,'[5]DI Info'!A:H,7,FALSE),"")</f>
        <v>83.8</v>
      </c>
      <c r="AE1056" s="123">
        <f>IFERROR(ROUND(AC1056*VLOOKUP(I1056,'[5]DI Info'!$1:$1048576,6,FALSE),2),"")</f>
        <v>1.1</v>
      </c>
      <c r="AF1056" s="124" t="str">
        <f>VLOOKUP(I1056,'[5]DI Info'!$1:$1048576,4,FALSE)</f>
        <v>金源-NB</v>
      </c>
      <c r="AG1056" s="124" t="s">
        <v>2446</v>
      </c>
      <c r="AH1056" s="128">
        <v>45379</v>
      </c>
      <c r="AI1056" s="69" t="s">
        <v>2447</v>
      </c>
      <c r="AJ1056" s="123"/>
      <c r="AK1056" s="116"/>
      <c r="AL1056" s="120"/>
      <c r="AM1056" s="120"/>
      <c r="AN1056" s="85"/>
      <c r="AO1056" s="85"/>
      <c r="AP1056" s="85"/>
    </row>
    <row r="1057" s="62" customFormat="1" ht="12.75" customHeight="1" spans="1:42">
      <c r="A1057" s="85" t="s">
        <v>2451</v>
      </c>
      <c r="B1057" s="115" t="s">
        <v>38</v>
      </c>
      <c r="C1057" s="115" t="s">
        <v>38</v>
      </c>
      <c r="D1057" s="115" t="s">
        <v>39</v>
      </c>
      <c r="E1057" s="115" t="s">
        <v>2170</v>
      </c>
      <c r="F1057" s="115" t="s">
        <v>41</v>
      </c>
      <c r="G1057" s="115" t="s">
        <v>77</v>
      </c>
      <c r="H1057" s="115" t="s">
        <v>2170</v>
      </c>
      <c r="I1057" s="115" t="s">
        <v>2452</v>
      </c>
      <c r="J1057" s="115" t="s">
        <v>44</v>
      </c>
      <c r="K1057" s="115" t="s">
        <v>41</v>
      </c>
      <c r="L1057" s="115" t="s">
        <v>45</v>
      </c>
      <c r="M1057" s="115" t="s">
        <v>46</v>
      </c>
      <c r="N1057" s="115" t="s">
        <v>1767</v>
      </c>
      <c r="O1057" s="115" t="s">
        <v>41</v>
      </c>
      <c r="P1057" s="115" t="s">
        <v>41</v>
      </c>
      <c r="Q1057" s="115">
        <v>21.6</v>
      </c>
      <c r="R1057" s="115">
        <v>62.2</v>
      </c>
      <c r="S1057" s="115">
        <v>29.7</v>
      </c>
      <c r="T1057" s="116">
        <v>45384</v>
      </c>
      <c r="U1057" s="116">
        <v>45363</v>
      </c>
      <c r="V1057" s="115">
        <v>0</v>
      </c>
      <c r="W1057" s="115">
        <v>7</v>
      </c>
      <c r="X1057" s="115">
        <v>7</v>
      </c>
      <c r="Y1057" s="125">
        <v>0</v>
      </c>
      <c r="Z1057" s="126" t="s">
        <v>47</v>
      </c>
      <c r="AA1057" s="126">
        <v>0</v>
      </c>
      <c r="AB1057" s="123">
        <v>1</v>
      </c>
      <c r="AC1057" s="123">
        <f t="shared" si="22"/>
        <v>7</v>
      </c>
      <c r="AD1057" s="123">
        <f>IFERROR(AC1057*VLOOKUP(I1057,'[5]DI Info'!A:H,7,FALSE),"")</f>
        <v>381.5</v>
      </c>
      <c r="AE1057" s="123">
        <f>IFERROR(ROUND(AC1057*VLOOKUP(I1057,'[5]DI Info'!$1:$1048576,6,FALSE),2),"")</f>
        <v>4.59</v>
      </c>
      <c r="AF1057" s="124" t="str">
        <f>VLOOKUP(I1057,'[5]DI Info'!$1:$1048576,4,FALSE)</f>
        <v>金源-NB</v>
      </c>
      <c r="AG1057" s="124" t="s">
        <v>2446</v>
      </c>
      <c r="AH1057" s="128">
        <v>45383</v>
      </c>
      <c r="AI1057" s="69" t="s">
        <v>2447</v>
      </c>
      <c r="AJ1057" s="123"/>
      <c r="AK1057" s="116"/>
      <c r="AL1057" s="120"/>
      <c r="AM1057" s="120"/>
      <c r="AN1057" s="85"/>
      <c r="AO1057" s="85"/>
      <c r="AP1057" s="85"/>
    </row>
    <row r="1058" s="62" customFormat="1" ht="12.75" customHeight="1" spans="1:42">
      <c r="A1058" s="85" t="s">
        <v>2453</v>
      </c>
      <c r="B1058" s="115" t="s">
        <v>38</v>
      </c>
      <c r="C1058" s="115" t="s">
        <v>38</v>
      </c>
      <c r="D1058" s="115" t="s">
        <v>39</v>
      </c>
      <c r="E1058" s="115" t="s">
        <v>2102</v>
      </c>
      <c r="F1058" s="115" t="s">
        <v>41</v>
      </c>
      <c r="G1058" s="115" t="s">
        <v>77</v>
      </c>
      <c r="H1058" s="115" t="s">
        <v>2102</v>
      </c>
      <c r="I1058" s="115" t="s">
        <v>2452</v>
      </c>
      <c r="J1058" s="115" t="s">
        <v>44</v>
      </c>
      <c r="K1058" s="115" t="s">
        <v>41</v>
      </c>
      <c r="L1058" s="115" t="s">
        <v>45</v>
      </c>
      <c r="M1058" s="115" t="s">
        <v>46</v>
      </c>
      <c r="N1058" s="115" t="s">
        <v>1767</v>
      </c>
      <c r="O1058" s="115" t="s">
        <v>41</v>
      </c>
      <c r="P1058" s="115" t="s">
        <v>41</v>
      </c>
      <c r="Q1058" s="115">
        <v>21.6</v>
      </c>
      <c r="R1058" s="115">
        <v>62.2</v>
      </c>
      <c r="S1058" s="115">
        <v>29.7</v>
      </c>
      <c r="T1058" s="116">
        <v>45384</v>
      </c>
      <c r="U1058" s="116">
        <v>45363</v>
      </c>
      <c r="V1058" s="115">
        <v>0</v>
      </c>
      <c r="W1058" s="115">
        <v>6</v>
      </c>
      <c r="X1058" s="115">
        <v>6</v>
      </c>
      <c r="Y1058" s="115">
        <v>0</v>
      </c>
      <c r="Z1058" s="115" t="s">
        <v>47</v>
      </c>
      <c r="AA1058" s="115">
        <v>0</v>
      </c>
      <c r="AB1058" s="123">
        <v>1</v>
      </c>
      <c r="AC1058" s="123">
        <f t="shared" si="22"/>
        <v>6</v>
      </c>
      <c r="AD1058" s="123">
        <f>IFERROR(AC1058*VLOOKUP(I1058,'[5]DI Info'!A:H,7,FALSE),"")</f>
        <v>327</v>
      </c>
      <c r="AE1058" s="123">
        <f>IFERROR(ROUND(AC1058*VLOOKUP(I1058,'[5]DI Info'!$1:$1048576,6,FALSE),2),"")</f>
        <v>3.94</v>
      </c>
      <c r="AF1058" s="124" t="str">
        <f>VLOOKUP(I1058,'[5]DI Info'!$1:$1048576,4,FALSE)</f>
        <v>金源-NB</v>
      </c>
      <c r="AG1058" s="124" t="s">
        <v>2446</v>
      </c>
      <c r="AH1058" s="128">
        <v>45383</v>
      </c>
      <c r="AI1058" s="69" t="s">
        <v>2447</v>
      </c>
      <c r="AJ1058" s="123"/>
      <c r="AK1058" s="116"/>
      <c r="AL1058" s="120"/>
      <c r="AM1058" s="120"/>
      <c r="AN1058" s="85"/>
      <c r="AO1058" s="85"/>
      <c r="AP1058" s="85"/>
    </row>
    <row r="1059" s="62" customFormat="1" ht="12.75" customHeight="1" spans="1:42">
      <c r="A1059" s="85" t="s">
        <v>2454</v>
      </c>
      <c r="B1059" s="115" t="s">
        <v>38</v>
      </c>
      <c r="C1059" s="115" t="s">
        <v>38</v>
      </c>
      <c r="D1059" s="115" t="s">
        <v>39</v>
      </c>
      <c r="E1059" s="115" t="s">
        <v>2107</v>
      </c>
      <c r="F1059" s="115" t="s">
        <v>41</v>
      </c>
      <c r="G1059" s="115" t="s">
        <v>77</v>
      </c>
      <c r="H1059" s="115" t="s">
        <v>2107</v>
      </c>
      <c r="I1059" s="115" t="s">
        <v>2452</v>
      </c>
      <c r="J1059" s="115" t="s">
        <v>44</v>
      </c>
      <c r="K1059" s="115" t="s">
        <v>41</v>
      </c>
      <c r="L1059" s="115" t="s">
        <v>45</v>
      </c>
      <c r="M1059" s="115" t="s">
        <v>46</v>
      </c>
      <c r="N1059" s="115" t="s">
        <v>1767</v>
      </c>
      <c r="O1059" s="115" t="s">
        <v>41</v>
      </c>
      <c r="P1059" s="115" t="s">
        <v>41</v>
      </c>
      <c r="Q1059" s="115">
        <v>21.6</v>
      </c>
      <c r="R1059" s="115">
        <v>62.2</v>
      </c>
      <c r="S1059" s="115">
        <v>29.7</v>
      </c>
      <c r="T1059" s="116">
        <v>45384</v>
      </c>
      <c r="U1059" s="116">
        <v>45363</v>
      </c>
      <c r="V1059" s="115">
        <v>0</v>
      </c>
      <c r="W1059" s="115">
        <v>17</v>
      </c>
      <c r="X1059" s="115">
        <v>17</v>
      </c>
      <c r="Y1059" s="125">
        <v>0</v>
      </c>
      <c r="Z1059" s="126" t="s">
        <v>47</v>
      </c>
      <c r="AA1059" s="126">
        <v>0</v>
      </c>
      <c r="AB1059" s="123">
        <v>1</v>
      </c>
      <c r="AC1059" s="123">
        <f t="shared" si="22"/>
        <v>17</v>
      </c>
      <c r="AD1059" s="123">
        <f>IFERROR(AC1059*VLOOKUP(I1059,'[5]DI Info'!A:H,7,FALSE),"")</f>
        <v>926.5</v>
      </c>
      <c r="AE1059" s="123">
        <f>IFERROR(ROUND(AC1059*VLOOKUP(I1059,'[5]DI Info'!$1:$1048576,6,FALSE),2),"")</f>
        <v>11.15</v>
      </c>
      <c r="AF1059" s="124" t="str">
        <f>VLOOKUP(I1059,'[5]DI Info'!$1:$1048576,4,FALSE)</f>
        <v>金源-NB</v>
      </c>
      <c r="AG1059" s="124" t="s">
        <v>2446</v>
      </c>
      <c r="AH1059" s="128">
        <v>45383</v>
      </c>
      <c r="AI1059" s="69" t="s">
        <v>2447</v>
      </c>
      <c r="AJ1059" s="123"/>
      <c r="AK1059" s="116"/>
      <c r="AL1059" s="120"/>
      <c r="AM1059" s="120"/>
      <c r="AN1059" s="85"/>
      <c r="AO1059" s="85"/>
      <c r="AP1059" s="85"/>
    </row>
    <row r="1060" s="62" customFormat="1" ht="12.75" customHeight="1" spans="1:42">
      <c r="A1060" s="85" t="s">
        <v>2455</v>
      </c>
      <c r="B1060" s="115" t="s">
        <v>38</v>
      </c>
      <c r="C1060" s="115" t="s">
        <v>38</v>
      </c>
      <c r="D1060" s="115" t="s">
        <v>39</v>
      </c>
      <c r="E1060" s="115" t="s">
        <v>2170</v>
      </c>
      <c r="F1060" s="115" t="s">
        <v>41</v>
      </c>
      <c r="G1060" s="115" t="s">
        <v>77</v>
      </c>
      <c r="H1060" s="115" t="s">
        <v>2170</v>
      </c>
      <c r="I1060" s="115" t="s">
        <v>2456</v>
      </c>
      <c r="J1060" s="115" t="s">
        <v>44</v>
      </c>
      <c r="K1060" s="115" t="s">
        <v>41</v>
      </c>
      <c r="L1060" s="115" t="s">
        <v>45</v>
      </c>
      <c r="M1060" s="115" t="s">
        <v>46</v>
      </c>
      <c r="N1060" s="115" t="s">
        <v>1767</v>
      </c>
      <c r="O1060" s="115" t="s">
        <v>41</v>
      </c>
      <c r="P1060" s="115" t="s">
        <v>41</v>
      </c>
      <c r="Q1060" s="115">
        <v>21.6</v>
      </c>
      <c r="R1060" s="115">
        <v>62.2</v>
      </c>
      <c r="S1060" s="115">
        <v>29.7</v>
      </c>
      <c r="T1060" s="116">
        <v>45384</v>
      </c>
      <c r="U1060" s="116">
        <v>45363</v>
      </c>
      <c r="V1060" s="115">
        <v>0</v>
      </c>
      <c r="W1060" s="115">
        <v>7</v>
      </c>
      <c r="X1060" s="115">
        <v>7</v>
      </c>
      <c r="Y1060" s="115">
        <v>0</v>
      </c>
      <c r="Z1060" s="115" t="s">
        <v>47</v>
      </c>
      <c r="AA1060" s="115">
        <v>0</v>
      </c>
      <c r="AB1060" s="123">
        <v>1</v>
      </c>
      <c r="AC1060" s="123">
        <f t="shared" si="22"/>
        <v>7</v>
      </c>
      <c r="AD1060" s="123">
        <f>IFERROR(AC1060*VLOOKUP(I1060,'[5]DI Info'!A:H,7,FALSE),"")</f>
        <v>381.5</v>
      </c>
      <c r="AE1060" s="123">
        <f>IFERROR(ROUND(AC1060*VLOOKUP(I1060,'[5]DI Info'!$1:$1048576,6,FALSE),2),"")</f>
        <v>4.59</v>
      </c>
      <c r="AF1060" s="124" t="str">
        <f>VLOOKUP(I1060,'[5]DI Info'!$1:$1048576,4,FALSE)</f>
        <v>金源-NB</v>
      </c>
      <c r="AG1060" s="124" t="s">
        <v>2446</v>
      </c>
      <c r="AH1060" s="128">
        <v>45383</v>
      </c>
      <c r="AI1060" s="69" t="s">
        <v>2447</v>
      </c>
      <c r="AJ1060" s="123"/>
      <c r="AK1060" s="116"/>
      <c r="AL1060" s="120"/>
      <c r="AM1060" s="120"/>
      <c r="AN1060" s="85"/>
      <c r="AO1060" s="85"/>
      <c r="AP1060" s="85"/>
    </row>
    <row r="1061" s="62" customFormat="1" ht="12.75" customHeight="1" spans="1:42">
      <c r="A1061" s="85" t="s">
        <v>2457</v>
      </c>
      <c r="B1061" s="115" t="s">
        <v>38</v>
      </c>
      <c r="C1061" s="115" t="s">
        <v>38</v>
      </c>
      <c r="D1061" s="115" t="s">
        <v>39</v>
      </c>
      <c r="E1061" s="115" t="s">
        <v>2102</v>
      </c>
      <c r="F1061" s="115" t="s">
        <v>41</v>
      </c>
      <c r="G1061" s="115" t="s">
        <v>77</v>
      </c>
      <c r="H1061" s="115" t="s">
        <v>2102</v>
      </c>
      <c r="I1061" s="115" t="s">
        <v>2456</v>
      </c>
      <c r="J1061" s="115" t="s">
        <v>44</v>
      </c>
      <c r="K1061" s="115" t="s">
        <v>41</v>
      </c>
      <c r="L1061" s="115" t="s">
        <v>45</v>
      </c>
      <c r="M1061" s="115" t="s">
        <v>46</v>
      </c>
      <c r="N1061" s="115" t="s">
        <v>1767</v>
      </c>
      <c r="O1061" s="115" t="s">
        <v>41</v>
      </c>
      <c r="P1061" s="115" t="s">
        <v>41</v>
      </c>
      <c r="Q1061" s="115">
        <v>21.6</v>
      </c>
      <c r="R1061" s="115">
        <v>62.2</v>
      </c>
      <c r="S1061" s="115">
        <v>29.7</v>
      </c>
      <c r="T1061" s="116">
        <v>45384</v>
      </c>
      <c r="U1061" s="116">
        <v>45363</v>
      </c>
      <c r="V1061" s="115">
        <v>0</v>
      </c>
      <c r="W1061" s="115">
        <v>5</v>
      </c>
      <c r="X1061" s="115">
        <v>5</v>
      </c>
      <c r="Y1061" s="125">
        <v>0</v>
      </c>
      <c r="Z1061" s="126" t="s">
        <v>47</v>
      </c>
      <c r="AA1061" s="126">
        <v>0</v>
      </c>
      <c r="AB1061" s="123">
        <v>1</v>
      </c>
      <c r="AC1061" s="123">
        <f t="shared" si="22"/>
        <v>5</v>
      </c>
      <c r="AD1061" s="123">
        <f>IFERROR(AC1061*VLOOKUP(I1061,'[5]DI Info'!A:H,7,FALSE),"")</f>
        <v>272.5</v>
      </c>
      <c r="AE1061" s="123">
        <f>IFERROR(ROUND(AC1061*VLOOKUP(I1061,'[5]DI Info'!$1:$1048576,6,FALSE),2),"")</f>
        <v>3.28</v>
      </c>
      <c r="AF1061" s="124" t="str">
        <f>VLOOKUP(I1061,'[5]DI Info'!$1:$1048576,4,FALSE)</f>
        <v>金源-NB</v>
      </c>
      <c r="AG1061" s="124" t="s">
        <v>2446</v>
      </c>
      <c r="AH1061" s="128">
        <v>45383</v>
      </c>
      <c r="AI1061" s="69" t="s">
        <v>2447</v>
      </c>
      <c r="AJ1061" s="123"/>
      <c r="AK1061" s="116"/>
      <c r="AL1061" s="120"/>
      <c r="AM1061" s="120"/>
      <c r="AN1061" s="85"/>
      <c r="AO1061" s="85"/>
      <c r="AP1061" s="85"/>
    </row>
    <row r="1062" s="62" customFormat="1" ht="12.75" customHeight="1" spans="1:42">
      <c r="A1062" s="85" t="s">
        <v>2458</v>
      </c>
      <c r="B1062" s="115" t="s">
        <v>38</v>
      </c>
      <c r="C1062" s="115" t="s">
        <v>38</v>
      </c>
      <c r="D1062" s="115" t="s">
        <v>39</v>
      </c>
      <c r="E1062" s="115" t="s">
        <v>2107</v>
      </c>
      <c r="F1062" s="115" t="s">
        <v>41</v>
      </c>
      <c r="G1062" s="115" t="s">
        <v>77</v>
      </c>
      <c r="H1062" s="115" t="s">
        <v>2107</v>
      </c>
      <c r="I1062" s="115" t="s">
        <v>2456</v>
      </c>
      <c r="J1062" s="115" t="s">
        <v>44</v>
      </c>
      <c r="K1062" s="115" t="s">
        <v>41</v>
      </c>
      <c r="L1062" s="115" t="s">
        <v>45</v>
      </c>
      <c r="M1062" s="115" t="s">
        <v>46</v>
      </c>
      <c r="N1062" s="115" t="s">
        <v>1767</v>
      </c>
      <c r="O1062" s="115" t="s">
        <v>41</v>
      </c>
      <c r="P1062" s="115" t="s">
        <v>41</v>
      </c>
      <c r="Q1062" s="115">
        <v>21.6</v>
      </c>
      <c r="R1062" s="115">
        <v>62.2</v>
      </c>
      <c r="S1062" s="115">
        <v>29.7</v>
      </c>
      <c r="T1062" s="116">
        <v>45384</v>
      </c>
      <c r="U1062" s="116">
        <v>45363</v>
      </c>
      <c r="V1062" s="115">
        <v>0</v>
      </c>
      <c r="W1062" s="115">
        <v>16</v>
      </c>
      <c r="X1062" s="115">
        <v>16</v>
      </c>
      <c r="Y1062" s="115">
        <v>0</v>
      </c>
      <c r="Z1062" s="115" t="s">
        <v>47</v>
      </c>
      <c r="AA1062" s="115">
        <v>0</v>
      </c>
      <c r="AB1062" s="123">
        <v>1</v>
      </c>
      <c r="AC1062" s="123">
        <f t="shared" si="22"/>
        <v>16</v>
      </c>
      <c r="AD1062" s="123">
        <f>IFERROR(AC1062*VLOOKUP(I1062,'[5]DI Info'!A:H,7,FALSE),"")</f>
        <v>872</v>
      </c>
      <c r="AE1062" s="123">
        <f>IFERROR(ROUND(AC1062*VLOOKUP(I1062,'[5]DI Info'!$1:$1048576,6,FALSE),2),"")</f>
        <v>10.5</v>
      </c>
      <c r="AF1062" s="124" t="str">
        <f>VLOOKUP(I1062,'[5]DI Info'!$1:$1048576,4,FALSE)</f>
        <v>金源-NB</v>
      </c>
      <c r="AG1062" s="124" t="s">
        <v>2446</v>
      </c>
      <c r="AH1062" s="128">
        <v>45383</v>
      </c>
      <c r="AI1062" s="69" t="s">
        <v>2447</v>
      </c>
      <c r="AJ1062" s="123"/>
      <c r="AK1062" s="116"/>
      <c r="AL1062" s="120"/>
      <c r="AM1062" s="120"/>
      <c r="AN1062" s="85"/>
      <c r="AO1062" s="85"/>
      <c r="AP1062" s="85"/>
    </row>
    <row r="1063" s="62" customFormat="1" ht="12.75" customHeight="1" spans="1:42">
      <c r="A1063" s="85" t="s">
        <v>2459</v>
      </c>
      <c r="B1063" s="115" t="s">
        <v>38</v>
      </c>
      <c r="C1063" s="115" t="s">
        <v>38</v>
      </c>
      <c r="D1063" s="115" t="s">
        <v>39</v>
      </c>
      <c r="E1063" s="115" t="s">
        <v>2116</v>
      </c>
      <c r="F1063" s="115" t="s">
        <v>41</v>
      </c>
      <c r="G1063" s="115" t="s">
        <v>60</v>
      </c>
      <c r="H1063" s="115" t="s">
        <v>2116</v>
      </c>
      <c r="I1063" s="115" t="s">
        <v>2395</v>
      </c>
      <c r="J1063" s="115" t="s">
        <v>44</v>
      </c>
      <c r="K1063" s="115" t="s">
        <v>41</v>
      </c>
      <c r="L1063" s="115" t="s">
        <v>45</v>
      </c>
      <c r="M1063" s="115" t="s">
        <v>46</v>
      </c>
      <c r="N1063" s="115" t="s">
        <v>1767</v>
      </c>
      <c r="O1063" s="115" t="s">
        <v>41</v>
      </c>
      <c r="P1063" s="115" t="s">
        <v>41</v>
      </c>
      <c r="Q1063" s="115">
        <v>24</v>
      </c>
      <c r="R1063" s="115">
        <v>26.5</v>
      </c>
      <c r="S1063" s="115">
        <v>24.5</v>
      </c>
      <c r="T1063" s="116">
        <v>45384</v>
      </c>
      <c r="U1063" s="116">
        <v>45363</v>
      </c>
      <c r="V1063" s="115">
        <v>0</v>
      </c>
      <c r="W1063" s="115">
        <v>6</v>
      </c>
      <c r="X1063" s="115">
        <v>6</v>
      </c>
      <c r="Y1063" s="115">
        <v>0</v>
      </c>
      <c r="Z1063" s="115" t="s">
        <v>47</v>
      </c>
      <c r="AA1063" s="115">
        <v>0</v>
      </c>
      <c r="AB1063" s="123">
        <v>1</v>
      </c>
      <c r="AC1063" s="123">
        <f t="shared" si="22"/>
        <v>6</v>
      </c>
      <c r="AD1063" s="123">
        <f>IFERROR(AC1063*VLOOKUP(I1063,'[5]DI Info'!A:H,7,FALSE),"")</f>
        <v>125.7</v>
      </c>
      <c r="AE1063" s="123">
        <f>IFERROR(ROUND(AC1063*VLOOKUP(I1063,'[5]DI Info'!$1:$1048576,6,FALSE),2),"")</f>
        <v>1.65</v>
      </c>
      <c r="AF1063" s="124" t="str">
        <f>VLOOKUP(I1063,'[5]DI Info'!$1:$1048576,4,FALSE)</f>
        <v>金源-NB</v>
      </c>
      <c r="AG1063" s="124" t="s">
        <v>2460</v>
      </c>
      <c r="AH1063" s="128">
        <v>45379</v>
      </c>
      <c r="AI1063" s="69" t="s">
        <v>2461</v>
      </c>
      <c r="AJ1063" s="123"/>
      <c r="AK1063" s="116"/>
      <c r="AL1063" s="120"/>
      <c r="AM1063" s="120"/>
      <c r="AN1063" s="85"/>
      <c r="AO1063" s="85"/>
      <c r="AP1063" s="85"/>
    </row>
    <row r="1064" s="62" customFormat="1" ht="12.75" customHeight="1" spans="1:42">
      <c r="A1064" s="85" t="s">
        <v>2462</v>
      </c>
      <c r="B1064" s="115" t="s">
        <v>38</v>
      </c>
      <c r="C1064" s="115" t="s">
        <v>38</v>
      </c>
      <c r="D1064" s="115" t="s">
        <v>39</v>
      </c>
      <c r="E1064" s="115" t="s">
        <v>2120</v>
      </c>
      <c r="F1064" s="115" t="s">
        <v>41</v>
      </c>
      <c r="G1064" s="115" t="s">
        <v>60</v>
      </c>
      <c r="H1064" s="115" t="s">
        <v>2120</v>
      </c>
      <c r="I1064" s="115" t="s">
        <v>2395</v>
      </c>
      <c r="J1064" s="115" t="s">
        <v>44</v>
      </c>
      <c r="K1064" s="115" t="s">
        <v>41</v>
      </c>
      <c r="L1064" s="115" t="s">
        <v>45</v>
      </c>
      <c r="M1064" s="115" t="s">
        <v>46</v>
      </c>
      <c r="N1064" s="115" t="s">
        <v>1767</v>
      </c>
      <c r="O1064" s="115" t="s">
        <v>41</v>
      </c>
      <c r="P1064" s="115" t="s">
        <v>41</v>
      </c>
      <c r="Q1064" s="115">
        <v>24</v>
      </c>
      <c r="R1064" s="115">
        <v>26.5</v>
      </c>
      <c r="S1064" s="115">
        <v>24.5</v>
      </c>
      <c r="T1064" s="116">
        <v>45384</v>
      </c>
      <c r="U1064" s="116">
        <v>45363</v>
      </c>
      <c r="V1064" s="115">
        <v>0</v>
      </c>
      <c r="W1064" s="115">
        <v>3</v>
      </c>
      <c r="X1064" s="115">
        <v>3</v>
      </c>
      <c r="Y1064" s="125">
        <v>0</v>
      </c>
      <c r="Z1064" s="126" t="s">
        <v>47</v>
      </c>
      <c r="AA1064" s="126">
        <v>0</v>
      </c>
      <c r="AB1064" s="123">
        <v>1</v>
      </c>
      <c r="AC1064" s="123">
        <f t="shared" si="22"/>
        <v>3</v>
      </c>
      <c r="AD1064" s="123">
        <f>IFERROR(AC1064*VLOOKUP(I1064,'[5]DI Info'!A:H,7,FALSE),"")</f>
        <v>62.85</v>
      </c>
      <c r="AE1064" s="123">
        <f>IFERROR(ROUND(AC1064*VLOOKUP(I1064,'[5]DI Info'!$1:$1048576,6,FALSE),2),"")</f>
        <v>0.83</v>
      </c>
      <c r="AF1064" s="124" t="str">
        <f>VLOOKUP(I1064,'[5]DI Info'!$1:$1048576,4,FALSE)</f>
        <v>金源-NB</v>
      </c>
      <c r="AG1064" s="124" t="s">
        <v>2460</v>
      </c>
      <c r="AH1064" s="128">
        <v>45379</v>
      </c>
      <c r="AI1064" s="69" t="s">
        <v>2461</v>
      </c>
      <c r="AJ1064" s="123"/>
      <c r="AK1064" s="116"/>
      <c r="AL1064" s="120"/>
      <c r="AM1064" s="120"/>
      <c r="AN1064" s="85"/>
      <c r="AO1064" s="85"/>
      <c r="AP1064" s="85"/>
    </row>
    <row r="1065" s="62" customFormat="1" ht="12.75" customHeight="1" spans="1:42">
      <c r="A1065" s="85" t="s">
        <v>2463</v>
      </c>
      <c r="B1065" s="115" t="s">
        <v>38</v>
      </c>
      <c r="C1065" s="115" t="s">
        <v>38</v>
      </c>
      <c r="D1065" s="115" t="s">
        <v>39</v>
      </c>
      <c r="E1065" s="115" t="s">
        <v>2331</v>
      </c>
      <c r="F1065" s="115" t="s">
        <v>41</v>
      </c>
      <c r="G1065" s="115" t="s">
        <v>60</v>
      </c>
      <c r="H1065" s="115" t="s">
        <v>2331</v>
      </c>
      <c r="I1065" s="115" t="s">
        <v>2395</v>
      </c>
      <c r="J1065" s="115" t="s">
        <v>44</v>
      </c>
      <c r="K1065" s="115" t="s">
        <v>41</v>
      </c>
      <c r="L1065" s="115" t="s">
        <v>45</v>
      </c>
      <c r="M1065" s="115" t="s">
        <v>46</v>
      </c>
      <c r="N1065" s="115" t="s">
        <v>1767</v>
      </c>
      <c r="O1065" s="115" t="s">
        <v>41</v>
      </c>
      <c r="P1065" s="115" t="s">
        <v>41</v>
      </c>
      <c r="Q1065" s="115">
        <v>24</v>
      </c>
      <c r="R1065" s="115">
        <v>26.5</v>
      </c>
      <c r="S1065" s="115">
        <v>24.5</v>
      </c>
      <c r="T1065" s="116">
        <v>45384</v>
      </c>
      <c r="U1065" s="116">
        <v>45363</v>
      </c>
      <c r="V1065" s="115">
        <v>0</v>
      </c>
      <c r="W1065" s="115">
        <v>12</v>
      </c>
      <c r="X1065" s="115">
        <v>12</v>
      </c>
      <c r="Y1065" s="125">
        <v>0</v>
      </c>
      <c r="Z1065" s="126" t="s">
        <v>47</v>
      </c>
      <c r="AA1065" s="126">
        <v>0</v>
      </c>
      <c r="AB1065" s="123">
        <v>1</v>
      </c>
      <c r="AC1065" s="123">
        <f t="shared" si="22"/>
        <v>12</v>
      </c>
      <c r="AD1065" s="123">
        <f>IFERROR(AC1065*VLOOKUP(I1065,'[5]DI Info'!A:H,7,FALSE),"")</f>
        <v>251.4</v>
      </c>
      <c r="AE1065" s="123">
        <f>IFERROR(ROUND(AC1065*VLOOKUP(I1065,'[5]DI Info'!$1:$1048576,6,FALSE),2),"")</f>
        <v>3.31</v>
      </c>
      <c r="AF1065" s="124" t="str">
        <f>VLOOKUP(I1065,'[5]DI Info'!$1:$1048576,4,FALSE)</f>
        <v>金源-NB</v>
      </c>
      <c r="AG1065" s="124" t="s">
        <v>2460</v>
      </c>
      <c r="AH1065" s="128">
        <v>45379</v>
      </c>
      <c r="AI1065" s="69" t="s">
        <v>2461</v>
      </c>
      <c r="AJ1065" s="123"/>
      <c r="AK1065" s="116"/>
      <c r="AL1065" s="120"/>
      <c r="AM1065" s="120"/>
      <c r="AN1065" s="85"/>
      <c r="AO1065" s="85"/>
      <c r="AP1065" s="85"/>
    </row>
    <row r="1066" s="62" customFormat="1" ht="12.75" customHeight="1" spans="1:42">
      <c r="A1066" s="85" t="s">
        <v>2464</v>
      </c>
      <c r="B1066" s="115" t="s">
        <v>38</v>
      </c>
      <c r="C1066" s="115" t="s">
        <v>38</v>
      </c>
      <c r="D1066" s="115" t="s">
        <v>39</v>
      </c>
      <c r="E1066" s="115" t="s">
        <v>2122</v>
      </c>
      <c r="F1066" s="115" t="s">
        <v>41</v>
      </c>
      <c r="G1066" s="115" t="s">
        <v>60</v>
      </c>
      <c r="H1066" s="115" t="s">
        <v>2122</v>
      </c>
      <c r="I1066" s="115" t="s">
        <v>2395</v>
      </c>
      <c r="J1066" s="115" t="s">
        <v>44</v>
      </c>
      <c r="K1066" s="115" t="s">
        <v>41</v>
      </c>
      <c r="L1066" s="115" t="s">
        <v>45</v>
      </c>
      <c r="M1066" s="115" t="s">
        <v>46</v>
      </c>
      <c r="N1066" s="115" t="s">
        <v>1767</v>
      </c>
      <c r="O1066" s="115" t="s">
        <v>41</v>
      </c>
      <c r="P1066" s="115" t="s">
        <v>41</v>
      </c>
      <c r="Q1066" s="115">
        <v>24</v>
      </c>
      <c r="R1066" s="115">
        <v>26.5</v>
      </c>
      <c r="S1066" s="115">
        <v>24.5</v>
      </c>
      <c r="T1066" s="116">
        <v>45384</v>
      </c>
      <c r="U1066" s="116">
        <v>45363</v>
      </c>
      <c r="V1066" s="115">
        <v>0</v>
      </c>
      <c r="W1066" s="115">
        <v>5</v>
      </c>
      <c r="X1066" s="115">
        <v>5</v>
      </c>
      <c r="Y1066" s="115">
        <v>0</v>
      </c>
      <c r="Z1066" s="115" t="s">
        <v>47</v>
      </c>
      <c r="AA1066" s="115">
        <v>0</v>
      </c>
      <c r="AB1066" s="123">
        <v>1</v>
      </c>
      <c r="AC1066" s="123">
        <f t="shared" si="22"/>
        <v>5</v>
      </c>
      <c r="AD1066" s="123">
        <f>IFERROR(AC1066*VLOOKUP(I1066,'[5]DI Info'!A:H,7,FALSE),"")</f>
        <v>104.75</v>
      </c>
      <c r="AE1066" s="123">
        <f>IFERROR(ROUND(AC1066*VLOOKUP(I1066,'[5]DI Info'!$1:$1048576,6,FALSE),2),"")</f>
        <v>1.38</v>
      </c>
      <c r="AF1066" s="124" t="str">
        <f>VLOOKUP(I1066,'[5]DI Info'!$1:$1048576,4,FALSE)</f>
        <v>金源-NB</v>
      </c>
      <c r="AG1066" s="124" t="s">
        <v>2460</v>
      </c>
      <c r="AH1066" s="128">
        <v>45379</v>
      </c>
      <c r="AI1066" s="69" t="s">
        <v>2461</v>
      </c>
      <c r="AJ1066" s="123"/>
      <c r="AK1066" s="116"/>
      <c r="AL1066" s="120"/>
      <c r="AM1066" s="120"/>
      <c r="AN1066" s="85"/>
      <c r="AO1066" s="85"/>
      <c r="AP1066" s="85"/>
    </row>
    <row r="1067" s="62" customFormat="1" ht="12.75" customHeight="1" spans="1:42">
      <c r="A1067" s="85" t="s">
        <v>2465</v>
      </c>
      <c r="B1067" s="115" t="s">
        <v>38</v>
      </c>
      <c r="C1067" s="115" t="s">
        <v>38</v>
      </c>
      <c r="D1067" s="115" t="s">
        <v>39</v>
      </c>
      <c r="E1067" s="115" t="s">
        <v>2124</v>
      </c>
      <c r="F1067" s="115" t="s">
        <v>41</v>
      </c>
      <c r="G1067" s="115" t="s">
        <v>60</v>
      </c>
      <c r="H1067" s="115" t="s">
        <v>2124</v>
      </c>
      <c r="I1067" s="115" t="s">
        <v>2395</v>
      </c>
      <c r="J1067" s="115" t="s">
        <v>44</v>
      </c>
      <c r="K1067" s="115" t="s">
        <v>41</v>
      </c>
      <c r="L1067" s="115" t="s">
        <v>45</v>
      </c>
      <c r="M1067" s="115" t="s">
        <v>46</v>
      </c>
      <c r="N1067" s="115" t="s">
        <v>1767</v>
      </c>
      <c r="O1067" s="115" t="s">
        <v>41</v>
      </c>
      <c r="P1067" s="115" t="s">
        <v>41</v>
      </c>
      <c r="Q1067" s="115">
        <v>24</v>
      </c>
      <c r="R1067" s="115">
        <v>26.5</v>
      </c>
      <c r="S1067" s="115">
        <v>24.5</v>
      </c>
      <c r="T1067" s="116">
        <v>45384</v>
      </c>
      <c r="U1067" s="116">
        <v>45363</v>
      </c>
      <c r="V1067" s="115">
        <v>0</v>
      </c>
      <c r="W1067" s="115">
        <v>4</v>
      </c>
      <c r="X1067" s="115">
        <v>4</v>
      </c>
      <c r="Y1067" s="125">
        <v>0</v>
      </c>
      <c r="Z1067" s="126" t="s">
        <v>47</v>
      </c>
      <c r="AA1067" s="126">
        <v>0</v>
      </c>
      <c r="AB1067" s="123">
        <v>1</v>
      </c>
      <c r="AC1067" s="123">
        <f t="shared" si="22"/>
        <v>4</v>
      </c>
      <c r="AD1067" s="123">
        <f>IFERROR(AC1067*VLOOKUP(I1067,'[5]DI Info'!A:H,7,FALSE),"")</f>
        <v>83.8</v>
      </c>
      <c r="AE1067" s="123">
        <f>IFERROR(ROUND(AC1067*VLOOKUP(I1067,'[5]DI Info'!$1:$1048576,6,FALSE),2),"")</f>
        <v>1.1</v>
      </c>
      <c r="AF1067" s="124" t="str">
        <f>VLOOKUP(I1067,'[5]DI Info'!$1:$1048576,4,FALSE)</f>
        <v>金源-NB</v>
      </c>
      <c r="AG1067" s="124" t="s">
        <v>2460</v>
      </c>
      <c r="AH1067" s="128">
        <v>45379</v>
      </c>
      <c r="AI1067" s="69" t="s">
        <v>2461</v>
      </c>
      <c r="AJ1067" s="123"/>
      <c r="AK1067" s="116"/>
      <c r="AL1067" s="120"/>
      <c r="AM1067" s="120"/>
      <c r="AN1067" s="85"/>
      <c r="AO1067" s="85"/>
      <c r="AP1067" s="85"/>
    </row>
    <row r="1068" s="62" customFormat="1" ht="12.75" customHeight="1" spans="1:42">
      <c r="A1068" s="85" t="s">
        <v>2466</v>
      </c>
      <c r="B1068" s="115" t="s">
        <v>38</v>
      </c>
      <c r="C1068" s="115" t="s">
        <v>38</v>
      </c>
      <c r="D1068" s="115" t="s">
        <v>39</v>
      </c>
      <c r="E1068" s="115" t="s">
        <v>2134</v>
      </c>
      <c r="F1068" s="115" t="s">
        <v>41</v>
      </c>
      <c r="G1068" s="115" t="s">
        <v>60</v>
      </c>
      <c r="H1068" s="115" t="s">
        <v>2134</v>
      </c>
      <c r="I1068" s="115" t="s">
        <v>2395</v>
      </c>
      <c r="J1068" s="115" t="s">
        <v>44</v>
      </c>
      <c r="K1068" s="115" t="s">
        <v>41</v>
      </c>
      <c r="L1068" s="115" t="s">
        <v>45</v>
      </c>
      <c r="M1068" s="115" t="s">
        <v>46</v>
      </c>
      <c r="N1068" s="115" t="s">
        <v>1767</v>
      </c>
      <c r="O1068" s="115" t="s">
        <v>41</v>
      </c>
      <c r="P1068" s="115" t="s">
        <v>41</v>
      </c>
      <c r="Q1068" s="115">
        <v>24</v>
      </c>
      <c r="R1068" s="115">
        <v>26.5</v>
      </c>
      <c r="S1068" s="115">
        <v>24.5</v>
      </c>
      <c r="T1068" s="116">
        <v>45384</v>
      </c>
      <c r="U1068" s="116">
        <v>45363</v>
      </c>
      <c r="V1068" s="115">
        <v>0</v>
      </c>
      <c r="W1068" s="115">
        <v>13</v>
      </c>
      <c r="X1068" s="115">
        <v>13</v>
      </c>
      <c r="Y1068" s="115">
        <v>0</v>
      </c>
      <c r="Z1068" s="115" t="s">
        <v>47</v>
      </c>
      <c r="AA1068" s="115">
        <v>0</v>
      </c>
      <c r="AB1068" s="123">
        <v>1</v>
      </c>
      <c r="AC1068" s="123">
        <f t="shared" si="22"/>
        <v>13</v>
      </c>
      <c r="AD1068" s="123">
        <f>IFERROR(AC1068*VLOOKUP(I1068,'[5]DI Info'!A:H,7,FALSE),"")</f>
        <v>272.35</v>
      </c>
      <c r="AE1068" s="123">
        <f>IFERROR(ROUND(AC1068*VLOOKUP(I1068,'[5]DI Info'!$1:$1048576,6,FALSE),2),"")</f>
        <v>3.59</v>
      </c>
      <c r="AF1068" s="124" t="str">
        <f>VLOOKUP(I1068,'[5]DI Info'!$1:$1048576,4,FALSE)</f>
        <v>金源-NB</v>
      </c>
      <c r="AG1068" s="124" t="s">
        <v>2460</v>
      </c>
      <c r="AH1068" s="128">
        <v>45379</v>
      </c>
      <c r="AI1068" s="69" t="s">
        <v>2461</v>
      </c>
      <c r="AJ1068" s="123"/>
      <c r="AK1068" s="116"/>
      <c r="AL1068" s="120"/>
      <c r="AM1068" s="120"/>
      <c r="AN1068" s="85"/>
      <c r="AO1068" s="85"/>
      <c r="AP1068" s="85"/>
    </row>
    <row r="1069" s="62" customFormat="1" ht="12.75" customHeight="1" spans="1:42">
      <c r="A1069" s="85" t="s">
        <v>2467</v>
      </c>
      <c r="B1069" s="115" t="s">
        <v>38</v>
      </c>
      <c r="C1069" s="115" t="s">
        <v>38</v>
      </c>
      <c r="D1069" s="115" t="s">
        <v>39</v>
      </c>
      <c r="E1069" s="115" t="s">
        <v>2126</v>
      </c>
      <c r="F1069" s="115" t="s">
        <v>41</v>
      </c>
      <c r="G1069" s="115" t="s">
        <v>60</v>
      </c>
      <c r="H1069" s="115" t="s">
        <v>2126</v>
      </c>
      <c r="I1069" s="115" t="s">
        <v>2395</v>
      </c>
      <c r="J1069" s="115" t="s">
        <v>44</v>
      </c>
      <c r="K1069" s="115" t="s">
        <v>41</v>
      </c>
      <c r="L1069" s="115" t="s">
        <v>45</v>
      </c>
      <c r="M1069" s="115" t="s">
        <v>46</v>
      </c>
      <c r="N1069" s="115" t="s">
        <v>1767</v>
      </c>
      <c r="O1069" s="115" t="s">
        <v>41</v>
      </c>
      <c r="P1069" s="115" t="s">
        <v>41</v>
      </c>
      <c r="Q1069" s="115">
        <v>24</v>
      </c>
      <c r="R1069" s="115">
        <v>26.5</v>
      </c>
      <c r="S1069" s="115">
        <v>24.5</v>
      </c>
      <c r="T1069" s="116">
        <v>45384</v>
      </c>
      <c r="U1069" s="116">
        <v>45363</v>
      </c>
      <c r="V1069" s="115">
        <v>0</v>
      </c>
      <c r="W1069" s="115">
        <v>6</v>
      </c>
      <c r="X1069" s="115">
        <v>6</v>
      </c>
      <c r="Y1069" s="115">
        <v>0</v>
      </c>
      <c r="Z1069" s="115" t="s">
        <v>47</v>
      </c>
      <c r="AA1069" s="115">
        <v>0</v>
      </c>
      <c r="AB1069" s="123">
        <v>1</v>
      </c>
      <c r="AC1069" s="123">
        <f t="shared" si="22"/>
        <v>6</v>
      </c>
      <c r="AD1069" s="123">
        <f>IFERROR(AC1069*VLOOKUP(I1069,'[5]DI Info'!A:H,7,FALSE),"")</f>
        <v>125.7</v>
      </c>
      <c r="AE1069" s="123">
        <f>IFERROR(ROUND(AC1069*VLOOKUP(I1069,'[5]DI Info'!$1:$1048576,6,FALSE),2),"")</f>
        <v>1.65</v>
      </c>
      <c r="AF1069" s="124" t="str">
        <f>VLOOKUP(I1069,'[5]DI Info'!$1:$1048576,4,FALSE)</f>
        <v>金源-NB</v>
      </c>
      <c r="AG1069" s="124" t="s">
        <v>2460</v>
      </c>
      <c r="AH1069" s="128">
        <v>45379</v>
      </c>
      <c r="AI1069" s="69" t="s">
        <v>2461</v>
      </c>
      <c r="AJ1069" s="123"/>
      <c r="AK1069" s="116"/>
      <c r="AL1069" s="120"/>
      <c r="AM1069" s="120"/>
      <c r="AN1069" s="85"/>
      <c r="AO1069" s="85"/>
      <c r="AP1069" s="85"/>
    </row>
    <row r="1070" s="62" customFormat="1" ht="12.75" customHeight="1" spans="1:42">
      <c r="A1070" s="85" t="s">
        <v>2468</v>
      </c>
      <c r="B1070" s="115" t="s">
        <v>38</v>
      </c>
      <c r="C1070" s="115" t="s">
        <v>38</v>
      </c>
      <c r="D1070" s="115" t="s">
        <v>39</v>
      </c>
      <c r="E1070" s="115" t="s">
        <v>2116</v>
      </c>
      <c r="F1070" s="115" t="s">
        <v>41</v>
      </c>
      <c r="G1070" s="115" t="s">
        <v>60</v>
      </c>
      <c r="H1070" s="115" t="s">
        <v>2116</v>
      </c>
      <c r="I1070" s="115" t="s">
        <v>2452</v>
      </c>
      <c r="J1070" s="115" t="s">
        <v>44</v>
      </c>
      <c r="K1070" s="115" t="s">
        <v>41</v>
      </c>
      <c r="L1070" s="115" t="s">
        <v>45</v>
      </c>
      <c r="M1070" s="115" t="s">
        <v>46</v>
      </c>
      <c r="N1070" s="115" t="s">
        <v>1767</v>
      </c>
      <c r="O1070" s="115" t="s">
        <v>41</v>
      </c>
      <c r="P1070" s="115" t="s">
        <v>41</v>
      </c>
      <c r="Q1070" s="115">
        <v>21.6</v>
      </c>
      <c r="R1070" s="115">
        <v>62.2</v>
      </c>
      <c r="S1070" s="115">
        <v>29.7</v>
      </c>
      <c r="T1070" s="116">
        <v>45384</v>
      </c>
      <c r="U1070" s="116">
        <v>45363</v>
      </c>
      <c r="V1070" s="115">
        <v>0</v>
      </c>
      <c r="W1070" s="115">
        <v>10</v>
      </c>
      <c r="X1070" s="115">
        <v>10</v>
      </c>
      <c r="Y1070" s="115">
        <v>0</v>
      </c>
      <c r="Z1070" s="115" t="s">
        <v>47</v>
      </c>
      <c r="AA1070" s="115">
        <v>0</v>
      </c>
      <c r="AB1070" s="123">
        <v>1</v>
      </c>
      <c r="AC1070" s="123">
        <f t="shared" si="22"/>
        <v>10</v>
      </c>
      <c r="AD1070" s="123">
        <f>IFERROR(AC1070*VLOOKUP(I1070,'[5]DI Info'!A:H,7,FALSE),"")</f>
        <v>545</v>
      </c>
      <c r="AE1070" s="123">
        <f>IFERROR(ROUND(AC1070*VLOOKUP(I1070,'[5]DI Info'!$1:$1048576,6,FALSE),2),"")</f>
        <v>6.56</v>
      </c>
      <c r="AF1070" s="124" t="str">
        <f>VLOOKUP(I1070,'[5]DI Info'!$1:$1048576,4,FALSE)</f>
        <v>金源-NB</v>
      </c>
      <c r="AG1070" s="124" t="s">
        <v>2460</v>
      </c>
      <c r="AH1070" s="128">
        <v>45383</v>
      </c>
      <c r="AI1070" s="69" t="s">
        <v>2461</v>
      </c>
      <c r="AJ1070" s="123"/>
      <c r="AK1070" s="116"/>
      <c r="AL1070" s="120"/>
      <c r="AM1070" s="120"/>
      <c r="AN1070" s="85"/>
      <c r="AO1070" s="85"/>
      <c r="AP1070" s="85"/>
    </row>
    <row r="1071" s="62" customFormat="1" ht="12.75" customHeight="1" spans="1:42">
      <c r="A1071" s="85" t="s">
        <v>2469</v>
      </c>
      <c r="B1071" s="115" t="s">
        <v>38</v>
      </c>
      <c r="C1071" s="115" t="s">
        <v>38</v>
      </c>
      <c r="D1071" s="115" t="s">
        <v>39</v>
      </c>
      <c r="E1071" s="115" t="s">
        <v>2120</v>
      </c>
      <c r="F1071" s="115" t="s">
        <v>41</v>
      </c>
      <c r="G1071" s="115" t="s">
        <v>60</v>
      </c>
      <c r="H1071" s="115" t="s">
        <v>2120</v>
      </c>
      <c r="I1071" s="115" t="s">
        <v>2452</v>
      </c>
      <c r="J1071" s="115" t="s">
        <v>44</v>
      </c>
      <c r="K1071" s="115" t="s">
        <v>41</v>
      </c>
      <c r="L1071" s="115" t="s">
        <v>45</v>
      </c>
      <c r="M1071" s="115" t="s">
        <v>46</v>
      </c>
      <c r="N1071" s="115" t="s">
        <v>1767</v>
      </c>
      <c r="O1071" s="115" t="s">
        <v>41</v>
      </c>
      <c r="P1071" s="115" t="s">
        <v>41</v>
      </c>
      <c r="Q1071" s="115">
        <v>21.6</v>
      </c>
      <c r="R1071" s="115">
        <v>62.2</v>
      </c>
      <c r="S1071" s="115">
        <v>29.7</v>
      </c>
      <c r="T1071" s="116">
        <v>45384</v>
      </c>
      <c r="U1071" s="116">
        <v>45363</v>
      </c>
      <c r="V1071" s="115">
        <v>0</v>
      </c>
      <c r="W1071" s="115">
        <v>1</v>
      </c>
      <c r="X1071" s="115">
        <v>1</v>
      </c>
      <c r="Y1071" s="125">
        <v>0</v>
      </c>
      <c r="Z1071" s="126" t="s">
        <v>47</v>
      </c>
      <c r="AA1071" s="126">
        <v>0</v>
      </c>
      <c r="AB1071" s="123">
        <v>1</v>
      </c>
      <c r="AC1071" s="123">
        <f t="shared" si="22"/>
        <v>1</v>
      </c>
      <c r="AD1071" s="123">
        <f>IFERROR(AC1071*VLOOKUP(I1071,'[5]DI Info'!A:H,7,FALSE),"")</f>
        <v>54.5</v>
      </c>
      <c r="AE1071" s="123">
        <f>IFERROR(ROUND(AC1071*VLOOKUP(I1071,'[5]DI Info'!$1:$1048576,6,FALSE),2),"")</f>
        <v>0.66</v>
      </c>
      <c r="AF1071" s="124" t="str">
        <f>VLOOKUP(I1071,'[5]DI Info'!$1:$1048576,4,FALSE)</f>
        <v>金源-NB</v>
      </c>
      <c r="AG1071" s="124" t="s">
        <v>2460</v>
      </c>
      <c r="AH1071" s="128">
        <v>45383</v>
      </c>
      <c r="AI1071" s="69" t="s">
        <v>2461</v>
      </c>
      <c r="AJ1071" s="123"/>
      <c r="AK1071" s="116"/>
      <c r="AL1071" s="120"/>
      <c r="AM1071" s="120"/>
      <c r="AN1071" s="85"/>
      <c r="AO1071" s="85"/>
      <c r="AP1071" s="85"/>
    </row>
    <row r="1072" s="62" customFormat="1" ht="12.75" customHeight="1" spans="1:42">
      <c r="A1072" s="85" t="s">
        <v>2470</v>
      </c>
      <c r="B1072" s="115" t="s">
        <v>38</v>
      </c>
      <c r="C1072" s="115" t="s">
        <v>38</v>
      </c>
      <c r="D1072" s="115" t="s">
        <v>39</v>
      </c>
      <c r="E1072" s="115" t="s">
        <v>2124</v>
      </c>
      <c r="F1072" s="115" t="s">
        <v>41</v>
      </c>
      <c r="G1072" s="115" t="s">
        <v>60</v>
      </c>
      <c r="H1072" s="115" t="s">
        <v>2124</v>
      </c>
      <c r="I1072" s="115" t="s">
        <v>2452</v>
      </c>
      <c r="J1072" s="115" t="s">
        <v>44</v>
      </c>
      <c r="K1072" s="115" t="s">
        <v>41</v>
      </c>
      <c r="L1072" s="115" t="s">
        <v>45</v>
      </c>
      <c r="M1072" s="115" t="s">
        <v>46</v>
      </c>
      <c r="N1072" s="115" t="s">
        <v>1767</v>
      </c>
      <c r="O1072" s="115" t="s">
        <v>41</v>
      </c>
      <c r="P1072" s="115" t="s">
        <v>41</v>
      </c>
      <c r="Q1072" s="115">
        <v>21.6</v>
      </c>
      <c r="R1072" s="115">
        <v>62.2</v>
      </c>
      <c r="S1072" s="115">
        <v>29.7</v>
      </c>
      <c r="T1072" s="116">
        <v>45384</v>
      </c>
      <c r="U1072" s="116">
        <v>45363</v>
      </c>
      <c r="V1072" s="115">
        <v>0</v>
      </c>
      <c r="W1072" s="115">
        <v>5</v>
      </c>
      <c r="X1072" s="115">
        <v>5</v>
      </c>
      <c r="Y1072" s="115">
        <v>0</v>
      </c>
      <c r="Z1072" s="115" t="s">
        <v>47</v>
      </c>
      <c r="AA1072" s="115">
        <v>0</v>
      </c>
      <c r="AB1072" s="123">
        <v>1</v>
      </c>
      <c r="AC1072" s="123">
        <f t="shared" si="22"/>
        <v>5</v>
      </c>
      <c r="AD1072" s="123">
        <f>IFERROR(AC1072*VLOOKUP(I1072,'[5]DI Info'!A:H,7,FALSE),"")</f>
        <v>272.5</v>
      </c>
      <c r="AE1072" s="123">
        <f>IFERROR(ROUND(AC1072*VLOOKUP(I1072,'[5]DI Info'!$1:$1048576,6,FALSE),2),"")</f>
        <v>3.28</v>
      </c>
      <c r="AF1072" s="124" t="str">
        <f>VLOOKUP(I1072,'[5]DI Info'!$1:$1048576,4,FALSE)</f>
        <v>金源-NB</v>
      </c>
      <c r="AG1072" s="124" t="s">
        <v>2460</v>
      </c>
      <c r="AH1072" s="128">
        <v>45383</v>
      </c>
      <c r="AI1072" s="69" t="s">
        <v>2461</v>
      </c>
      <c r="AJ1072" s="123"/>
      <c r="AK1072" s="116"/>
      <c r="AL1072" s="120"/>
      <c r="AM1072" s="120"/>
      <c r="AN1072" s="85"/>
      <c r="AO1072" s="85"/>
      <c r="AP1072" s="85"/>
    </row>
    <row r="1073" s="62" customFormat="1" ht="12.75" customHeight="1" spans="1:42">
      <c r="A1073" s="85" t="s">
        <v>2471</v>
      </c>
      <c r="B1073" s="115" t="s">
        <v>38</v>
      </c>
      <c r="C1073" s="115" t="s">
        <v>38</v>
      </c>
      <c r="D1073" s="115" t="s">
        <v>39</v>
      </c>
      <c r="E1073" s="115" t="s">
        <v>2134</v>
      </c>
      <c r="F1073" s="115" t="s">
        <v>41</v>
      </c>
      <c r="G1073" s="115" t="s">
        <v>60</v>
      </c>
      <c r="H1073" s="115" t="s">
        <v>2134</v>
      </c>
      <c r="I1073" s="115" t="s">
        <v>2452</v>
      </c>
      <c r="J1073" s="115" t="s">
        <v>44</v>
      </c>
      <c r="K1073" s="115" t="s">
        <v>41</v>
      </c>
      <c r="L1073" s="115" t="s">
        <v>45</v>
      </c>
      <c r="M1073" s="115" t="s">
        <v>46</v>
      </c>
      <c r="N1073" s="115" t="s">
        <v>1767</v>
      </c>
      <c r="O1073" s="115" t="s">
        <v>41</v>
      </c>
      <c r="P1073" s="115" t="s">
        <v>41</v>
      </c>
      <c r="Q1073" s="115">
        <v>21.6</v>
      </c>
      <c r="R1073" s="115">
        <v>62.2</v>
      </c>
      <c r="S1073" s="115">
        <v>29.7</v>
      </c>
      <c r="T1073" s="116">
        <v>45384</v>
      </c>
      <c r="U1073" s="116">
        <v>45363</v>
      </c>
      <c r="V1073" s="115">
        <v>0</v>
      </c>
      <c r="W1073" s="115">
        <v>8</v>
      </c>
      <c r="X1073" s="115">
        <v>8</v>
      </c>
      <c r="Y1073" s="125">
        <v>0</v>
      </c>
      <c r="Z1073" s="126" t="s">
        <v>47</v>
      </c>
      <c r="AA1073" s="126">
        <v>0</v>
      </c>
      <c r="AB1073" s="123">
        <v>1</v>
      </c>
      <c r="AC1073" s="123">
        <f t="shared" si="22"/>
        <v>8</v>
      </c>
      <c r="AD1073" s="123">
        <f>IFERROR(AC1073*VLOOKUP(I1073,'[5]DI Info'!A:H,7,FALSE),"")</f>
        <v>436</v>
      </c>
      <c r="AE1073" s="123">
        <f>IFERROR(ROUND(AC1073*VLOOKUP(I1073,'[5]DI Info'!$1:$1048576,6,FALSE),2),"")</f>
        <v>5.25</v>
      </c>
      <c r="AF1073" s="124" t="str">
        <f>VLOOKUP(I1073,'[5]DI Info'!$1:$1048576,4,FALSE)</f>
        <v>金源-NB</v>
      </c>
      <c r="AG1073" s="124" t="s">
        <v>2460</v>
      </c>
      <c r="AH1073" s="128">
        <v>45383</v>
      </c>
      <c r="AI1073" s="69" t="s">
        <v>2461</v>
      </c>
      <c r="AJ1073" s="123"/>
      <c r="AK1073" s="116"/>
      <c r="AL1073" s="120"/>
      <c r="AM1073" s="120"/>
      <c r="AN1073" s="85"/>
      <c r="AO1073" s="85"/>
      <c r="AP1073" s="85"/>
    </row>
    <row r="1074" s="62" customFormat="1" ht="12.75" customHeight="1" spans="1:42">
      <c r="A1074" s="85" t="s">
        <v>2472</v>
      </c>
      <c r="B1074" s="115" t="s">
        <v>38</v>
      </c>
      <c r="C1074" s="115" t="s">
        <v>38</v>
      </c>
      <c r="D1074" s="115" t="s">
        <v>39</v>
      </c>
      <c r="E1074" s="115" t="s">
        <v>2126</v>
      </c>
      <c r="F1074" s="115" t="s">
        <v>41</v>
      </c>
      <c r="G1074" s="115" t="s">
        <v>60</v>
      </c>
      <c r="H1074" s="115" t="s">
        <v>2126</v>
      </c>
      <c r="I1074" s="115" t="s">
        <v>2452</v>
      </c>
      <c r="J1074" s="115" t="s">
        <v>44</v>
      </c>
      <c r="K1074" s="115" t="s">
        <v>41</v>
      </c>
      <c r="L1074" s="115" t="s">
        <v>45</v>
      </c>
      <c r="M1074" s="115" t="s">
        <v>46</v>
      </c>
      <c r="N1074" s="115" t="s">
        <v>1767</v>
      </c>
      <c r="O1074" s="115" t="s">
        <v>41</v>
      </c>
      <c r="P1074" s="115" t="s">
        <v>41</v>
      </c>
      <c r="Q1074" s="115">
        <v>21.6</v>
      </c>
      <c r="R1074" s="115">
        <v>62.2</v>
      </c>
      <c r="S1074" s="115">
        <v>29.7</v>
      </c>
      <c r="T1074" s="116">
        <v>45384</v>
      </c>
      <c r="U1074" s="116">
        <v>45363</v>
      </c>
      <c r="V1074" s="115">
        <v>0</v>
      </c>
      <c r="W1074" s="115">
        <v>11</v>
      </c>
      <c r="X1074" s="115">
        <v>11</v>
      </c>
      <c r="Y1074" s="115">
        <v>0</v>
      </c>
      <c r="Z1074" s="115" t="s">
        <v>47</v>
      </c>
      <c r="AA1074" s="115">
        <v>0</v>
      </c>
      <c r="AB1074" s="123">
        <v>1</v>
      </c>
      <c r="AC1074" s="123">
        <f t="shared" si="22"/>
        <v>11</v>
      </c>
      <c r="AD1074" s="123">
        <f>IFERROR(AC1074*VLOOKUP(I1074,'[5]DI Info'!A:H,7,FALSE),"")</f>
        <v>599.5</v>
      </c>
      <c r="AE1074" s="123">
        <f>IFERROR(ROUND(AC1074*VLOOKUP(I1074,'[5]DI Info'!$1:$1048576,6,FALSE),2),"")</f>
        <v>7.22</v>
      </c>
      <c r="AF1074" s="124" t="str">
        <f>VLOOKUP(I1074,'[5]DI Info'!$1:$1048576,4,FALSE)</f>
        <v>金源-NB</v>
      </c>
      <c r="AG1074" s="124" t="s">
        <v>2460</v>
      </c>
      <c r="AH1074" s="128">
        <v>45383</v>
      </c>
      <c r="AI1074" s="69" t="s">
        <v>2461</v>
      </c>
      <c r="AJ1074" s="123"/>
      <c r="AK1074" s="116"/>
      <c r="AL1074" s="120"/>
      <c r="AM1074" s="120"/>
      <c r="AN1074" s="85"/>
      <c r="AO1074" s="85"/>
      <c r="AP1074" s="85"/>
    </row>
    <row r="1075" s="62" customFormat="1" ht="12.75" customHeight="1" spans="1:42">
      <c r="A1075" s="85" t="s">
        <v>2473</v>
      </c>
      <c r="B1075" s="115" t="s">
        <v>38</v>
      </c>
      <c r="C1075" s="115" t="s">
        <v>38</v>
      </c>
      <c r="D1075" s="115" t="s">
        <v>39</v>
      </c>
      <c r="E1075" s="115" t="s">
        <v>2116</v>
      </c>
      <c r="F1075" s="115" t="s">
        <v>41</v>
      </c>
      <c r="G1075" s="115" t="s">
        <v>60</v>
      </c>
      <c r="H1075" s="115" t="s">
        <v>2116</v>
      </c>
      <c r="I1075" s="115" t="s">
        <v>2456</v>
      </c>
      <c r="J1075" s="115" t="s">
        <v>44</v>
      </c>
      <c r="K1075" s="115" t="s">
        <v>41</v>
      </c>
      <c r="L1075" s="115" t="s">
        <v>45</v>
      </c>
      <c r="M1075" s="115" t="s">
        <v>46</v>
      </c>
      <c r="N1075" s="115" t="s">
        <v>1767</v>
      </c>
      <c r="O1075" s="115" t="s">
        <v>41</v>
      </c>
      <c r="P1075" s="115" t="s">
        <v>41</v>
      </c>
      <c r="Q1075" s="115">
        <v>21.6</v>
      </c>
      <c r="R1075" s="115">
        <v>62.2</v>
      </c>
      <c r="S1075" s="115">
        <v>29.7</v>
      </c>
      <c r="T1075" s="116">
        <v>45384</v>
      </c>
      <c r="U1075" s="116">
        <v>45363</v>
      </c>
      <c r="V1075" s="115">
        <v>0</v>
      </c>
      <c r="W1075" s="115">
        <v>9</v>
      </c>
      <c r="X1075" s="115">
        <v>9</v>
      </c>
      <c r="Y1075" s="125">
        <v>0</v>
      </c>
      <c r="Z1075" s="126" t="s">
        <v>47</v>
      </c>
      <c r="AA1075" s="126">
        <v>0</v>
      </c>
      <c r="AB1075" s="123">
        <v>1</v>
      </c>
      <c r="AC1075" s="123">
        <f t="shared" si="22"/>
        <v>9</v>
      </c>
      <c r="AD1075" s="123">
        <f>IFERROR(AC1075*VLOOKUP(I1075,'[5]DI Info'!A:H,7,FALSE),"")</f>
        <v>490.5</v>
      </c>
      <c r="AE1075" s="123">
        <f>IFERROR(ROUND(AC1075*VLOOKUP(I1075,'[5]DI Info'!$1:$1048576,6,FALSE),2),"")</f>
        <v>5.9</v>
      </c>
      <c r="AF1075" s="124" t="str">
        <f>VLOOKUP(I1075,'[5]DI Info'!$1:$1048576,4,FALSE)</f>
        <v>金源-NB</v>
      </c>
      <c r="AG1075" s="124" t="s">
        <v>2460</v>
      </c>
      <c r="AH1075" s="128">
        <v>45383</v>
      </c>
      <c r="AI1075" s="69" t="s">
        <v>2461</v>
      </c>
      <c r="AJ1075" s="123"/>
      <c r="AK1075" s="116"/>
      <c r="AL1075" s="120"/>
      <c r="AM1075" s="120"/>
      <c r="AN1075" s="85"/>
      <c r="AO1075" s="85"/>
      <c r="AP1075" s="85"/>
    </row>
    <row r="1076" s="62" customFormat="1" ht="12.75" customHeight="1" spans="1:42">
      <c r="A1076" s="85" t="s">
        <v>2474</v>
      </c>
      <c r="B1076" s="115" t="s">
        <v>38</v>
      </c>
      <c r="C1076" s="115" t="s">
        <v>38</v>
      </c>
      <c r="D1076" s="115" t="s">
        <v>39</v>
      </c>
      <c r="E1076" s="115" t="s">
        <v>2120</v>
      </c>
      <c r="F1076" s="115" t="s">
        <v>41</v>
      </c>
      <c r="G1076" s="115" t="s">
        <v>60</v>
      </c>
      <c r="H1076" s="115" t="s">
        <v>2120</v>
      </c>
      <c r="I1076" s="115" t="s">
        <v>2456</v>
      </c>
      <c r="J1076" s="115" t="s">
        <v>44</v>
      </c>
      <c r="K1076" s="115" t="s">
        <v>41</v>
      </c>
      <c r="L1076" s="115" t="s">
        <v>45</v>
      </c>
      <c r="M1076" s="115" t="s">
        <v>46</v>
      </c>
      <c r="N1076" s="115" t="s">
        <v>1767</v>
      </c>
      <c r="O1076" s="115" t="s">
        <v>41</v>
      </c>
      <c r="P1076" s="115" t="s">
        <v>41</v>
      </c>
      <c r="Q1076" s="115">
        <v>21.6</v>
      </c>
      <c r="R1076" s="115">
        <v>62.2</v>
      </c>
      <c r="S1076" s="115">
        <v>29.7</v>
      </c>
      <c r="T1076" s="116">
        <v>45384</v>
      </c>
      <c r="U1076" s="116">
        <v>45363</v>
      </c>
      <c r="V1076" s="115">
        <v>0</v>
      </c>
      <c r="W1076" s="115">
        <v>2</v>
      </c>
      <c r="X1076" s="115">
        <v>2</v>
      </c>
      <c r="Y1076" s="115">
        <v>0</v>
      </c>
      <c r="Z1076" s="115" t="s">
        <v>47</v>
      </c>
      <c r="AA1076" s="115">
        <v>0</v>
      </c>
      <c r="AB1076" s="123">
        <v>1</v>
      </c>
      <c r="AC1076" s="123">
        <f t="shared" si="22"/>
        <v>2</v>
      </c>
      <c r="AD1076" s="123">
        <f>IFERROR(AC1076*VLOOKUP(I1076,'[5]DI Info'!A:H,7,FALSE),"")</f>
        <v>109</v>
      </c>
      <c r="AE1076" s="123">
        <f>IFERROR(ROUND(AC1076*VLOOKUP(I1076,'[5]DI Info'!$1:$1048576,6,FALSE),2),"")</f>
        <v>1.31</v>
      </c>
      <c r="AF1076" s="124" t="str">
        <f>VLOOKUP(I1076,'[5]DI Info'!$1:$1048576,4,FALSE)</f>
        <v>金源-NB</v>
      </c>
      <c r="AG1076" s="124" t="s">
        <v>2460</v>
      </c>
      <c r="AH1076" s="128">
        <v>45383</v>
      </c>
      <c r="AI1076" s="69" t="s">
        <v>2461</v>
      </c>
      <c r="AJ1076" s="123"/>
      <c r="AK1076" s="116"/>
      <c r="AL1076" s="120"/>
      <c r="AM1076" s="120"/>
      <c r="AN1076" s="85"/>
      <c r="AO1076" s="85"/>
      <c r="AP1076" s="85"/>
    </row>
    <row r="1077" s="62" customFormat="1" ht="12.75" customHeight="1" spans="1:42">
      <c r="A1077" s="85" t="s">
        <v>2475</v>
      </c>
      <c r="B1077" s="115" t="s">
        <v>38</v>
      </c>
      <c r="C1077" s="115" t="s">
        <v>38</v>
      </c>
      <c r="D1077" s="115" t="s">
        <v>39</v>
      </c>
      <c r="E1077" s="115" t="s">
        <v>2124</v>
      </c>
      <c r="F1077" s="115" t="s">
        <v>41</v>
      </c>
      <c r="G1077" s="115" t="s">
        <v>60</v>
      </c>
      <c r="H1077" s="115" t="s">
        <v>2124</v>
      </c>
      <c r="I1077" s="115" t="s">
        <v>2456</v>
      </c>
      <c r="J1077" s="115" t="s">
        <v>44</v>
      </c>
      <c r="K1077" s="115" t="s">
        <v>41</v>
      </c>
      <c r="L1077" s="115" t="s">
        <v>45</v>
      </c>
      <c r="M1077" s="115" t="s">
        <v>46</v>
      </c>
      <c r="N1077" s="115" t="s">
        <v>1767</v>
      </c>
      <c r="O1077" s="115" t="s">
        <v>41</v>
      </c>
      <c r="P1077" s="115" t="s">
        <v>41</v>
      </c>
      <c r="Q1077" s="115">
        <v>21.6</v>
      </c>
      <c r="R1077" s="115">
        <v>62.2</v>
      </c>
      <c r="S1077" s="115">
        <v>29.7</v>
      </c>
      <c r="T1077" s="116">
        <v>45384</v>
      </c>
      <c r="U1077" s="116">
        <v>45363</v>
      </c>
      <c r="V1077" s="115">
        <v>0</v>
      </c>
      <c r="W1077" s="115">
        <v>5</v>
      </c>
      <c r="X1077" s="115">
        <v>5</v>
      </c>
      <c r="Y1077" s="125">
        <v>0</v>
      </c>
      <c r="Z1077" s="126" t="s">
        <v>47</v>
      </c>
      <c r="AA1077" s="126">
        <v>0</v>
      </c>
      <c r="AB1077" s="123">
        <v>1</v>
      </c>
      <c r="AC1077" s="123">
        <f t="shared" si="22"/>
        <v>5</v>
      </c>
      <c r="AD1077" s="123">
        <f>IFERROR(AC1077*VLOOKUP(I1077,'[5]DI Info'!A:H,7,FALSE),"")</f>
        <v>272.5</v>
      </c>
      <c r="AE1077" s="123">
        <f>IFERROR(ROUND(AC1077*VLOOKUP(I1077,'[5]DI Info'!$1:$1048576,6,FALSE),2),"")</f>
        <v>3.28</v>
      </c>
      <c r="AF1077" s="124" t="str">
        <f>VLOOKUP(I1077,'[5]DI Info'!$1:$1048576,4,FALSE)</f>
        <v>金源-NB</v>
      </c>
      <c r="AG1077" s="124" t="s">
        <v>2460</v>
      </c>
      <c r="AH1077" s="128">
        <v>45383</v>
      </c>
      <c r="AI1077" s="69" t="s">
        <v>2461</v>
      </c>
      <c r="AJ1077" s="123"/>
      <c r="AK1077" s="116"/>
      <c r="AL1077" s="120"/>
      <c r="AM1077" s="120"/>
      <c r="AN1077" s="85"/>
      <c r="AO1077" s="85"/>
      <c r="AP1077" s="85"/>
    </row>
    <row r="1078" s="62" customFormat="1" ht="12.75" customHeight="1" spans="1:42">
      <c r="A1078" s="85" t="s">
        <v>2476</v>
      </c>
      <c r="B1078" s="115" t="s">
        <v>38</v>
      </c>
      <c r="C1078" s="115" t="s">
        <v>38</v>
      </c>
      <c r="D1078" s="115" t="s">
        <v>39</v>
      </c>
      <c r="E1078" s="115" t="s">
        <v>2134</v>
      </c>
      <c r="F1078" s="115" t="s">
        <v>41</v>
      </c>
      <c r="G1078" s="115" t="s">
        <v>60</v>
      </c>
      <c r="H1078" s="115" t="s">
        <v>2134</v>
      </c>
      <c r="I1078" s="115" t="s">
        <v>2456</v>
      </c>
      <c r="J1078" s="115" t="s">
        <v>44</v>
      </c>
      <c r="K1078" s="115" t="s">
        <v>41</v>
      </c>
      <c r="L1078" s="115" t="s">
        <v>45</v>
      </c>
      <c r="M1078" s="115" t="s">
        <v>46</v>
      </c>
      <c r="N1078" s="115" t="s">
        <v>1767</v>
      </c>
      <c r="O1078" s="115" t="s">
        <v>41</v>
      </c>
      <c r="P1078" s="115" t="s">
        <v>41</v>
      </c>
      <c r="Q1078" s="115">
        <v>21.6</v>
      </c>
      <c r="R1078" s="115">
        <v>62.2</v>
      </c>
      <c r="S1078" s="115">
        <v>29.7</v>
      </c>
      <c r="T1078" s="116">
        <v>45384</v>
      </c>
      <c r="U1078" s="116">
        <v>45363</v>
      </c>
      <c r="V1078" s="115">
        <v>0</v>
      </c>
      <c r="W1078" s="115">
        <v>9</v>
      </c>
      <c r="X1078" s="115">
        <v>9</v>
      </c>
      <c r="Y1078" s="115">
        <v>0</v>
      </c>
      <c r="Z1078" s="115" t="s">
        <v>47</v>
      </c>
      <c r="AA1078" s="115">
        <v>0</v>
      </c>
      <c r="AB1078" s="123">
        <v>1</v>
      </c>
      <c r="AC1078" s="123">
        <f t="shared" si="22"/>
        <v>9</v>
      </c>
      <c r="AD1078" s="123">
        <f>IFERROR(AC1078*VLOOKUP(I1078,'[5]DI Info'!A:H,7,FALSE),"")</f>
        <v>490.5</v>
      </c>
      <c r="AE1078" s="123">
        <f>IFERROR(ROUND(AC1078*VLOOKUP(I1078,'[5]DI Info'!$1:$1048576,6,FALSE),2),"")</f>
        <v>5.9</v>
      </c>
      <c r="AF1078" s="124" t="str">
        <f>VLOOKUP(I1078,'[5]DI Info'!$1:$1048576,4,FALSE)</f>
        <v>金源-NB</v>
      </c>
      <c r="AG1078" s="124" t="s">
        <v>2460</v>
      </c>
      <c r="AH1078" s="128">
        <v>45383</v>
      </c>
      <c r="AI1078" s="69" t="s">
        <v>2461</v>
      </c>
      <c r="AJ1078" s="123"/>
      <c r="AK1078" s="116"/>
      <c r="AL1078" s="120"/>
      <c r="AM1078" s="120"/>
      <c r="AN1078" s="85"/>
      <c r="AO1078" s="85"/>
      <c r="AP1078" s="85"/>
    </row>
    <row r="1079" s="62" customFormat="1" ht="12.75" customHeight="1" spans="1:42">
      <c r="A1079" s="85" t="s">
        <v>2477</v>
      </c>
      <c r="B1079" s="115" t="s">
        <v>38</v>
      </c>
      <c r="C1079" s="115" t="s">
        <v>38</v>
      </c>
      <c r="D1079" s="115" t="s">
        <v>39</v>
      </c>
      <c r="E1079" s="115" t="s">
        <v>2126</v>
      </c>
      <c r="F1079" s="115" t="s">
        <v>41</v>
      </c>
      <c r="G1079" s="115" t="s">
        <v>60</v>
      </c>
      <c r="H1079" s="115" t="s">
        <v>2126</v>
      </c>
      <c r="I1079" s="115" t="s">
        <v>2456</v>
      </c>
      <c r="J1079" s="115" t="s">
        <v>44</v>
      </c>
      <c r="K1079" s="115" t="s">
        <v>41</v>
      </c>
      <c r="L1079" s="115" t="s">
        <v>45</v>
      </c>
      <c r="M1079" s="115" t="s">
        <v>46</v>
      </c>
      <c r="N1079" s="115" t="s">
        <v>1767</v>
      </c>
      <c r="O1079" s="115" t="s">
        <v>41</v>
      </c>
      <c r="P1079" s="115" t="s">
        <v>41</v>
      </c>
      <c r="Q1079" s="115">
        <v>21.6</v>
      </c>
      <c r="R1079" s="115">
        <v>62.2</v>
      </c>
      <c r="S1079" s="115">
        <v>29.7</v>
      </c>
      <c r="T1079" s="116">
        <v>45384</v>
      </c>
      <c r="U1079" s="116">
        <v>45363</v>
      </c>
      <c r="V1079" s="115">
        <v>0</v>
      </c>
      <c r="W1079" s="115">
        <v>14</v>
      </c>
      <c r="X1079" s="115">
        <v>14</v>
      </c>
      <c r="Y1079" s="125">
        <v>0</v>
      </c>
      <c r="Z1079" s="126" t="s">
        <v>47</v>
      </c>
      <c r="AA1079" s="126">
        <v>0</v>
      </c>
      <c r="AB1079" s="123">
        <v>1</v>
      </c>
      <c r="AC1079" s="123">
        <f t="shared" si="22"/>
        <v>14</v>
      </c>
      <c r="AD1079" s="123">
        <f>IFERROR(AC1079*VLOOKUP(I1079,'[5]DI Info'!A:H,7,FALSE),"")</f>
        <v>763</v>
      </c>
      <c r="AE1079" s="123">
        <f>IFERROR(ROUND(AC1079*VLOOKUP(I1079,'[5]DI Info'!$1:$1048576,6,FALSE),2),"")</f>
        <v>9.19</v>
      </c>
      <c r="AF1079" s="124" t="str">
        <f>VLOOKUP(I1079,'[5]DI Info'!$1:$1048576,4,FALSE)</f>
        <v>金源-NB</v>
      </c>
      <c r="AG1079" s="124" t="s">
        <v>2460</v>
      </c>
      <c r="AH1079" s="128">
        <v>45383</v>
      </c>
      <c r="AI1079" s="69" t="s">
        <v>2461</v>
      </c>
      <c r="AJ1079" s="123"/>
      <c r="AK1079" s="116"/>
      <c r="AL1079" s="120"/>
      <c r="AM1079" s="120"/>
      <c r="AN1079" s="85"/>
      <c r="AO1079" s="85"/>
      <c r="AP1079" s="85"/>
    </row>
    <row r="1080" s="62" customFormat="1" ht="12.75" customHeight="1" spans="1:42">
      <c r="A1080" s="85" t="s">
        <v>2478</v>
      </c>
      <c r="B1080" s="115" t="s">
        <v>38</v>
      </c>
      <c r="C1080" s="115" t="s">
        <v>38</v>
      </c>
      <c r="D1080" s="115" t="s">
        <v>39</v>
      </c>
      <c r="E1080" s="115" t="s">
        <v>2170</v>
      </c>
      <c r="F1080" s="115" t="s">
        <v>41</v>
      </c>
      <c r="G1080" s="115" t="s">
        <v>77</v>
      </c>
      <c r="H1080" s="115" t="s">
        <v>2170</v>
      </c>
      <c r="I1080" s="115" t="s">
        <v>1033</v>
      </c>
      <c r="J1080" s="115" t="s">
        <v>44</v>
      </c>
      <c r="K1080" s="115" t="s">
        <v>41</v>
      </c>
      <c r="L1080" s="115" t="s">
        <v>45</v>
      </c>
      <c r="M1080" s="115" t="s">
        <v>46</v>
      </c>
      <c r="N1080" s="115" t="s">
        <v>1767</v>
      </c>
      <c r="O1080" s="115" t="s">
        <v>41</v>
      </c>
      <c r="P1080" s="115" t="s">
        <v>41</v>
      </c>
      <c r="Q1080" s="115">
        <v>4.4</v>
      </c>
      <c r="R1080" s="115">
        <v>30.15</v>
      </c>
      <c r="S1080" s="115">
        <v>30.15</v>
      </c>
      <c r="T1080" s="116">
        <v>45384</v>
      </c>
      <c r="U1080" s="116">
        <v>45363</v>
      </c>
      <c r="V1080" s="115">
        <v>0</v>
      </c>
      <c r="W1080" s="115">
        <v>107</v>
      </c>
      <c r="X1080" s="115">
        <v>107</v>
      </c>
      <c r="Y1080" s="125">
        <v>0</v>
      </c>
      <c r="Z1080" s="126" t="s">
        <v>47</v>
      </c>
      <c r="AA1080" s="126">
        <v>0</v>
      </c>
      <c r="AB1080" s="123">
        <v>1</v>
      </c>
      <c r="AC1080" s="123">
        <f t="shared" si="22"/>
        <v>107</v>
      </c>
      <c r="AD1080" s="123">
        <f>IFERROR(AC1080*VLOOKUP(I1080,'[5]DI Info'!A:H,7,FALSE),"")</f>
        <v>1144.9</v>
      </c>
      <c r="AE1080" s="123">
        <f>IFERROR(ROUND(AC1080*VLOOKUP(I1080,'[5]DI Info'!$1:$1048576,6,FALSE),2),"")</f>
        <v>6.92</v>
      </c>
      <c r="AF1080" s="124" t="str">
        <f>VLOOKUP(I1080,'[5]DI Info'!$1:$1048576,4,FALSE)</f>
        <v>纳斯卡-SH</v>
      </c>
      <c r="AG1080" s="124" t="s">
        <v>2479</v>
      </c>
      <c r="AH1080" s="128">
        <v>45381</v>
      </c>
      <c r="AI1080" s="69" t="s">
        <v>2480</v>
      </c>
      <c r="AJ1080" s="123"/>
      <c r="AK1080" s="116"/>
      <c r="AL1080" s="120"/>
      <c r="AM1080" s="120"/>
      <c r="AN1080" s="85"/>
      <c r="AO1080" s="85"/>
      <c r="AP1080" s="85"/>
    </row>
    <row r="1081" s="62" customFormat="1" ht="12.75" customHeight="1" spans="1:42">
      <c r="A1081" s="85" t="s">
        <v>2481</v>
      </c>
      <c r="B1081" s="115" t="s">
        <v>38</v>
      </c>
      <c r="C1081" s="115" t="s">
        <v>38</v>
      </c>
      <c r="D1081" s="115" t="s">
        <v>39</v>
      </c>
      <c r="E1081" s="115" t="s">
        <v>2175</v>
      </c>
      <c r="F1081" s="115" t="s">
        <v>41</v>
      </c>
      <c r="G1081" s="115" t="s">
        <v>77</v>
      </c>
      <c r="H1081" s="115" t="s">
        <v>2175</v>
      </c>
      <c r="I1081" s="115" t="s">
        <v>1033</v>
      </c>
      <c r="J1081" s="115" t="s">
        <v>44</v>
      </c>
      <c r="K1081" s="115" t="s">
        <v>41</v>
      </c>
      <c r="L1081" s="115" t="s">
        <v>45</v>
      </c>
      <c r="M1081" s="115" t="s">
        <v>46</v>
      </c>
      <c r="N1081" s="115" t="s">
        <v>1767</v>
      </c>
      <c r="O1081" s="115" t="s">
        <v>41</v>
      </c>
      <c r="P1081" s="115" t="s">
        <v>41</v>
      </c>
      <c r="Q1081" s="115">
        <v>4.4</v>
      </c>
      <c r="R1081" s="115">
        <v>30.15</v>
      </c>
      <c r="S1081" s="115">
        <v>30.15</v>
      </c>
      <c r="T1081" s="116">
        <v>45384</v>
      </c>
      <c r="U1081" s="116">
        <v>45363</v>
      </c>
      <c r="V1081" s="115">
        <v>0</v>
      </c>
      <c r="W1081" s="115">
        <v>205</v>
      </c>
      <c r="X1081" s="115">
        <v>205</v>
      </c>
      <c r="Y1081" s="115">
        <v>0</v>
      </c>
      <c r="Z1081" s="115" t="s">
        <v>47</v>
      </c>
      <c r="AA1081" s="115">
        <v>0</v>
      </c>
      <c r="AB1081" s="123">
        <v>1</v>
      </c>
      <c r="AC1081" s="123">
        <f t="shared" si="22"/>
        <v>205</v>
      </c>
      <c r="AD1081" s="123">
        <f>IFERROR(AC1081*VLOOKUP(I1081,'[5]DI Info'!A:H,7,FALSE),"")</f>
        <v>2193.5</v>
      </c>
      <c r="AE1081" s="123">
        <f>IFERROR(ROUND(AC1081*VLOOKUP(I1081,'[5]DI Info'!$1:$1048576,6,FALSE),2),"")</f>
        <v>13.26</v>
      </c>
      <c r="AF1081" s="124" t="str">
        <f>VLOOKUP(I1081,'[5]DI Info'!$1:$1048576,4,FALSE)</f>
        <v>纳斯卡-SH</v>
      </c>
      <c r="AG1081" s="124" t="s">
        <v>2479</v>
      </c>
      <c r="AH1081" s="128">
        <v>45381</v>
      </c>
      <c r="AI1081" s="69" t="s">
        <v>2480</v>
      </c>
      <c r="AJ1081" s="123"/>
      <c r="AK1081" s="116"/>
      <c r="AL1081" s="120"/>
      <c r="AM1081" s="120"/>
      <c r="AN1081" s="85"/>
      <c r="AO1081" s="85"/>
      <c r="AP1081" s="85"/>
    </row>
    <row r="1082" s="62" customFormat="1" ht="12.75" customHeight="1" spans="1:42">
      <c r="A1082" s="85" t="s">
        <v>2482</v>
      </c>
      <c r="B1082" s="115" t="s">
        <v>38</v>
      </c>
      <c r="C1082" s="115" t="s">
        <v>38</v>
      </c>
      <c r="D1082" s="115" t="s">
        <v>39</v>
      </c>
      <c r="E1082" s="115" t="s">
        <v>2177</v>
      </c>
      <c r="F1082" s="115" t="s">
        <v>41</v>
      </c>
      <c r="G1082" s="115" t="s">
        <v>77</v>
      </c>
      <c r="H1082" s="115" t="s">
        <v>2177</v>
      </c>
      <c r="I1082" s="115" t="s">
        <v>1033</v>
      </c>
      <c r="J1082" s="115" t="s">
        <v>44</v>
      </c>
      <c r="K1082" s="115" t="s">
        <v>41</v>
      </c>
      <c r="L1082" s="115" t="s">
        <v>45</v>
      </c>
      <c r="M1082" s="115" t="s">
        <v>46</v>
      </c>
      <c r="N1082" s="115" t="s">
        <v>1767</v>
      </c>
      <c r="O1082" s="115" t="s">
        <v>41</v>
      </c>
      <c r="P1082" s="115" t="s">
        <v>41</v>
      </c>
      <c r="Q1082" s="115">
        <v>4.4</v>
      </c>
      <c r="R1082" s="115">
        <v>30.15</v>
      </c>
      <c r="S1082" s="115">
        <v>30.15</v>
      </c>
      <c r="T1082" s="116">
        <v>45384</v>
      </c>
      <c r="U1082" s="116">
        <v>45363</v>
      </c>
      <c r="V1082" s="115">
        <v>0</v>
      </c>
      <c r="W1082" s="115">
        <v>187</v>
      </c>
      <c r="X1082" s="115">
        <v>187</v>
      </c>
      <c r="Y1082" s="125">
        <v>0</v>
      </c>
      <c r="Z1082" s="126" t="s">
        <v>47</v>
      </c>
      <c r="AA1082" s="126">
        <v>0</v>
      </c>
      <c r="AB1082" s="123">
        <v>1</v>
      </c>
      <c r="AC1082" s="123">
        <f t="shared" si="22"/>
        <v>187</v>
      </c>
      <c r="AD1082" s="123">
        <f>IFERROR(AC1082*VLOOKUP(I1082,'[5]DI Info'!A:H,7,FALSE),"")</f>
        <v>2000.9</v>
      </c>
      <c r="AE1082" s="123">
        <f>IFERROR(ROUND(AC1082*VLOOKUP(I1082,'[5]DI Info'!$1:$1048576,6,FALSE),2),"")</f>
        <v>12.1</v>
      </c>
      <c r="AF1082" s="124" t="str">
        <f>VLOOKUP(I1082,'[5]DI Info'!$1:$1048576,4,FALSE)</f>
        <v>纳斯卡-SH</v>
      </c>
      <c r="AG1082" s="124" t="s">
        <v>2479</v>
      </c>
      <c r="AH1082" s="128">
        <v>45381</v>
      </c>
      <c r="AI1082" s="69" t="s">
        <v>2480</v>
      </c>
      <c r="AJ1082" s="123"/>
      <c r="AK1082" s="116"/>
      <c r="AL1082" s="120"/>
      <c r="AM1082" s="120"/>
      <c r="AN1082" s="85"/>
      <c r="AO1082" s="85"/>
      <c r="AP1082" s="85"/>
    </row>
    <row r="1083" s="62" customFormat="1" ht="12.75" customHeight="1" spans="1:42">
      <c r="A1083" s="85" t="s">
        <v>2483</v>
      </c>
      <c r="B1083" s="115" t="s">
        <v>38</v>
      </c>
      <c r="C1083" s="115" t="s">
        <v>38</v>
      </c>
      <c r="D1083" s="115" t="s">
        <v>39</v>
      </c>
      <c r="E1083" s="115" t="s">
        <v>2102</v>
      </c>
      <c r="F1083" s="115" t="s">
        <v>41</v>
      </c>
      <c r="G1083" s="115" t="s">
        <v>77</v>
      </c>
      <c r="H1083" s="115" t="s">
        <v>2102</v>
      </c>
      <c r="I1083" s="115" t="s">
        <v>1033</v>
      </c>
      <c r="J1083" s="115" t="s">
        <v>44</v>
      </c>
      <c r="K1083" s="115" t="s">
        <v>41</v>
      </c>
      <c r="L1083" s="115" t="s">
        <v>45</v>
      </c>
      <c r="M1083" s="115" t="s">
        <v>46</v>
      </c>
      <c r="N1083" s="115" t="s">
        <v>1767</v>
      </c>
      <c r="O1083" s="115" t="s">
        <v>41</v>
      </c>
      <c r="P1083" s="115" t="s">
        <v>41</v>
      </c>
      <c r="Q1083" s="115">
        <v>4.4</v>
      </c>
      <c r="R1083" s="115">
        <v>30.15</v>
      </c>
      <c r="S1083" s="115">
        <v>30.15</v>
      </c>
      <c r="T1083" s="116">
        <v>45384</v>
      </c>
      <c r="U1083" s="116">
        <v>45363</v>
      </c>
      <c r="V1083" s="115">
        <v>0</v>
      </c>
      <c r="W1083" s="115">
        <v>61</v>
      </c>
      <c r="X1083" s="115">
        <v>61</v>
      </c>
      <c r="Y1083" s="115">
        <v>0</v>
      </c>
      <c r="Z1083" s="115" t="s">
        <v>47</v>
      </c>
      <c r="AA1083" s="115">
        <v>0</v>
      </c>
      <c r="AB1083" s="123">
        <v>1</v>
      </c>
      <c r="AC1083" s="123">
        <f t="shared" si="22"/>
        <v>61</v>
      </c>
      <c r="AD1083" s="123">
        <f>IFERROR(AC1083*VLOOKUP(I1083,'[5]DI Info'!A:H,7,FALSE),"")</f>
        <v>652.7</v>
      </c>
      <c r="AE1083" s="123">
        <f>IFERROR(ROUND(AC1083*VLOOKUP(I1083,'[5]DI Info'!$1:$1048576,6,FALSE),2),"")</f>
        <v>3.95</v>
      </c>
      <c r="AF1083" s="124" t="str">
        <f>VLOOKUP(I1083,'[5]DI Info'!$1:$1048576,4,FALSE)</f>
        <v>纳斯卡-SH</v>
      </c>
      <c r="AG1083" s="124" t="s">
        <v>2479</v>
      </c>
      <c r="AH1083" s="128">
        <v>45381</v>
      </c>
      <c r="AI1083" s="69" t="s">
        <v>2480</v>
      </c>
      <c r="AJ1083" s="123"/>
      <c r="AK1083" s="116"/>
      <c r="AL1083" s="120"/>
      <c r="AM1083" s="120"/>
      <c r="AN1083" s="85"/>
      <c r="AO1083" s="85"/>
      <c r="AP1083" s="85"/>
    </row>
    <row r="1084" s="62" customFormat="1" ht="12.75" customHeight="1" spans="1:42">
      <c r="A1084" s="85" t="s">
        <v>2484</v>
      </c>
      <c r="B1084" s="115" t="s">
        <v>38</v>
      </c>
      <c r="C1084" s="115" t="s">
        <v>38</v>
      </c>
      <c r="D1084" s="115" t="s">
        <v>39</v>
      </c>
      <c r="E1084" s="115" t="s">
        <v>2181</v>
      </c>
      <c r="F1084" s="115" t="s">
        <v>41</v>
      </c>
      <c r="G1084" s="115" t="s">
        <v>77</v>
      </c>
      <c r="H1084" s="115" t="s">
        <v>2181</v>
      </c>
      <c r="I1084" s="115" t="s">
        <v>1033</v>
      </c>
      <c r="J1084" s="115" t="s">
        <v>44</v>
      </c>
      <c r="K1084" s="115" t="s">
        <v>41</v>
      </c>
      <c r="L1084" s="115" t="s">
        <v>45</v>
      </c>
      <c r="M1084" s="115" t="s">
        <v>46</v>
      </c>
      <c r="N1084" s="115" t="s">
        <v>1767</v>
      </c>
      <c r="O1084" s="115" t="s">
        <v>41</v>
      </c>
      <c r="P1084" s="115" t="s">
        <v>41</v>
      </c>
      <c r="Q1084" s="115">
        <v>4.4</v>
      </c>
      <c r="R1084" s="115">
        <v>30.15</v>
      </c>
      <c r="S1084" s="115">
        <v>30.15</v>
      </c>
      <c r="T1084" s="116">
        <v>45384</v>
      </c>
      <c r="U1084" s="116">
        <v>45363</v>
      </c>
      <c r="V1084" s="115">
        <v>0</v>
      </c>
      <c r="W1084" s="115">
        <v>62</v>
      </c>
      <c r="X1084" s="115">
        <v>62</v>
      </c>
      <c r="Y1084" s="125">
        <v>0</v>
      </c>
      <c r="Z1084" s="126" t="s">
        <v>47</v>
      </c>
      <c r="AA1084" s="126">
        <v>0</v>
      </c>
      <c r="AB1084" s="123">
        <v>1</v>
      </c>
      <c r="AC1084" s="123">
        <f t="shared" si="22"/>
        <v>62</v>
      </c>
      <c r="AD1084" s="123">
        <f>IFERROR(AC1084*VLOOKUP(I1084,'[5]DI Info'!A:H,7,FALSE),"")</f>
        <v>663.4</v>
      </c>
      <c r="AE1084" s="123">
        <f>IFERROR(ROUND(AC1084*VLOOKUP(I1084,'[5]DI Info'!$1:$1048576,6,FALSE),2),"")</f>
        <v>4.01</v>
      </c>
      <c r="AF1084" s="124" t="str">
        <f>VLOOKUP(I1084,'[5]DI Info'!$1:$1048576,4,FALSE)</f>
        <v>纳斯卡-SH</v>
      </c>
      <c r="AG1084" s="124" t="s">
        <v>2479</v>
      </c>
      <c r="AH1084" s="128">
        <v>45381</v>
      </c>
      <c r="AI1084" s="69" t="s">
        <v>2480</v>
      </c>
      <c r="AJ1084" s="123"/>
      <c r="AK1084" s="116"/>
      <c r="AL1084" s="120"/>
      <c r="AM1084" s="120"/>
      <c r="AN1084" s="85"/>
      <c r="AO1084" s="85"/>
      <c r="AP1084" s="85"/>
    </row>
    <row r="1085" s="62" customFormat="1" ht="12.75" customHeight="1" spans="1:42">
      <c r="A1085" s="85" t="s">
        <v>2485</v>
      </c>
      <c r="B1085" s="115" t="s">
        <v>38</v>
      </c>
      <c r="C1085" s="115" t="s">
        <v>38</v>
      </c>
      <c r="D1085" s="115" t="s">
        <v>39</v>
      </c>
      <c r="E1085" s="115" t="s">
        <v>2109</v>
      </c>
      <c r="F1085" s="115" t="s">
        <v>41</v>
      </c>
      <c r="G1085" s="115" t="s">
        <v>53</v>
      </c>
      <c r="H1085" s="115" t="s">
        <v>2109</v>
      </c>
      <c r="I1085" s="115" t="s">
        <v>1033</v>
      </c>
      <c r="J1085" s="115" t="s">
        <v>44</v>
      </c>
      <c r="K1085" s="115" t="s">
        <v>41</v>
      </c>
      <c r="L1085" s="115" t="s">
        <v>45</v>
      </c>
      <c r="M1085" s="115" t="s">
        <v>46</v>
      </c>
      <c r="N1085" s="115" t="s">
        <v>1767</v>
      </c>
      <c r="O1085" s="115" t="s">
        <v>41</v>
      </c>
      <c r="P1085" s="115" t="s">
        <v>41</v>
      </c>
      <c r="Q1085" s="115">
        <v>4.4</v>
      </c>
      <c r="R1085" s="115">
        <v>30.15</v>
      </c>
      <c r="S1085" s="115">
        <v>30.15</v>
      </c>
      <c r="T1085" s="116">
        <v>45384</v>
      </c>
      <c r="U1085" s="116">
        <v>45363</v>
      </c>
      <c r="V1085" s="115">
        <v>0</v>
      </c>
      <c r="W1085" s="115">
        <v>193</v>
      </c>
      <c r="X1085" s="115">
        <v>193</v>
      </c>
      <c r="Y1085" s="115">
        <v>0</v>
      </c>
      <c r="Z1085" s="115" t="s">
        <v>47</v>
      </c>
      <c r="AA1085" s="115">
        <v>0</v>
      </c>
      <c r="AB1085" s="123">
        <v>1</v>
      </c>
      <c r="AC1085" s="123">
        <f t="shared" si="22"/>
        <v>193</v>
      </c>
      <c r="AD1085" s="123">
        <f>IFERROR(AC1085*VLOOKUP(I1085,'[5]DI Info'!A:H,7,FALSE),"")</f>
        <v>2065.1</v>
      </c>
      <c r="AE1085" s="123">
        <f>IFERROR(ROUND(AC1085*VLOOKUP(I1085,'[5]DI Info'!$1:$1048576,6,FALSE),2),"")</f>
        <v>12.49</v>
      </c>
      <c r="AF1085" s="124" t="str">
        <f>VLOOKUP(I1085,'[5]DI Info'!$1:$1048576,4,FALSE)</f>
        <v>纳斯卡-SH</v>
      </c>
      <c r="AG1085" s="124" t="s">
        <v>2479</v>
      </c>
      <c r="AH1085" s="128">
        <v>45381</v>
      </c>
      <c r="AI1085" s="69" t="s">
        <v>2480</v>
      </c>
      <c r="AJ1085" s="123"/>
      <c r="AK1085" s="116"/>
      <c r="AL1085" s="120"/>
      <c r="AM1085" s="120"/>
      <c r="AN1085" s="85"/>
      <c r="AO1085" s="85"/>
      <c r="AP1085" s="85"/>
    </row>
    <row r="1086" s="62" customFormat="1" ht="12.75" customHeight="1" spans="1:42">
      <c r="A1086" s="85" t="s">
        <v>2486</v>
      </c>
      <c r="B1086" s="115" t="s">
        <v>38</v>
      </c>
      <c r="C1086" s="115" t="s">
        <v>38</v>
      </c>
      <c r="D1086" s="115" t="s">
        <v>39</v>
      </c>
      <c r="E1086" s="115" t="s">
        <v>2116</v>
      </c>
      <c r="F1086" s="115" t="s">
        <v>41</v>
      </c>
      <c r="G1086" s="115" t="s">
        <v>60</v>
      </c>
      <c r="H1086" s="115" t="s">
        <v>2116</v>
      </c>
      <c r="I1086" s="115" t="s">
        <v>1033</v>
      </c>
      <c r="J1086" s="115" t="s">
        <v>44</v>
      </c>
      <c r="K1086" s="115" t="s">
        <v>41</v>
      </c>
      <c r="L1086" s="115" t="s">
        <v>45</v>
      </c>
      <c r="M1086" s="115" t="s">
        <v>46</v>
      </c>
      <c r="N1086" s="115" t="s">
        <v>1767</v>
      </c>
      <c r="O1086" s="115" t="s">
        <v>41</v>
      </c>
      <c r="P1086" s="115" t="s">
        <v>41</v>
      </c>
      <c r="Q1086" s="115">
        <v>4.4</v>
      </c>
      <c r="R1086" s="115">
        <v>30.15</v>
      </c>
      <c r="S1086" s="115">
        <v>30.15</v>
      </c>
      <c r="T1086" s="116">
        <v>45384</v>
      </c>
      <c r="U1086" s="116">
        <v>45363</v>
      </c>
      <c r="V1086" s="115">
        <v>0</v>
      </c>
      <c r="W1086" s="115">
        <v>8</v>
      </c>
      <c r="X1086" s="115">
        <v>8</v>
      </c>
      <c r="Y1086" s="125">
        <v>0</v>
      </c>
      <c r="Z1086" s="126" t="s">
        <v>47</v>
      </c>
      <c r="AA1086" s="126">
        <v>0</v>
      </c>
      <c r="AB1086" s="123">
        <v>1</v>
      </c>
      <c r="AC1086" s="123">
        <f t="shared" ref="AC1086:AC1149" si="23">IFERROR(X1086/AB1086,"")</f>
        <v>8</v>
      </c>
      <c r="AD1086" s="123">
        <f>IFERROR(AC1086*VLOOKUP(I1086,'[5]DI Info'!A:H,7,FALSE),"")</f>
        <v>85.6</v>
      </c>
      <c r="AE1086" s="123">
        <f>IFERROR(ROUND(AC1086*VLOOKUP(I1086,'[5]DI Info'!$1:$1048576,6,FALSE),2),"")</f>
        <v>0.52</v>
      </c>
      <c r="AF1086" s="124" t="str">
        <f>VLOOKUP(I1086,'[5]DI Info'!$1:$1048576,4,FALSE)</f>
        <v>纳斯卡-SH</v>
      </c>
      <c r="AG1086" s="124" t="s">
        <v>2487</v>
      </c>
      <c r="AH1086" s="128">
        <v>45381</v>
      </c>
      <c r="AI1086" s="69" t="s">
        <v>2488</v>
      </c>
      <c r="AJ1086" s="123"/>
      <c r="AK1086" s="116"/>
      <c r="AL1086" s="120"/>
      <c r="AM1086" s="120"/>
      <c r="AN1086" s="85"/>
      <c r="AO1086" s="85"/>
      <c r="AP1086" s="85"/>
    </row>
    <row r="1087" s="62" customFormat="1" ht="12.75" customHeight="1" spans="1:42">
      <c r="A1087" s="85" t="s">
        <v>2489</v>
      </c>
      <c r="B1087" s="115" t="s">
        <v>38</v>
      </c>
      <c r="C1087" s="115" t="s">
        <v>38</v>
      </c>
      <c r="D1087" s="115" t="s">
        <v>39</v>
      </c>
      <c r="E1087" s="115" t="s">
        <v>2120</v>
      </c>
      <c r="F1087" s="115" t="s">
        <v>41</v>
      </c>
      <c r="G1087" s="115" t="s">
        <v>60</v>
      </c>
      <c r="H1087" s="115" t="s">
        <v>2120</v>
      </c>
      <c r="I1087" s="115" t="s">
        <v>1033</v>
      </c>
      <c r="J1087" s="115" t="s">
        <v>44</v>
      </c>
      <c r="K1087" s="115" t="s">
        <v>41</v>
      </c>
      <c r="L1087" s="115" t="s">
        <v>45</v>
      </c>
      <c r="M1087" s="115" t="s">
        <v>46</v>
      </c>
      <c r="N1087" s="115" t="s">
        <v>1767</v>
      </c>
      <c r="O1087" s="115" t="s">
        <v>41</v>
      </c>
      <c r="P1087" s="115" t="s">
        <v>41</v>
      </c>
      <c r="Q1087" s="115">
        <v>4.4</v>
      </c>
      <c r="R1087" s="115">
        <v>30.15</v>
      </c>
      <c r="S1087" s="115">
        <v>30.15</v>
      </c>
      <c r="T1087" s="116">
        <v>45384</v>
      </c>
      <c r="U1087" s="116">
        <v>45363</v>
      </c>
      <c r="V1087" s="115">
        <v>0</v>
      </c>
      <c r="W1087" s="115">
        <v>46</v>
      </c>
      <c r="X1087" s="115">
        <v>46</v>
      </c>
      <c r="Y1087" s="115">
        <v>0</v>
      </c>
      <c r="Z1087" s="115" t="s">
        <v>47</v>
      </c>
      <c r="AA1087" s="115">
        <v>0</v>
      </c>
      <c r="AB1087" s="123">
        <v>1</v>
      </c>
      <c r="AC1087" s="123">
        <f t="shared" si="23"/>
        <v>46</v>
      </c>
      <c r="AD1087" s="123">
        <f>IFERROR(AC1087*VLOOKUP(I1087,'[5]DI Info'!A:H,7,FALSE),"")</f>
        <v>492.2</v>
      </c>
      <c r="AE1087" s="123">
        <f>IFERROR(ROUND(AC1087*VLOOKUP(I1087,'[5]DI Info'!$1:$1048576,6,FALSE),2),"")</f>
        <v>2.98</v>
      </c>
      <c r="AF1087" s="124" t="str">
        <f>VLOOKUP(I1087,'[5]DI Info'!$1:$1048576,4,FALSE)</f>
        <v>纳斯卡-SH</v>
      </c>
      <c r="AG1087" s="124" t="s">
        <v>2487</v>
      </c>
      <c r="AH1087" s="128">
        <v>45381</v>
      </c>
      <c r="AI1087" s="69" t="s">
        <v>2488</v>
      </c>
      <c r="AJ1087" s="123"/>
      <c r="AK1087" s="116"/>
      <c r="AL1087" s="120"/>
      <c r="AM1087" s="120"/>
      <c r="AN1087" s="85"/>
      <c r="AO1087" s="85"/>
      <c r="AP1087" s="85"/>
    </row>
    <row r="1088" s="62" customFormat="1" ht="12.75" customHeight="1" spans="1:42">
      <c r="A1088" s="85" t="s">
        <v>2490</v>
      </c>
      <c r="B1088" s="115" t="s">
        <v>38</v>
      </c>
      <c r="C1088" s="115" t="s">
        <v>38</v>
      </c>
      <c r="D1088" s="115" t="s">
        <v>39</v>
      </c>
      <c r="E1088" s="115" t="s">
        <v>2331</v>
      </c>
      <c r="F1088" s="115" t="s">
        <v>41</v>
      </c>
      <c r="G1088" s="115" t="s">
        <v>60</v>
      </c>
      <c r="H1088" s="115" t="s">
        <v>2331</v>
      </c>
      <c r="I1088" s="115" t="s">
        <v>1033</v>
      </c>
      <c r="J1088" s="115" t="s">
        <v>44</v>
      </c>
      <c r="K1088" s="115" t="s">
        <v>41</v>
      </c>
      <c r="L1088" s="115" t="s">
        <v>45</v>
      </c>
      <c r="M1088" s="115" t="s">
        <v>46</v>
      </c>
      <c r="N1088" s="115" t="s">
        <v>1767</v>
      </c>
      <c r="O1088" s="115" t="s">
        <v>41</v>
      </c>
      <c r="P1088" s="115" t="s">
        <v>41</v>
      </c>
      <c r="Q1088" s="115">
        <v>4.4</v>
      </c>
      <c r="R1088" s="115">
        <v>30.15</v>
      </c>
      <c r="S1088" s="115">
        <v>30.15</v>
      </c>
      <c r="T1088" s="116">
        <v>45384</v>
      </c>
      <c r="U1088" s="116">
        <v>45363</v>
      </c>
      <c r="V1088" s="115">
        <v>0</v>
      </c>
      <c r="W1088" s="115">
        <v>195</v>
      </c>
      <c r="X1088" s="115">
        <v>195</v>
      </c>
      <c r="Y1088" s="125">
        <v>0</v>
      </c>
      <c r="Z1088" s="126" t="s">
        <v>47</v>
      </c>
      <c r="AA1088" s="126">
        <v>0</v>
      </c>
      <c r="AB1088" s="123">
        <v>1</v>
      </c>
      <c r="AC1088" s="123">
        <f t="shared" si="23"/>
        <v>195</v>
      </c>
      <c r="AD1088" s="123">
        <f>IFERROR(AC1088*VLOOKUP(I1088,'[5]DI Info'!A:H,7,FALSE),"")</f>
        <v>2086.5</v>
      </c>
      <c r="AE1088" s="123">
        <f>IFERROR(ROUND(AC1088*VLOOKUP(I1088,'[5]DI Info'!$1:$1048576,6,FALSE),2),"")</f>
        <v>12.62</v>
      </c>
      <c r="AF1088" s="124" t="str">
        <f>VLOOKUP(I1088,'[5]DI Info'!$1:$1048576,4,FALSE)</f>
        <v>纳斯卡-SH</v>
      </c>
      <c r="AG1088" s="124" t="s">
        <v>2487</v>
      </c>
      <c r="AH1088" s="128">
        <v>45381</v>
      </c>
      <c r="AI1088" s="69" t="s">
        <v>2488</v>
      </c>
      <c r="AJ1088" s="123"/>
      <c r="AK1088" s="116"/>
      <c r="AL1088" s="120"/>
      <c r="AM1088" s="120"/>
      <c r="AN1088" s="85"/>
      <c r="AO1088" s="85"/>
      <c r="AP1088" s="85"/>
    </row>
    <row r="1089" s="62" customFormat="1" ht="12.75" customHeight="1" spans="1:42">
      <c r="A1089" s="85" t="s">
        <v>2491</v>
      </c>
      <c r="B1089" s="115" t="s">
        <v>38</v>
      </c>
      <c r="C1089" s="115" t="s">
        <v>38</v>
      </c>
      <c r="D1089" s="115" t="s">
        <v>39</v>
      </c>
      <c r="E1089" s="115" t="s">
        <v>2122</v>
      </c>
      <c r="F1089" s="115" t="s">
        <v>41</v>
      </c>
      <c r="G1089" s="115" t="s">
        <v>60</v>
      </c>
      <c r="H1089" s="115" t="s">
        <v>2122</v>
      </c>
      <c r="I1089" s="115" t="s">
        <v>1033</v>
      </c>
      <c r="J1089" s="115" t="s">
        <v>44</v>
      </c>
      <c r="K1089" s="115" t="s">
        <v>41</v>
      </c>
      <c r="L1089" s="115" t="s">
        <v>45</v>
      </c>
      <c r="M1089" s="115" t="s">
        <v>46</v>
      </c>
      <c r="N1089" s="115" t="s">
        <v>1767</v>
      </c>
      <c r="O1089" s="115" t="s">
        <v>41</v>
      </c>
      <c r="P1089" s="115" t="s">
        <v>41</v>
      </c>
      <c r="Q1089" s="115">
        <v>4.4</v>
      </c>
      <c r="R1089" s="115">
        <v>30.15</v>
      </c>
      <c r="S1089" s="115">
        <v>30.15</v>
      </c>
      <c r="T1089" s="116">
        <v>45384</v>
      </c>
      <c r="U1089" s="116">
        <v>45363</v>
      </c>
      <c r="V1089" s="115">
        <v>0</v>
      </c>
      <c r="W1089" s="115">
        <v>67</v>
      </c>
      <c r="X1089" s="115">
        <v>67</v>
      </c>
      <c r="Y1089" s="115">
        <v>0</v>
      </c>
      <c r="Z1089" s="115" t="s">
        <v>47</v>
      </c>
      <c r="AA1089" s="115">
        <v>0</v>
      </c>
      <c r="AB1089" s="123">
        <v>1</v>
      </c>
      <c r="AC1089" s="123">
        <f t="shared" si="23"/>
        <v>67</v>
      </c>
      <c r="AD1089" s="123">
        <f>IFERROR(AC1089*VLOOKUP(I1089,'[5]DI Info'!A:H,7,FALSE),"")</f>
        <v>716.9</v>
      </c>
      <c r="AE1089" s="123">
        <f>IFERROR(ROUND(AC1089*VLOOKUP(I1089,'[5]DI Info'!$1:$1048576,6,FALSE),2),"")</f>
        <v>4.34</v>
      </c>
      <c r="AF1089" s="124" t="str">
        <f>VLOOKUP(I1089,'[5]DI Info'!$1:$1048576,4,FALSE)</f>
        <v>纳斯卡-SH</v>
      </c>
      <c r="AG1089" s="124" t="s">
        <v>2487</v>
      </c>
      <c r="AH1089" s="128">
        <v>45381</v>
      </c>
      <c r="AI1089" s="69" t="s">
        <v>2488</v>
      </c>
      <c r="AJ1089" s="123"/>
      <c r="AK1089" s="116"/>
      <c r="AL1089" s="120"/>
      <c r="AM1089" s="120"/>
      <c r="AN1089" s="85"/>
      <c r="AO1089" s="85"/>
      <c r="AP1089" s="85"/>
    </row>
    <row r="1090" s="62" customFormat="1" ht="12.75" customHeight="1" spans="1:42">
      <c r="A1090" s="85" t="s">
        <v>2492</v>
      </c>
      <c r="B1090" s="115" t="s">
        <v>38</v>
      </c>
      <c r="C1090" s="115" t="s">
        <v>38</v>
      </c>
      <c r="D1090" s="115" t="s">
        <v>39</v>
      </c>
      <c r="E1090" s="115" t="s">
        <v>2124</v>
      </c>
      <c r="F1090" s="115" t="s">
        <v>41</v>
      </c>
      <c r="G1090" s="115" t="s">
        <v>60</v>
      </c>
      <c r="H1090" s="115" t="s">
        <v>2124</v>
      </c>
      <c r="I1090" s="115" t="s">
        <v>1033</v>
      </c>
      <c r="J1090" s="115" t="s">
        <v>44</v>
      </c>
      <c r="K1090" s="115" t="s">
        <v>41</v>
      </c>
      <c r="L1090" s="115" t="s">
        <v>45</v>
      </c>
      <c r="M1090" s="115" t="s">
        <v>46</v>
      </c>
      <c r="N1090" s="115" t="s">
        <v>1767</v>
      </c>
      <c r="O1090" s="115" t="s">
        <v>41</v>
      </c>
      <c r="P1090" s="115" t="s">
        <v>41</v>
      </c>
      <c r="Q1090" s="115">
        <v>4.4</v>
      </c>
      <c r="R1090" s="115">
        <v>30.15</v>
      </c>
      <c r="S1090" s="115">
        <v>30.15</v>
      </c>
      <c r="T1090" s="116">
        <v>45384</v>
      </c>
      <c r="U1090" s="116">
        <v>45363</v>
      </c>
      <c r="V1090" s="115">
        <v>0</v>
      </c>
      <c r="W1090" s="115">
        <v>52</v>
      </c>
      <c r="X1090" s="115">
        <v>52</v>
      </c>
      <c r="Y1090" s="125">
        <v>0</v>
      </c>
      <c r="Z1090" s="126" t="s">
        <v>47</v>
      </c>
      <c r="AA1090" s="126">
        <v>0</v>
      </c>
      <c r="AB1090" s="123">
        <v>1</v>
      </c>
      <c r="AC1090" s="123">
        <f t="shared" si="23"/>
        <v>52</v>
      </c>
      <c r="AD1090" s="123">
        <f>IFERROR(AC1090*VLOOKUP(I1090,'[5]DI Info'!A:H,7,FALSE),"")</f>
        <v>556.4</v>
      </c>
      <c r="AE1090" s="123">
        <f>IFERROR(ROUND(AC1090*VLOOKUP(I1090,'[5]DI Info'!$1:$1048576,6,FALSE),2),"")</f>
        <v>3.36</v>
      </c>
      <c r="AF1090" s="124" t="str">
        <f>VLOOKUP(I1090,'[5]DI Info'!$1:$1048576,4,FALSE)</f>
        <v>纳斯卡-SH</v>
      </c>
      <c r="AG1090" s="124" t="s">
        <v>2487</v>
      </c>
      <c r="AH1090" s="128">
        <v>45381</v>
      </c>
      <c r="AI1090" s="69" t="s">
        <v>2488</v>
      </c>
      <c r="AJ1090" s="123"/>
      <c r="AK1090" s="116"/>
      <c r="AL1090" s="120"/>
      <c r="AM1090" s="120"/>
      <c r="AN1090" s="85"/>
      <c r="AO1090" s="85"/>
      <c r="AP1090" s="85"/>
    </row>
    <row r="1091" s="62" customFormat="1" ht="12.75" customHeight="1" spans="1:42">
      <c r="A1091" s="85" t="s">
        <v>2493</v>
      </c>
      <c r="B1091" s="115" t="s">
        <v>38</v>
      </c>
      <c r="C1091" s="115" t="s">
        <v>38</v>
      </c>
      <c r="D1091" s="115" t="s">
        <v>39</v>
      </c>
      <c r="E1091" s="115" t="s">
        <v>2134</v>
      </c>
      <c r="F1091" s="115" t="s">
        <v>41</v>
      </c>
      <c r="G1091" s="115" t="s">
        <v>60</v>
      </c>
      <c r="H1091" s="115" t="s">
        <v>2134</v>
      </c>
      <c r="I1091" s="115" t="s">
        <v>1033</v>
      </c>
      <c r="J1091" s="115" t="s">
        <v>44</v>
      </c>
      <c r="K1091" s="115" t="s">
        <v>41</v>
      </c>
      <c r="L1091" s="115" t="s">
        <v>45</v>
      </c>
      <c r="M1091" s="115" t="s">
        <v>46</v>
      </c>
      <c r="N1091" s="115" t="s">
        <v>1767</v>
      </c>
      <c r="O1091" s="115" t="s">
        <v>41</v>
      </c>
      <c r="P1091" s="115" t="s">
        <v>41</v>
      </c>
      <c r="Q1091" s="115">
        <v>4.4</v>
      </c>
      <c r="R1091" s="115">
        <v>30.15</v>
      </c>
      <c r="S1091" s="115">
        <v>30.15</v>
      </c>
      <c r="T1091" s="116">
        <v>45384</v>
      </c>
      <c r="U1091" s="116">
        <v>45363</v>
      </c>
      <c r="V1091" s="115">
        <v>0</v>
      </c>
      <c r="W1091" s="115">
        <v>49</v>
      </c>
      <c r="X1091" s="115">
        <v>49</v>
      </c>
      <c r="Y1091" s="115">
        <v>0</v>
      </c>
      <c r="Z1091" s="115" t="s">
        <v>47</v>
      </c>
      <c r="AA1091" s="115">
        <v>0</v>
      </c>
      <c r="AB1091" s="123">
        <v>1</v>
      </c>
      <c r="AC1091" s="123">
        <f t="shared" si="23"/>
        <v>49</v>
      </c>
      <c r="AD1091" s="123">
        <f>IFERROR(AC1091*VLOOKUP(I1091,'[5]DI Info'!A:H,7,FALSE),"")</f>
        <v>524.3</v>
      </c>
      <c r="AE1091" s="123">
        <f>IFERROR(ROUND(AC1091*VLOOKUP(I1091,'[5]DI Info'!$1:$1048576,6,FALSE),2),"")</f>
        <v>3.17</v>
      </c>
      <c r="AF1091" s="124" t="str">
        <f>VLOOKUP(I1091,'[5]DI Info'!$1:$1048576,4,FALSE)</f>
        <v>纳斯卡-SH</v>
      </c>
      <c r="AG1091" s="124" t="s">
        <v>2487</v>
      </c>
      <c r="AH1091" s="128">
        <v>45381</v>
      </c>
      <c r="AI1091" s="69" t="s">
        <v>2488</v>
      </c>
      <c r="AJ1091" s="123"/>
      <c r="AK1091" s="116"/>
      <c r="AL1091" s="120"/>
      <c r="AM1091" s="120"/>
      <c r="AN1091" s="85"/>
      <c r="AO1091" s="85"/>
      <c r="AP1091" s="85"/>
    </row>
    <row r="1092" s="62" customFormat="1" ht="12.75" customHeight="1" spans="1:42">
      <c r="A1092" s="85" t="s">
        <v>2494</v>
      </c>
      <c r="B1092" s="115" t="s">
        <v>38</v>
      </c>
      <c r="C1092" s="115" t="s">
        <v>38</v>
      </c>
      <c r="D1092" s="115" t="s">
        <v>39</v>
      </c>
      <c r="E1092" s="115" t="s">
        <v>2336</v>
      </c>
      <c r="F1092" s="115" t="s">
        <v>41</v>
      </c>
      <c r="G1092" s="115" t="s">
        <v>60</v>
      </c>
      <c r="H1092" s="115" t="s">
        <v>2336</v>
      </c>
      <c r="I1092" s="115" t="s">
        <v>1033</v>
      </c>
      <c r="J1092" s="115" t="s">
        <v>44</v>
      </c>
      <c r="K1092" s="115" t="s">
        <v>41</v>
      </c>
      <c r="L1092" s="115" t="s">
        <v>45</v>
      </c>
      <c r="M1092" s="115" t="s">
        <v>46</v>
      </c>
      <c r="N1092" s="115" t="s">
        <v>1767</v>
      </c>
      <c r="O1092" s="115" t="s">
        <v>41</v>
      </c>
      <c r="P1092" s="115" t="s">
        <v>41</v>
      </c>
      <c r="Q1092" s="115">
        <v>4.4</v>
      </c>
      <c r="R1092" s="115">
        <v>30.15</v>
      </c>
      <c r="S1092" s="115">
        <v>30.15</v>
      </c>
      <c r="T1092" s="116">
        <v>45384</v>
      </c>
      <c r="U1092" s="116">
        <v>45363</v>
      </c>
      <c r="V1092" s="115">
        <v>0</v>
      </c>
      <c r="W1092" s="115">
        <v>311</v>
      </c>
      <c r="X1092" s="115">
        <v>311</v>
      </c>
      <c r="Y1092" s="125">
        <v>0</v>
      </c>
      <c r="Z1092" s="126" t="s">
        <v>47</v>
      </c>
      <c r="AA1092" s="126">
        <v>0</v>
      </c>
      <c r="AB1092" s="123">
        <v>1</v>
      </c>
      <c r="AC1092" s="123">
        <f t="shared" si="23"/>
        <v>311</v>
      </c>
      <c r="AD1092" s="123">
        <f>IFERROR(AC1092*VLOOKUP(I1092,'[5]DI Info'!A:H,7,FALSE),"")</f>
        <v>3327.7</v>
      </c>
      <c r="AE1092" s="123">
        <f>IFERROR(ROUND(AC1092*VLOOKUP(I1092,'[5]DI Info'!$1:$1048576,6,FALSE),2),"")</f>
        <v>20.12</v>
      </c>
      <c r="AF1092" s="124" t="str">
        <f>VLOOKUP(I1092,'[5]DI Info'!$1:$1048576,4,FALSE)</f>
        <v>纳斯卡-SH</v>
      </c>
      <c r="AG1092" s="124" t="s">
        <v>2487</v>
      </c>
      <c r="AH1092" s="128">
        <v>45381</v>
      </c>
      <c r="AI1092" s="69" t="s">
        <v>2488</v>
      </c>
      <c r="AJ1092" s="123"/>
      <c r="AK1092" s="116"/>
      <c r="AL1092" s="120"/>
      <c r="AM1092" s="120"/>
      <c r="AN1092" s="85"/>
      <c r="AO1092" s="85"/>
      <c r="AP1092" s="85"/>
    </row>
    <row r="1093" s="62" customFormat="1" ht="12.75" customHeight="1" spans="1:42">
      <c r="A1093" s="85" t="s">
        <v>2495</v>
      </c>
      <c r="B1093" s="115" t="s">
        <v>38</v>
      </c>
      <c r="C1093" s="115" t="s">
        <v>38</v>
      </c>
      <c r="D1093" s="115" t="s">
        <v>39</v>
      </c>
      <c r="E1093" s="115" t="s">
        <v>2126</v>
      </c>
      <c r="F1093" s="115" t="s">
        <v>41</v>
      </c>
      <c r="G1093" s="115" t="s">
        <v>60</v>
      </c>
      <c r="H1093" s="115" t="s">
        <v>2126</v>
      </c>
      <c r="I1093" s="115" t="s">
        <v>1033</v>
      </c>
      <c r="J1093" s="115" t="s">
        <v>44</v>
      </c>
      <c r="K1093" s="115" t="s">
        <v>41</v>
      </c>
      <c r="L1093" s="115" t="s">
        <v>45</v>
      </c>
      <c r="M1093" s="115" t="s">
        <v>46</v>
      </c>
      <c r="N1093" s="115" t="s">
        <v>1767</v>
      </c>
      <c r="O1093" s="115" t="s">
        <v>41</v>
      </c>
      <c r="P1093" s="115" t="s">
        <v>41</v>
      </c>
      <c r="Q1093" s="115">
        <v>4.4</v>
      </c>
      <c r="R1093" s="115">
        <v>30.15</v>
      </c>
      <c r="S1093" s="115">
        <v>30.15</v>
      </c>
      <c r="T1093" s="116">
        <v>45384</v>
      </c>
      <c r="U1093" s="116">
        <v>45363</v>
      </c>
      <c r="V1093" s="115">
        <v>0</v>
      </c>
      <c r="W1093" s="115">
        <v>43</v>
      </c>
      <c r="X1093" s="115">
        <v>43</v>
      </c>
      <c r="Y1093" s="115">
        <v>0</v>
      </c>
      <c r="Z1093" s="115" t="s">
        <v>47</v>
      </c>
      <c r="AA1093" s="115">
        <v>0</v>
      </c>
      <c r="AB1093" s="123">
        <v>1</v>
      </c>
      <c r="AC1093" s="123">
        <f t="shared" si="23"/>
        <v>43</v>
      </c>
      <c r="AD1093" s="123">
        <f>IFERROR(AC1093*VLOOKUP(I1093,'[5]DI Info'!A:H,7,FALSE),"")</f>
        <v>460.1</v>
      </c>
      <c r="AE1093" s="123">
        <f>IFERROR(ROUND(AC1093*VLOOKUP(I1093,'[5]DI Info'!$1:$1048576,6,FALSE),2),"")</f>
        <v>2.78</v>
      </c>
      <c r="AF1093" s="124" t="str">
        <f>VLOOKUP(I1093,'[5]DI Info'!$1:$1048576,4,FALSE)</f>
        <v>纳斯卡-SH</v>
      </c>
      <c r="AG1093" s="124" t="s">
        <v>2487</v>
      </c>
      <c r="AH1093" s="128">
        <v>45381</v>
      </c>
      <c r="AI1093" s="69" t="s">
        <v>2488</v>
      </c>
      <c r="AJ1093" s="123"/>
      <c r="AK1093" s="116"/>
      <c r="AL1093" s="120"/>
      <c r="AM1093" s="120"/>
      <c r="AN1093" s="85"/>
      <c r="AO1093" s="85"/>
      <c r="AP1093" s="85"/>
    </row>
    <row r="1094" s="62" customFormat="1" ht="12.75" customHeight="1" spans="1:42">
      <c r="A1094" s="85" t="s">
        <v>2496</v>
      </c>
      <c r="B1094" s="115" t="s">
        <v>38</v>
      </c>
      <c r="C1094" s="115" t="s">
        <v>38</v>
      </c>
      <c r="D1094" s="115" t="s">
        <v>39</v>
      </c>
      <c r="E1094" s="115" t="s">
        <v>2136</v>
      </c>
      <c r="F1094" s="115" t="s">
        <v>41</v>
      </c>
      <c r="G1094" s="115" t="s">
        <v>42</v>
      </c>
      <c r="H1094" s="115" t="s">
        <v>2136</v>
      </c>
      <c r="I1094" s="115" t="s">
        <v>1033</v>
      </c>
      <c r="J1094" s="115" t="s">
        <v>44</v>
      </c>
      <c r="K1094" s="115" t="s">
        <v>41</v>
      </c>
      <c r="L1094" s="115" t="s">
        <v>45</v>
      </c>
      <c r="M1094" s="115" t="s">
        <v>46</v>
      </c>
      <c r="N1094" s="115" t="s">
        <v>1767</v>
      </c>
      <c r="O1094" s="115" t="s">
        <v>41</v>
      </c>
      <c r="P1094" s="115" t="s">
        <v>41</v>
      </c>
      <c r="Q1094" s="115">
        <v>4.4</v>
      </c>
      <c r="R1094" s="115">
        <v>30.15</v>
      </c>
      <c r="S1094" s="115">
        <v>30.15</v>
      </c>
      <c r="T1094" s="116">
        <v>45384</v>
      </c>
      <c r="U1094" s="116">
        <v>45363</v>
      </c>
      <c r="V1094" s="115">
        <v>0</v>
      </c>
      <c r="W1094" s="115">
        <v>14</v>
      </c>
      <c r="X1094" s="115">
        <v>14</v>
      </c>
      <c r="Y1094" s="115">
        <v>0</v>
      </c>
      <c r="Z1094" s="115" t="s">
        <v>47</v>
      </c>
      <c r="AA1094" s="115">
        <v>0</v>
      </c>
      <c r="AB1094" s="123">
        <v>1</v>
      </c>
      <c r="AC1094" s="123">
        <f t="shared" si="23"/>
        <v>14</v>
      </c>
      <c r="AD1094" s="123">
        <f>IFERROR(AC1094*VLOOKUP(I1094,'[5]DI Info'!A:H,7,FALSE),"")</f>
        <v>149.8</v>
      </c>
      <c r="AE1094" s="123">
        <f>IFERROR(ROUND(AC1094*VLOOKUP(I1094,'[5]DI Info'!$1:$1048576,6,FALSE),2),"")</f>
        <v>0.91</v>
      </c>
      <c r="AF1094" s="124" t="str">
        <f>VLOOKUP(I1094,'[5]DI Info'!$1:$1048576,4,FALSE)</f>
        <v>纳斯卡-SH</v>
      </c>
      <c r="AG1094" s="124" t="s">
        <v>2487</v>
      </c>
      <c r="AH1094" s="128">
        <v>45381</v>
      </c>
      <c r="AI1094" s="69" t="s">
        <v>2488</v>
      </c>
      <c r="AJ1094" s="123"/>
      <c r="AK1094" s="116"/>
      <c r="AL1094" s="120"/>
      <c r="AM1094" s="120"/>
      <c r="AN1094" s="85"/>
      <c r="AO1094" s="85"/>
      <c r="AP1094" s="85"/>
    </row>
    <row r="1095" s="62" customFormat="1" ht="12.75" customHeight="1" spans="1:42">
      <c r="A1095" s="85" t="s">
        <v>2497</v>
      </c>
      <c r="B1095" s="115" t="s">
        <v>38</v>
      </c>
      <c r="C1095" s="115" t="s">
        <v>38</v>
      </c>
      <c r="D1095" s="115" t="s">
        <v>39</v>
      </c>
      <c r="E1095" s="115" t="s">
        <v>2136</v>
      </c>
      <c r="F1095" s="115" t="s">
        <v>41</v>
      </c>
      <c r="G1095" s="115" t="s">
        <v>42</v>
      </c>
      <c r="H1095" s="115" t="s">
        <v>2136</v>
      </c>
      <c r="I1095" s="115" t="s">
        <v>2395</v>
      </c>
      <c r="J1095" s="115" t="s">
        <v>44</v>
      </c>
      <c r="K1095" s="115" t="s">
        <v>41</v>
      </c>
      <c r="L1095" s="115" t="s">
        <v>45</v>
      </c>
      <c r="M1095" s="115" t="s">
        <v>46</v>
      </c>
      <c r="N1095" s="115" t="s">
        <v>1767</v>
      </c>
      <c r="O1095" s="115" t="s">
        <v>41</v>
      </c>
      <c r="P1095" s="115" t="s">
        <v>41</v>
      </c>
      <c r="Q1095" s="115">
        <v>24</v>
      </c>
      <c r="R1095" s="115">
        <v>26.5</v>
      </c>
      <c r="S1095" s="115">
        <v>24.5</v>
      </c>
      <c r="T1095" s="116">
        <v>45384</v>
      </c>
      <c r="U1095" s="116">
        <v>45363</v>
      </c>
      <c r="V1095" s="115">
        <v>0</v>
      </c>
      <c r="W1095" s="115">
        <v>4</v>
      </c>
      <c r="X1095" s="115">
        <v>4</v>
      </c>
      <c r="Y1095" s="115">
        <v>0</v>
      </c>
      <c r="Z1095" s="115" t="s">
        <v>47</v>
      </c>
      <c r="AA1095" s="115">
        <v>0</v>
      </c>
      <c r="AB1095" s="123">
        <v>1</v>
      </c>
      <c r="AC1095" s="123">
        <f t="shared" si="23"/>
        <v>4</v>
      </c>
      <c r="AD1095" s="123">
        <f>IFERROR(AC1095*VLOOKUP(I1095,'[5]DI Info'!A:H,7,FALSE),"")</f>
        <v>83.8</v>
      </c>
      <c r="AE1095" s="123">
        <f>IFERROR(ROUND(AC1095*VLOOKUP(I1095,'[5]DI Info'!$1:$1048576,6,FALSE),2),"")</f>
        <v>1.1</v>
      </c>
      <c r="AF1095" s="124" t="str">
        <f>VLOOKUP(I1095,'[5]DI Info'!$1:$1048576,4,FALSE)</f>
        <v>金源-NB</v>
      </c>
      <c r="AG1095" s="124" t="s">
        <v>2498</v>
      </c>
      <c r="AH1095" s="128">
        <v>45379</v>
      </c>
      <c r="AI1095" s="69" t="s">
        <v>2499</v>
      </c>
      <c r="AJ1095" s="123"/>
      <c r="AK1095" s="116"/>
      <c r="AL1095" s="120"/>
      <c r="AM1095" s="120"/>
      <c r="AN1095" s="85"/>
      <c r="AO1095" s="85"/>
      <c r="AP1095" s="85"/>
    </row>
    <row r="1096" s="62" customFormat="1" ht="12.75" customHeight="1" spans="1:42">
      <c r="A1096" s="85" t="s">
        <v>2500</v>
      </c>
      <c r="B1096" s="115" t="s">
        <v>38</v>
      </c>
      <c r="C1096" s="115" t="s">
        <v>38</v>
      </c>
      <c r="D1096" s="115" t="s">
        <v>39</v>
      </c>
      <c r="E1096" s="115" t="s">
        <v>2136</v>
      </c>
      <c r="F1096" s="115" t="s">
        <v>41</v>
      </c>
      <c r="G1096" s="115" t="s">
        <v>42</v>
      </c>
      <c r="H1096" s="115" t="s">
        <v>2136</v>
      </c>
      <c r="I1096" s="115" t="s">
        <v>2452</v>
      </c>
      <c r="J1096" s="115" t="s">
        <v>44</v>
      </c>
      <c r="K1096" s="115" t="s">
        <v>41</v>
      </c>
      <c r="L1096" s="115" t="s">
        <v>45</v>
      </c>
      <c r="M1096" s="115" t="s">
        <v>46</v>
      </c>
      <c r="N1096" s="115" t="s">
        <v>1767</v>
      </c>
      <c r="O1096" s="115" t="s">
        <v>41</v>
      </c>
      <c r="P1096" s="115" t="s">
        <v>41</v>
      </c>
      <c r="Q1096" s="115">
        <v>21.6</v>
      </c>
      <c r="R1096" s="115">
        <v>62.2</v>
      </c>
      <c r="S1096" s="115">
        <v>29.7</v>
      </c>
      <c r="T1096" s="116">
        <v>45384</v>
      </c>
      <c r="U1096" s="116">
        <v>45363</v>
      </c>
      <c r="V1096" s="115">
        <v>0</v>
      </c>
      <c r="W1096" s="115">
        <v>38</v>
      </c>
      <c r="X1096" s="115">
        <v>38</v>
      </c>
      <c r="Y1096" s="115">
        <v>0</v>
      </c>
      <c r="Z1096" s="115" t="s">
        <v>47</v>
      </c>
      <c r="AA1096" s="115">
        <v>0</v>
      </c>
      <c r="AB1096" s="123">
        <v>1</v>
      </c>
      <c r="AC1096" s="123">
        <f t="shared" si="23"/>
        <v>38</v>
      </c>
      <c r="AD1096" s="123">
        <f>IFERROR(AC1096*VLOOKUP(I1096,'[5]DI Info'!A:H,7,FALSE),"")</f>
        <v>2071</v>
      </c>
      <c r="AE1096" s="123">
        <f>IFERROR(ROUND(AC1096*VLOOKUP(I1096,'[5]DI Info'!$1:$1048576,6,FALSE),2),"")</f>
        <v>24.93</v>
      </c>
      <c r="AF1096" s="124" t="str">
        <f>VLOOKUP(I1096,'[5]DI Info'!$1:$1048576,4,FALSE)</f>
        <v>金源-NB</v>
      </c>
      <c r="AG1096" s="124" t="s">
        <v>2498</v>
      </c>
      <c r="AH1096" s="128">
        <v>45383</v>
      </c>
      <c r="AI1096" s="69" t="s">
        <v>2499</v>
      </c>
      <c r="AJ1096" s="123"/>
      <c r="AK1096" s="116"/>
      <c r="AL1096" s="120"/>
      <c r="AM1096" s="120"/>
      <c r="AN1096" s="85"/>
      <c r="AO1096" s="85"/>
      <c r="AP1096" s="85"/>
    </row>
    <row r="1097" s="62" customFormat="1" ht="12.75" customHeight="1" spans="1:42">
      <c r="A1097" s="85" t="s">
        <v>2501</v>
      </c>
      <c r="B1097" s="115" t="s">
        <v>38</v>
      </c>
      <c r="C1097" s="115" t="s">
        <v>38</v>
      </c>
      <c r="D1097" s="115" t="s">
        <v>39</v>
      </c>
      <c r="E1097" s="115" t="s">
        <v>2136</v>
      </c>
      <c r="F1097" s="115" t="s">
        <v>41</v>
      </c>
      <c r="G1097" s="115" t="s">
        <v>42</v>
      </c>
      <c r="H1097" s="115" t="s">
        <v>2136</v>
      </c>
      <c r="I1097" s="115" t="s">
        <v>2456</v>
      </c>
      <c r="J1097" s="115" t="s">
        <v>44</v>
      </c>
      <c r="K1097" s="115" t="s">
        <v>41</v>
      </c>
      <c r="L1097" s="115" t="s">
        <v>45</v>
      </c>
      <c r="M1097" s="115" t="s">
        <v>46</v>
      </c>
      <c r="N1097" s="115" t="s">
        <v>1767</v>
      </c>
      <c r="O1097" s="115" t="s">
        <v>41</v>
      </c>
      <c r="P1097" s="115" t="s">
        <v>41</v>
      </c>
      <c r="Q1097" s="115">
        <v>21.6</v>
      </c>
      <c r="R1097" s="115">
        <v>62.2</v>
      </c>
      <c r="S1097" s="115">
        <v>29.7</v>
      </c>
      <c r="T1097" s="116">
        <v>45384</v>
      </c>
      <c r="U1097" s="116">
        <v>45363</v>
      </c>
      <c r="V1097" s="115">
        <v>0</v>
      </c>
      <c r="W1097" s="115">
        <v>36</v>
      </c>
      <c r="X1097" s="115">
        <v>36</v>
      </c>
      <c r="Y1097" s="115">
        <v>0</v>
      </c>
      <c r="Z1097" s="115" t="s">
        <v>47</v>
      </c>
      <c r="AA1097" s="115">
        <v>0</v>
      </c>
      <c r="AB1097" s="123">
        <v>1</v>
      </c>
      <c r="AC1097" s="123">
        <f t="shared" si="23"/>
        <v>36</v>
      </c>
      <c r="AD1097" s="123">
        <f>IFERROR(AC1097*VLOOKUP(I1097,'[5]DI Info'!A:H,7,FALSE),"")</f>
        <v>1962</v>
      </c>
      <c r="AE1097" s="123">
        <f>IFERROR(ROUND(AC1097*VLOOKUP(I1097,'[5]DI Info'!$1:$1048576,6,FALSE),2),"")</f>
        <v>23.62</v>
      </c>
      <c r="AF1097" s="124" t="str">
        <f>VLOOKUP(I1097,'[5]DI Info'!$1:$1048576,4,FALSE)</f>
        <v>金源-NB</v>
      </c>
      <c r="AG1097" s="124" t="s">
        <v>2498</v>
      </c>
      <c r="AH1097" s="128">
        <v>45383</v>
      </c>
      <c r="AI1097" s="69" t="s">
        <v>2499</v>
      </c>
      <c r="AJ1097" s="123"/>
      <c r="AK1097" s="116"/>
      <c r="AL1097" s="120"/>
      <c r="AM1097" s="120"/>
      <c r="AN1097" s="85"/>
      <c r="AO1097" s="85"/>
      <c r="AP1097" s="85"/>
    </row>
    <row r="1098" s="62" customFormat="1" ht="12.75" customHeight="1" spans="1:42">
      <c r="A1098" s="85" t="s">
        <v>2502</v>
      </c>
      <c r="B1098" s="115" t="s">
        <v>38</v>
      </c>
      <c r="C1098" s="115" t="s">
        <v>38</v>
      </c>
      <c r="D1098" s="115" t="s">
        <v>39</v>
      </c>
      <c r="E1098" s="115" t="s">
        <v>2503</v>
      </c>
      <c r="F1098" s="115" t="s">
        <v>41</v>
      </c>
      <c r="G1098" s="115" t="s">
        <v>77</v>
      </c>
      <c r="H1098" s="115" t="s">
        <v>2503</v>
      </c>
      <c r="I1098" s="115" t="s">
        <v>950</v>
      </c>
      <c r="J1098" s="115" t="s">
        <v>44</v>
      </c>
      <c r="K1098" s="115" t="s">
        <v>41</v>
      </c>
      <c r="L1098" s="115" t="s">
        <v>45</v>
      </c>
      <c r="M1098" s="115" t="s">
        <v>46</v>
      </c>
      <c r="N1098" s="115" t="s">
        <v>1767</v>
      </c>
      <c r="O1098" s="115" t="s">
        <v>41</v>
      </c>
      <c r="P1098" s="115" t="s">
        <v>41</v>
      </c>
      <c r="Q1098" s="115">
        <v>6</v>
      </c>
      <c r="R1098" s="115">
        <v>57</v>
      </c>
      <c r="S1098" s="115">
        <v>28</v>
      </c>
      <c r="T1098" s="116">
        <v>45397</v>
      </c>
      <c r="U1098" s="116">
        <v>45383</v>
      </c>
      <c r="V1098" s="115">
        <v>0</v>
      </c>
      <c r="W1098" s="115">
        <v>56</v>
      </c>
      <c r="X1098" s="115">
        <v>56</v>
      </c>
      <c r="Y1098" s="115">
        <v>0</v>
      </c>
      <c r="Z1098" s="115" t="s">
        <v>47</v>
      </c>
      <c r="AA1098" s="115">
        <v>0</v>
      </c>
      <c r="AB1098" s="123">
        <v>1</v>
      </c>
      <c r="AC1098" s="123">
        <f t="shared" si="23"/>
        <v>56</v>
      </c>
      <c r="AD1098" s="123">
        <f>IFERROR(AC1098*VLOOKUP(I1098,'[5]DI Info'!A:H,7,FALSE),"")</f>
        <v>873.6</v>
      </c>
      <c r="AE1098" s="123">
        <f>IFERROR(ROUND(AC1098*VLOOKUP(I1098,'[5]DI Info'!$1:$1048576,6,FALSE),2),"")</f>
        <v>9.42</v>
      </c>
      <c r="AF1098" s="124" t="str">
        <f>VLOOKUP(I1098,'[5]DI Info'!$1:$1048576,4,FALSE)</f>
        <v>苏克-NB</v>
      </c>
      <c r="AG1098" s="124" t="s">
        <v>2504</v>
      </c>
      <c r="AH1098" s="128">
        <v>45397</v>
      </c>
      <c r="AI1098" s="69" t="s">
        <v>2505</v>
      </c>
      <c r="AJ1098" s="123"/>
      <c r="AK1098" s="116"/>
      <c r="AL1098" s="120"/>
      <c r="AM1098" s="120"/>
      <c r="AN1098" s="85"/>
      <c r="AO1098" s="85"/>
      <c r="AP1098" s="85"/>
    </row>
    <row r="1099" s="62" customFormat="1" ht="12.75" customHeight="1" spans="1:42">
      <c r="A1099" s="85" t="s">
        <v>2506</v>
      </c>
      <c r="B1099" s="115" t="s">
        <v>38</v>
      </c>
      <c r="C1099" s="115" t="s">
        <v>38</v>
      </c>
      <c r="D1099" s="115" t="s">
        <v>39</v>
      </c>
      <c r="E1099" s="115" t="s">
        <v>2507</v>
      </c>
      <c r="F1099" s="115" t="s">
        <v>41</v>
      </c>
      <c r="G1099" s="115" t="s">
        <v>71</v>
      </c>
      <c r="H1099" s="115" t="s">
        <v>2507</v>
      </c>
      <c r="I1099" s="115" t="s">
        <v>950</v>
      </c>
      <c r="J1099" s="115" t="s">
        <v>44</v>
      </c>
      <c r="K1099" s="115" t="s">
        <v>41</v>
      </c>
      <c r="L1099" s="115" t="s">
        <v>45</v>
      </c>
      <c r="M1099" s="115" t="s">
        <v>46</v>
      </c>
      <c r="N1099" s="115" t="s">
        <v>1767</v>
      </c>
      <c r="O1099" s="115" t="s">
        <v>41</v>
      </c>
      <c r="P1099" s="115" t="s">
        <v>41</v>
      </c>
      <c r="Q1099" s="115">
        <v>6</v>
      </c>
      <c r="R1099" s="115">
        <v>57</v>
      </c>
      <c r="S1099" s="115">
        <v>28</v>
      </c>
      <c r="T1099" s="116">
        <v>45397</v>
      </c>
      <c r="U1099" s="116">
        <v>45383</v>
      </c>
      <c r="V1099" s="115">
        <v>0</v>
      </c>
      <c r="W1099" s="115">
        <v>163</v>
      </c>
      <c r="X1099" s="115">
        <v>163</v>
      </c>
      <c r="Y1099" s="115">
        <v>0</v>
      </c>
      <c r="Z1099" s="115" t="s">
        <v>47</v>
      </c>
      <c r="AA1099" s="115">
        <v>0</v>
      </c>
      <c r="AB1099" s="123">
        <v>1</v>
      </c>
      <c r="AC1099" s="123">
        <f t="shared" si="23"/>
        <v>163</v>
      </c>
      <c r="AD1099" s="123">
        <f>IFERROR(AC1099*VLOOKUP(I1099,'[5]DI Info'!A:H,7,FALSE),"")</f>
        <v>2542.8</v>
      </c>
      <c r="AE1099" s="123">
        <f>IFERROR(ROUND(AC1099*VLOOKUP(I1099,'[5]DI Info'!$1:$1048576,6,FALSE),2),"")</f>
        <v>27.42</v>
      </c>
      <c r="AF1099" s="124" t="str">
        <f>VLOOKUP(I1099,'[5]DI Info'!$1:$1048576,4,FALSE)</f>
        <v>苏克-NB</v>
      </c>
      <c r="AG1099" s="124" t="s">
        <v>2504</v>
      </c>
      <c r="AH1099" s="128">
        <v>45397</v>
      </c>
      <c r="AI1099" s="69" t="s">
        <v>2505</v>
      </c>
      <c r="AJ1099" s="123"/>
      <c r="AK1099" s="116"/>
      <c r="AL1099" s="120"/>
      <c r="AM1099" s="120"/>
      <c r="AN1099" s="85"/>
      <c r="AO1099" s="85"/>
      <c r="AP1099" s="85"/>
    </row>
    <row r="1100" s="62" customFormat="1" ht="12.75" customHeight="1" spans="1:42">
      <c r="A1100" s="85" t="s">
        <v>2508</v>
      </c>
      <c r="B1100" s="115" t="s">
        <v>38</v>
      </c>
      <c r="C1100" s="115" t="s">
        <v>38</v>
      </c>
      <c r="D1100" s="115" t="s">
        <v>39</v>
      </c>
      <c r="E1100" s="115" t="s">
        <v>2509</v>
      </c>
      <c r="F1100" s="115" t="s">
        <v>41</v>
      </c>
      <c r="G1100" s="115" t="s">
        <v>71</v>
      </c>
      <c r="H1100" s="115" t="s">
        <v>2509</v>
      </c>
      <c r="I1100" s="115" t="s">
        <v>950</v>
      </c>
      <c r="J1100" s="115" t="s">
        <v>44</v>
      </c>
      <c r="K1100" s="115" t="s">
        <v>41</v>
      </c>
      <c r="L1100" s="115" t="s">
        <v>45</v>
      </c>
      <c r="M1100" s="115" t="s">
        <v>46</v>
      </c>
      <c r="N1100" s="115" t="s">
        <v>1767</v>
      </c>
      <c r="O1100" s="115" t="s">
        <v>41</v>
      </c>
      <c r="P1100" s="115" t="s">
        <v>41</v>
      </c>
      <c r="Q1100" s="115">
        <v>6</v>
      </c>
      <c r="R1100" s="115">
        <v>57</v>
      </c>
      <c r="S1100" s="115">
        <v>28</v>
      </c>
      <c r="T1100" s="116">
        <v>45397</v>
      </c>
      <c r="U1100" s="116">
        <v>45383</v>
      </c>
      <c r="V1100" s="115">
        <v>0</v>
      </c>
      <c r="W1100" s="115">
        <v>98</v>
      </c>
      <c r="X1100" s="115">
        <v>98</v>
      </c>
      <c r="Y1100" s="115">
        <v>0</v>
      </c>
      <c r="Z1100" s="115" t="s">
        <v>47</v>
      </c>
      <c r="AA1100" s="115">
        <v>0</v>
      </c>
      <c r="AB1100" s="123">
        <v>1</v>
      </c>
      <c r="AC1100" s="123">
        <f t="shared" si="23"/>
        <v>98</v>
      </c>
      <c r="AD1100" s="123">
        <f>IFERROR(AC1100*VLOOKUP(I1100,'[5]DI Info'!A:H,7,FALSE),"")</f>
        <v>1528.8</v>
      </c>
      <c r="AE1100" s="123">
        <f>IFERROR(ROUND(AC1100*VLOOKUP(I1100,'[5]DI Info'!$1:$1048576,6,FALSE),2),"")</f>
        <v>16.48</v>
      </c>
      <c r="AF1100" s="124" t="str">
        <f>VLOOKUP(I1100,'[5]DI Info'!$1:$1048576,4,FALSE)</f>
        <v>苏克-NB</v>
      </c>
      <c r="AG1100" s="124" t="s">
        <v>2504</v>
      </c>
      <c r="AH1100" s="128">
        <v>45397</v>
      </c>
      <c r="AI1100" s="69" t="s">
        <v>2505</v>
      </c>
      <c r="AJ1100" s="123"/>
      <c r="AK1100" s="116"/>
      <c r="AL1100" s="120"/>
      <c r="AM1100" s="120"/>
      <c r="AN1100" s="85"/>
      <c r="AO1100" s="85"/>
      <c r="AP1100" s="85"/>
    </row>
    <row r="1101" s="62" customFormat="1" ht="12.75" customHeight="1" spans="1:42">
      <c r="A1101" s="85" t="s">
        <v>2510</v>
      </c>
      <c r="B1101" s="115" t="s">
        <v>38</v>
      </c>
      <c r="C1101" s="115" t="s">
        <v>38</v>
      </c>
      <c r="D1101" s="115" t="s">
        <v>39</v>
      </c>
      <c r="E1101" s="115" t="s">
        <v>2511</v>
      </c>
      <c r="F1101" s="115" t="s">
        <v>41</v>
      </c>
      <c r="G1101" s="115" t="s">
        <v>42</v>
      </c>
      <c r="H1101" s="115" t="s">
        <v>2511</v>
      </c>
      <c r="I1101" s="115" t="s">
        <v>1920</v>
      </c>
      <c r="J1101" s="115" t="s">
        <v>44</v>
      </c>
      <c r="K1101" s="115" t="s">
        <v>41</v>
      </c>
      <c r="L1101" s="115" t="s">
        <v>45</v>
      </c>
      <c r="M1101" s="115" t="s">
        <v>46</v>
      </c>
      <c r="N1101" s="115" t="s">
        <v>1767</v>
      </c>
      <c r="O1101" s="115" t="s">
        <v>41</v>
      </c>
      <c r="P1101" s="115" t="s">
        <v>41</v>
      </c>
      <c r="Q1101" s="115">
        <v>7.4</v>
      </c>
      <c r="R1101" s="115">
        <v>65</v>
      </c>
      <c r="S1101" s="115">
        <v>35</v>
      </c>
      <c r="T1101" s="116">
        <v>45397</v>
      </c>
      <c r="U1101" s="116">
        <v>45383</v>
      </c>
      <c r="V1101" s="115">
        <v>0</v>
      </c>
      <c r="W1101" s="115">
        <v>25</v>
      </c>
      <c r="X1101" s="115">
        <v>25</v>
      </c>
      <c r="Y1101" s="115">
        <v>0</v>
      </c>
      <c r="Z1101" s="115" t="s">
        <v>47</v>
      </c>
      <c r="AA1101" s="115">
        <v>0</v>
      </c>
      <c r="AB1101" s="123">
        <v>1</v>
      </c>
      <c r="AC1101" s="123">
        <f t="shared" si="23"/>
        <v>25</v>
      </c>
      <c r="AD1101" s="123">
        <f>IFERROR(AC1101*VLOOKUP(I1101,'[5]DI Info'!A:H,7,FALSE),"")</f>
        <v>637.5</v>
      </c>
      <c r="AE1101" s="123">
        <f>IFERROR(ROUND(AC1101*VLOOKUP(I1101,'[5]DI Info'!$1:$1048576,6,FALSE),2),"")</f>
        <v>6.66</v>
      </c>
      <c r="AF1101" s="124" t="str">
        <f>VLOOKUP(I1101,'[5]DI Info'!$1:$1048576,4,FALSE)</f>
        <v>苏克-NB</v>
      </c>
      <c r="AG1101" s="124" t="s">
        <v>2504</v>
      </c>
      <c r="AH1101" s="128">
        <v>45397</v>
      </c>
      <c r="AI1101" s="69" t="s">
        <v>2505</v>
      </c>
      <c r="AJ1101" s="123"/>
      <c r="AK1101" s="116"/>
      <c r="AL1101" s="120"/>
      <c r="AM1101" s="120"/>
      <c r="AN1101" s="85"/>
      <c r="AO1101" s="85"/>
      <c r="AP1101" s="85"/>
    </row>
    <row r="1102" s="62" customFormat="1" ht="12.75" customHeight="1" spans="1:42">
      <c r="A1102" s="85" t="s">
        <v>2512</v>
      </c>
      <c r="B1102" s="115" t="s">
        <v>38</v>
      </c>
      <c r="C1102" s="115" t="s">
        <v>38</v>
      </c>
      <c r="D1102" s="115" t="s">
        <v>39</v>
      </c>
      <c r="E1102" s="115" t="s">
        <v>2513</v>
      </c>
      <c r="F1102" s="115" t="s">
        <v>41</v>
      </c>
      <c r="G1102" s="115" t="s">
        <v>71</v>
      </c>
      <c r="H1102" s="115" t="s">
        <v>2513</v>
      </c>
      <c r="I1102" s="115" t="s">
        <v>1856</v>
      </c>
      <c r="J1102" s="115" t="s">
        <v>44</v>
      </c>
      <c r="K1102" s="115" t="s">
        <v>41</v>
      </c>
      <c r="L1102" s="115" t="s">
        <v>45</v>
      </c>
      <c r="M1102" s="115" t="s">
        <v>46</v>
      </c>
      <c r="N1102" s="115" t="s">
        <v>1767</v>
      </c>
      <c r="O1102" s="115" t="s">
        <v>41</v>
      </c>
      <c r="P1102" s="115" t="s">
        <v>41</v>
      </c>
      <c r="Q1102" s="115">
        <v>5.6</v>
      </c>
      <c r="R1102" s="115">
        <v>50</v>
      </c>
      <c r="S1102" s="115">
        <v>25.5</v>
      </c>
      <c r="T1102" s="116">
        <v>45397</v>
      </c>
      <c r="U1102" s="116">
        <v>45383</v>
      </c>
      <c r="V1102" s="115">
        <v>0</v>
      </c>
      <c r="W1102" s="115">
        <v>255</v>
      </c>
      <c r="X1102" s="115">
        <v>255</v>
      </c>
      <c r="Y1102" s="115">
        <v>0</v>
      </c>
      <c r="Z1102" s="115" t="s">
        <v>47</v>
      </c>
      <c r="AA1102" s="115">
        <v>0</v>
      </c>
      <c r="AB1102" s="123">
        <v>1</v>
      </c>
      <c r="AC1102" s="123">
        <f t="shared" si="23"/>
        <v>255</v>
      </c>
      <c r="AD1102" s="123">
        <f>IFERROR(AC1102*VLOOKUP(I1102,'[5]DI Info'!A:H,7,FALSE),"")</f>
        <v>3187.5</v>
      </c>
      <c r="AE1102" s="123">
        <f>IFERROR(ROUND(AC1102*VLOOKUP(I1102,'[5]DI Info'!$1:$1048576,6,FALSE),2),"")</f>
        <v>30.52</v>
      </c>
      <c r="AF1102" s="124" t="str">
        <f>VLOOKUP(I1102,'[5]DI Info'!$1:$1048576,4,FALSE)</f>
        <v>苏克-NB</v>
      </c>
      <c r="AG1102" s="124" t="s">
        <v>2514</v>
      </c>
      <c r="AH1102" s="128">
        <v>45397</v>
      </c>
      <c r="AI1102" s="69" t="s">
        <v>2515</v>
      </c>
      <c r="AJ1102" s="123"/>
      <c r="AK1102" s="116"/>
      <c r="AL1102" s="120"/>
      <c r="AM1102" s="120"/>
      <c r="AN1102" s="85"/>
      <c r="AO1102" s="85"/>
      <c r="AP1102" s="85"/>
    </row>
    <row r="1103" s="62" customFormat="1" ht="12.75" customHeight="1" spans="1:42">
      <c r="A1103" s="85" t="s">
        <v>2516</v>
      </c>
      <c r="B1103" s="115" t="s">
        <v>38</v>
      </c>
      <c r="C1103" s="115" t="s">
        <v>38</v>
      </c>
      <c r="D1103" s="115" t="s">
        <v>39</v>
      </c>
      <c r="E1103" s="115" t="s">
        <v>2509</v>
      </c>
      <c r="F1103" s="115" t="s">
        <v>41</v>
      </c>
      <c r="G1103" s="115" t="s">
        <v>71</v>
      </c>
      <c r="H1103" s="115" t="s">
        <v>2509</v>
      </c>
      <c r="I1103" s="115" t="s">
        <v>1856</v>
      </c>
      <c r="J1103" s="115" t="s">
        <v>44</v>
      </c>
      <c r="K1103" s="115" t="s">
        <v>41</v>
      </c>
      <c r="L1103" s="115" t="s">
        <v>45</v>
      </c>
      <c r="M1103" s="115" t="s">
        <v>46</v>
      </c>
      <c r="N1103" s="115" t="s">
        <v>1767</v>
      </c>
      <c r="O1103" s="115" t="s">
        <v>41</v>
      </c>
      <c r="P1103" s="115" t="s">
        <v>41</v>
      </c>
      <c r="Q1103" s="115">
        <v>5.6</v>
      </c>
      <c r="R1103" s="115">
        <v>50</v>
      </c>
      <c r="S1103" s="115">
        <v>25.5</v>
      </c>
      <c r="T1103" s="116">
        <v>45397</v>
      </c>
      <c r="U1103" s="116">
        <v>45383</v>
      </c>
      <c r="V1103" s="115">
        <v>0</v>
      </c>
      <c r="W1103" s="115">
        <v>132</v>
      </c>
      <c r="X1103" s="115">
        <v>132</v>
      </c>
      <c r="Y1103" s="115">
        <v>0</v>
      </c>
      <c r="Z1103" s="115" t="s">
        <v>47</v>
      </c>
      <c r="AA1103" s="115">
        <v>0</v>
      </c>
      <c r="AB1103" s="123">
        <v>1</v>
      </c>
      <c r="AC1103" s="123">
        <f t="shared" si="23"/>
        <v>132</v>
      </c>
      <c r="AD1103" s="123">
        <f>IFERROR(AC1103*VLOOKUP(I1103,'[5]DI Info'!A:H,7,FALSE),"")</f>
        <v>1650</v>
      </c>
      <c r="AE1103" s="123">
        <f>IFERROR(ROUND(AC1103*VLOOKUP(I1103,'[5]DI Info'!$1:$1048576,6,FALSE),2),"")</f>
        <v>15.8</v>
      </c>
      <c r="AF1103" s="124" t="str">
        <f>VLOOKUP(I1103,'[5]DI Info'!$1:$1048576,4,FALSE)</f>
        <v>苏克-NB</v>
      </c>
      <c r="AG1103" s="124" t="s">
        <v>2514</v>
      </c>
      <c r="AH1103" s="128">
        <v>45397</v>
      </c>
      <c r="AI1103" s="69" t="s">
        <v>2515</v>
      </c>
      <c r="AJ1103" s="123"/>
      <c r="AK1103" s="116"/>
      <c r="AL1103" s="120"/>
      <c r="AM1103" s="120"/>
      <c r="AN1103" s="85"/>
      <c r="AO1103" s="85"/>
      <c r="AP1103" s="85"/>
    </row>
    <row r="1104" s="62" customFormat="1" ht="12.75" customHeight="1" spans="1:42">
      <c r="A1104" s="85" t="s">
        <v>2517</v>
      </c>
      <c r="B1104" s="115" t="s">
        <v>38</v>
      </c>
      <c r="C1104" s="115" t="s">
        <v>38</v>
      </c>
      <c r="D1104" s="115" t="s">
        <v>39</v>
      </c>
      <c r="E1104" s="115" t="s">
        <v>2507</v>
      </c>
      <c r="F1104" s="115" t="s">
        <v>41</v>
      </c>
      <c r="G1104" s="115" t="s">
        <v>71</v>
      </c>
      <c r="H1104" s="115" t="s">
        <v>2507</v>
      </c>
      <c r="I1104" s="115" t="s">
        <v>1920</v>
      </c>
      <c r="J1104" s="115" t="s">
        <v>44</v>
      </c>
      <c r="K1104" s="115" t="s">
        <v>41</v>
      </c>
      <c r="L1104" s="115" t="s">
        <v>45</v>
      </c>
      <c r="M1104" s="115" t="s">
        <v>46</v>
      </c>
      <c r="N1104" s="115" t="s">
        <v>1767</v>
      </c>
      <c r="O1104" s="115" t="s">
        <v>41</v>
      </c>
      <c r="P1104" s="115" t="s">
        <v>41</v>
      </c>
      <c r="Q1104" s="115">
        <v>7.4</v>
      </c>
      <c r="R1104" s="115">
        <v>65</v>
      </c>
      <c r="S1104" s="115">
        <v>35</v>
      </c>
      <c r="T1104" s="116">
        <v>45397</v>
      </c>
      <c r="U1104" s="116">
        <v>45383</v>
      </c>
      <c r="V1104" s="115">
        <v>0</v>
      </c>
      <c r="W1104" s="115">
        <v>112</v>
      </c>
      <c r="X1104" s="115">
        <v>112</v>
      </c>
      <c r="Y1104" s="115">
        <v>0</v>
      </c>
      <c r="Z1104" s="115" t="s">
        <v>47</v>
      </c>
      <c r="AA1104" s="115">
        <v>0</v>
      </c>
      <c r="AB1104" s="123">
        <v>1</v>
      </c>
      <c r="AC1104" s="123">
        <f t="shared" si="23"/>
        <v>112</v>
      </c>
      <c r="AD1104" s="123">
        <f>IFERROR(AC1104*VLOOKUP(I1104,'[5]DI Info'!A:H,7,FALSE),"")</f>
        <v>2856</v>
      </c>
      <c r="AE1104" s="123">
        <f>IFERROR(ROUND(AC1104*VLOOKUP(I1104,'[5]DI Info'!$1:$1048576,6,FALSE),2),"")</f>
        <v>29.84</v>
      </c>
      <c r="AF1104" s="124" t="str">
        <f>VLOOKUP(I1104,'[5]DI Info'!$1:$1048576,4,FALSE)</f>
        <v>苏克-NB</v>
      </c>
      <c r="AG1104" s="124" t="s">
        <v>2514</v>
      </c>
      <c r="AH1104" s="128">
        <v>45397</v>
      </c>
      <c r="AI1104" s="69" t="s">
        <v>2518</v>
      </c>
      <c r="AJ1104" s="123"/>
      <c r="AK1104" s="116"/>
      <c r="AL1104" s="120"/>
      <c r="AM1104" s="120"/>
      <c r="AN1104" s="85"/>
      <c r="AO1104" s="85"/>
      <c r="AP1104" s="85"/>
    </row>
    <row r="1105" s="62" customFormat="1" ht="12.75" customHeight="1" spans="1:42">
      <c r="A1105" s="85" t="s">
        <v>2519</v>
      </c>
      <c r="B1105" s="115" t="s">
        <v>38</v>
      </c>
      <c r="C1105" s="115" t="s">
        <v>38</v>
      </c>
      <c r="D1105" s="115" t="s">
        <v>39</v>
      </c>
      <c r="E1105" s="115" t="s">
        <v>2509</v>
      </c>
      <c r="F1105" s="115" t="s">
        <v>41</v>
      </c>
      <c r="G1105" s="115" t="s">
        <v>71</v>
      </c>
      <c r="H1105" s="115" t="s">
        <v>2509</v>
      </c>
      <c r="I1105" s="115" t="s">
        <v>1920</v>
      </c>
      <c r="J1105" s="115" t="s">
        <v>44</v>
      </c>
      <c r="K1105" s="115" t="s">
        <v>41</v>
      </c>
      <c r="L1105" s="115" t="s">
        <v>45</v>
      </c>
      <c r="M1105" s="115" t="s">
        <v>46</v>
      </c>
      <c r="N1105" s="115" t="s">
        <v>1767</v>
      </c>
      <c r="O1105" s="115" t="s">
        <v>41</v>
      </c>
      <c r="P1105" s="115" t="s">
        <v>41</v>
      </c>
      <c r="Q1105" s="115">
        <v>7.4</v>
      </c>
      <c r="R1105" s="115">
        <v>65</v>
      </c>
      <c r="S1105" s="115">
        <v>35</v>
      </c>
      <c r="T1105" s="116">
        <v>45397</v>
      </c>
      <c r="U1105" s="116">
        <v>45383</v>
      </c>
      <c r="V1105" s="115">
        <v>0</v>
      </c>
      <c r="W1105" s="115">
        <v>63</v>
      </c>
      <c r="X1105" s="115">
        <v>63</v>
      </c>
      <c r="Y1105" s="115">
        <v>0</v>
      </c>
      <c r="Z1105" s="115" t="s">
        <v>47</v>
      </c>
      <c r="AA1105" s="115">
        <v>0</v>
      </c>
      <c r="AB1105" s="123">
        <v>1</v>
      </c>
      <c r="AC1105" s="123">
        <f t="shared" si="23"/>
        <v>63</v>
      </c>
      <c r="AD1105" s="123">
        <f>IFERROR(AC1105*VLOOKUP(I1105,'[5]DI Info'!A:H,7,FALSE),"")</f>
        <v>1606.5</v>
      </c>
      <c r="AE1105" s="123">
        <f>IFERROR(ROUND(AC1105*VLOOKUP(I1105,'[5]DI Info'!$1:$1048576,6,FALSE),2),"")</f>
        <v>16.79</v>
      </c>
      <c r="AF1105" s="124" t="str">
        <f>VLOOKUP(I1105,'[5]DI Info'!$1:$1048576,4,FALSE)</f>
        <v>苏克-NB</v>
      </c>
      <c r="AG1105" s="124" t="s">
        <v>2514</v>
      </c>
      <c r="AH1105" s="128">
        <v>45397</v>
      </c>
      <c r="AI1105" s="69" t="s">
        <v>2520</v>
      </c>
      <c r="AJ1105" s="123"/>
      <c r="AK1105" s="116"/>
      <c r="AL1105" s="120"/>
      <c r="AM1105" s="120"/>
      <c r="AN1105" s="85"/>
      <c r="AO1105" s="85"/>
      <c r="AP1105" s="85"/>
    </row>
    <row r="1106" s="62" customFormat="1" ht="12.75" customHeight="1" spans="1:42">
      <c r="A1106" s="85" t="s">
        <v>2521</v>
      </c>
      <c r="B1106" s="115" t="s">
        <v>38</v>
      </c>
      <c r="C1106" s="115" t="s">
        <v>38</v>
      </c>
      <c r="D1106" s="115" t="s">
        <v>39</v>
      </c>
      <c r="E1106" s="115" t="s">
        <v>2507</v>
      </c>
      <c r="F1106" s="115" t="s">
        <v>41</v>
      </c>
      <c r="G1106" s="115" t="s">
        <v>71</v>
      </c>
      <c r="H1106" s="115" t="s">
        <v>2507</v>
      </c>
      <c r="I1106" s="115" t="s">
        <v>407</v>
      </c>
      <c r="J1106" s="115" t="s">
        <v>44</v>
      </c>
      <c r="K1106" s="115" t="s">
        <v>41</v>
      </c>
      <c r="L1106" s="115" t="s">
        <v>45</v>
      </c>
      <c r="M1106" s="115" t="s">
        <v>46</v>
      </c>
      <c r="N1106" s="115" t="s">
        <v>1767</v>
      </c>
      <c r="O1106" s="115" t="s">
        <v>41</v>
      </c>
      <c r="P1106" s="115" t="s">
        <v>41</v>
      </c>
      <c r="Q1106" s="115">
        <v>5</v>
      </c>
      <c r="R1106" s="115">
        <v>43.75</v>
      </c>
      <c r="S1106" s="115">
        <v>22.5</v>
      </c>
      <c r="T1106" s="116">
        <v>45397</v>
      </c>
      <c r="U1106" s="116">
        <v>45383</v>
      </c>
      <c r="V1106" s="115">
        <v>0</v>
      </c>
      <c r="W1106" s="115">
        <v>167</v>
      </c>
      <c r="X1106" s="115">
        <v>167</v>
      </c>
      <c r="Y1106" s="115">
        <v>0</v>
      </c>
      <c r="Z1106" s="115" t="s">
        <v>47</v>
      </c>
      <c r="AA1106" s="115">
        <v>0</v>
      </c>
      <c r="AB1106" s="123">
        <v>1</v>
      </c>
      <c r="AC1106" s="123">
        <f t="shared" si="23"/>
        <v>167</v>
      </c>
      <c r="AD1106" s="123">
        <f>IFERROR(AC1106*VLOOKUP(I1106,'[5]DI Info'!A:H,7,FALSE),"")</f>
        <v>1219.1</v>
      </c>
      <c r="AE1106" s="123">
        <f>IFERROR(ROUND(AC1106*VLOOKUP(I1106,'[5]DI Info'!$1:$1048576,6,FALSE),2),"")</f>
        <v>14.53</v>
      </c>
      <c r="AF1106" s="124" t="str">
        <f>VLOOKUP(I1106,'[5]DI Info'!$1:$1048576,4,FALSE)</f>
        <v>苏克-NB</v>
      </c>
      <c r="AG1106" s="124" t="s">
        <v>2514</v>
      </c>
      <c r="AH1106" s="128">
        <v>45397</v>
      </c>
      <c r="AI1106" s="69" t="s">
        <v>2520</v>
      </c>
      <c r="AJ1106" s="123"/>
      <c r="AK1106" s="116"/>
      <c r="AL1106" s="120"/>
      <c r="AM1106" s="120"/>
      <c r="AN1106" s="85"/>
      <c r="AO1106" s="85"/>
      <c r="AP1106" s="85"/>
    </row>
    <row r="1107" s="62" customFormat="1" ht="12.75" customHeight="1" spans="1:42">
      <c r="A1107" s="85" t="s">
        <v>2522</v>
      </c>
      <c r="B1107" s="115" t="s">
        <v>38</v>
      </c>
      <c r="C1107" s="115" t="s">
        <v>38</v>
      </c>
      <c r="D1107" s="115" t="s">
        <v>39</v>
      </c>
      <c r="E1107" s="115" t="s">
        <v>2513</v>
      </c>
      <c r="F1107" s="115" t="s">
        <v>41</v>
      </c>
      <c r="G1107" s="115" t="s">
        <v>71</v>
      </c>
      <c r="H1107" s="115" t="s">
        <v>2513</v>
      </c>
      <c r="I1107" s="115" t="s">
        <v>407</v>
      </c>
      <c r="J1107" s="115" t="s">
        <v>44</v>
      </c>
      <c r="K1107" s="115" t="s">
        <v>41</v>
      </c>
      <c r="L1107" s="115" t="s">
        <v>45</v>
      </c>
      <c r="M1107" s="115" t="s">
        <v>46</v>
      </c>
      <c r="N1107" s="115" t="s">
        <v>1767</v>
      </c>
      <c r="O1107" s="115" t="s">
        <v>41</v>
      </c>
      <c r="P1107" s="115" t="s">
        <v>41</v>
      </c>
      <c r="Q1107" s="115">
        <v>5</v>
      </c>
      <c r="R1107" s="115">
        <v>43.75</v>
      </c>
      <c r="S1107" s="115">
        <v>22.5</v>
      </c>
      <c r="T1107" s="116">
        <v>45397</v>
      </c>
      <c r="U1107" s="116">
        <v>45383</v>
      </c>
      <c r="V1107" s="115">
        <v>0</v>
      </c>
      <c r="W1107" s="115">
        <v>124</v>
      </c>
      <c r="X1107" s="115">
        <v>124</v>
      </c>
      <c r="Y1107" s="115">
        <v>0</v>
      </c>
      <c r="Z1107" s="115" t="s">
        <v>47</v>
      </c>
      <c r="AA1107" s="115">
        <v>0</v>
      </c>
      <c r="AB1107" s="123">
        <v>1</v>
      </c>
      <c r="AC1107" s="123">
        <f t="shared" si="23"/>
        <v>124</v>
      </c>
      <c r="AD1107" s="123">
        <f>IFERROR(AC1107*VLOOKUP(I1107,'[5]DI Info'!A:H,7,FALSE),"")</f>
        <v>905.2</v>
      </c>
      <c r="AE1107" s="123">
        <f>IFERROR(ROUND(AC1107*VLOOKUP(I1107,'[5]DI Info'!$1:$1048576,6,FALSE),2),"")</f>
        <v>10.79</v>
      </c>
      <c r="AF1107" s="124" t="str">
        <f>VLOOKUP(I1107,'[5]DI Info'!$1:$1048576,4,FALSE)</f>
        <v>苏克-NB</v>
      </c>
      <c r="AG1107" s="124" t="s">
        <v>2514</v>
      </c>
      <c r="AH1107" s="128">
        <v>45397</v>
      </c>
      <c r="AI1107" s="69" t="s">
        <v>2520</v>
      </c>
      <c r="AJ1107" s="123"/>
      <c r="AK1107" s="116"/>
      <c r="AL1107" s="120"/>
      <c r="AM1107" s="120"/>
      <c r="AN1107" s="85"/>
      <c r="AO1107" s="85"/>
      <c r="AP1107" s="85"/>
    </row>
    <row r="1108" s="62" customFormat="1" ht="12.75" customHeight="1" spans="1:42">
      <c r="A1108" s="85" t="s">
        <v>2523</v>
      </c>
      <c r="B1108" s="115" t="s">
        <v>38</v>
      </c>
      <c r="C1108" s="115" t="s">
        <v>38</v>
      </c>
      <c r="D1108" s="115" t="s">
        <v>39</v>
      </c>
      <c r="E1108" s="115" t="s">
        <v>2509</v>
      </c>
      <c r="F1108" s="115" t="s">
        <v>41</v>
      </c>
      <c r="G1108" s="115" t="s">
        <v>71</v>
      </c>
      <c r="H1108" s="115" t="s">
        <v>2509</v>
      </c>
      <c r="I1108" s="115" t="s">
        <v>407</v>
      </c>
      <c r="J1108" s="115" t="s">
        <v>44</v>
      </c>
      <c r="K1108" s="115" t="s">
        <v>41</v>
      </c>
      <c r="L1108" s="115" t="s">
        <v>45</v>
      </c>
      <c r="M1108" s="115" t="s">
        <v>46</v>
      </c>
      <c r="N1108" s="115" t="s">
        <v>1767</v>
      </c>
      <c r="O1108" s="115" t="s">
        <v>41</v>
      </c>
      <c r="P1108" s="115" t="s">
        <v>41</v>
      </c>
      <c r="Q1108" s="115">
        <v>5</v>
      </c>
      <c r="R1108" s="115">
        <v>43.75</v>
      </c>
      <c r="S1108" s="115">
        <v>22.5</v>
      </c>
      <c r="T1108" s="116">
        <v>45397</v>
      </c>
      <c r="U1108" s="116">
        <v>45383</v>
      </c>
      <c r="V1108" s="115">
        <v>0</v>
      </c>
      <c r="W1108" s="115">
        <v>256</v>
      </c>
      <c r="X1108" s="115">
        <v>256</v>
      </c>
      <c r="Y1108" s="115">
        <v>0</v>
      </c>
      <c r="Z1108" s="115" t="s">
        <v>47</v>
      </c>
      <c r="AA1108" s="115">
        <v>0</v>
      </c>
      <c r="AB1108" s="123">
        <v>1</v>
      </c>
      <c r="AC1108" s="123">
        <f t="shared" si="23"/>
        <v>256</v>
      </c>
      <c r="AD1108" s="123">
        <f>IFERROR(AC1108*VLOOKUP(I1108,'[5]DI Info'!A:H,7,FALSE),"")</f>
        <v>1868.8</v>
      </c>
      <c r="AE1108" s="123">
        <f>IFERROR(ROUND(AC1108*VLOOKUP(I1108,'[5]DI Info'!$1:$1048576,6,FALSE),2),"")</f>
        <v>22.28</v>
      </c>
      <c r="AF1108" s="124" t="str">
        <f>VLOOKUP(I1108,'[5]DI Info'!$1:$1048576,4,FALSE)</f>
        <v>苏克-NB</v>
      </c>
      <c r="AG1108" s="124" t="s">
        <v>2514</v>
      </c>
      <c r="AH1108" s="128">
        <v>45397</v>
      </c>
      <c r="AI1108" s="69" t="s">
        <v>2524</v>
      </c>
      <c r="AJ1108" s="123"/>
      <c r="AK1108" s="116"/>
      <c r="AL1108" s="120"/>
      <c r="AM1108" s="120"/>
      <c r="AN1108" s="85"/>
      <c r="AO1108" s="85"/>
      <c r="AP1108" s="85"/>
    </row>
    <row r="1109" s="62" customFormat="1" ht="12.75" customHeight="1" spans="1:42">
      <c r="A1109" s="85" t="s">
        <v>2525</v>
      </c>
      <c r="B1109" s="115" t="s">
        <v>38</v>
      </c>
      <c r="C1109" s="115" t="s">
        <v>38</v>
      </c>
      <c r="D1109" s="115" t="s">
        <v>39</v>
      </c>
      <c r="E1109" s="115" t="s">
        <v>2513</v>
      </c>
      <c r="F1109" s="115" t="s">
        <v>41</v>
      </c>
      <c r="G1109" s="115" t="s">
        <v>71</v>
      </c>
      <c r="H1109" s="115" t="s">
        <v>2513</v>
      </c>
      <c r="I1109" s="115" t="s">
        <v>54</v>
      </c>
      <c r="J1109" s="115" t="s">
        <v>44</v>
      </c>
      <c r="K1109" s="115" t="s">
        <v>41</v>
      </c>
      <c r="L1109" s="115" t="s">
        <v>45</v>
      </c>
      <c r="M1109" s="115" t="s">
        <v>46</v>
      </c>
      <c r="N1109" s="115" t="s">
        <v>1767</v>
      </c>
      <c r="O1109" s="115" t="s">
        <v>41</v>
      </c>
      <c r="P1109" s="115" t="s">
        <v>41</v>
      </c>
      <c r="Q1109" s="115">
        <v>7.25</v>
      </c>
      <c r="R1109" s="115">
        <v>34.25</v>
      </c>
      <c r="S1109" s="115">
        <v>18.25</v>
      </c>
      <c r="T1109" s="116">
        <v>45397</v>
      </c>
      <c r="U1109" s="116">
        <v>45383</v>
      </c>
      <c r="V1109" s="115">
        <v>0</v>
      </c>
      <c r="W1109" s="115">
        <v>406</v>
      </c>
      <c r="X1109" s="115">
        <v>406</v>
      </c>
      <c r="Y1109" s="115">
        <v>0</v>
      </c>
      <c r="Z1109" s="115" t="s">
        <v>47</v>
      </c>
      <c r="AA1109" s="115">
        <v>0</v>
      </c>
      <c r="AB1109" s="123">
        <v>1</v>
      </c>
      <c r="AC1109" s="123">
        <f t="shared" si="23"/>
        <v>406</v>
      </c>
      <c r="AD1109" s="123">
        <f>IFERROR(AC1109*VLOOKUP(I1109,'[5]DI Info'!A:H,7,FALSE),"")</f>
        <v>2314.2</v>
      </c>
      <c r="AE1109" s="123">
        <f>IFERROR(ROUND(AC1109*VLOOKUP(I1109,'[5]DI Info'!$1:$1048576,6,FALSE),2),"")</f>
        <v>32.93</v>
      </c>
      <c r="AF1109" s="124" t="str">
        <f>VLOOKUP(I1109,'[5]DI Info'!$1:$1048576,4,FALSE)</f>
        <v>苏克-NB</v>
      </c>
      <c r="AG1109" s="124" t="s">
        <v>2514</v>
      </c>
      <c r="AH1109" s="128">
        <v>45397</v>
      </c>
      <c r="AI1109" s="69" t="s">
        <v>2526</v>
      </c>
      <c r="AJ1109" s="123"/>
      <c r="AK1109" s="116"/>
      <c r="AL1109" s="120"/>
      <c r="AM1109" s="120"/>
      <c r="AN1109" s="85"/>
      <c r="AO1109" s="85"/>
      <c r="AP1109" s="85"/>
    </row>
    <row r="1110" s="62" customFormat="1" ht="12.75" customHeight="1" spans="1:42">
      <c r="A1110" s="85" t="s">
        <v>2527</v>
      </c>
      <c r="B1110" s="115" t="s">
        <v>38</v>
      </c>
      <c r="C1110" s="115" t="s">
        <v>38</v>
      </c>
      <c r="D1110" s="115" t="s">
        <v>39</v>
      </c>
      <c r="E1110" s="115" t="s">
        <v>2509</v>
      </c>
      <c r="F1110" s="115" t="s">
        <v>41</v>
      </c>
      <c r="G1110" s="115" t="s">
        <v>71</v>
      </c>
      <c r="H1110" s="115" t="s">
        <v>2509</v>
      </c>
      <c r="I1110" s="115" t="s">
        <v>54</v>
      </c>
      <c r="J1110" s="115" t="s">
        <v>44</v>
      </c>
      <c r="K1110" s="115" t="s">
        <v>41</v>
      </c>
      <c r="L1110" s="115" t="s">
        <v>45</v>
      </c>
      <c r="M1110" s="115" t="s">
        <v>46</v>
      </c>
      <c r="N1110" s="115" t="s">
        <v>1767</v>
      </c>
      <c r="O1110" s="115" t="s">
        <v>41</v>
      </c>
      <c r="P1110" s="115" t="s">
        <v>41</v>
      </c>
      <c r="Q1110" s="115">
        <v>7.25</v>
      </c>
      <c r="R1110" s="115">
        <v>34.25</v>
      </c>
      <c r="S1110" s="115">
        <v>18.25</v>
      </c>
      <c r="T1110" s="116">
        <v>45397</v>
      </c>
      <c r="U1110" s="116">
        <v>45383</v>
      </c>
      <c r="V1110" s="115">
        <v>0</v>
      </c>
      <c r="W1110" s="115">
        <v>15</v>
      </c>
      <c r="X1110" s="115">
        <v>15</v>
      </c>
      <c r="Y1110" s="115">
        <v>0</v>
      </c>
      <c r="Z1110" s="115" t="s">
        <v>47</v>
      </c>
      <c r="AA1110" s="115">
        <v>0</v>
      </c>
      <c r="AB1110" s="123">
        <v>1</v>
      </c>
      <c r="AC1110" s="123">
        <f t="shared" si="23"/>
        <v>15</v>
      </c>
      <c r="AD1110" s="123">
        <f>IFERROR(AC1110*VLOOKUP(I1110,'[5]DI Info'!A:H,7,FALSE),"")</f>
        <v>85.5</v>
      </c>
      <c r="AE1110" s="123">
        <f>IFERROR(ROUND(AC1110*VLOOKUP(I1110,'[5]DI Info'!$1:$1048576,6,FALSE),2),"")</f>
        <v>1.22</v>
      </c>
      <c r="AF1110" s="124" t="str">
        <f>VLOOKUP(I1110,'[5]DI Info'!$1:$1048576,4,FALSE)</f>
        <v>苏克-NB</v>
      </c>
      <c r="AG1110" s="124" t="s">
        <v>2514</v>
      </c>
      <c r="AH1110" s="128">
        <v>45397</v>
      </c>
      <c r="AI1110" s="69" t="s">
        <v>2526</v>
      </c>
      <c r="AJ1110" s="123"/>
      <c r="AK1110" s="116"/>
      <c r="AL1110" s="120"/>
      <c r="AM1110" s="120"/>
      <c r="AN1110" s="85"/>
      <c r="AO1110" s="85"/>
      <c r="AP1110" s="85"/>
    </row>
    <row r="1111" s="62" customFormat="1" ht="12.75" customHeight="1" spans="1:42">
      <c r="A1111" s="85" t="s">
        <v>2528</v>
      </c>
      <c r="B1111" s="115" t="s">
        <v>38</v>
      </c>
      <c r="C1111" s="115" t="s">
        <v>38</v>
      </c>
      <c r="D1111" s="115" t="s">
        <v>75</v>
      </c>
      <c r="E1111" s="115" t="s">
        <v>2529</v>
      </c>
      <c r="F1111" s="115" t="s">
        <v>41</v>
      </c>
      <c r="G1111" s="115" t="s">
        <v>71</v>
      </c>
      <c r="H1111" s="115" t="s">
        <v>2529</v>
      </c>
      <c r="I1111" s="115" t="s">
        <v>2530</v>
      </c>
      <c r="J1111" s="115" t="s">
        <v>44</v>
      </c>
      <c r="K1111" s="115" t="s">
        <v>41</v>
      </c>
      <c r="L1111" s="115" t="s">
        <v>45</v>
      </c>
      <c r="M1111" s="115" t="s">
        <v>46</v>
      </c>
      <c r="N1111" s="115" t="s">
        <v>1767</v>
      </c>
      <c r="O1111" s="115" t="s">
        <v>41</v>
      </c>
      <c r="P1111" s="115" t="s">
        <v>41</v>
      </c>
      <c r="Q1111" s="115">
        <v>11</v>
      </c>
      <c r="R1111" s="115">
        <v>34</v>
      </c>
      <c r="S1111" s="115">
        <v>34</v>
      </c>
      <c r="T1111" s="116">
        <v>45407</v>
      </c>
      <c r="U1111" s="116">
        <v>45393</v>
      </c>
      <c r="V1111" s="115">
        <v>0</v>
      </c>
      <c r="W1111" s="115">
        <v>70</v>
      </c>
      <c r="X1111" s="115">
        <v>70</v>
      </c>
      <c r="Y1111" s="115">
        <v>0</v>
      </c>
      <c r="Z1111" s="115" t="s">
        <v>47</v>
      </c>
      <c r="AA1111" s="115">
        <v>0</v>
      </c>
      <c r="AB1111" s="123">
        <v>1</v>
      </c>
      <c r="AC1111" s="123">
        <f t="shared" si="23"/>
        <v>70</v>
      </c>
      <c r="AD1111" s="123">
        <f>IFERROR(AC1111*VLOOKUP(I1111,'[5]DI Info'!A:H,7,FALSE),"")</f>
        <v>1505</v>
      </c>
      <c r="AE1111" s="123">
        <f>IFERROR(ROUND(AC1111*VLOOKUP(I1111,'[5]DI Info'!$1:$1048576,6,FALSE),2),"")</f>
        <v>15.9</v>
      </c>
      <c r="AF1111" s="124" t="str">
        <f>VLOOKUP(I1111,'[5]DI Info'!$1:$1048576,4,FALSE)</f>
        <v>商贤-YT</v>
      </c>
      <c r="AG1111" s="124" t="s">
        <v>2531</v>
      </c>
      <c r="AH1111" s="128">
        <v>45393</v>
      </c>
      <c r="AI1111" s="69" t="s">
        <v>2532</v>
      </c>
      <c r="AJ1111" s="123"/>
      <c r="AK1111" s="116"/>
      <c r="AL1111" s="120"/>
      <c r="AM1111" s="120"/>
      <c r="AN1111" s="85"/>
      <c r="AO1111" s="85"/>
      <c r="AP1111" s="85"/>
    </row>
    <row r="1112" s="62" customFormat="1" ht="12.75" customHeight="1" spans="1:42">
      <c r="A1112" s="85" t="s">
        <v>2533</v>
      </c>
      <c r="B1112" s="115" t="s">
        <v>38</v>
      </c>
      <c r="C1112" s="115" t="s">
        <v>38</v>
      </c>
      <c r="D1112" s="115" t="s">
        <v>75</v>
      </c>
      <c r="E1112" s="115" t="s">
        <v>2534</v>
      </c>
      <c r="F1112" s="115" t="s">
        <v>41</v>
      </c>
      <c r="G1112" s="115" t="s">
        <v>71</v>
      </c>
      <c r="H1112" s="115" t="s">
        <v>2534</v>
      </c>
      <c r="I1112" s="115" t="s">
        <v>2530</v>
      </c>
      <c r="J1112" s="115" t="s">
        <v>44</v>
      </c>
      <c r="K1112" s="115" t="s">
        <v>41</v>
      </c>
      <c r="L1112" s="115" t="s">
        <v>45</v>
      </c>
      <c r="M1112" s="115" t="s">
        <v>46</v>
      </c>
      <c r="N1112" s="115" t="s">
        <v>1767</v>
      </c>
      <c r="O1112" s="115" t="s">
        <v>41</v>
      </c>
      <c r="P1112" s="115" t="s">
        <v>41</v>
      </c>
      <c r="Q1112" s="115">
        <v>11</v>
      </c>
      <c r="R1112" s="115">
        <v>34</v>
      </c>
      <c r="S1112" s="115">
        <v>34</v>
      </c>
      <c r="T1112" s="116">
        <v>45407</v>
      </c>
      <c r="U1112" s="116">
        <v>45393</v>
      </c>
      <c r="V1112" s="115">
        <v>0</v>
      </c>
      <c r="W1112" s="115">
        <v>23</v>
      </c>
      <c r="X1112" s="115">
        <v>23</v>
      </c>
      <c r="Y1112" s="115">
        <v>0</v>
      </c>
      <c r="Z1112" s="115" t="s">
        <v>47</v>
      </c>
      <c r="AA1112" s="115">
        <v>0</v>
      </c>
      <c r="AB1112" s="123">
        <v>1</v>
      </c>
      <c r="AC1112" s="123">
        <f t="shared" si="23"/>
        <v>23</v>
      </c>
      <c r="AD1112" s="123">
        <f>IFERROR(AC1112*VLOOKUP(I1112,'[5]DI Info'!A:H,7,FALSE),"")</f>
        <v>494.5</v>
      </c>
      <c r="AE1112" s="123">
        <f>IFERROR(ROUND(AC1112*VLOOKUP(I1112,'[5]DI Info'!$1:$1048576,6,FALSE),2),"")</f>
        <v>5.22</v>
      </c>
      <c r="AF1112" s="124" t="str">
        <f>VLOOKUP(I1112,'[5]DI Info'!$1:$1048576,4,FALSE)</f>
        <v>商贤-YT</v>
      </c>
      <c r="AG1112" s="124" t="s">
        <v>2531</v>
      </c>
      <c r="AH1112" s="128">
        <v>45393</v>
      </c>
      <c r="AI1112" s="69" t="s">
        <v>2532</v>
      </c>
      <c r="AJ1112" s="123"/>
      <c r="AK1112" s="116"/>
      <c r="AL1112" s="120"/>
      <c r="AM1112" s="120"/>
      <c r="AN1112" s="85"/>
      <c r="AO1112" s="85"/>
      <c r="AP1112" s="85"/>
    </row>
    <row r="1113" s="62" customFormat="1" ht="12.75" customHeight="1" spans="1:42">
      <c r="A1113" s="85" t="s">
        <v>2535</v>
      </c>
      <c r="B1113" s="115" t="s">
        <v>38</v>
      </c>
      <c r="C1113" s="115" t="s">
        <v>38</v>
      </c>
      <c r="D1113" s="115" t="s">
        <v>75</v>
      </c>
      <c r="E1113" s="115" t="s">
        <v>2536</v>
      </c>
      <c r="F1113" s="115" t="s">
        <v>41</v>
      </c>
      <c r="G1113" s="115" t="s">
        <v>42</v>
      </c>
      <c r="H1113" s="115" t="s">
        <v>2536</v>
      </c>
      <c r="I1113" s="115" t="s">
        <v>2530</v>
      </c>
      <c r="J1113" s="115" t="s">
        <v>44</v>
      </c>
      <c r="K1113" s="115" t="s">
        <v>41</v>
      </c>
      <c r="L1113" s="115" t="s">
        <v>45</v>
      </c>
      <c r="M1113" s="115" t="s">
        <v>46</v>
      </c>
      <c r="N1113" s="115" t="s">
        <v>1767</v>
      </c>
      <c r="O1113" s="115" t="s">
        <v>41</v>
      </c>
      <c r="P1113" s="115" t="s">
        <v>41</v>
      </c>
      <c r="Q1113" s="115">
        <v>11</v>
      </c>
      <c r="R1113" s="115">
        <v>34</v>
      </c>
      <c r="S1113" s="115">
        <v>34</v>
      </c>
      <c r="T1113" s="116">
        <v>45407</v>
      </c>
      <c r="U1113" s="116">
        <v>45393</v>
      </c>
      <c r="V1113" s="115">
        <v>0</v>
      </c>
      <c r="W1113" s="115">
        <v>182</v>
      </c>
      <c r="X1113" s="115">
        <v>182</v>
      </c>
      <c r="Y1113" s="115">
        <v>0</v>
      </c>
      <c r="Z1113" s="115" t="s">
        <v>47</v>
      </c>
      <c r="AA1113" s="115">
        <v>0</v>
      </c>
      <c r="AB1113" s="123">
        <v>1</v>
      </c>
      <c r="AC1113" s="123">
        <f t="shared" si="23"/>
        <v>182</v>
      </c>
      <c r="AD1113" s="123">
        <f>IFERROR(AC1113*VLOOKUP(I1113,'[5]DI Info'!A:H,7,FALSE),"")</f>
        <v>3913</v>
      </c>
      <c r="AE1113" s="123">
        <f>IFERROR(ROUND(AC1113*VLOOKUP(I1113,'[5]DI Info'!$1:$1048576,6,FALSE),2),"")</f>
        <v>41.34</v>
      </c>
      <c r="AF1113" s="124" t="str">
        <f>VLOOKUP(I1113,'[5]DI Info'!$1:$1048576,4,FALSE)</f>
        <v>商贤-YT</v>
      </c>
      <c r="AG1113" s="124" t="s">
        <v>2531</v>
      </c>
      <c r="AH1113" s="128">
        <v>45393</v>
      </c>
      <c r="AI1113" s="69" t="s">
        <v>2532</v>
      </c>
      <c r="AJ1113" s="123"/>
      <c r="AK1113" s="116"/>
      <c r="AL1113" s="120"/>
      <c r="AM1113" s="120"/>
      <c r="AN1113" s="85"/>
      <c r="AO1113" s="85"/>
      <c r="AP1113" s="85"/>
    </row>
    <row r="1114" s="62" customFormat="1" ht="12.75" customHeight="1" spans="1:42">
      <c r="A1114" s="85" t="s">
        <v>2537</v>
      </c>
      <c r="B1114" s="115" t="s">
        <v>38</v>
      </c>
      <c r="C1114" s="115" t="s">
        <v>38</v>
      </c>
      <c r="D1114" s="115" t="s">
        <v>39</v>
      </c>
      <c r="E1114" s="115" t="s">
        <v>2511</v>
      </c>
      <c r="F1114" s="115" t="s">
        <v>41</v>
      </c>
      <c r="G1114" s="115" t="s">
        <v>42</v>
      </c>
      <c r="H1114" s="115" t="s">
        <v>2511</v>
      </c>
      <c r="I1114" s="115" t="s">
        <v>950</v>
      </c>
      <c r="J1114" s="115" t="s">
        <v>44</v>
      </c>
      <c r="K1114" s="115" t="s">
        <v>41</v>
      </c>
      <c r="L1114" s="115" t="s">
        <v>45</v>
      </c>
      <c r="M1114" s="115" t="s">
        <v>46</v>
      </c>
      <c r="N1114" s="115" t="s">
        <v>1767</v>
      </c>
      <c r="O1114" s="115" t="s">
        <v>41</v>
      </c>
      <c r="P1114" s="115" t="s">
        <v>41</v>
      </c>
      <c r="Q1114" s="115">
        <v>6</v>
      </c>
      <c r="R1114" s="115">
        <v>57</v>
      </c>
      <c r="S1114" s="115">
        <v>28</v>
      </c>
      <c r="T1114" s="116">
        <v>45397</v>
      </c>
      <c r="U1114" s="116">
        <v>45383</v>
      </c>
      <c r="V1114" s="115">
        <v>0</v>
      </c>
      <c r="W1114" s="115">
        <v>123</v>
      </c>
      <c r="X1114" s="115">
        <v>123</v>
      </c>
      <c r="Y1114" s="115">
        <v>0</v>
      </c>
      <c r="Z1114" s="115" t="s">
        <v>47</v>
      </c>
      <c r="AA1114" s="115">
        <v>0</v>
      </c>
      <c r="AB1114" s="123">
        <v>1</v>
      </c>
      <c r="AC1114" s="123">
        <f t="shared" si="23"/>
        <v>123</v>
      </c>
      <c r="AD1114" s="123">
        <f>IFERROR(AC1114*VLOOKUP(I1114,'[5]DI Info'!A:H,7,FALSE),"")</f>
        <v>1918.8</v>
      </c>
      <c r="AE1114" s="123">
        <f>IFERROR(ROUND(AC1114*VLOOKUP(I1114,'[5]DI Info'!$1:$1048576,6,FALSE),2),"")</f>
        <v>20.69</v>
      </c>
      <c r="AF1114" s="124" t="str">
        <f>VLOOKUP(I1114,'[5]DI Info'!$1:$1048576,4,FALSE)</f>
        <v>苏克-NB</v>
      </c>
      <c r="AG1114" s="124" t="s">
        <v>2538</v>
      </c>
      <c r="AH1114" s="128">
        <v>45397</v>
      </c>
      <c r="AI1114" s="69" t="s">
        <v>2539</v>
      </c>
      <c r="AJ1114" s="123"/>
      <c r="AK1114" s="116"/>
      <c r="AL1114" s="120"/>
      <c r="AM1114" s="120"/>
      <c r="AN1114" s="85"/>
      <c r="AO1114" s="85"/>
      <c r="AP1114" s="85"/>
    </row>
    <row r="1115" s="62" customFormat="1" ht="12.75" customHeight="1" spans="1:42">
      <c r="A1115" s="85" t="s">
        <v>2540</v>
      </c>
      <c r="B1115" s="115" t="s">
        <v>38</v>
      </c>
      <c r="C1115" s="115" t="s">
        <v>38</v>
      </c>
      <c r="D1115" s="115" t="s">
        <v>39</v>
      </c>
      <c r="E1115" s="115" t="s">
        <v>2511</v>
      </c>
      <c r="F1115" s="115" t="s">
        <v>41</v>
      </c>
      <c r="G1115" s="115" t="s">
        <v>42</v>
      </c>
      <c r="H1115" s="115" t="s">
        <v>2511</v>
      </c>
      <c r="I1115" s="115" t="s">
        <v>1856</v>
      </c>
      <c r="J1115" s="115" t="s">
        <v>44</v>
      </c>
      <c r="K1115" s="115" t="s">
        <v>41</v>
      </c>
      <c r="L1115" s="115" t="s">
        <v>45</v>
      </c>
      <c r="M1115" s="115" t="s">
        <v>46</v>
      </c>
      <c r="N1115" s="115" t="s">
        <v>1767</v>
      </c>
      <c r="O1115" s="115" t="s">
        <v>41</v>
      </c>
      <c r="P1115" s="115" t="s">
        <v>41</v>
      </c>
      <c r="Q1115" s="115">
        <v>5.6</v>
      </c>
      <c r="R1115" s="115">
        <v>50</v>
      </c>
      <c r="S1115" s="115">
        <v>25.5</v>
      </c>
      <c r="T1115" s="116">
        <v>45397</v>
      </c>
      <c r="U1115" s="116">
        <v>45383</v>
      </c>
      <c r="V1115" s="115">
        <v>0</v>
      </c>
      <c r="W1115" s="115">
        <v>123</v>
      </c>
      <c r="X1115" s="115">
        <v>123</v>
      </c>
      <c r="Y1115" s="115">
        <v>0</v>
      </c>
      <c r="Z1115" s="115" t="s">
        <v>47</v>
      </c>
      <c r="AA1115" s="115">
        <v>0</v>
      </c>
      <c r="AB1115" s="123">
        <v>1</v>
      </c>
      <c r="AC1115" s="123">
        <f t="shared" si="23"/>
        <v>123</v>
      </c>
      <c r="AD1115" s="123">
        <f>IFERROR(AC1115*VLOOKUP(I1115,'[5]DI Info'!A:H,7,FALSE),"")</f>
        <v>1537.5</v>
      </c>
      <c r="AE1115" s="123">
        <f>IFERROR(ROUND(AC1115*VLOOKUP(I1115,'[5]DI Info'!$1:$1048576,6,FALSE),2),"")</f>
        <v>14.72</v>
      </c>
      <c r="AF1115" s="124" t="str">
        <f>VLOOKUP(I1115,'[5]DI Info'!$1:$1048576,4,FALSE)</f>
        <v>苏克-NB</v>
      </c>
      <c r="AG1115" s="124" t="s">
        <v>2538</v>
      </c>
      <c r="AH1115" s="128">
        <v>45397</v>
      </c>
      <c r="AI1115" s="69" t="s">
        <v>2539</v>
      </c>
      <c r="AJ1115" s="123"/>
      <c r="AK1115" s="116"/>
      <c r="AL1115" s="120"/>
      <c r="AM1115" s="120"/>
      <c r="AN1115" s="85"/>
      <c r="AO1115" s="85"/>
      <c r="AP1115" s="85"/>
    </row>
    <row r="1116" s="62" customFormat="1" ht="12.75" customHeight="1" spans="1:42">
      <c r="A1116" s="85" t="s">
        <v>2541</v>
      </c>
      <c r="B1116" s="115" t="s">
        <v>38</v>
      </c>
      <c r="C1116" s="115" t="s">
        <v>38</v>
      </c>
      <c r="D1116" s="115" t="s">
        <v>39</v>
      </c>
      <c r="E1116" s="115" t="s">
        <v>2511</v>
      </c>
      <c r="F1116" s="115" t="s">
        <v>41</v>
      </c>
      <c r="G1116" s="115" t="s">
        <v>42</v>
      </c>
      <c r="H1116" s="115" t="s">
        <v>2511</v>
      </c>
      <c r="I1116" s="115" t="s">
        <v>407</v>
      </c>
      <c r="J1116" s="115" t="s">
        <v>44</v>
      </c>
      <c r="K1116" s="115" t="s">
        <v>41</v>
      </c>
      <c r="L1116" s="115" t="s">
        <v>45</v>
      </c>
      <c r="M1116" s="115" t="s">
        <v>46</v>
      </c>
      <c r="N1116" s="115" t="s">
        <v>1767</v>
      </c>
      <c r="O1116" s="115" t="s">
        <v>41</v>
      </c>
      <c r="P1116" s="115" t="s">
        <v>41</v>
      </c>
      <c r="Q1116" s="115">
        <v>5</v>
      </c>
      <c r="R1116" s="115">
        <v>43.75</v>
      </c>
      <c r="S1116" s="115">
        <v>22.5</v>
      </c>
      <c r="T1116" s="116">
        <v>45397</v>
      </c>
      <c r="U1116" s="116">
        <v>45383</v>
      </c>
      <c r="V1116" s="115">
        <v>0</v>
      </c>
      <c r="W1116" s="115">
        <v>80</v>
      </c>
      <c r="X1116" s="115">
        <v>80</v>
      </c>
      <c r="Y1116" s="115">
        <v>0</v>
      </c>
      <c r="Z1116" s="115" t="s">
        <v>47</v>
      </c>
      <c r="AA1116" s="115">
        <v>0</v>
      </c>
      <c r="AB1116" s="123">
        <v>1</v>
      </c>
      <c r="AC1116" s="123">
        <f t="shared" si="23"/>
        <v>80</v>
      </c>
      <c r="AD1116" s="123">
        <f>IFERROR(AC1116*VLOOKUP(I1116,'[5]DI Info'!A:H,7,FALSE),"")</f>
        <v>584</v>
      </c>
      <c r="AE1116" s="123">
        <f>IFERROR(ROUND(AC1116*VLOOKUP(I1116,'[5]DI Info'!$1:$1048576,6,FALSE),2),"")</f>
        <v>6.96</v>
      </c>
      <c r="AF1116" s="124" t="str">
        <f>VLOOKUP(I1116,'[5]DI Info'!$1:$1048576,4,FALSE)</f>
        <v>苏克-NB</v>
      </c>
      <c r="AG1116" s="124" t="s">
        <v>2538</v>
      </c>
      <c r="AH1116" s="128">
        <v>45397</v>
      </c>
      <c r="AI1116" s="69" t="s">
        <v>2539</v>
      </c>
      <c r="AJ1116" s="123"/>
      <c r="AK1116" s="116"/>
      <c r="AL1116" s="120"/>
      <c r="AM1116" s="120"/>
      <c r="AN1116" s="85"/>
      <c r="AO1116" s="85"/>
      <c r="AP1116" s="85"/>
    </row>
    <row r="1117" s="62" customFormat="1" ht="12.75" customHeight="1" spans="1:42">
      <c r="A1117" s="85" t="s">
        <v>2542</v>
      </c>
      <c r="B1117" s="115" t="s">
        <v>38</v>
      </c>
      <c r="C1117" s="115" t="s">
        <v>38</v>
      </c>
      <c r="D1117" s="115" t="s">
        <v>39</v>
      </c>
      <c r="E1117" s="115" t="s">
        <v>2511</v>
      </c>
      <c r="F1117" s="115" t="s">
        <v>41</v>
      </c>
      <c r="G1117" s="115" t="s">
        <v>42</v>
      </c>
      <c r="H1117" s="115" t="s">
        <v>2511</v>
      </c>
      <c r="I1117" s="115" t="s">
        <v>54</v>
      </c>
      <c r="J1117" s="115" t="s">
        <v>44</v>
      </c>
      <c r="K1117" s="115" t="s">
        <v>41</v>
      </c>
      <c r="L1117" s="115" t="s">
        <v>45</v>
      </c>
      <c r="M1117" s="115" t="s">
        <v>46</v>
      </c>
      <c r="N1117" s="115" t="s">
        <v>1767</v>
      </c>
      <c r="O1117" s="115" t="s">
        <v>41</v>
      </c>
      <c r="P1117" s="115" t="s">
        <v>41</v>
      </c>
      <c r="Q1117" s="115">
        <v>7.25</v>
      </c>
      <c r="R1117" s="115">
        <v>34.25</v>
      </c>
      <c r="S1117" s="115">
        <v>18.25</v>
      </c>
      <c r="T1117" s="116">
        <v>45397</v>
      </c>
      <c r="U1117" s="116">
        <v>45383</v>
      </c>
      <c r="V1117" s="115">
        <v>0</v>
      </c>
      <c r="W1117" s="115">
        <v>309</v>
      </c>
      <c r="X1117" s="115">
        <v>309</v>
      </c>
      <c r="Y1117" s="115">
        <v>0</v>
      </c>
      <c r="Z1117" s="115" t="s">
        <v>47</v>
      </c>
      <c r="AA1117" s="115">
        <v>0</v>
      </c>
      <c r="AB1117" s="123">
        <v>1</v>
      </c>
      <c r="AC1117" s="123">
        <f t="shared" si="23"/>
        <v>309</v>
      </c>
      <c r="AD1117" s="123">
        <f>IFERROR(AC1117*VLOOKUP(I1117,'[5]DI Info'!A:H,7,FALSE),"")</f>
        <v>1761.3</v>
      </c>
      <c r="AE1117" s="123">
        <f>IFERROR(ROUND(AC1117*VLOOKUP(I1117,'[5]DI Info'!$1:$1048576,6,FALSE),2),"")</f>
        <v>25.06</v>
      </c>
      <c r="AF1117" s="124" t="str">
        <f>VLOOKUP(I1117,'[5]DI Info'!$1:$1048576,4,FALSE)</f>
        <v>苏克-NB</v>
      </c>
      <c r="AG1117" s="124" t="s">
        <v>2538</v>
      </c>
      <c r="AH1117" s="128">
        <v>45397</v>
      </c>
      <c r="AI1117" s="69" t="s">
        <v>2539</v>
      </c>
      <c r="AJ1117" s="123"/>
      <c r="AK1117" s="116"/>
      <c r="AL1117" s="120"/>
      <c r="AM1117" s="120"/>
      <c r="AN1117" s="85"/>
      <c r="AO1117" s="85"/>
      <c r="AP1117" s="85"/>
    </row>
    <row r="1118" s="62" customFormat="1" ht="12.75" customHeight="1" spans="1:42">
      <c r="A1118" s="85" t="s">
        <v>2543</v>
      </c>
      <c r="B1118" s="115" t="s">
        <v>38</v>
      </c>
      <c r="C1118" s="115" t="s">
        <v>38</v>
      </c>
      <c r="D1118" s="115" t="s">
        <v>84</v>
      </c>
      <c r="E1118" s="115" t="s">
        <v>2544</v>
      </c>
      <c r="F1118" s="115" t="s">
        <v>41</v>
      </c>
      <c r="G1118" s="115" t="s">
        <v>77</v>
      </c>
      <c r="H1118" s="115" t="s">
        <v>2544</v>
      </c>
      <c r="I1118" s="115" t="s">
        <v>2545</v>
      </c>
      <c r="J1118" s="115" t="s">
        <v>44</v>
      </c>
      <c r="K1118" s="115" t="s">
        <v>41</v>
      </c>
      <c r="L1118" s="115" t="s">
        <v>45</v>
      </c>
      <c r="M1118" s="115" t="s">
        <v>46</v>
      </c>
      <c r="N1118" s="115" t="s">
        <v>1767</v>
      </c>
      <c r="O1118" s="115" t="s">
        <v>41</v>
      </c>
      <c r="P1118" s="115" t="s">
        <v>41</v>
      </c>
      <c r="Q1118" s="115">
        <v>8</v>
      </c>
      <c r="R1118" s="115">
        <v>53.75</v>
      </c>
      <c r="S1118" s="115">
        <v>30.9</v>
      </c>
      <c r="T1118" s="116">
        <v>45407</v>
      </c>
      <c r="U1118" s="116">
        <v>45393</v>
      </c>
      <c r="V1118" s="115">
        <v>0</v>
      </c>
      <c r="W1118" s="115">
        <v>241</v>
      </c>
      <c r="X1118" s="115">
        <v>241</v>
      </c>
      <c r="Y1118" s="115">
        <v>0</v>
      </c>
      <c r="Z1118" s="115" t="s">
        <v>47</v>
      </c>
      <c r="AA1118" s="115">
        <v>0</v>
      </c>
      <c r="AB1118" s="123">
        <v>1</v>
      </c>
      <c r="AC1118" s="123">
        <f t="shared" si="23"/>
        <v>241</v>
      </c>
      <c r="AD1118" s="123">
        <f>IFERROR(AC1118*VLOOKUP(I1118,'[5]DI Info'!A:H,7,FALSE),"")</f>
        <v>6266</v>
      </c>
      <c r="AE1118" s="123">
        <f>IFERROR(ROUND(AC1118*VLOOKUP(I1118,'[5]DI Info'!$1:$1048576,6,FALSE),2),"")</f>
        <v>50.85</v>
      </c>
      <c r="AF1118" s="124" t="str">
        <f>VLOOKUP(I1118,'[5]DI Info'!$1:$1048576,4,FALSE)</f>
        <v>佳得顺-SH</v>
      </c>
      <c r="AG1118" s="124" t="s">
        <v>2546</v>
      </c>
      <c r="AH1118" s="128">
        <v>45393</v>
      </c>
      <c r="AI1118" s="69" t="s">
        <v>2547</v>
      </c>
      <c r="AJ1118" s="123"/>
      <c r="AK1118" s="116"/>
      <c r="AL1118" s="120"/>
      <c r="AM1118" s="120"/>
      <c r="AN1118" s="85"/>
      <c r="AO1118" s="85"/>
      <c r="AP1118" s="85"/>
    </row>
    <row r="1119" s="62" customFormat="1" ht="12.75" customHeight="1" spans="1:42">
      <c r="A1119" s="85" t="s">
        <v>2548</v>
      </c>
      <c r="B1119" s="115" t="s">
        <v>38</v>
      </c>
      <c r="C1119" s="115" t="s">
        <v>38</v>
      </c>
      <c r="D1119" s="115" t="s">
        <v>84</v>
      </c>
      <c r="E1119" s="115" t="s">
        <v>2549</v>
      </c>
      <c r="F1119" s="115" t="s">
        <v>41</v>
      </c>
      <c r="G1119" s="115" t="s">
        <v>71</v>
      </c>
      <c r="H1119" s="115" t="s">
        <v>2549</v>
      </c>
      <c r="I1119" s="115" t="s">
        <v>2545</v>
      </c>
      <c r="J1119" s="115" t="s">
        <v>44</v>
      </c>
      <c r="K1119" s="115" t="s">
        <v>41</v>
      </c>
      <c r="L1119" s="115" t="s">
        <v>45</v>
      </c>
      <c r="M1119" s="115" t="s">
        <v>46</v>
      </c>
      <c r="N1119" s="115" t="s">
        <v>1767</v>
      </c>
      <c r="O1119" s="115" t="s">
        <v>41</v>
      </c>
      <c r="P1119" s="115" t="s">
        <v>41</v>
      </c>
      <c r="Q1119" s="115">
        <v>8</v>
      </c>
      <c r="R1119" s="115">
        <v>53.75</v>
      </c>
      <c r="S1119" s="115">
        <v>30.9</v>
      </c>
      <c r="T1119" s="116">
        <v>45407</v>
      </c>
      <c r="U1119" s="116">
        <v>45393</v>
      </c>
      <c r="V1119" s="115">
        <v>0</v>
      </c>
      <c r="W1119" s="115">
        <v>20</v>
      </c>
      <c r="X1119" s="115">
        <v>20</v>
      </c>
      <c r="Y1119" s="115">
        <v>0</v>
      </c>
      <c r="Z1119" s="115" t="s">
        <v>47</v>
      </c>
      <c r="AA1119" s="115">
        <v>0</v>
      </c>
      <c r="AB1119" s="123">
        <v>1</v>
      </c>
      <c r="AC1119" s="123">
        <f t="shared" si="23"/>
        <v>20</v>
      </c>
      <c r="AD1119" s="123">
        <f>IFERROR(AC1119*VLOOKUP(I1119,'[5]DI Info'!A:H,7,FALSE),"")</f>
        <v>520</v>
      </c>
      <c r="AE1119" s="123">
        <f>IFERROR(ROUND(AC1119*VLOOKUP(I1119,'[5]DI Info'!$1:$1048576,6,FALSE),2),"")</f>
        <v>4.22</v>
      </c>
      <c r="AF1119" s="124" t="str">
        <f>VLOOKUP(I1119,'[5]DI Info'!$1:$1048576,4,FALSE)</f>
        <v>佳得顺-SH</v>
      </c>
      <c r="AG1119" s="124" t="s">
        <v>2546</v>
      </c>
      <c r="AH1119" s="128">
        <v>45393</v>
      </c>
      <c r="AI1119" s="69" t="s">
        <v>2547</v>
      </c>
      <c r="AJ1119" s="123"/>
      <c r="AK1119" s="116"/>
      <c r="AL1119" s="120"/>
      <c r="AM1119" s="120"/>
      <c r="AN1119" s="85"/>
      <c r="AO1119" s="85"/>
      <c r="AP1119" s="85"/>
    </row>
    <row r="1120" s="62" customFormat="1" ht="12.75" customHeight="1" spans="1:42">
      <c r="A1120" s="85" t="s">
        <v>2550</v>
      </c>
      <c r="B1120" s="115" t="s">
        <v>38</v>
      </c>
      <c r="C1120" s="115" t="s">
        <v>38</v>
      </c>
      <c r="D1120" s="115" t="s">
        <v>84</v>
      </c>
      <c r="E1120" s="115" t="s">
        <v>2551</v>
      </c>
      <c r="F1120" s="115" t="s">
        <v>41</v>
      </c>
      <c r="G1120" s="115" t="s">
        <v>42</v>
      </c>
      <c r="H1120" s="115" t="s">
        <v>2551</v>
      </c>
      <c r="I1120" s="115" t="s">
        <v>2545</v>
      </c>
      <c r="J1120" s="115" t="s">
        <v>44</v>
      </c>
      <c r="K1120" s="115" t="s">
        <v>41</v>
      </c>
      <c r="L1120" s="115" t="s">
        <v>45</v>
      </c>
      <c r="M1120" s="115" t="s">
        <v>46</v>
      </c>
      <c r="N1120" s="115" t="s">
        <v>1767</v>
      </c>
      <c r="O1120" s="115" t="s">
        <v>41</v>
      </c>
      <c r="P1120" s="115" t="s">
        <v>41</v>
      </c>
      <c r="Q1120" s="115">
        <v>8</v>
      </c>
      <c r="R1120" s="115">
        <v>53.75</v>
      </c>
      <c r="S1120" s="115">
        <v>30.9</v>
      </c>
      <c r="T1120" s="116">
        <v>45407</v>
      </c>
      <c r="U1120" s="116">
        <v>45393</v>
      </c>
      <c r="V1120" s="115">
        <v>0</v>
      </c>
      <c r="W1120" s="115">
        <v>15</v>
      </c>
      <c r="X1120" s="115">
        <v>15</v>
      </c>
      <c r="Y1120" s="115">
        <v>0</v>
      </c>
      <c r="Z1120" s="115" t="s">
        <v>47</v>
      </c>
      <c r="AA1120" s="115">
        <v>0</v>
      </c>
      <c r="AB1120" s="123">
        <v>1</v>
      </c>
      <c r="AC1120" s="123">
        <f t="shared" si="23"/>
        <v>15</v>
      </c>
      <c r="AD1120" s="123">
        <f>IFERROR(AC1120*VLOOKUP(I1120,'[5]DI Info'!A:H,7,FALSE),"")</f>
        <v>390</v>
      </c>
      <c r="AE1120" s="123">
        <f>IFERROR(ROUND(AC1120*VLOOKUP(I1120,'[5]DI Info'!$1:$1048576,6,FALSE),2),"")</f>
        <v>3.16</v>
      </c>
      <c r="AF1120" s="124" t="str">
        <f>VLOOKUP(I1120,'[5]DI Info'!$1:$1048576,4,FALSE)</f>
        <v>佳得顺-SH</v>
      </c>
      <c r="AG1120" s="124" t="s">
        <v>2546</v>
      </c>
      <c r="AH1120" s="128">
        <v>45393</v>
      </c>
      <c r="AI1120" s="69" t="s">
        <v>2547</v>
      </c>
      <c r="AJ1120" s="123"/>
      <c r="AK1120" s="116"/>
      <c r="AL1120" s="120"/>
      <c r="AM1120" s="120"/>
      <c r="AN1120" s="85"/>
      <c r="AO1120" s="85"/>
      <c r="AP1120" s="85"/>
    </row>
    <row r="1121" s="62" customFormat="1" ht="12.75" customHeight="1" spans="1:42">
      <c r="A1121" s="85" t="s">
        <v>2552</v>
      </c>
      <c r="B1121" s="115" t="s">
        <v>38</v>
      </c>
      <c r="C1121" s="115" t="s">
        <v>38</v>
      </c>
      <c r="D1121" s="115" t="s">
        <v>84</v>
      </c>
      <c r="E1121" s="115" t="s">
        <v>2553</v>
      </c>
      <c r="F1121" s="115" t="s">
        <v>41</v>
      </c>
      <c r="G1121" s="115" t="s">
        <v>42</v>
      </c>
      <c r="H1121" s="115" t="s">
        <v>2553</v>
      </c>
      <c r="I1121" s="115" t="s">
        <v>2545</v>
      </c>
      <c r="J1121" s="115" t="s">
        <v>44</v>
      </c>
      <c r="K1121" s="115" t="s">
        <v>41</v>
      </c>
      <c r="L1121" s="115" t="s">
        <v>45</v>
      </c>
      <c r="M1121" s="115" t="s">
        <v>46</v>
      </c>
      <c r="N1121" s="115" t="s">
        <v>1767</v>
      </c>
      <c r="O1121" s="115" t="s">
        <v>41</v>
      </c>
      <c r="P1121" s="115" t="s">
        <v>41</v>
      </c>
      <c r="Q1121" s="115">
        <v>8</v>
      </c>
      <c r="R1121" s="115">
        <v>53.75</v>
      </c>
      <c r="S1121" s="115">
        <v>30.9</v>
      </c>
      <c r="T1121" s="116">
        <v>45407</v>
      </c>
      <c r="U1121" s="116">
        <v>45393</v>
      </c>
      <c r="V1121" s="115">
        <v>0</v>
      </c>
      <c r="W1121" s="115">
        <v>24</v>
      </c>
      <c r="X1121" s="115">
        <v>24</v>
      </c>
      <c r="Y1121" s="115">
        <v>0</v>
      </c>
      <c r="Z1121" s="115" t="s">
        <v>47</v>
      </c>
      <c r="AA1121" s="115">
        <v>0</v>
      </c>
      <c r="AB1121" s="123">
        <v>1</v>
      </c>
      <c r="AC1121" s="123">
        <f t="shared" si="23"/>
        <v>24</v>
      </c>
      <c r="AD1121" s="123">
        <f>IFERROR(AC1121*VLOOKUP(I1121,'[5]DI Info'!A:H,7,FALSE),"")</f>
        <v>624</v>
      </c>
      <c r="AE1121" s="123">
        <f>IFERROR(ROUND(AC1121*VLOOKUP(I1121,'[5]DI Info'!$1:$1048576,6,FALSE),2),"")</f>
        <v>5.06</v>
      </c>
      <c r="AF1121" s="124" t="str">
        <f>VLOOKUP(I1121,'[5]DI Info'!$1:$1048576,4,FALSE)</f>
        <v>佳得顺-SH</v>
      </c>
      <c r="AG1121" s="124" t="s">
        <v>2546</v>
      </c>
      <c r="AH1121" s="128">
        <v>45393</v>
      </c>
      <c r="AI1121" s="69" t="s">
        <v>2547</v>
      </c>
      <c r="AJ1121" s="123"/>
      <c r="AK1121" s="116"/>
      <c r="AL1121" s="120"/>
      <c r="AM1121" s="120"/>
      <c r="AN1121" s="85"/>
      <c r="AO1121" s="85"/>
      <c r="AP1121" s="85"/>
    </row>
    <row r="1122" s="62" customFormat="1" ht="12.75" customHeight="1" spans="1:42">
      <c r="A1122" s="85" t="s">
        <v>2554</v>
      </c>
      <c r="B1122" s="115" t="s">
        <v>38</v>
      </c>
      <c r="C1122" s="115" t="s">
        <v>38</v>
      </c>
      <c r="D1122" s="115" t="s">
        <v>84</v>
      </c>
      <c r="E1122" s="115" t="s">
        <v>2544</v>
      </c>
      <c r="F1122" s="115" t="s">
        <v>41</v>
      </c>
      <c r="G1122" s="115" t="s">
        <v>77</v>
      </c>
      <c r="H1122" s="115" t="s">
        <v>2544</v>
      </c>
      <c r="I1122" s="115" t="s">
        <v>339</v>
      </c>
      <c r="J1122" s="115" t="s">
        <v>44</v>
      </c>
      <c r="K1122" s="115" t="s">
        <v>41</v>
      </c>
      <c r="L1122" s="115" t="s">
        <v>45</v>
      </c>
      <c r="M1122" s="115" t="s">
        <v>46</v>
      </c>
      <c r="N1122" s="115" t="s">
        <v>1767</v>
      </c>
      <c r="O1122" s="115" t="s">
        <v>41</v>
      </c>
      <c r="P1122" s="115" t="s">
        <v>41</v>
      </c>
      <c r="Q1122" s="115">
        <v>3</v>
      </c>
      <c r="R1122" s="115">
        <v>17.05</v>
      </c>
      <c r="S1122" s="115">
        <v>13</v>
      </c>
      <c r="T1122" s="116">
        <v>45407</v>
      </c>
      <c r="U1122" s="116">
        <v>45393</v>
      </c>
      <c r="V1122" s="115">
        <v>0</v>
      </c>
      <c r="W1122" s="115">
        <v>24</v>
      </c>
      <c r="X1122" s="115">
        <v>24</v>
      </c>
      <c r="Y1122" s="115">
        <v>0</v>
      </c>
      <c r="Z1122" s="115" t="s">
        <v>47</v>
      </c>
      <c r="AA1122" s="115">
        <v>0</v>
      </c>
      <c r="AB1122" s="123">
        <v>1</v>
      </c>
      <c r="AC1122" s="123">
        <f t="shared" si="23"/>
        <v>24</v>
      </c>
      <c r="AD1122" s="123">
        <f>IFERROR(AC1122*VLOOKUP(I1122,'[5]DI Info'!A:H,7,FALSE),"")</f>
        <v>25.2</v>
      </c>
      <c r="AE1122" s="123">
        <f>IFERROR(ROUND(AC1122*VLOOKUP(I1122,'[5]DI Info'!$1:$1048576,6,FALSE),2),"")</f>
        <v>0.27</v>
      </c>
      <c r="AF1122" s="124" t="str">
        <f>VLOOKUP(I1122,'[5]DI Info'!$1:$1048576,4,FALSE)</f>
        <v>康思特-SH</v>
      </c>
      <c r="AG1122" s="124" t="s">
        <v>2555</v>
      </c>
      <c r="AH1122" s="128">
        <v>45393</v>
      </c>
      <c r="AI1122" s="69" t="s">
        <v>2556</v>
      </c>
      <c r="AJ1122" s="123"/>
      <c r="AK1122" s="116"/>
      <c r="AL1122" s="120"/>
      <c r="AM1122" s="120"/>
      <c r="AN1122" s="85"/>
      <c r="AO1122" s="85"/>
      <c r="AP1122" s="85"/>
    </row>
    <row r="1123" s="62" customFormat="1" ht="12.75" customHeight="1" spans="1:42">
      <c r="A1123" s="85" t="s">
        <v>2557</v>
      </c>
      <c r="B1123" s="115" t="s">
        <v>38</v>
      </c>
      <c r="C1123" s="115" t="s">
        <v>38</v>
      </c>
      <c r="D1123" s="115" t="s">
        <v>84</v>
      </c>
      <c r="E1123" s="115" t="s">
        <v>2549</v>
      </c>
      <c r="F1123" s="115" t="s">
        <v>41</v>
      </c>
      <c r="G1123" s="115" t="s">
        <v>71</v>
      </c>
      <c r="H1123" s="115" t="s">
        <v>2549</v>
      </c>
      <c r="I1123" s="115" t="s">
        <v>339</v>
      </c>
      <c r="J1123" s="115" t="s">
        <v>44</v>
      </c>
      <c r="K1123" s="115" t="s">
        <v>41</v>
      </c>
      <c r="L1123" s="115" t="s">
        <v>45</v>
      </c>
      <c r="M1123" s="115" t="s">
        <v>46</v>
      </c>
      <c r="N1123" s="115" t="s">
        <v>1767</v>
      </c>
      <c r="O1123" s="115" t="s">
        <v>41</v>
      </c>
      <c r="P1123" s="115" t="s">
        <v>41</v>
      </c>
      <c r="Q1123" s="115">
        <v>3</v>
      </c>
      <c r="R1123" s="115">
        <v>17.05</v>
      </c>
      <c r="S1123" s="115">
        <v>13</v>
      </c>
      <c r="T1123" s="116">
        <v>45407</v>
      </c>
      <c r="U1123" s="116">
        <v>45393</v>
      </c>
      <c r="V1123" s="115">
        <v>0</v>
      </c>
      <c r="W1123" s="115">
        <v>782</v>
      </c>
      <c r="X1123" s="115">
        <v>782</v>
      </c>
      <c r="Y1123" s="115">
        <v>0</v>
      </c>
      <c r="Z1123" s="115" t="s">
        <v>47</v>
      </c>
      <c r="AA1123" s="115">
        <v>0</v>
      </c>
      <c r="AB1123" s="123">
        <v>1</v>
      </c>
      <c r="AC1123" s="123">
        <f t="shared" si="23"/>
        <v>782</v>
      </c>
      <c r="AD1123" s="123">
        <f>IFERROR(AC1123*VLOOKUP(I1123,'[5]DI Info'!A:H,7,FALSE),"")</f>
        <v>821.1</v>
      </c>
      <c r="AE1123" s="123">
        <f>IFERROR(ROUND(AC1123*VLOOKUP(I1123,'[5]DI Info'!$1:$1048576,6,FALSE),2),"")</f>
        <v>8.88</v>
      </c>
      <c r="AF1123" s="124" t="str">
        <f>VLOOKUP(I1123,'[5]DI Info'!$1:$1048576,4,FALSE)</f>
        <v>康思特-SH</v>
      </c>
      <c r="AG1123" s="124" t="s">
        <v>2555</v>
      </c>
      <c r="AH1123" s="128">
        <v>45393</v>
      </c>
      <c r="AI1123" s="69" t="s">
        <v>2556</v>
      </c>
      <c r="AJ1123" s="123"/>
      <c r="AK1123" s="116"/>
      <c r="AL1123" s="120"/>
      <c r="AM1123" s="120"/>
      <c r="AN1123" s="85"/>
      <c r="AO1123" s="85"/>
      <c r="AP1123" s="85"/>
    </row>
    <row r="1124" s="62" customFormat="1" ht="12.75" customHeight="1" spans="1:42">
      <c r="A1124" s="85" t="s">
        <v>2558</v>
      </c>
      <c r="B1124" s="115" t="s">
        <v>38</v>
      </c>
      <c r="C1124" s="115" t="s">
        <v>38</v>
      </c>
      <c r="D1124" s="115" t="s">
        <v>84</v>
      </c>
      <c r="E1124" s="115" t="s">
        <v>2551</v>
      </c>
      <c r="F1124" s="115" t="s">
        <v>41</v>
      </c>
      <c r="G1124" s="115" t="s">
        <v>42</v>
      </c>
      <c r="H1124" s="115" t="s">
        <v>2551</v>
      </c>
      <c r="I1124" s="115" t="s">
        <v>339</v>
      </c>
      <c r="J1124" s="115" t="s">
        <v>44</v>
      </c>
      <c r="K1124" s="115" t="s">
        <v>41</v>
      </c>
      <c r="L1124" s="115" t="s">
        <v>45</v>
      </c>
      <c r="M1124" s="115" t="s">
        <v>46</v>
      </c>
      <c r="N1124" s="115" t="s">
        <v>1767</v>
      </c>
      <c r="O1124" s="115" t="s">
        <v>41</v>
      </c>
      <c r="P1124" s="115" t="s">
        <v>41</v>
      </c>
      <c r="Q1124" s="115">
        <v>3</v>
      </c>
      <c r="R1124" s="115">
        <v>17.05</v>
      </c>
      <c r="S1124" s="115">
        <v>13</v>
      </c>
      <c r="T1124" s="116">
        <v>45407</v>
      </c>
      <c r="U1124" s="116">
        <v>45393</v>
      </c>
      <c r="V1124" s="115">
        <v>0</v>
      </c>
      <c r="W1124" s="115">
        <v>1194</v>
      </c>
      <c r="X1124" s="115">
        <v>1194</v>
      </c>
      <c r="Y1124" s="115">
        <v>0</v>
      </c>
      <c r="Z1124" s="115" t="s">
        <v>47</v>
      </c>
      <c r="AA1124" s="115">
        <v>0</v>
      </c>
      <c r="AB1124" s="123">
        <v>1</v>
      </c>
      <c r="AC1124" s="123">
        <f t="shared" si="23"/>
        <v>1194</v>
      </c>
      <c r="AD1124" s="123">
        <f>IFERROR(AC1124*VLOOKUP(I1124,'[5]DI Info'!A:H,7,FALSE),"")</f>
        <v>1253.7</v>
      </c>
      <c r="AE1124" s="123">
        <f>IFERROR(ROUND(AC1124*VLOOKUP(I1124,'[5]DI Info'!$1:$1048576,6,FALSE),2),"")</f>
        <v>13.55</v>
      </c>
      <c r="AF1124" s="124" t="str">
        <f>VLOOKUP(I1124,'[5]DI Info'!$1:$1048576,4,FALSE)</f>
        <v>康思特-SH</v>
      </c>
      <c r="AG1124" s="124" t="s">
        <v>2555</v>
      </c>
      <c r="AH1124" s="128">
        <v>45393</v>
      </c>
      <c r="AI1124" s="69" t="s">
        <v>2556</v>
      </c>
      <c r="AJ1124" s="123"/>
      <c r="AK1124" s="116"/>
      <c r="AL1124" s="120"/>
      <c r="AM1124" s="120"/>
      <c r="AN1124" s="85"/>
      <c r="AO1124" s="85"/>
      <c r="AP1124" s="85"/>
    </row>
    <row r="1125" s="62" customFormat="1" ht="12.75" customHeight="1" spans="1:42">
      <c r="A1125" s="85" t="s">
        <v>2559</v>
      </c>
      <c r="B1125" s="115" t="s">
        <v>38</v>
      </c>
      <c r="C1125" s="115" t="s">
        <v>38</v>
      </c>
      <c r="D1125" s="115" t="s">
        <v>39</v>
      </c>
      <c r="E1125" s="115" t="s">
        <v>2503</v>
      </c>
      <c r="F1125" s="115" t="s">
        <v>41</v>
      </c>
      <c r="G1125" s="115" t="s">
        <v>77</v>
      </c>
      <c r="H1125" s="115" t="s">
        <v>2503</v>
      </c>
      <c r="I1125" s="115" t="s">
        <v>1856</v>
      </c>
      <c r="J1125" s="115" t="s">
        <v>44</v>
      </c>
      <c r="K1125" s="115" t="s">
        <v>41</v>
      </c>
      <c r="L1125" s="115" t="s">
        <v>45</v>
      </c>
      <c r="M1125" s="115" t="s">
        <v>46</v>
      </c>
      <c r="N1125" s="115" t="s">
        <v>1767</v>
      </c>
      <c r="O1125" s="115" t="s">
        <v>41</v>
      </c>
      <c r="P1125" s="115" t="s">
        <v>41</v>
      </c>
      <c r="Q1125" s="115">
        <v>5.6</v>
      </c>
      <c r="R1125" s="115">
        <v>50</v>
      </c>
      <c r="S1125" s="115">
        <v>25.5</v>
      </c>
      <c r="T1125" s="116">
        <v>45397</v>
      </c>
      <c r="U1125" s="116">
        <v>45383</v>
      </c>
      <c r="V1125" s="115">
        <v>0</v>
      </c>
      <c r="W1125" s="115">
        <v>201</v>
      </c>
      <c r="X1125" s="115">
        <v>201</v>
      </c>
      <c r="Y1125" s="115">
        <v>0</v>
      </c>
      <c r="Z1125" s="115" t="s">
        <v>47</v>
      </c>
      <c r="AA1125" s="115">
        <v>0</v>
      </c>
      <c r="AB1125" s="123">
        <v>1</v>
      </c>
      <c r="AC1125" s="123">
        <f t="shared" si="23"/>
        <v>201</v>
      </c>
      <c r="AD1125" s="123">
        <f>IFERROR(AC1125*VLOOKUP(I1125,'[5]DI Info'!A:H,7,FALSE),"")</f>
        <v>2512.5</v>
      </c>
      <c r="AE1125" s="123">
        <f>IFERROR(ROUND(AC1125*VLOOKUP(I1125,'[5]DI Info'!$1:$1048576,6,FALSE),2),"")</f>
        <v>24.06</v>
      </c>
      <c r="AF1125" s="124" t="str">
        <f>VLOOKUP(I1125,'[5]DI Info'!$1:$1048576,4,FALSE)</f>
        <v>苏克-NB</v>
      </c>
      <c r="AG1125" s="124" t="s">
        <v>2560</v>
      </c>
      <c r="AH1125" s="128">
        <v>45397</v>
      </c>
      <c r="AI1125" s="69" t="s">
        <v>2561</v>
      </c>
      <c r="AJ1125" s="123"/>
      <c r="AK1125" s="116"/>
      <c r="AL1125" s="120"/>
      <c r="AM1125" s="120"/>
      <c r="AN1125" s="85"/>
      <c r="AO1125" s="85"/>
      <c r="AP1125" s="85"/>
    </row>
    <row r="1126" s="62" customFormat="1" ht="12.75" customHeight="1" spans="1:42">
      <c r="A1126" s="85" t="s">
        <v>2562</v>
      </c>
      <c r="B1126" s="115" t="s">
        <v>38</v>
      </c>
      <c r="C1126" s="115" t="s">
        <v>38</v>
      </c>
      <c r="D1126" s="115" t="s">
        <v>39</v>
      </c>
      <c r="E1126" s="115" t="s">
        <v>2503</v>
      </c>
      <c r="F1126" s="115" t="s">
        <v>41</v>
      </c>
      <c r="G1126" s="115" t="s">
        <v>77</v>
      </c>
      <c r="H1126" s="115" t="s">
        <v>2503</v>
      </c>
      <c r="I1126" s="115" t="s">
        <v>407</v>
      </c>
      <c r="J1126" s="115" t="s">
        <v>44</v>
      </c>
      <c r="K1126" s="115" t="s">
        <v>41</v>
      </c>
      <c r="L1126" s="115" t="s">
        <v>45</v>
      </c>
      <c r="M1126" s="115" t="s">
        <v>46</v>
      </c>
      <c r="N1126" s="115" t="s">
        <v>1767</v>
      </c>
      <c r="O1126" s="115" t="s">
        <v>41</v>
      </c>
      <c r="P1126" s="115" t="s">
        <v>41</v>
      </c>
      <c r="Q1126" s="115">
        <v>5</v>
      </c>
      <c r="R1126" s="115">
        <v>43.75</v>
      </c>
      <c r="S1126" s="115">
        <v>22.5</v>
      </c>
      <c r="T1126" s="116">
        <v>45397</v>
      </c>
      <c r="U1126" s="116">
        <v>45383</v>
      </c>
      <c r="V1126" s="115">
        <v>0</v>
      </c>
      <c r="W1126" s="115">
        <v>267</v>
      </c>
      <c r="X1126" s="115">
        <v>267</v>
      </c>
      <c r="Y1126" s="115">
        <v>0</v>
      </c>
      <c r="Z1126" s="115" t="s">
        <v>47</v>
      </c>
      <c r="AA1126" s="115">
        <v>0</v>
      </c>
      <c r="AB1126" s="123">
        <v>1</v>
      </c>
      <c r="AC1126" s="123">
        <f t="shared" si="23"/>
        <v>267</v>
      </c>
      <c r="AD1126" s="123">
        <f>IFERROR(AC1126*VLOOKUP(I1126,'[5]DI Info'!A:H,7,FALSE),"")</f>
        <v>1949.1</v>
      </c>
      <c r="AE1126" s="123">
        <f>IFERROR(ROUND(AC1126*VLOOKUP(I1126,'[5]DI Info'!$1:$1048576,6,FALSE),2),"")</f>
        <v>23.24</v>
      </c>
      <c r="AF1126" s="124" t="str">
        <f>VLOOKUP(I1126,'[5]DI Info'!$1:$1048576,4,FALSE)</f>
        <v>苏克-NB</v>
      </c>
      <c r="AG1126" s="124" t="s">
        <v>2560</v>
      </c>
      <c r="AH1126" s="128">
        <v>45397</v>
      </c>
      <c r="AI1126" s="69" t="s">
        <v>2561</v>
      </c>
      <c r="AJ1126" s="123"/>
      <c r="AK1126" s="116"/>
      <c r="AL1126" s="120"/>
      <c r="AM1126" s="120"/>
      <c r="AN1126" s="85"/>
      <c r="AO1126" s="85"/>
      <c r="AP1126" s="85"/>
    </row>
    <row r="1127" s="62" customFormat="1" ht="12.75" customHeight="1" spans="1:42">
      <c r="A1127" s="85" t="s">
        <v>2563</v>
      </c>
      <c r="B1127" s="115" t="s">
        <v>38</v>
      </c>
      <c r="C1127" s="115" t="s">
        <v>38</v>
      </c>
      <c r="D1127" s="115" t="s">
        <v>39</v>
      </c>
      <c r="E1127" s="115" t="s">
        <v>2503</v>
      </c>
      <c r="F1127" s="115" t="s">
        <v>41</v>
      </c>
      <c r="G1127" s="115" t="s">
        <v>77</v>
      </c>
      <c r="H1127" s="115" t="s">
        <v>2503</v>
      </c>
      <c r="I1127" s="115" t="s">
        <v>54</v>
      </c>
      <c r="J1127" s="115" t="s">
        <v>44</v>
      </c>
      <c r="K1127" s="115" t="s">
        <v>41</v>
      </c>
      <c r="L1127" s="115" t="s">
        <v>45</v>
      </c>
      <c r="M1127" s="115" t="s">
        <v>46</v>
      </c>
      <c r="N1127" s="115" t="s">
        <v>1767</v>
      </c>
      <c r="O1127" s="115" t="s">
        <v>41</v>
      </c>
      <c r="P1127" s="115" t="s">
        <v>41</v>
      </c>
      <c r="Q1127" s="115">
        <v>7.25</v>
      </c>
      <c r="R1127" s="115">
        <v>34.25</v>
      </c>
      <c r="S1127" s="115">
        <v>18.25</v>
      </c>
      <c r="T1127" s="116">
        <v>45397</v>
      </c>
      <c r="U1127" s="116">
        <v>45383</v>
      </c>
      <c r="V1127" s="115">
        <v>0</v>
      </c>
      <c r="W1127" s="115">
        <v>216</v>
      </c>
      <c r="X1127" s="115">
        <v>216</v>
      </c>
      <c r="Y1127" s="115">
        <v>0</v>
      </c>
      <c r="Z1127" s="115" t="s">
        <v>47</v>
      </c>
      <c r="AA1127" s="115">
        <v>0</v>
      </c>
      <c r="AB1127" s="123">
        <v>1</v>
      </c>
      <c r="AC1127" s="123">
        <f t="shared" si="23"/>
        <v>216</v>
      </c>
      <c r="AD1127" s="123">
        <f>IFERROR(AC1127*VLOOKUP(I1127,'[5]DI Info'!A:H,7,FALSE),"")</f>
        <v>1231.2</v>
      </c>
      <c r="AE1127" s="123">
        <f>IFERROR(ROUND(AC1127*VLOOKUP(I1127,'[5]DI Info'!$1:$1048576,6,FALSE),2),"")</f>
        <v>17.52</v>
      </c>
      <c r="AF1127" s="124" t="str">
        <f>VLOOKUP(I1127,'[5]DI Info'!$1:$1048576,4,FALSE)</f>
        <v>苏克-NB</v>
      </c>
      <c r="AG1127" s="124" t="s">
        <v>2560</v>
      </c>
      <c r="AH1127" s="128">
        <v>45397</v>
      </c>
      <c r="AI1127" s="69" t="s">
        <v>2561</v>
      </c>
      <c r="AJ1127" s="123"/>
      <c r="AK1127" s="116"/>
      <c r="AL1127" s="120"/>
      <c r="AM1127" s="120"/>
      <c r="AN1127" s="85"/>
      <c r="AO1127" s="85"/>
      <c r="AP1127" s="85"/>
    </row>
    <row r="1128" s="62" customFormat="1" ht="12.75" customHeight="1" spans="1:42">
      <c r="A1128" s="85" t="s">
        <v>2564</v>
      </c>
      <c r="B1128" s="115" t="s">
        <v>38</v>
      </c>
      <c r="C1128" s="115" t="s">
        <v>38</v>
      </c>
      <c r="D1128" s="115" t="s">
        <v>39</v>
      </c>
      <c r="E1128" s="115" t="s">
        <v>2565</v>
      </c>
      <c r="F1128" s="115" t="s">
        <v>41</v>
      </c>
      <c r="G1128" s="115" t="s">
        <v>71</v>
      </c>
      <c r="H1128" s="115" t="s">
        <v>2565</v>
      </c>
      <c r="I1128" s="115" t="s">
        <v>398</v>
      </c>
      <c r="J1128" s="115" t="s">
        <v>44</v>
      </c>
      <c r="K1128" s="115" t="s">
        <v>41</v>
      </c>
      <c r="L1128" s="115" t="s">
        <v>45</v>
      </c>
      <c r="M1128" s="115" t="s">
        <v>46</v>
      </c>
      <c r="N1128" s="115" t="s">
        <v>1767</v>
      </c>
      <c r="O1128" s="115" t="s">
        <v>41</v>
      </c>
      <c r="P1128" s="115" t="s">
        <v>41</v>
      </c>
      <c r="Q1128" s="115">
        <v>3.9</v>
      </c>
      <c r="R1128" s="115">
        <v>23.2</v>
      </c>
      <c r="S1128" s="115">
        <v>22.2</v>
      </c>
      <c r="T1128" s="116">
        <v>45397</v>
      </c>
      <c r="U1128" s="116">
        <v>45390</v>
      </c>
      <c r="V1128" s="115">
        <v>0</v>
      </c>
      <c r="W1128" s="115">
        <v>1848</v>
      </c>
      <c r="X1128" s="115">
        <v>1848</v>
      </c>
      <c r="Y1128" s="115">
        <v>0</v>
      </c>
      <c r="Z1128" s="115" t="s">
        <v>47</v>
      </c>
      <c r="AA1128" s="115">
        <v>0</v>
      </c>
      <c r="AB1128" s="123">
        <v>1</v>
      </c>
      <c r="AC1128" s="123">
        <f t="shared" si="23"/>
        <v>1848</v>
      </c>
      <c r="AD1128" s="123">
        <f>IFERROR(AC1128*VLOOKUP(I1128,'[5]DI Info'!A:H,7,FALSE),"")</f>
        <v>7576.8</v>
      </c>
      <c r="AE1128" s="123">
        <f>IFERROR(ROUND(AC1128*VLOOKUP(I1128,'[5]DI Info'!$1:$1048576,6,FALSE),2),"")</f>
        <v>64.68</v>
      </c>
      <c r="AF1128" s="124" t="str">
        <f>VLOOKUP(I1128,'[5]DI Info'!$1:$1048576,4,FALSE)</f>
        <v>苏克-NB</v>
      </c>
      <c r="AG1128" s="124" t="s">
        <v>2566</v>
      </c>
      <c r="AH1128" s="128">
        <v>45397</v>
      </c>
      <c r="AI1128" s="69" t="s">
        <v>2567</v>
      </c>
      <c r="AJ1128" s="123"/>
      <c r="AK1128" s="116"/>
      <c r="AL1128" s="120"/>
      <c r="AM1128" s="120"/>
      <c r="AN1128" s="85"/>
      <c r="AO1128" s="85"/>
      <c r="AP1128" s="85"/>
    </row>
    <row r="1129" s="62" customFormat="1" ht="12.75" customHeight="1" spans="1:42">
      <c r="A1129" s="85" t="s">
        <v>2568</v>
      </c>
      <c r="B1129" s="115" t="s">
        <v>38</v>
      </c>
      <c r="C1129" s="115" t="s">
        <v>38</v>
      </c>
      <c r="D1129" s="115" t="s">
        <v>39</v>
      </c>
      <c r="E1129" s="115" t="s">
        <v>2569</v>
      </c>
      <c r="F1129" s="115" t="s">
        <v>41</v>
      </c>
      <c r="G1129" s="115" t="s">
        <v>42</v>
      </c>
      <c r="H1129" s="115" t="s">
        <v>2569</v>
      </c>
      <c r="I1129" s="115" t="s">
        <v>398</v>
      </c>
      <c r="J1129" s="115" t="s">
        <v>44</v>
      </c>
      <c r="K1129" s="115" t="s">
        <v>41</v>
      </c>
      <c r="L1129" s="115" t="s">
        <v>45</v>
      </c>
      <c r="M1129" s="115" t="s">
        <v>46</v>
      </c>
      <c r="N1129" s="115" t="s">
        <v>1767</v>
      </c>
      <c r="O1129" s="115" t="s">
        <v>41</v>
      </c>
      <c r="P1129" s="115" t="s">
        <v>41</v>
      </c>
      <c r="Q1129" s="115">
        <v>3.9</v>
      </c>
      <c r="R1129" s="115">
        <v>23.2</v>
      </c>
      <c r="S1129" s="115">
        <v>22.2</v>
      </c>
      <c r="T1129" s="116">
        <v>45397</v>
      </c>
      <c r="U1129" s="116">
        <v>45390</v>
      </c>
      <c r="V1129" s="115">
        <v>0</v>
      </c>
      <c r="W1129" s="115">
        <v>1705</v>
      </c>
      <c r="X1129" s="115">
        <v>1705</v>
      </c>
      <c r="Y1129" s="115">
        <v>0</v>
      </c>
      <c r="Z1129" s="115" t="s">
        <v>47</v>
      </c>
      <c r="AA1129" s="115">
        <v>0</v>
      </c>
      <c r="AB1129" s="123">
        <v>1</v>
      </c>
      <c r="AC1129" s="123">
        <f t="shared" si="23"/>
        <v>1705</v>
      </c>
      <c r="AD1129" s="123">
        <f>IFERROR(AC1129*VLOOKUP(I1129,'[5]DI Info'!A:H,7,FALSE),"")</f>
        <v>6990.5</v>
      </c>
      <c r="AE1129" s="123">
        <f>IFERROR(ROUND(AC1129*VLOOKUP(I1129,'[5]DI Info'!$1:$1048576,6,FALSE),2),"")</f>
        <v>59.68</v>
      </c>
      <c r="AF1129" s="124" t="str">
        <f>VLOOKUP(I1129,'[5]DI Info'!$1:$1048576,4,FALSE)</f>
        <v>苏克-NB</v>
      </c>
      <c r="AG1129" s="124" t="s">
        <v>2570</v>
      </c>
      <c r="AH1129" s="128">
        <v>45397</v>
      </c>
      <c r="AI1129" s="69" t="s">
        <v>2571</v>
      </c>
      <c r="AJ1129" s="123"/>
      <c r="AK1129" s="116"/>
      <c r="AL1129" s="120"/>
      <c r="AM1129" s="120"/>
      <c r="AN1129" s="85"/>
      <c r="AO1129" s="85"/>
      <c r="AP1129" s="85"/>
    </row>
    <row r="1130" s="62" customFormat="1" ht="12.75" customHeight="1" spans="1:42">
      <c r="A1130" s="85" t="s">
        <v>2572</v>
      </c>
      <c r="B1130" s="115" t="s">
        <v>38</v>
      </c>
      <c r="C1130" s="115" t="s">
        <v>38</v>
      </c>
      <c r="D1130" s="115" t="s">
        <v>39</v>
      </c>
      <c r="E1130" s="115" t="s">
        <v>2573</v>
      </c>
      <c r="F1130" s="115" t="s">
        <v>41</v>
      </c>
      <c r="G1130" s="115" t="s">
        <v>71</v>
      </c>
      <c r="H1130" s="115" t="s">
        <v>2573</v>
      </c>
      <c r="I1130" s="115" t="s">
        <v>407</v>
      </c>
      <c r="J1130" s="115" t="s">
        <v>44</v>
      </c>
      <c r="K1130" s="115" t="s">
        <v>41</v>
      </c>
      <c r="L1130" s="115" t="s">
        <v>45</v>
      </c>
      <c r="M1130" s="115" t="s">
        <v>46</v>
      </c>
      <c r="N1130" s="115" t="s">
        <v>1767</v>
      </c>
      <c r="O1130" s="115" t="s">
        <v>41</v>
      </c>
      <c r="P1130" s="115" t="s">
        <v>41</v>
      </c>
      <c r="Q1130" s="115">
        <v>5</v>
      </c>
      <c r="R1130" s="115">
        <v>43.75</v>
      </c>
      <c r="S1130" s="115">
        <v>22.5</v>
      </c>
      <c r="T1130" s="116">
        <v>45411</v>
      </c>
      <c r="U1130" s="116">
        <v>45404</v>
      </c>
      <c r="V1130" s="115">
        <v>0</v>
      </c>
      <c r="W1130" s="115">
        <v>298</v>
      </c>
      <c r="X1130" s="115">
        <v>298</v>
      </c>
      <c r="Y1130" s="115">
        <v>0</v>
      </c>
      <c r="Z1130" s="115" t="s">
        <v>47</v>
      </c>
      <c r="AA1130" s="115">
        <v>0</v>
      </c>
      <c r="AB1130" s="123">
        <v>1</v>
      </c>
      <c r="AC1130" s="123">
        <f t="shared" si="23"/>
        <v>298</v>
      </c>
      <c r="AD1130" s="123">
        <f>IFERROR(AC1130*VLOOKUP(I1130,'[5]DI Info'!A:H,7,FALSE),"")</f>
        <v>2175.4</v>
      </c>
      <c r="AE1130" s="123">
        <f>IFERROR(ROUND(AC1130*VLOOKUP(I1130,'[5]DI Info'!$1:$1048576,6,FALSE),2),"")</f>
        <v>25.93</v>
      </c>
      <c r="AF1130" s="124" t="str">
        <f>VLOOKUP(I1130,'[5]DI Info'!$1:$1048576,4,FALSE)</f>
        <v>苏克-NB</v>
      </c>
      <c r="AG1130" s="124" t="s">
        <v>2574</v>
      </c>
      <c r="AH1130" s="128">
        <v>45411</v>
      </c>
      <c r="AI1130" s="69" t="s">
        <v>2575</v>
      </c>
      <c r="AJ1130" s="123"/>
      <c r="AK1130" s="116"/>
      <c r="AL1130" s="120"/>
      <c r="AM1130" s="120"/>
      <c r="AN1130" s="85"/>
      <c r="AO1130" s="85"/>
      <c r="AP1130" s="85"/>
    </row>
    <row r="1131" s="62" customFormat="1" ht="12.75" customHeight="1" spans="1:42">
      <c r="A1131" s="85" t="s">
        <v>2576</v>
      </c>
      <c r="B1131" s="115" t="s">
        <v>38</v>
      </c>
      <c r="C1131" s="115" t="s">
        <v>38</v>
      </c>
      <c r="D1131" s="115" t="s">
        <v>39</v>
      </c>
      <c r="E1131" s="115" t="s">
        <v>2573</v>
      </c>
      <c r="F1131" s="115" t="s">
        <v>41</v>
      </c>
      <c r="G1131" s="115" t="s">
        <v>71</v>
      </c>
      <c r="H1131" s="115" t="s">
        <v>2573</v>
      </c>
      <c r="I1131" s="115" t="s">
        <v>54</v>
      </c>
      <c r="J1131" s="115" t="s">
        <v>44</v>
      </c>
      <c r="K1131" s="115" t="s">
        <v>41</v>
      </c>
      <c r="L1131" s="115" t="s">
        <v>45</v>
      </c>
      <c r="M1131" s="115" t="s">
        <v>46</v>
      </c>
      <c r="N1131" s="115" t="s">
        <v>1767</v>
      </c>
      <c r="O1131" s="115" t="s">
        <v>41</v>
      </c>
      <c r="P1131" s="115" t="s">
        <v>41</v>
      </c>
      <c r="Q1131" s="115">
        <v>7.25</v>
      </c>
      <c r="R1131" s="115">
        <v>34.25</v>
      </c>
      <c r="S1131" s="115">
        <v>18.25</v>
      </c>
      <c r="T1131" s="116">
        <v>45411</v>
      </c>
      <c r="U1131" s="116">
        <v>45404</v>
      </c>
      <c r="V1131" s="115">
        <v>0</v>
      </c>
      <c r="W1131" s="115">
        <v>497</v>
      </c>
      <c r="X1131" s="115">
        <v>497</v>
      </c>
      <c r="Y1131" s="115">
        <v>0</v>
      </c>
      <c r="Z1131" s="115" t="s">
        <v>47</v>
      </c>
      <c r="AA1131" s="115">
        <v>0</v>
      </c>
      <c r="AB1131" s="123">
        <v>1</v>
      </c>
      <c r="AC1131" s="123">
        <f t="shared" si="23"/>
        <v>497</v>
      </c>
      <c r="AD1131" s="123">
        <f>IFERROR(AC1131*VLOOKUP(I1131,'[5]DI Info'!A:H,7,FALSE),"")</f>
        <v>2832.9</v>
      </c>
      <c r="AE1131" s="123">
        <f>IFERROR(ROUND(AC1131*VLOOKUP(I1131,'[5]DI Info'!$1:$1048576,6,FALSE),2),"")</f>
        <v>40.31</v>
      </c>
      <c r="AF1131" s="124" t="str">
        <f>VLOOKUP(I1131,'[5]DI Info'!$1:$1048576,4,FALSE)</f>
        <v>苏克-NB</v>
      </c>
      <c r="AG1131" s="124" t="s">
        <v>2574</v>
      </c>
      <c r="AH1131" s="128">
        <v>45411</v>
      </c>
      <c r="AI1131" s="69" t="s">
        <v>2577</v>
      </c>
      <c r="AJ1131" s="123"/>
      <c r="AK1131" s="116"/>
      <c r="AL1131" s="120"/>
      <c r="AM1131" s="120"/>
      <c r="AN1131" s="85"/>
      <c r="AO1131" s="85"/>
      <c r="AP1131" s="85"/>
    </row>
    <row r="1132" s="62" customFormat="1" ht="12.75" customHeight="1" spans="1:42">
      <c r="A1132" s="85" t="s">
        <v>2578</v>
      </c>
      <c r="B1132" s="115" t="s">
        <v>38</v>
      </c>
      <c r="C1132" s="115" t="s">
        <v>38</v>
      </c>
      <c r="D1132" s="115" t="s">
        <v>39</v>
      </c>
      <c r="E1132" s="115" t="s">
        <v>2579</v>
      </c>
      <c r="F1132" s="115" t="s">
        <v>41</v>
      </c>
      <c r="G1132" s="115" t="s">
        <v>71</v>
      </c>
      <c r="H1132" s="115" t="s">
        <v>2579</v>
      </c>
      <c r="I1132" s="115" t="s">
        <v>398</v>
      </c>
      <c r="J1132" s="115" t="s">
        <v>44</v>
      </c>
      <c r="K1132" s="115" t="s">
        <v>41</v>
      </c>
      <c r="L1132" s="115" t="s">
        <v>45</v>
      </c>
      <c r="M1132" s="115" t="s">
        <v>46</v>
      </c>
      <c r="N1132" s="115" t="s">
        <v>1767</v>
      </c>
      <c r="O1132" s="115" t="s">
        <v>41</v>
      </c>
      <c r="P1132" s="115" t="s">
        <v>41</v>
      </c>
      <c r="Q1132" s="115">
        <v>3.9</v>
      </c>
      <c r="R1132" s="115">
        <v>23.2</v>
      </c>
      <c r="S1132" s="115">
        <v>22.2</v>
      </c>
      <c r="T1132" s="116">
        <v>45411</v>
      </c>
      <c r="U1132" s="116">
        <v>45404</v>
      </c>
      <c r="V1132" s="115">
        <v>0</v>
      </c>
      <c r="W1132" s="115">
        <v>1848</v>
      </c>
      <c r="X1132" s="115">
        <v>1848</v>
      </c>
      <c r="Y1132" s="115">
        <v>0</v>
      </c>
      <c r="Z1132" s="115" t="s">
        <v>47</v>
      </c>
      <c r="AA1132" s="115">
        <v>0</v>
      </c>
      <c r="AB1132" s="123">
        <v>1</v>
      </c>
      <c r="AC1132" s="123">
        <f t="shared" si="23"/>
        <v>1848</v>
      </c>
      <c r="AD1132" s="123">
        <f>IFERROR(AC1132*VLOOKUP(I1132,'[5]DI Info'!A:H,7,FALSE),"")</f>
        <v>7576.8</v>
      </c>
      <c r="AE1132" s="123">
        <f>IFERROR(ROUND(AC1132*VLOOKUP(I1132,'[5]DI Info'!$1:$1048576,6,FALSE),2),"")</f>
        <v>64.68</v>
      </c>
      <c r="AF1132" s="124" t="str">
        <f>VLOOKUP(I1132,'[5]DI Info'!$1:$1048576,4,FALSE)</f>
        <v>苏克-NB</v>
      </c>
      <c r="AG1132" s="124" t="s">
        <v>2574</v>
      </c>
      <c r="AH1132" s="128">
        <v>45411</v>
      </c>
      <c r="AI1132" s="69" t="s">
        <v>2580</v>
      </c>
      <c r="AJ1132" s="123"/>
      <c r="AK1132" s="116"/>
      <c r="AL1132" s="120"/>
      <c r="AM1132" s="120"/>
      <c r="AN1132" s="85"/>
      <c r="AO1132" s="85"/>
      <c r="AP1132" s="85"/>
    </row>
    <row r="1133" s="62" customFormat="1" ht="12.75" customHeight="1" spans="1:42">
      <c r="A1133" s="85" t="s">
        <v>2581</v>
      </c>
      <c r="B1133" s="115" t="s">
        <v>38</v>
      </c>
      <c r="C1133" s="115" t="s">
        <v>38</v>
      </c>
      <c r="D1133" s="115" t="s">
        <v>39</v>
      </c>
      <c r="E1133" s="115" t="s">
        <v>2582</v>
      </c>
      <c r="F1133" s="115" t="s">
        <v>41</v>
      </c>
      <c r="G1133" s="115" t="s">
        <v>42</v>
      </c>
      <c r="H1133" s="115" t="s">
        <v>2582</v>
      </c>
      <c r="I1133" s="115" t="s">
        <v>950</v>
      </c>
      <c r="J1133" s="115" t="s">
        <v>44</v>
      </c>
      <c r="K1133" s="115" t="s">
        <v>41</v>
      </c>
      <c r="L1133" s="115" t="s">
        <v>45</v>
      </c>
      <c r="M1133" s="115" t="s">
        <v>46</v>
      </c>
      <c r="N1133" s="115" t="s">
        <v>1767</v>
      </c>
      <c r="O1133" s="115" t="s">
        <v>41</v>
      </c>
      <c r="P1133" s="115" t="s">
        <v>41</v>
      </c>
      <c r="Q1133" s="115">
        <v>6</v>
      </c>
      <c r="R1133" s="115">
        <v>57</v>
      </c>
      <c r="S1133" s="115">
        <v>28</v>
      </c>
      <c r="T1133" s="116">
        <v>45435</v>
      </c>
      <c r="U1133" s="116">
        <v>45421</v>
      </c>
      <c r="V1133" s="115">
        <v>0</v>
      </c>
      <c r="W1133" s="115">
        <v>32</v>
      </c>
      <c r="X1133" s="115">
        <v>32</v>
      </c>
      <c r="Y1133" s="115">
        <v>0</v>
      </c>
      <c r="Z1133" s="115" t="s">
        <v>47</v>
      </c>
      <c r="AA1133" s="115">
        <v>0</v>
      </c>
      <c r="AB1133" s="123">
        <v>1</v>
      </c>
      <c r="AC1133" s="123">
        <f t="shared" si="23"/>
        <v>32</v>
      </c>
      <c r="AD1133" s="123">
        <f>IFERROR(AC1133*VLOOKUP(I1133,'[5]DI Info'!A:H,7,FALSE),"")</f>
        <v>499.2</v>
      </c>
      <c r="AE1133" s="123">
        <f>IFERROR(ROUND(AC1133*VLOOKUP(I1133,'[5]DI Info'!$1:$1048576,6,FALSE),2),"")</f>
        <v>5.38</v>
      </c>
      <c r="AF1133" s="124" t="str">
        <f>VLOOKUP(I1133,'[5]DI Info'!$1:$1048576,4,FALSE)</f>
        <v>苏克-NB</v>
      </c>
      <c r="AG1133" s="124" t="s">
        <v>2583</v>
      </c>
      <c r="AH1133" s="128">
        <v>45429</v>
      </c>
      <c r="AI1133" s="69" t="s">
        <v>2584</v>
      </c>
      <c r="AJ1133" s="123"/>
      <c r="AK1133" s="116"/>
      <c r="AL1133" s="120"/>
      <c r="AM1133" s="120"/>
      <c r="AN1133" s="85"/>
      <c r="AO1133" s="85"/>
      <c r="AP1133" s="85"/>
    </row>
    <row r="1134" s="62" customFormat="1" ht="12.75" customHeight="1" spans="1:42">
      <c r="A1134" s="85" t="s">
        <v>2585</v>
      </c>
      <c r="B1134" s="115" t="s">
        <v>38</v>
      </c>
      <c r="C1134" s="115" t="s">
        <v>38</v>
      </c>
      <c r="D1134" s="115" t="s">
        <v>39</v>
      </c>
      <c r="E1134" s="115" t="s">
        <v>2586</v>
      </c>
      <c r="F1134" s="115" t="s">
        <v>41</v>
      </c>
      <c r="G1134" s="115" t="s">
        <v>42</v>
      </c>
      <c r="H1134" s="115" t="s">
        <v>2586</v>
      </c>
      <c r="I1134" s="115" t="s">
        <v>950</v>
      </c>
      <c r="J1134" s="115" t="s">
        <v>44</v>
      </c>
      <c r="K1134" s="115" t="s">
        <v>41</v>
      </c>
      <c r="L1134" s="115" t="s">
        <v>45</v>
      </c>
      <c r="M1134" s="115" t="s">
        <v>46</v>
      </c>
      <c r="N1134" s="115" t="s">
        <v>1767</v>
      </c>
      <c r="O1134" s="115" t="s">
        <v>41</v>
      </c>
      <c r="P1134" s="115" t="s">
        <v>41</v>
      </c>
      <c r="Q1134" s="115">
        <v>6</v>
      </c>
      <c r="R1134" s="115">
        <v>57</v>
      </c>
      <c r="S1134" s="115">
        <v>28</v>
      </c>
      <c r="T1134" s="116">
        <v>45435</v>
      </c>
      <c r="U1134" s="116">
        <v>45421</v>
      </c>
      <c r="V1134" s="115">
        <v>0</v>
      </c>
      <c r="W1134" s="115">
        <v>20</v>
      </c>
      <c r="X1134" s="115">
        <v>20</v>
      </c>
      <c r="Y1134" s="115">
        <v>0</v>
      </c>
      <c r="Z1134" s="115" t="s">
        <v>47</v>
      </c>
      <c r="AA1134" s="115">
        <v>0</v>
      </c>
      <c r="AB1134" s="123">
        <v>1</v>
      </c>
      <c r="AC1134" s="123">
        <f t="shared" si="23"/>
        <v>20</v>
      </c>
      <c r="AD1134" s="123">
        <f>IFERROR(AC1134*VLOOKUP(I1134,'[5]DI Info'!A:H,7,FALSE),"")</f>
        <v>312</v>
      </c>
      <c r="AE1134" s="123">
        <f>IFERROR(ROUND(AC1134*VLOOKUP(I1134,'[5]DI Info'!$1:$1048576,6,FALSE),2),"")</f>
        <v>3.36</v>
      </c>
      <c r="AF1134" s="124" t="str">
        <f>VLOOKUP(I1134,'[5]DI Info'!$1:$1048576,4,FALSE)</f>
        <v>苏克-NB</v>
      </c>
      <c r="AG1134" s="124" t="s">
        <v>2583</v>
      </c>
      <c r="AH1134" s="128">
        <v>45429</v>
      </c>
      <c r="AI1134" s="69" t="s">
        <v>2584</v>
      </c>
      <c r="AJ1134" s="123"/>
      <c r="AK1134" s="116"/>
      <c r="AL1134" s="120"/>
      <c r="AM1134" s="120"/>
      <c r="AN1134" s="85"/>
      <c r="AO1134" s="85"/>
      <c r="AP1134" s="85"/>
    </row>
    <row r="1135" s="62" customFormat="1" ht="12.75" customHeight="1" spans="1:42">
      <c r="A1135" s="85" t="s">
        <v>2587</v>
      </c>
      <c r="B1135" s="115" t="s">
        <v>38</v>
      </c>
      <c r="C1135" s="115" t="s">
        <v>38</v>
      </c>
      <c r="D1135" s="115" t="s">
        <v>39</v>
      </c>
      <c r="E1135" s="115" t="s">
        <v>2588</v>
      </c>
      <c r="F1135" s="115" t="s">
        <v>41</v>
      </c>
      <c r="G1135" s="115" t="s">
        <v>42</v>
      </c>
      <c r="H1135" s="115" t="s">
        <v>2588</v>
      </c>
      <c r="I1135" s="115" t="s">
        <v>1856</v>
      </c>
      <c r="J1135" s="115" t="s">
        <v>44</v>
      </c>
      <c r="K1135" s="115" t="s">
        <v>41</v>
      </c>
      <c r="L1135" s="115" t="s">
        <v>45</v>
      </c>
      <c r="M1135" s="115" t="s">
        <v>46</v>
      </c>
      <c r="N1135" s="115" t="s">
        <v>1767</v>
      </c>
      <c r="O1135" s="115" t="s">
        <v>41</v>
      </c>
      <c r="P1135" s="115" t="s">
        <v>41</v>
      </c>
      <c r="Q1135" s="115">
        <v>5.6</v>
      </c>
      <c r="R1135" s="115">
        <v>50</v>
      </c>
      <c r="S1135" s="115">
        <v>25.5</v>
      </c>
      <c r="T1135" s="116">
        <v>45435</v>
      </c>
      <c r="U1135" s="116">
        <v>45421</v>
      </c>
      <c r="V1135" s="115">
        <v>0</v>
      </c>
      <c r="W1135" s="115">
        <v>519</v>
      </c>
      <c r="X1135" s="115">
        <v>519</v>
      </c>
      <c r="Y1135" s="115">
        <v>0</v>
      </c>
      <c r="Z1135" s="115" t="s">
        <v>47</v>
      </c>
      <c r="AA1135" s="115">
        <v>0</v>
      </c>
      <c r="AB1135" s="123">
        <v>1</v>
      </c>
      <c r="AC1135" s="123">
        <f t="shared" si="23"/>
        <v>519</v>
      </c>
      <c r="AD1135" s="123">
        <f>IFERROR(AC1135*VLOOKUP(I1135,'[5]DI Info'!A:H,7,FALSE),"")</f>
        <v>6487.5</v>
      </c>
      <c r="AE1135" s="123">
        <f>IFERROR(ROUND(AC1135*VLOOKUP(I1135,'[5]DI Info'!$1:$1048576,6,FALSE),2),"")</f>
        <v>62.12</v>
      </c>
      <c r="AF1135" s="124" t="str">
        <f>VLOOKUP(I1135,'[5]DI Info'!$1:$1048576,4,FALSE)</f>
        <v>苏克-NB</v>
      </c>
      <c r="AG1135" s="124" t="s">
        <v>2583</v>
      </c>
      <c r="AH1135" s="128">
        <v>45429</v>
      </c>
      <c r="AI1135" s="69" t="s">
        <v>2589</v>
      </c>
      <c r="AJ1135" s="123"/>
      <c r="AK1135" s="116"/>
      <c r="AL1135" s="120"/>
      <c r="AM1135" s="120"/>
      <c r="AN1135" s="85"/>
      <c r="AO1135" s="85"/>
      <c r="AP1135" s="85"/>
    </row>
    <row r="1136" s="62" customFormat="1" ht="12.75" customHeight="1" spans="1:42">
      <c r="A1136" s="85" t="s">
        <v>2590</v>
      </c>
      <c r="B1136" s="115" t="s">
        <v>38</v>
      </c>
      <c r="C1136" s="115" t="s">
        <v>38</v>
      </c>
      <c r="D1136" s="115" t="s">
        <v>39</v>
      </c>
      <c r="E1136" s="115" t="s">
        <v>2591</v>
      </c>
      <c r="F1136" s="115" t="s">
        <v>41</v>
      </c>
      <c r="G1136" s="115" t="s">
        <v>42</v>
      </c>
      <c r="H1136" s="115" t="s">
        <v>2591</v>
      </c>
      <c r="I1136" s="115" t="s">
        <v>1856</v>
      </c>
      <c r="J1136" s="115" t="s">
        <v>44</v>
      </c>
      <c r="K1136" s="115" t="s">
        <v>41</v>
      </c>
      <c r="L1136" s="115" t="s">
        <v>45</v>
      </c>
      <c r="M1136" s="115" t="s">
        <v>46</v>
      </c>
      <c r="N1136" s="115" t="s">
        <v>1767</v>
      </c>
      <c r="O1136" s="115" t="s">
        <v>41</v>
      </c>
      <c r="P1136" s="115" t="s">
        <v>41</v>
      </c>
      <c r="Q1136" s="115">
        <v>5.6</v>
      </c>
      <c r="R1136" s="115">
        <v>50</v>
      </c>
      <c r="S1136" s="115">
        <v>25.5</v>
      </c>
      <c r="T1136" s="116">
        <v>45435</v>
      </c>
      <c r="U1136" s="116">
        <v>45421</v>
      </c>
      <c r="V1136" s="115">
        <v>0</v>
      </c>
      <c r="W1136" s="115">
        <v>325</v>
      </c>
      <c r="X1136" s="115">
        <v>325</v>
      </c>
      <c r="Y1136" s="115">
        <v>0</v>
      </c>
      <c r="Z1136" s="115" t="s">
        <v>47</v>
      </c>
      <c r="AA1136" s="115">
        <v>0</v>
      </c>
      <c r="AB1136" s="123">
        <v>1</v>
      </c>
      <c r="AC1136" s="123">
        <f t="shared" si="23"/>
        <v>325</v>
      </c>
      <c r="AD1136" s="123">
        <f>IFERROR(AC1136*VLOOKUP(I1136,'[5]DI Info'!A:H,7,FALSE),"")</f>
        <v>4062.5</v>
      </c>
      <c r="AE1136" s="123">
        <f>IFERROR(ROUND(AC1136*VLOOKUP(I1136,'[5]DI Info'!$1:$1048576,6,FALSE),2),"")</f>
        <v>38.9</v>
      </c>
      <c r="AF1136" s="124" t="str">
        <f>VLOOKUP(I1136,'[5]DI Info'!$1:$1048576,4,FALSE)</f>
        <v>苏克-NB</v>
      </c>
      <c r="AG1136" s="124" t="s">
        <v>2583</v>
      </c>
      <c r="AH1136" s="128">
        <v>45429</v>
      </c>
      <c r="AI1136" s="69" t="s">
        <v>2592</v>
      </c>
      <c r="AJ1136" s="123"/>
      <c r="AK1136" s="116"/>
      <c r="AL1136" s="120"/>
      <c r="AM1136" s="120"/>
      <c r="AN1136" s="85"/>
      <c r="AO1136" s="85"/>
      <c r="AP1136" s="85"/>
    </row>
    <row r="1137" s="62" customFormat="1" ht="12.75" customHeight="1" spans="1:42">
      <c r="A1137" s="85" t="s">
        <v>2593</v>
      </c>
      <c r="B1137" s="115" t="s">
        <v>38</v>
      </c>
      <c r="C1137" s="115" t="s">
        <v>38</v>
      </c>
      <c r="D1137" s="115" t="s">
        <v>39</v>
      </c>
      <c r="E1137" s="115" t="s">
        <v>2594</v>
      </c>
      <c r="F1137" s="115" t="s">
        <v>41</v>
      </c>
      <c r="G1137" s="115" t="s">
        <v>42</v>
      </c>
      <c r="H1137" s="115" t="s">
        <v>2594</v>
      </c>
      <c r="I1137" s="115" t="s">
        <v>407</v>
      </c>
      <c r="J1137" s="115" t="s">
        <v>44</v>
      </c>
      <c r="K1137" s="115" t="s">
        <v>41</v>
      </c>
      <c r="L1137" s="115" t="s">
        <v>45</v>
      </c>
      <c r="M1137" s="115" t="s">
        <v>46</v>
      </c>
      <c r="N1137" s="115" t="s">
        <v>1767</v>
      </c>
      <c r="O1137" s="115" t="s">
        <v>41</v>
      </c>
      <c r="P1137" s="115" t="s">
        <v>41</v>
      </c>
      <c r="Q1137" s="115">
        <v>5</v>
      </c>
      <c r="R1137" s="115">
        <v>43.75</v>
      </c>
      <c r="S1137" s="115">
        <v>22.5</v>
      </c>
      <c r="T1137" s="116">
        <v>45435</v>
      </c>
      <c r="U1137" s="116">
        <v>45421</v>
      </c>
      <c r="V1137" s="115">
        <v>0</v>
      </c>
      <c r="W1137" s="115">
        <v>9</v>
      </c>
      <c r="X1137" s="115">
        <v>9</v>
      </c>
      <c r="Y1137" s="115">
        <v>0</v>
      </c>
      <c r="Z1137" s="115" t="s">
        <v>47</v>
      </c>
      <c r="AA1137" s="115">
        <v>0</v>
      </c>
      <c r="AB1137" s="123">
        <v>1</v>
      </c>
      <c r="AC1137" s="123">
        <f t="shared" si="23"/>
        <v>9</v>
      </c>
      <c r="AD1137" s="123">
        <f>IFERROR(AC1137*VLOOKUP(I1137,'[5]DI Info'!A:H,7,FALSE),"")</f>
        <v>65.7</v>
      </c>
      <c r="AE1137" s="123">
        <f>IFERROR(ROUND(AC1137*VLOOKUP(I1137,'[5]DI Info'!$1:$1048576,6,FALSE),2),"")</f>
        <v>0.78</v>
      </c>
      <c r="AF1137" s="124" t="str">
        <f>VLOOKUP(I1137,'[5]DI Info'!$1:$1048576,4,FALSE)</f>
        <v>苏克-NB</v>
      </c>
      <c r="AG1137" s="124" t="s">
        <v>2583</v>
      </c>
      <c r="AH1137" s="128">
        <v>45429</v>
      </c>
      <c r="AI1137" s="69" t="s">
        <v>2584</v>
      </c>
      <c r="AJ1137" s="123"/>
      <c r="AK1137" s="116"/>
      <c r="AL1137" s="120"/>
      <c r="AM1137" s="120"/>
      <c r="AN1137" s="85"/>
      <c r="AO1137" s="85"/>
      <c r="AP1137" s="85"/>
    </row>
    <row r="1138" s="62" customFormat="1" ht="12.75" customHeight="1" spans="1:42">
      <c r="A1138" s="85" t="s">
        <v>2595</v>
      </c>
      <c r="B1138" s="115" t="s">
        <v>38</v>
      </c>
      <c r="C1138" s="115" t="s">
        <v>38</v>
      </c>
      <c r="D1138" s="115" t="s">
        <v>39</v>
      </c>
      <c r="E1138" s="115" t="s">
        <v>2596</v>
      </c>
      <c r="F1138" s="115" t="s">
        <v>41</v>
      </c>
      <c r="G1138" s="115" t="s">
        <v>42</v>
      </c>
      <c r="H1138" s="115" t="s">
        <v>2596</v>
      </c>
      <c r="I1138" s="115" t="s">
        <v>407</v>
      </c>
      <c r="J1138" s="115" t="s">
        <v>44</v>
      </c>
      <c r="K1138" s="115" t="s">
        <v>41</v>
      </c>
      <c r="L1138" s="115" t="s">
        <v>45</v>
      </c>
      <c r="M1138" s="115" t="s">
        <v>46</v>
      </c>
      <c r="N1138" s="115" t="s">
        <v>1767</v>
      </c>
      <c r="O1138" s="115" t="s">
        <v>41</v>
      </c>
      <c r="P1138" s="115" t="s">
        <v>41</v>
      </c>
      <c r="Q1138" s="115">
        <v>5</v>
      </c>
      <c r="R1138" s="115">
        <v>43.75</v>
      </c>
      <c r="S1138" s="115">
        <v>22.5</v>
      </c>
      <c r="T1138" s="116">
        <v>45435</v>
      </c>
      <c r="U1138" s="116">
        <v>45421</v>
      </c>
      <c r="V1138" s="115">
        <v>0</v>
      </c>
      <c r="W1138" s="115">
        <v>149</v>
      </c>
      <c r="X1138" s="115">
        <v>149</v>
      </c>
      <c r="Y1138" s="115">
        <v>0</v>
      </c>
      <c r="Z1138" s="115" t="s">
        <v>47</v>
      </c>
      <c r="AA1138" s="115">
        <v>0</v>
      </c>
      <c r="AB1138" s="123">
        <v>1</v>
      </c>
      <c r="AC1138" s="123">
        <f t="shared" si="23"/>
        <v>149</v>
      </c>
      <c r="AD1138" s="123">
        <f>IFERROR(AC1138*VLOOKUP(I1138,'[5]DI Info'!A:H,7,FALSE),"")</f>
        <v>1087.7</v>
      </c>
      <c r="AE1138" s="123">
        <f>IFERROR(ROUND(AC1138*VLOOKUP(I1138,'[5]DI Info'!$1:$1048576,6,FALSE),2),"")</f>
        <v>12.97</v>
      </c>
      <c r="AF1138" s="124" t="str">
        <f>VLOOKUP(I1138,'[5]DI Info'!$1:$1048576,4,FALSE)</f>
        <v>苏克-NB</v>
      </c>
      <c r="AG1138" s="124" t="s">
        <v>2583</v>
      </c>
      <c r="AH1138" s="128">
        <v>45429</v>
      </c>
      <c r="AI1138" s="69" t="s">
        <v>2584</v>
      </c>
      <c r="AJ1138" s="123"/>
      <c r="AK1138" s="116"/>
      <c r="AL1138" s="120"/>
      <c r="AM1138" s="120"/>
      <c r="AN1138" s="85"/>
      <c r="AO1138" s="85"/>
      <c r="AP1138" s="85"/>
    </row>
    <row r="1139" s="62" customFormat="1" ht="12.75" customHeight="1" spans="1:42">
      <c r="A1139" s="85" t="s">
        <v>2597</v>
      </c>
      <c r="B1139" s="115" t="s">
        <v>38</v>
      </c>
      <c r="C1139" s="115" t="s">
        <v>38</v>
      </c>
      <c r="D1139" s="115" t="s">
        <v>39</v>
      </c>
      <c r="E1139" s="115" t="s">
        <v>2598</v>
      </c>
      <c r="F1139" s="115" t="s">
        <v>41</v>
      </c>
      <c r="G1139" s="115" t="s">
        <v>77</v>
      </c>
      <c r="H1139" s="115" t="s">
        <v>2598</v>
      </c>
      <c r="I1139" s="115" t="s">
        <v>2599</v>
      </c>
      <c r="J1139" s="115" t="s">
        <v>44</v>
      </c>
      <c r="K1139" s="115" t="s">
        <v>41</v>
      </c>
      <c r="L1139" s="115" t="s">
        <v>45</v>
      </c>
      <c r="M1139" s="115" t="s">
        <v>46</v>
      </c>
      <c r="N1139" s="115" t="s">
        <v>1767</v>
      </c>
      <c r="O1139" s="115" t="s">
        <v>41</v>
      </c>
      <c r="P1139" s="115" t="s">
        <v>41</v>
      </c>
      <c r="Q1139" s="115">
        <v>6</v>
      </c>
      <c r="R1139" s="115">
        <v>71</v>
      </c>
      <c r="S1139" s="115">
        <v>25</v>
      </c>
      <c r="T1139" s="116">
        <v>45435</v>
      </c>
      <c r="U1139" s="116">
        <v>45421</v>
      </c>
      <c r="V1139" s="115">
        <v>0</v>
      </c>
      <c r="W1139" s="115">
        <v>195</v>
      </c>
      <c r="X1139" s="115">
        <v>195</v>
      </c>
      <c r="Y1139" s="115">
        <v>0</v>
      </c>
      <c r="Z1139" s="115" t="s">
        <v>47</v>
      </c>
      <c r="AA1139" s="115">
        <v>0</v>
      </c>
      <c r="AB1139" s="123">
        <v>1</v>
      </c>
      <c r="AC1139" s="123">
        <f t="shared" si="23"/>
        <v>195</v>
      </c>
      <c r="AD1139" s="123">
        <f>IFERROR(AC1139*VLOOKUP(I1139,'[5]DI Info'!A:H,7,FALSE),"")</f>
        <v>5070</v>
      </c>
      <c r="AE1139" s="123">
        <f>IFERROR(ROUND(AC1139*VLOOKUP(I1139,'[5]DI Info'!$1:$1048576,6,FALSE),2),"")</f>
        <v>34.47</v>
      </c>
      <c r="AF1139" s="124" t="str">
        <f>VLOOKUP(I1139,'[5]DI Info'!$1:$1048576,4,FALSE)</f>
        <v>尚莱-NB</v>
      </c>
      <c r="AG1139" s="124" t="s">
        <v>2600</v>
      </c>
      <c r="AH1139" s="128">
        <v>45425</v>
      </c>
      <c r="AI1139" s="69" t="s">
        <v>2601</v>
      </c>
      <c r="AJ1139" s="123"/>
      <c r="AK1139" s="116"/>
      <c r="AL1139" s="120"/>
      <c r="AM1139" s="120"/>
      <c r="AN1139" s="85"/>
      <c r="AO1139" s="85"/>
      <c r="AP1139" s="85"/>
    </row>
    <row r="1140" s="62" customFormat="1" ht="12.75" customHeight="1" spans="1:42">
      <c r="A1140" s="85" t="s">
        <v>2602</v>
      </c>
      <c r="B1140" s="115" t="s">
        <v>38</v>
      </c>
      <c r="C1140" s="115" t="s">
        <v>38</v>
      </c>
      <c r="D1140" s="115" t="s">
        <v>39</v>
      </c>
      <c r="E1140" s="115" t="s">
        <v>2603</v>
      </c>
      <c r="F1140" s="115" t="s">
        <v>41</v>
      </c>
      <c r="G1140" s="115" t="s">
        <v>60</v>
      </c>
      <c r="H1140" s="115" t="s">
        <v>2603</v>
      </c>
      <c r="I1140" s="115" t="s">
        <v>2599</v>
      </c>
      <c r="J1140" s="115" t="s">
        <v>44</v>
      </c>
      <c r="K1140" s="115" t="s">
        <v>41</v>
      </c>
      <c r="L1140" s="115" t="s">
        <v>45</v>
      </c>
      <c r="M1140" s="115" t="s">
        <v>46</v>
      </c>
      <c r="N1140" s="115" t="s">
        <v>1767</v>
      </c>
      <c r="O1140" s="115" t="s">
        <v>41</v>
      </c>
      <c r="P1140" s="115" t="s">
        <v>41</v>
      </c>
      <c r="Q1140" s="115">
        <v>6</v>
      </c>
      <c r="R1140" s="115">
        <v>71</v>
      </c>
      <c r="S1140" s="115">
        <v>25</v>
      </c>
      <c r="T1140" s="116">
        <v>45435</v>
      </c>
      <c r="U1140" s="116">
        <v>45421</v>
      </c>
      <c r="V1140" s="115">
        <v>0</v>
      </c>
      <c r="W1140" s="115">
        <v>75</v>
      </c>
      <c r="X1140" s="115">
        <v>75</v>
      </c>
      <c r="Y1140" s="115">
        <v>0</v>
      </c>
      <c r="Z1140" s="115" t="s">
        <v>47</v>
      </c>
      <c r="AA1140" s="115">
        <v>0</v>
      </c>
      <c r="AB1140" s="123">
        <v>1</v>
      </c>
      <c r="AC1140" s="123">
        <f t="shared" si="23"/>
        <v>75</v>
      </c>
      <c r="AD1140" s="123">
        <f>IFERROR(AC1140*VLOOKUP(I1140,'[5]DI Info'!A:H,7,FALSE),"")</f>
        <v>1950</v>
      </c>
      <c r="AE1140" s="123">
        <f>IFERROR(ROUND(AC1140*VLOOKUP(I1140,'[5]DI Info'!$1:$1048576,6,FALSE),2),"")</f>
        <v>13.26</v>
      </c>
      <c r="AF1140" s="124" t="str">
        <f>VLOOKUP(I1140,'[5]DI Info'!$1:$1048576,4,FALSE)</f>
        <v>尚莱-NB</v>
      </c>
      <c r="AG1140" s="124" t="s">
        <v>2600</v>
      </c>
      <c r="AH1140" s="128">
        <v>45425</v>
      </c>
      <c r="AI1140" s="69" t="s">
        <v>2601</v>
      </c>
      <c r="AJ1140" s="123"/>
      <c r="AK1140" s="116"/>
      <c r="AL1140" s="120"/>
      <c r="AM1140" s="120"/>
      <c r="AN1140" s="85"/>
      <c r="AO1140" s="85"/>
      <c r="AP1140" s="85"/>
    </row>
    <row r="1141" s="62" customFormat="1" ht="12.75" customHeight="1" spans="1:42">
      <c r="A1141" s="85" t="s">
        <v>2604</v>
      </c>
      <c r="B1141" s="115" t="s">
        <v>38</v>
      </c>
      <c r="C1141" s="115" t="s">
        <v>38</v>
      </c>
      <c r="D1141" s="115" t="s">
        <v>39</v>
      </c>
      <c r="E1141" s="115" t="s">
        <v>2605</v>
      </c>
      <c r="F1141" s="115" t="s">
        <v>41</v>
      </c>
      <c r="G1141" s="115" t="s">
        <v>42</v>
      </c>
      <c r="H1141" s="115" t="s">
        <v>2605</v>
      </c>
      <c r="I1141" s="115" t="s">
        <v>2599</v>
      </c>
      <c r="J1141" s="115" t="s">
        <v>44</v>
      </c>
      <c r="K1141" s="115" t="s">
        <v>41</v>
      </c>
      <c r="L1141" s="115" t="s">
        <v>45</v>
      </c>
      <c r="M1141" s="115" t="s">
        <v>46</v>
      </c>
      <c r="N1141" s="115" t="s">
        <v>1767</v>
      </c>
      <c r="O1141" s="115" t="s">
        <v>41</v>
      </c>
      <c r="P1141" s="115" t="s">
        <v>41</v>
      </c>
      <c r="Q1141" s="115">
        <v>6</v>
      </c>
      <c r="R1141" s="115">
        <v>71</v>
      </c>
      <c r="S1141" s="115">
        <v>25</v>
      </c>
      <c r="T1141" s="116">
        <v>45435</v>
      </c>
      <c r="U1141" s="116">
        <v>45421</v>
      </c>
      <c r="V1141" s="115">
        <v>0</v>
      </c>
      <c r="W1141" s="115">
        <v>9</v>
      </c>
      <c r="X1141" s="115">
        <v>9</v>
      </c>
      <c r="Y1141" s="115">
        <v>0</v>
      </c>
      <c r="Z1141" s="115" t="s">
        <v>47</v>
      </c>
      <c r="AA1141" s="115">
        <v>0</v>
      </c>
      <c r="AB1141" s="123">
        <v>1</v>
      </c>
      <c r="AC1141" s="123">
        <f t="shared" si="23"/>
        <v>9</v>
      </c>
      <c r="AD1141" s="123">
        <f>IFERROR(AC1141*VLOOKUP(I1141,'[5]DI Info'!A:H,7,FALSE),"")</f>
        <v>234</v>
      </c>
      <c r="AE1141" s="123">
        <f>IFERROR(ROUND(AC1141*VLOOKUP(I1141,'[5]DI Info'!$1:$1048576,6,FALSE),2),"")</f>
        <v>1.59</v>
      </c>
      <c r="AF1141" s="124" t="str">
        <f>VLOOKUP(I1141,'[5]DI Info'!$1:$1048576,4,FALSE)</f>
        <v>尚莱-NB</v>
      </c>
      <c r="AG1141" s="124" t="s">
        <v>2600</v>
      </c>
      <c r="AH1141" s="128">
        <v>45425</v>
      </c>
      <c r="AI1141" s="69" t="s">
        <v>2601</v>
      </c>
      <c r="AJ1141" s="123"/>
      <c r="AK1141" s="116"/>
      <c r="AL1141" s="120"/>
      <c r="AM1141" s="120"/>
      <c r="AN1141" s="85"/>
      <c r="AO1141" s="85"/>
      <c r="AP1141" s="85"/>
    </row>
    <row r="1142" s="62" customFormat="1" ht="12.75" customHeight="1" spans="1:42">
      <c r="A1142" s="85" t="s">
        <v>2606</v>
      </c>
      <c r="B1142" s="115" t="s">
        <v>38</v>
      </c>
      <c r="C1142" s="115" t="s">
        <v>38</v>
      </c>
      <c r="D1142" s="115" t="s">
        <v>39</v>
      </c>
      <c r="E1142" s="115" t="s">
        <v>2607</v>
      </c>
      <c r="F1142" s="115" t="s">
        <v>41</v>
      </c>
      <c r="G1142" s="115" t="s">
        <v>42</v>
      </c>
      <c r="H1142" s="115" t="s">
        <v>2607</v>
      </c>
      <c r="I1142" s="115" t="s">
        <v>2599</v>
      </c>
      <c r="J1142" s="115" t="s">
        <v>44</v>
      </c>
      <c r="K1142" s="115" t="s">
        <v>41</v>
      </c>
      <c r="L1142" s="115" t="s">
        <v>45</v>
      </c>
      <c r="M1142" s="115" t="s">
        <v>46</v>
      </c>
      <c r="N1142" s="115" t="s">
        <v>1767</v>
      </c>
      <c r="O1142" s="115" t="s">
        <v>41</v>
      </c>
      <c r="P1142" s="115" t="s">
        <v>41</v>
      </c>
      <c r="Q1142" s="115">
        <v>6</v>
      </c>
      <c r="R1142" s="115">
        <v>71</v>
      </c>
      <c r="S1142" s="115">
        <v>25</v>
      </c>
      <c r="T1142" s="116">
        <v>45435</v>
      </c>
      <c r="U1142" s="116">
        <v>45421</v>
      </c>
      <c r="V1142" s="115">
        <v>0</v>
      </c>
      <c r="W1142" s="115">
        <v>31</v>
      </c>
      <c r="X1142" s="115">
        <v>31</v>
      </c>
      <c r="Y1142" s="115">
        <v>0</v>
      </c>
      <c r="Z1142" s="115" t="s">
        <v>47</v>
      </c>
      <c r="AA1142" s="115">
        <v>0</v>
      </c>
      <c r="AB1142" s="123">
        <v>1</v>
      </c>
      <c r="AC1142" s="123">
        <f t="shared" si="23"/>
        <v>31</v>
      </c>
      <c r="AD1142" s="123">
        <f>IFERROR(AC1142*VLOOKUP(I1142,'[5]DI Info'!A:H,7,FALSE),"")</f>
        <v>806</v>
      </c>
      <c r="AE1142" s="123">
        <f>IFERROR(ROUND(AC1142*VLOOKUP(I1142,'[5]DI Info'!$1:$1048576,6,FALSE),2),"")</f>
        <v>5.48</v>
      </c>
      <c r="AF1142" s="124" t="str">
        <f>VLOOKUP(I1142,'[5]DI Info'!$1:$1048576,4,FALSE)</f>
        <v>尚莱-NB</v>
      </c>
      <c r="AG1142" s="124" t="s">
        <v>2600</v>
      </c>
      <c r="AH1142" s="128">
        <v>45425</v>
      </c>
      <c r="AI1142" s="69" t="s">
        <v>2601</v>
      </c>
      <c r="AJ1142" s="123"/>
      <c r="AK1142" s="116"/>
      <c r="AL1142" s="120"/>
      <c r="AM1142" s="120"/>
      <c r="AN1142" s="85"/>
      <c r="AO1142" s="85"/>
      <c r="AP1142" s="85"/>
    </row>
    <row r="1143" s="62" customFormat="1" ht="12.75" customHeight="1" spans="1:42">
      <c r="A1143" s="85" t="s">
        <v>2608</v>
      </c>
      <c r="B1143" s="115" t="s">
        <v>38</v>
      </c>
      <c r="C1143" s="115" t="s">
        <v>38</v>
      </c>
      <c r="D1143" s="115" t="s">
        <v>39</v>
      </c>
      <c r="E1143" s="115" t="s">
        <v>2609</v>
      </c>
      <c r="F1143" s="115" t="s">
        <v>41</v>
      </c>
      <c r="G1143" s="115" t="s">
        <v>77</v>
      </c>
      <c r="H1143" s="115" t="s">
        <v>2609</v>
      </c>
      <c r="I1143" s="115" t="s">
        <v>407</v>
      </c>
      <c r="J1143" s="115" t="s">
        <v>44</v>
      </c>
      <c r="K1143" s="115" t="s">
        <v>41</v>
      </c>
      <c r="L1143" s="115" t="s">
        <v>45</v>
      </c>
      <c r="M1143" s="115" t="s">
        <v>46</v>
      </c>
      <c r="N1143" s="115" t="s">
        <v>1767</v>
      </c>
      <c r="O1143" s="115" t="s">
        <v>41</v>
      </c>
      <c r="P1143" s="115" t="s">
        <v>41</v>
      </c>
      <c r="Q1143" s="115">
        <v>5</v>
      </c>
      <c r="R1143" s="115">
        <v>43.75</v>
      </c>
      <c r="S1143" s="115">
        <v>22.5</v>
      </c>
      <c r="T1143" s="116">
        <v>45435</v>
      </c>
      <c r="U1143" s="116">
        <v>45421</v>
      </c>
      <c r="V1143" s="115">
        <v>0</v>
      </c>
      <c r="W1143" s="115">
        <v>197</v>
      </c>
      <c r="X1143" s="115">
        <v>197</v>
      </c>
      <c r="Y1143" s="115">
        <v>0</v>
      </c>
      <c r="Z1143" s="115" t="s">
        <v>47</v>
      </c>
      <c r="AA1143" s="115">
        <v>0</v>
      </c>
      <c r="AB1143" s="123">
        <v>1</v>
      </c>
      <c r="AC1143" s="123">
        <f t="shared" si="23"/>
        <v>197</v>
      </c>
      <c r="AD1143" s="123">
        <f>IFERROR(AC1143*VLOOKUP(I1143,'[5]DI Info'!A:H,7,FALSE),"")</f>
        <v>1438.1</v>
      </c>
      <c r="AE1143" s="123">
        <f>IFERROR(ROUND(AC1143*VLOOKUP(I1143,'[5]DI Info'!$1:$1048576,6,FALSE),2),"")</f>
        <v>17.14</v>
      </c>
      <c r="AF1143" s="124" t="str">
        <f>VLOOKUP(I1143,'[5]DI Info'!$1:$1048576,4,FALSE)</f>
        <v>苏克-NB</v>
      </c>
      <c r="AG1143" s="124" t="s">
        <v>2610</v>
      </c>
      <c r="AH1143" s="128">
        <v>45429</v>
      </c>
      <c r="AI1143" s="69" t="s">
        <v>2611</v>
      </c>
      <c r="AJ1143" s="123"/>
      <c r="AK1143" s="116"/>
      <c r="AL1143" s="120"/>
      <c r="AM1143" s="120"/>
      <c r="AN1143" s="85"/>
      <c r="AO1143" s="85"/>
      <c r="AP1143" s="85"/>
    </row>
    <row r="1144" s="62" customFormat="1" ht="12.75" customHeight="1" spans="1:42">
      <c r="A1144" s="85" t="s">
        <v>2612</v>
      </c>
      <c r="B1144" s="115" t="s">
        <v>38</v>
      </c>
      <c r="C1144" s="115" t="s">
        <v>38</v>
      </c>
      <c r="D1144" s="115" t="s">
        <v>39</v>
      </c>
      <c r="E1144" s="115" t="s">
        <v>2613</v>
      </c>
      <c r="F1144" s="115" t="s">
        <v>41</v>
      </c>
      <c r="G1144" s="115" t="s">
        <v>60</v>
      </c>
      <c r="H1144" s="115" t="s">
        <v>2613</v>
      </c>
      <c r="I1144" s="115" t="s">
        <v>407</v>
      </c>
      <c r="J1144" s="115" t="s">
        <v>44</v>
      </c>
      <c r="K1144" s="115" t="s">
        <v>41</v>
      </c>
      <c r="L1144" s="115" t="s">
        <v>45</v>
      </c>
      <c r="M1144" s="115" t="s">
        <v>46</v>
      </c>
      <c r="N1144" s="115" t="s">
        <v>1767</v>
      </c>
      <c r="O1144" s="115" t="s">
        <v>41</v>
      </c>
      <c r="P1144" s="115" t="s">
        <v>41</v>
      </c>
      <c r="Q1144" s="115">
        <v>5</v>
      </c>
      <c r="R1144" s="115">
        <v>43.75</v>
      </c>
      <c r="S1144" s="115">
        <v>22.5</v>
      </c>
      <c r="T1144" s="116">
        <v>45435</v>
      </c>
      <c r="U1144" s="116">
        <v>45421</v>
      </c>
      <c r="V1144" s="115">
        <v>0</v>
      </c>
      <c r="W1144" s="115">
        <v>115</v>
      </c>
      <c r="X1144" s="115">
        <v>115</v>
      </c>
      <c r="Y1144" s="115">
        <v>0</v>
      </c>
      <c r="Z1144" s="115" t="s">
        <v>47</v>
      </c>
      <c r="AA1144" s="115">
        <v>0</v>
      </c>
      <c r="AB1144" s="123">
        <v>1</v>
      </c>
      <c r="AC1144" s="123">
        <f t="shared" si="23"/>
        <v>115</v>
      </c>
      <c r="AD1144" s="123">
        <f>IFERROR(AC1144*VLOOKUP(I1144,'[5]DI Info'!A:H,7,FALSE),"")</f>
        <v>839.5</v>
      </c>
      <c r="AE1144" s="123">
        <f>IFERROR(ROUND(AC1144*VLOOKUP(I1144,'[5]DI Info'!$1:$1048576,6,FALSE),2),"")</f>
        <v>10.01</v>
      </c>
      <c r="AF1144" s="124" t="str">
        <f>VLOOKUP(I1144,'[5]DI Info'!$1:$1048576,4,FALSE)</f>
        <v>苏克-NB</v>
      </c>
      <c r="AG1144" s="124" t="s">
        <v>2610</v>
      </c>
      <c r="AH1144" s="128">
        <v>45429</v>
      </c>
      <c r="AI1144" s="69" t="s">
        <v>2611</v>
      </c>
      <c r="AJ1144" s="123"/>
      <c r="AK1144" s="116"/>
      <c r="AL1144" s="120"/>
      <c r="AM1144" s="120"/>
      <c r="AN1144" s="85"/>
      <c r="AO1144" s="85"/>
      <c r="AP1144" s="85"/>
    </row>
    <row r="1145" s="62" customFormat="1" ht="12.75" customHeight="1" spans="1:42">
      <c r="A1145" s="85" t="s">
        <v>2614</v>
      </c>
      <c r="B1145" s="115" t="s">
        <v>38</v>
      </c>
      <c r="C1145" s="115" t="s">
        <v>38</v>
      </c>
      <c r="D1145" s="115" t="s">
        <v>39</v>
      </c>
      <c r="E1145" s="115" t="s">
        <v>2615</v>
      </c>
      <c r="F1145" s="115" t="s">
        <v>41</v>
      </c>
      <c r="G1145" s="115" t="s">
        <v>60</v>
      </c>
      <c r="H1145" s="115" t="s">
        <v>2615</v>
      </c>
      <c r="I1145" s="115" t="s">
        <v>950</v>
      </c>
      <c r="J1145" s="115" t="s">
        <v>44</v>
      </c>
      <c r="K1145" s="115" t="s">
        <v>41</v>
      </c>
      <c r="L1145" s="115" t="s">
        <v>45</v>
      </c>
      <c r="M1145" s="115" t="s">
        <v>46</v>
      </c>
      <c r="N1145" s="115" t="s">
        <v>1767</v>
      </c>
      <c r="O1145" s="115" t="s">
        <v>41</v>
      </c>
      <c r="P1145" s="115" t="s">
        <v>41</v>
      </c>
      <c r="Q1145" s="115">
        <v>6</v>
      </c>
      <c r="R1145" s="115">
        <v>57</v>
      </c>
      <c r="S1145" s="115">
        <v>28</v>
      </c>
      <c r="T1145" s="116">
        <v>45435</v>
      </c>
      <c r="U1145" s="116">
        <v>45421</v>
      </c>
      <c r="V1145" s="115">
        <v>0</v>
      </c>
      <c r="W1145" s="115">
        <v>239</v>
      </c>
      <c r="X1145" s="115">
        <v>239</v>
      </c>
      <c r="Y1145" s="115">
        <v>0</v>
      </c>
      <c r="Z1145" s="115" t="s">
        <v>47</v>
      </c>
      <c r="AA1145" s="115">
        <v>0</v>
      </c>
      <c r="AB1145" s="123">
        <v>1</v>
      </c>
      <c r="AC1145" s="123">
        <f t="shared" si="23"/>
        <v>239</v>
      </c>
      <c r="AD1145" s="123">
        <f>IFERROR(AC1145*VLOOKUP(I1145,'[5]DI Info'!A:H,7,FALSE),"")</f>
        <v>3728.4</v>
      </c>
      <c r="AE1145" s="123">
        <f>IFERROR(ROUND(AC1145*VLOOKUP(I1145,'[5]DI Info'!$1:$1048576,6,FALSE),2),"")</f>
        <v>40.2</v>
      </c>
      <c r="AF1145" s="124" t="str">
        <f>VLOOKUP(I1145,'[5]DI Info'!$1:$1048576,4,FALSE)</f>
        <v>苏克-NB</v>
      </c>
      <c r="AG1145" s="124" t="s">
        <v>2616</v>
      </c>
      <c r="AH1145" s="128">
        <v>45429</v>
      </c>
      <c r="AI1145" s="69" t="s">
        <v>2617</v>
      </c>
      <c r="AJ1145" s="123"/>
      <c r="AK1145" s="116"/>
      <c r="AL1145" s="120"/>
      <c r="AM1145" s="120"/>
      <c r="AN1145" s="85"/>
      <c r="AO1145" s="85"/>
      <c r="AP1145" s="85"/>
    </row>
    <row r="1146" s="62" customFormat="1" ht="12.75" customHeight="1" spans="1:42">
      <c r="A1146" s="85" t="s">
        <v>2618</v>
      </c>
      <c r="B1146" s="115" t="s">
        <v>38</v>
      </c>
      <c r="C1146" s="115" t="s">
        <v>38</v>
      </c>
      <c r="D1146" s="115" t="s">
        <v>39</v>
      </c>
      <c r="E1146" s="115" t="s">
        <v>2619</v>
      </c>
      <c r="F1146" s="115" t="s">
        <v>41</v>
      </c>
      <c r="G1146" s="115" t="s">
        <v>60</v>
      </c>
      <c r="H1146" s="115" t="s">
        <v>2619</v>
      </c>
      <c r="I1146" s="115" t="s">
        <v>950</v>
      </c>
      <c r="J1146" s="115" t="s">
        <v>44</v>
      </c>
      <c r="K1146" s="115" t="s">
        <v>41</v>
      </c>
      <c r="L1146" s="115" t="s">
        <v>45</v>
      </c>
      <c r="M1146" s="115" t="s">
        <v>46</v>
      </c>
      <c r="N1146" s="115" t="s">
        <v>1767</v>
      </c>
      <c r="O1146" s="115" t="s">
        <v>41</v>
      </c>
      <c r="P1146" s="115" t="s">
        <v>41</v>
      </c>
      <c r="Q1146" s="115">
        <v>6</v>
      </c>
      <c r="R1146" s="115">
        <v>57</v>
      </c>
      <c r="S1146" s="115">
        <v>28</v>
      </c>
      <c r="T1146" s="116">
        <v>45435</v>
      </c>
      <c r="U1146" s="116">
        <v>45421</v>
      </c>
      <c r="V1146" s="115">
        <v>0</v>
      </c>
      <c r="W1146" s="115">
        <v>282</v>
      </c>
      <c r="X1146" s="115">
        <v>282</v>
      </c>
      <c r="Y1146" s="115">
        <v>0</v>
      </c>
      <c r="Z1146" s="115" t="s">
        <v>47</v>
      </c>
      <c r="AA1146" s="115">
        <v>0</v>
      </c>
      <c r="AB1146" s="123">
        <v>1</v>
      </c>
      <c r="AC1146" s="123">
        <f t="shared" si="23"/>
        <v>282</v>
      </c>
      <c r="AD1146" s="123">
        <f>IFERROR(AC1146*VLOOKUP(I1146,'[5]DI Info'!A:H,7,FALSE),"")</f>
        <v>4399.2</v>
      </c>
      <c r="AE1146" s="123">
        <f>IFERROR(ROUND(AC1146*VLOOKUP(I1146,'[5]DI Info'!$1:$1048576,6,FALSE),2),"")</f>
        <v>47.43</v>
      </c>
      <c r="AF1146" s="124" t="str">
        <f>VLOOKUP(I1146,'[5]DI Info'!$1:$1048576,4,FALSE)</f>
        <v>苏克-NB</v>
      </c>
      <c r="AG1146" s="124" t="s">
        <v>2616</v>
      </c>
      <c r="AH1146" s="128">
        <v>45429</v>
      </c>
      <c r="AI1146" s="69" t="s">
        <v>2620</v>
      </c>
      <c r="AJ1146" s="123"/>
      <c r="AK1146" s="116"/>
      <c r="AL1146" s="120"/>
      <c r="AM1146" s="120"/>
      <c r="AN1146" s="85"/>
      <c r="AO1146" s="85"/>
      <c r="AP1146" s="85"/>
    </row>
    <row r="1147" s="62" customFormat="1" ht="12.75" customHeight="1" spans="1:42">
      <c r="A1147" s="85" t="s">
        <v>2621</v>
      </c>
      <c r="B1147" s="115" t="s">
        <v>38</v>
      </c>
      <c r="C1147" s="115" t="s">
        <v>38</v>
      </c>
      <c r="D1147" s="115" t="s">
        <v>39</v>
      </c>
      <c r="E1147" s="115" t="s">
        <v>2622</v>
      </c>
      <c r="F1147" s="115" t="s">
        <v>41</v>
      </c>
      <c r="G1147" s="115" t="s">
        <v>60</v>
      </c>
      <c r="H1147" s="115" t="s">
        <v>2622</v>
      </c>
      <c r="I1147" s="115" t="s">
        <v>1856</v>
      </c>
      <c r="J1147" s="115" t="s">
        <v>44</v>
      </c>
      <c r="K1147" s="115" t="s">
        <v>41</v>
      </c>
      <c r="L1147" s="115" t="s">
        <v>45</v>
      </c>
      <c r="M1147" s="115" t="s">
        <v>46</v>
      </c>
      <c r="N1147" s="115" t="s">
        <v>1767</v>
      </c>
      <c r="O1147" s="115" t="s">
        <v>41</v>
      </c>
      <c r="P1147" s="115" t="s">
        <v>41</v>
      </c>
      <c r="Q1147" s="115">
        <v>5.6</v>
      </c>
      <c r="R1147" s="115">
        <v>50</v>
      </c>
      <c r="S1147" s="115">
        <v>25.5</v>
      </c>
      <c r="T1147" s="116">
        <v>45435</v>
      </c>
      <c r="U1147" s="116">
        <v>45421</v>
      </c>
      <c r="V1147" s="115">
        <v>0</v>
      </c>
      <c r="W1147" s="115">
        <v>220</v>
      </c>
      <c r="X1147" s="115">
        <v>220</v>
      </c>
      <c r="Y1147" s="115">
        <v>0</v>
      </c>
      <c r="Z1147" s="115" t="s">
        <v>47</v>
      </c>
      <c r="AA1147" s="115">
        <v>0</v>
      </c>
      <c r="AB1147" s="123">
        <v>1</v>
      </c>
      <c r="AC1147" s="123">
        <f t="shared" si="23"/>
        <v>220</v>
      </c>
      <c r="AD1147" s="123">
        <f>IFERROR(AC1147*VLOOKUP(I1147,'[5]DI Info'!A:H,7,FALSE),"")</f>
        <v>2750</v>
      </c>
      <c r="AE1147" s="123">
        <f>IFERROR(ROUND(AC1147*VLOOKUP(I1147,'[5]DI Info'!$1:$1048576,6,FALSE),2),"")</f>
        <v>26.33</v>
      </c>
      <c r="AF1147" s="124" t="str">
        <f>VLOOKUP(I1147,'[5]DI Info'!$1:$1048576,4,FALSE)</f>
        <v>苏克-NB</v>
      </c>
      <c r="AG1147" s="124" t="s">
        <v>2616</v>
      </c>
      <c r="AH1147" s="128">
        <v>45429</v>
      </c>
      <c r="AI1147" s="69" t="s">
        <v>2623</v>
      </c>
      <c r="AJ1147" s="123"/>
      <c r="AK1147" s="116"/>
      <c r="AL1147" s="120"/>
      <c r="AM1147" s="120"/>
      <c r="AN1147" s="85"/>
      <c r="AO1147" s="85"/>
      <c r="AP1147" s="85"/>
    </row>
    <row r="1148" s="62" customFormat="1" ht="12.75" customHeight="1" spans="1:42">
      <c r="A1148" s="85" t="s">
        <v>2624</v>
      </c>
      <c r="B1148" s="115" t="s">
        <v>38</v>
      </c>
      <c r="C1148" s="115" t="s">
        <v>38</v>
      </c>
      <c r="D1148" s="115" t="s">
        <v>39</v>
      </c>
      <c r="E1148" s="115" t="s">
        <v>2625</v>
      </c>
      <c r="F1148" s="115" t="s">
        <v>41</v>
      </c>
      <c r="G1148" s="115" t="s">
        <v>60</v>
      </c>
      <c r="H1148" s="115" t="s">
        <v>2625</v>
      </c>
      <c r="I1148" s="115" t="s">
        <v>1856</v>
      </c>
      <c r="J1148" s="115" t="s">
        <v>44</v>
      </c>
      <c r="K1148" s="115" t="s">
        <v>41</v>
      </c>
      <c r="L1148" s="115" t="s">
        <v>45</v>
      </c>
      <c r="M1148" s="115" t="s">
        <v>46</v>
      </c>
      <c r="N1148" s="115" t="s">
        <v>1767</v>
      </c>
      <c r="O1148" s="115" t="s">
        <v>41</v>
      </c>
      <c r="P1148" s="115" t="s">
        <v>41</v>
      </c>
      <c r="Q1148" s="115">
        <v>5.6</v>
      </c>
      <c r="R1148" s="115">
        <v>50</v>
      </c>
      <c r="S1148" s="115">
        <v>25.5</v>
      </c>
      <c r="T1148" s="116">
        <v>45435</v>
      </c>
      <c r="U1148" s="116">
        <v>45421</v>
      </c>
      <c r="V1148" s="115">
        <v>0</v>
      </c>
      <c r="W1148" s="115">
        <v>294</v>
      </c>
      <c r="X1148" s="115">
        <v>294</v>
      </c>
      <c r="Y1148" s="115">
        <v>0</v>
      </c>
      <c r="Z1148" s="115" t="s">
        <v>47</v>
      </c>
      <c r="AA1148" s="115">
        <v>0</v>
      </c>
      <c r="AB1148" s="123">
        <v>1</v>
      </c>
      <c r="AC1148" s="123">
        <f t="shared" si="23"/>
        <v>294</v>
      </c>
      <c r="AD1148" s="123">
        <f>IFERROR(AC1148*VLOOKUP(I1148,'[5]DI Info'!A:H,7,FALSE),"")</f>
        <v>3675</v>
      </c>
      <c r="AE1148" s="123">
        <f>IFERROR(ROUND(AC1148*VLOOKUP(I1148,'[5]DI Info'!$1:$1048576,6,FALSE),2),"")</f>
        <v>35.19</v>
      </c>
      <c r="AF1148" s="124" t="str">
        <f>VLOOKUP(I1148,'[5]DI Info'!$1:$1048576,4,FALSE)</f>
        <v>苏克-NB</v>
      </c>
      <c r="AG1148" s="124" t="s">
        <v>2616</v>
      </c>
      <c r="AH1148" s="128">
        <v>45429</v>
      </c>
      <c r="AI1148" s="69" t="s">
        <v>2626</v>
      </c>
      <c r="AJ1148" s="123"/>
      <c r="AK1148" s="116"/>
      <c r="AL1148" s="120"/>
      <c r="AM1148" s="120"/>
      <c r="AN1148" s="85"/>
      <c r="AO1148" s="85"/>
      <c r="AP1148" s="85"/>
    </row>
    <row r="1149" s="62" customFormat="1" ht="12.75" customHeight="1" spans="1:42">
      <c r="A1149" s="85" t="s">
        <v>2627</v>
      </c>
      <c r="B1149" s="115" t="s">
        <v>38</v>
      </c>
      <c r="C1149" s="115" t="s">
        <v>38</v>
      </c>
      <c r="D1149" s="115" t="s">
        <v>39</v>
      </c>
      <c r="E1149" s="115" t="s">
        <v>2628</v>
      </c>
      <c r="F1149" s="115" t="s">
        <v>41</v>
      </c>
      <c r="G1149" s="115" t="s">
        <v>60</v>
      </c>
      <c r="H1149" s="115" t="s">
        <v>2628</v>
      </c>
      <c r="I1149" s="115" t="s">
        <v>1856</v>
      </c>
      <c r="J1149" s="115" t="s">
        <v>44</v>
      </c>
      <c r="K1149" s="115" t="s">
        <v>41</v>
      </c>
      <c r="L1149" s="115" t="s">
        <v>45</v>
      </c>
      <c r="M1149" s="115" t="s">
        <v>46</v>
      </c>
      <c r="N1149" s="115" t="s">
        <v>1767</v>
      </c>
      <c r="O1149" s="115" t="s">
        <v>41</v>
      </c>
      <c r="P1149" s="115" t="s">
        <v>41</v>
      </c>
      <c r="Q1149" s="115">
        <v>5.6</v>
      </c>
      <c r="R1149" s="115">
        <v>50</v>
      </c>
      <c r="S1149" s="115">
        <v>25.5</v>
      </c>
      <c r="T1149" s="116">
        <v>45435</v>
      </c>
      <c r="U1149" s="116">
        <v>45421</v>
      </c>
      <c r="V1149" s="115">
        <v>0</v>
      </c>
      <c r="W1149" s="115">
        <v>274</v>
      </c>
      <c r="X1149" s="115">
        <v>274</v>
      </c>
      <c r="Y1149" s="115">
        <v>0</v>
      </c>
      <c r="Z1149" s="115" t="s">
        <v>47</v>
      </c>
      <c r="AA1149" s="115">
        <v>0</v>
      </c>
      <c r="AB1149" s="123">
        <v>1</v>
      </c>
      <c r="AC1149" s="123">
        <f t="shared" si="23"/>
        <v>274</v>
      </c>
      <c r="AD1149" s="123">
        <f>IFERROR(AC1149*VLOOKUP(I1149,'[5]DI Info'!A:H,7,FALSE),"")</f>
        <v>3425</v>
      </c>
      <c r="AE1149" s="123">
        <f>IFERROR(ROUND(AC1149*VLOOKUP(I1149,'[5]DI Info'!$1:$1048576,6,FALSE),2),"")</f>
        <v>32.8</v>
      </c>
      <c r="AF1149" s="124" t="str">
        <f>VLOOKUP(I1149,'[5]DI Info'!$1:$1048576,4,FALSE)</f>
        <v>苏克-NB</v>
      </c>
      <c r="AG1149" s="124" t="s">
        <v>2616</v>
      </c>
      <c r="AH1149" s="128">
        <v>45429</v>
      </c>
      <c r="AI1149" s="69" t="s">
        <v>2629</v>
      </c>
      <c r="AJ1149" s="123"/>
      <c r="AK1149" s="116"/>
      <c r="AL1149" s="120"/>
      <c r="AM1149" s="120"/>
      <c r="AN1149" s="85"/>
      <c r="AO1149" s="85"/>
      <c r="AP1149" s="85"/>
    </row>
    <row r="1150" s="62" customFormat="1" ht="12.75" customHeight="1" spans="1:42">
      <c r="A1150" s="85" t="s">
        <v>2630</v>
      </c>
      <c r="B1150" s="115" t="s">
        <v>38</v>
      </c>
      <c r="C1150" s="115" t="s">
        <v>38</v>
      </c>
      <c r="D1150" s="115" t="s">
        <v>39</v>
      </c>
      <c r="E1150" s="115" t="s">
        <v>2631</v>
      </c>
      <c r="F1150" s="115" t="s">
        <v>41</v>
      </c>
      <c r="G1150" s="115" t="s">
        <v>77</v>
      </c>
      <c r="H1150" s="115" t="s">
        <v>2631</v>
      </c>
      <c r="I1150" s="115" t="s">
        <v>2632</v>
      </c>
      <c r="J1150" s="115" t="s">
        <v>44</v>
      </c>
      <c r="K1150" s="115" t="s">
        <v>41</v>
      </c>
      <c r="L1150" s="115" t="s">
        <v>45</v>
      </c>
      <c r="M1150" s="115" t="s">
        <v>46</v>
      </c>
      <c r="N1150" s="115" t="s">
        <v>1767</v>
      </c>
      <c r="O1150" s="115" t="s">
        <v>41</v>
      </c>
      <c r="P1150" s="115" t="s">
        <v>41</v>
      </c>
      <c r="Q1150" s="115">
        <v>6.5</v>
      </c>
      <c r="R1150" s="115">
        <v>82</v>
      </c>
      <c r="S1150" s="115">
        <v>16.65</v>
      </c>
      <c r="T1150" s="116">
        <v>45435</v>
      </c>
      <c r="U1150" s="116">
        <v>45421</v>
      </c>
      <c r="V1150" s="115">
        <v>0</v>
      </c>
      <c r="W1150" s="115">
        <v>76</v>
      </c>
      <c r="X1150" s="115">
        <v>76</v>
      </c>
      <c r="Y1150" s="115">
        <v>0</v>
      </c>
      <c r="Z1150" s="115" t="s">
        <v>47</v>
      </c>
      <c r="AA1150" s="115">
        <v>0</v>
      </c>
      <c r="AB1150" s="123">
        <v>1</v>
      </c>
      <c r="AC1150" s="123">
        <f t="shared" ref="AC1150:AC1213" si="24">IFERROR(X1150/AB1150,"")</f>
        <v>76</v>
      </c>
      <c r="AD1150" s="123">
        <f>IFERROR(AC1150*VLOOKUP(I1150,'[5]DI Info'!A:H,7,FALSE),"")</f>
        <v>1297.32</v>
      </c>
      <c r="AE1150" s="123">
        <f>IFERROR(ROUND(AC1150*VLOOKUP(I1150,'[5]DI Info'!$1:$1048576,6,FALSE),2),"")</f>
        <v>11.23</v>
      </c>
      <c r="AF1150" s="124" t="str">
        <f>VLOOKUP(I1150,'[5]DI Info'!$1:$1048576,4,FALSE)</f>
        <v>维格-NB</v>
      </c>
      <c r="AG1150" s="124" t="s">
        <v>2633</v>
      </c>
      <c r="AH1150" s="128">
        <v>45435</v>
      </c>
      <c r="AI1150" s="69" t="s">
        <v>2634</v>
      </c>
      <c r="AJ1150" s="123"/>
      <c r="AK1150" s="116"/>
      <c r="AL1150" s="120"/>
      <c r="AM1150" s="120"/>
      <c r="AN1150" s="85"/>
      <c r="AO1150" s="85"/>
      <c r="AP1150" s="85"/>
    </row>
    <row r="1151" s="62" customFormat="1" ht="12.75" customHeight="1" spans="1:42">
      <c r="A1151" s="85" t="s">
        <v>2635</v>
      </c>
      <c r="B1151" s="115" t="s">
        <v>38</v>
      </c>
      <c r="C1151" s="115" t="s">
        <v>38</v>
      </c>
      <c r="D1151" s="115" t="s">
        <v>39</v>
      </c>
      <c r="E1151" s="115" t="s">
        <v>2636</v>
      </c>
      <c r="F1151" s="115" t="s">
        <v>41</v>
      </c>
      <c r="G1151" s="115" t="s">
        <v>60</v>
      </c>
      <c r="H1151" s="115" t="s">
        <v>2636</v>
      </c>
      <c r="I1151" s="115" t="s">
        <v>2632</v>
      </c>
      <c r="J1151" s="115" t="s">
        <v>44</v>
      </c>
      <c r="K1151" s="115" t="s">
        <v>41</v>
      </c>
      <c r="L1151" s="115" t="s">
        <v>45</v>
      </c>
      <c r="M1151" s="115" t="s">
        <v>46</v>
      </c>
      <c r="N1151" s="115" t="s">
        <v>1767</v>
      </c>
      <c r="O1151" s="115" t="s">
        <v>41</v>
      </c>
      <c r="P1151" s="115" t="s">
        <v>41</v>
      </c>
      <c r="Q1151" s="115">
        <v>6.5</v>
      </c>
      <c r="R1151" s="115">
        <v>82</v>
      </c>
      <c r="S1151" s="115">
        <v>16.65</v>
      </c>
      <c r="T1151" s="116">
        <v>45435</v>
      </c>
      <c r="U1151" s="116">
        <v>45421</v>
      </c>
      <c r="V1151" s="115">
        <v>0</v>
      </c>
      <c r="W1151" s="115">
        <v>3</v>
      </c>
      <c r="X1151" s="115">
        <v>3</v>
      </c>
      <c r="Y1151" s="115">
        <v>0</v>
      </c>
      <c r="Z1151" s="115" t="s">
        <v>47</v>
      </c>
      <c r="AA1151" s="115">
        <v>0</v>
      </c>
      <c r="AB1151" s="123">
        <v>1</v>
      </c>
      <c r="AC1151" s="123">
        <f t="shared" si="24"/>
        <v>3</v>
      </c>
      <c r="AD1151" s="123">
        <f>IFERROR(AC1151*VLOOKUP(I1151,'[5]DI Info'!A:H,7,FALSE),"")</f>
        <v>51.21</v>
      </c>
      <c r="AE1151" s="123">
        <f>IFERROR(ROUND(AC1151*VLOOKUP(I1151,'[5]DI Info'!$1:$1048576,6,FALSE),2),"")</f>
        <v>0.44</v>
      </c>
      <c r="AF1151" s="124" t="str">
        <f>VLOOKUP(I1151,'[5]DI Info'!$1:$1048576,4,FALSE)</f>
        <v>维格-NB</v>
      </c>
      <c r="AG1151" s="124" t="s">
        <v>2633</v>
      </c>
      <c r="AH1151" s="128">
        <v>45435</v>
      </c>
      <c r="AI1151" s="69" t="s">
        <v>2634</v>
      </c>
      <c r="AJ1151" s="123"/>
      <c r="AK1151" s="116"/>
      <c r="AL1151" s="120"/>
      <c r="AM1151" s="120"/>
      <c r="AN1151" s="85"/>
      <c r="AO1151" s="85"/>
      <c r="AP1151" s="85"/>
    </row>
    <row r="1152" s="62" customFormat="1" ht="12.75" customHeight="1" spans="1:42">
      <c r="A1152" s="85" t="s">
        <v>2637</v>
      </c>
      <c r="B1152" s="115" t="s">
        <v>38</v>
      </c>
      <c r="C1152" s="115" t="s">
        <v>38</v>
      </c>
      <c r="D1152" s="115" t="s">
        <v>39</v>
      </c>
      <c r="E1152" s="115" t="s">
        <v>2638</v>
      </c>
      <c r="F1152" s="115" t="s">
        <v>41</v>
      </c>
      <c r="G1152" s="115" t="s">
        <v>60</v>
      </c>
      <c r="H1152" s="115" t="s">
        <v>2638</v>
      </c>
      <c r="I1152" s="115" t="s">
        <v>2632</v>
      </c>
      <c r="J1152" s="115" t="s">
        <v>44</v>
      </c>
      <c r="K1152" s="115" t="s">
        <v>41</v>
      </c>
      <c r="L1152" s="115" t="s">
        <v>45</v>
      </c>
      <c r="M1152" s="115" t="s">
        <v>46</v>
      </c>
      <c r="N1152" s="115" t="s">
        <v>1767</v>
      </c>
      <c r="O1152" s="115" t="s">
        <v>41</v>
      </c>
      <c r="P1152" s="115" t="s">
        <v>41</v>
      </c>
      <c r="Q1152" s="115">
        <v>6.5</v>
      </c>
      <c r="R1152" s="115">
        <v>82</v>
      </c>
      <c r="S1152" s="115">
        <v>16.65</v>
      </c>
      <c r="T1152" s="116">
        <v>45435</v>
      </c>
      <c r="U1152" s="116">
        <v>45421</v>
      </c>
      <c r="V1152" s="115">
        <v>0</v>
      </c>
      <c r="W1152" s="115">
        <v>91</v>
      </c>
      <c r="X1152" s="115">
        <v>91</v>
      </c>
      <c r="Y1152" s="115">
        <v>0</v>
      </c>
      <c r="Z1152" s="115" t="s">
        <v>47</v>
      </c>
      <c r="AA1152" s="115">
        <v>0</v>
      </c>
      <c r="AB1152" s="123">
        <v>1</v>
      </c>
      <c r="AC1152" s="123">
        <f t="shared" si="24"/>
        <v>91</v>
      </c>
      <c r="AD1152" s="123">
        <f>IFERROR(AC1152*VLOOKUP(I1152,'[5]DI Info'!A:H,7,FALSE),"")</f>
        <v>1553.37</v>
      </c>
      <c r="AE1152" s="123">
        <f>IFERROR(ROUND(AC1152*VLOOKUP(I1152,'[5]DI Info'!$1:$1048576,6,FALSE),2),"")</f>
        <v>13.45</v>
      </c>
      <c r="AF1152" s="124" t="str">
        <f>VLOOKUP(I1152,'[5]DI Info'!$1:$1048576,4,FALSE)</f>
        <v>维格-NB</v>
      </c>
      <c r="AG1152" s="124" t="s">
        <v>2633</v>
      </c>
      <c r="AH1152" s="128">
        <v>45435</v>
      </c>
      <c r="AI1152" s="69" t="s">
        <v>2634</v>
      </c>
      <c r="AJ1152" s="123"/>
      <c r="AK1152" s="116"/>
      <c r="AL1152" s="120"/>
      <c r="AM1152" s="120"/>
      <c r="AN1152" s="85"/>
      <c r="AO1152" s="85"/>
      <c r="AP1152" s="85"/>
    </row>
    <row r="1153" s="62" customFormat="1" ht="12.75" customHeight="1" spans="1:42">
      <c r="A1153" s="85" t="s">
        <v>2639</v>
      </c>
      <c r="B1153" s="115" t="s">
        <v>38</v>
      </c>
      <c r="C1153" s="115" t="s">
        <v>38</v>
      </c>
      <c r="D1153" s="115" t="s">
        <v>39</v>
      </c>
      <c r="E1153" s="115" t="s">
        <v>2640</v>
      </c>
      <c r="F1153" s="115" t="s">
        <v>41</v>
      </c>
      <c r="G1153" s="115" t="s">
        <v>42</v>
      </c>
      <c r="H1153" s="115" t="s">
        <v>2640</v>
      </c>
      <c r="I1153" s="115" t="s">
        <v>2632</v>
      </c>
      <c r="J1153" s="115" t="s">
        <v>44</v>
      </c>
      <c r="K1153" s="115" t="s">
        <v>41</v>
      </c>
      <c r="L1153" s="115" t="s">
        <v>45</v>
      </c>
      <c r="M1153" s="115" t="s">
        <v>46</v>
      </c>
      <c r="N1153" s="115" t="s">
        <v>1767</v>
      </c>
      <c r="O1153" s="115" t="s">
        <v>41</v>
      </c>
      <c r="P1153" s="115" t="s">
        <v>41</v>
      </c>
      <c r="Q1153" s="115">
        <v>6.5</v>
      </c>
      <c r="R1153" s="115">
        <v>82</v>
      </c>
      <c r="S1153" s="115">
        <v>16.65</v>
      </c>
      <c r="T1153" s="116">
        <v>45435</v>
      </c>
      <c r="U1153" s="116">
        <v>45421</v>
      </c>
      <c r="V1153" s="115">
        <v>0</v>
      </c>
      <c r="W1153" s="115">
        <v>30</v>
      </c>
      <c r="X1153" s="115">
        <v>30</v>
      </c>
      <c r="Y1153" s="115">
        <v>0</v>
      </c>
      <c r="Z1153" s="115" t="s">
        <v>47</v>
      </c>
      <c r="AA1153" s="115">
        <v>0</v>
      </c>
      <c r="AB1153" s="123">
        <v>1</v>
      </c>
      <c r="AC1153" s="123">
        <f t="shared" si="24"/>
        <v>30</v>
      </c>
      <c r="AD1153" s="123">
        <f>IFERROR(AC1153*VLOOKUP(I1153,'[5]DI Info'!A:H,7,FALSE),"")</f>
        <v>512.1</v>
      </c>
      <c r="AE1153" s="123">
        <f>IFERROR(ROUND(AC1153*VLOOKUP(I1153,'[5]DI Info'!$1:$1048576,6,FALSE),2),"")</f>
        <v>4.43</v>
      </c>
      <c r="AF1153" s="124" t="str">
        <f>VLOOKUP(I1153,'[5]DI Info'!$1:$1048576,4,FALSE)</f>
        <v>维格-NB</v>
      </c>
      <c r="AG1153" s="124" t="s">
        <v>2633</v>
      </c>
      <c r="AH1153" s="128">
        <v>45435</v>
      </c>
      <c r="AI1153" s="69" t="s">
        <v>2634</v>
      </c>
      <c r="AJ1153" s="123"/>
      <c r="AK1153" s="116"/>
      <c r="AL1153" s="120"/>
      <c r="AM1153" s="120"/>
      <c r="AN1153" s="85"/>
      <c r="AO1153" s="85"/>
      <c r="AP1153" s="85"/>
    </row>
    <row r="1154" s="62" customFormat="1" ht="12.75" customHeight="1" spans="1:42">
      <c r="A1154" s="85" t="str">
        <f>E1154&amp;I1154</f>
        <v>5WAGGCJLB0CTTC177G</v>
      </c>
      <c r="B1154" s="115" t="s">
        <v>38</v>
      </c>
      <c r="C1154" s="115" t="s">
        <v>38</v>
      </c>
      <c r="D1154" s="115" t="s">
        <v>39</v>
      </c>
      <c r="E1154" s="115" t="s">
        <v>2641</v>
      </c>
      <c r="F1154" s="115" t="s">
        <v>41</v>
      </c>
      <c r="G1154" s="115" t="s">
        <v>42</v>
      </c>
      <c r="H1154" s="115" t="s">
        <v>2641</v>
      </c>
      <c r="I1154" s="115" t="s">
        <v>2642</v>
      </c>
      <c r="J1154" s="115" t="s">
        <v>44</v>
      </c>
      <c r="K1154" s="115" t="s">
        <v>41</v>
      </c>
      <c r="L1154" s="115" t="s">
        <v>45</v>
      </c>
      <c r="M1154" s="115" t="s">
        <v>46</v>
      </c>
      <c r="N1154" s="115" t="s">
        <v>1767</v>
      </c>
      <c r="O1154" s="115" t="s">
        <v>41</v>
      </c>
      <c r="P1154" s="115" t="s">
        <v>41</v>
      </c>
      <c r="Q1154" s="115">
        <v>3.3</v>
      </c>
      <c r="R1154" s="115">
        <v>31.3</v>
      </c>
      <c r="S1154" s="115">
        <v>31</v>
      </c>
      <c r="T1154" s="116">
        <v>45442</v>
      </c>
      <c r="U1154" s="116">
        <v>45435</v>
      </c>
      <c r="V1154" s="115">
        <v>0</v>
      </c>
      <c r="W1154" s="115">
        <v>1030</v>
      </c>
      <c r="X1154" s="115">
        <v>1030</v>
      </c>
      <c r="Y1154" s="115">
        <v>0</v>
      </c>
      <c r="Z1154" s="115" t="s">
        <v>47</v>
      </c>
      <c r="AA1154" s="115">
        <v>0</v>
      </c>
      <c r="AB1154" s="123">
        <v>1</v>
      </c>
      <c r="AC1154" s="123">
        <f t="shared" si="24"/>
        <v>1030</v>
      </c>
      <c r="AD1154" s="123">
        <f>IFERROR(AC1154*VLOOKUP(I1154,'[5]DI Info'!A:H,7,FALSE),"")</f>
        <v>6489</v>
      </c>
      <c r="AE1154" s="123">
        <f>IFERROR(ROUND(AC1154*VLOOKUP(I1154,'[5]DI Info'!$1:$1048576,6,FALSE),2),"")</f>
        <v>52.74</v>
      </c>
      <c r="AF1154" s="124" t="str">
        <f>VLOOKUP(I1154,'[5]DI Info'!$1:$1048576,4,FALSE)</f>
        <v>纳斯卡-SH</v>
      </c>
      <c r="AG1154" s="124" t="s">
        <v>2643</v>
      </c>
      <c r="AH1154" s="128">
        <v>45440</v>
      </c>
      <c r="AI1154" s="69" t="s">
        <v>2644</v>
      </c>
      <c r="AJ1154" s="123"/>
      <c r="AK1154" s="116"/>
      <c r="AL1154" s="120"/>
      <c r="AM1154" s="120"/>
      <c r="AN1154" s="85"/>
      <c r="AO1154" s="85"/>
      <c r="AP1154" s="85"/>
    </row>
    <row r="1155" s="62" customFormat="1" ht="12.75" customHeight="1" spans="1:42">
      <c r="A1155" s="85" t="s">
        <v>2645</v>
      </c>
      <c r="B1155" s="115" t="s">
        <v>38</v>
      </c>
      <c r="C1155" s="115" t="s">
        <v>38</v>
      </c>
      <c r="D1155" s="115" t="s">
        <v>39</v>
      </c>
      <c r="E1155" s="115" t="s">
        <v>2646</v>
      </c>
      <c r="F1155" s="115" t="s">
        <v>41</v>
      </c>
      <c r="G1155" s="115" t="s">
        <v>77</v>
      </c>
      <c r="H1155" s="115" t="s">
        <v>2646</v>
      </c>
      <c r="I1155" s="115" t="s">
        <v>169</v>
      </c>
      <c r="J1155" s="115" t="s">
        <v>44</v>
      </c>
      <c r="K1155" s="115" t="s">
        <v>41</v>
      </c>
      <c r="L1155" s="115" t="s">
        <v>45</v>
      </c>
      <c r="M1155" s="115" t="s">
        <v>46</v>
      </c>
      <c r="N1155" s="115" t="s">
        <v>1767</v>
      </c>
      <c r="O1155" s="115" t="s">
        <v>41</v>
      </c>
      <c r="P1155" s="115" t="s">
        <v>41</v>
      </c>
      <c r="Q1155" s="115">
        <v>18.25</v>
      </c>
      <c r="R1155" s="115">
        <v>35</v>
      </c>
      <c r="S1155" s="115">
        <v>19.25</v>
      </c>
      <c r="T1155" s="116">
        <v>45451</v>
      </c>
      <c r="U1155" s="116">
        <v>45444</v>
      </c>
      <c r="V1155" s="115">
        <v>0</v>
      </c>
      <c r="W1155" s="115">
        <v>347</v>
      </c>
      <c r="X1155" s="115">
        <v>347</v>
      </c>
      <c r="Y1155" s="115">
        <v>0</v>
      </c>
      <c r="Z1155" s="115" t="s">
        <v>47</v>
      </c>
      <c r="AA1155" s="115">
        <v>0</v>
      </c>
      <c r="AB1155" s="123">
        <v>1</v>
      </c>
      <c r="AC1155" s="123">
        <f t="shared" si="24"/>
        <v>347</v>
      </c>
      <c r="AD1155" s="123">
        <f>IFERROR(AC1155*VLOOKUP(I1155,'[5]DI Info'!A:H,7,FALSE),"")</f>
        <v>7807.5</v>
      </c>
      <c r="AE1155" s="123">
        <f>IFERROR(ROUND(AC1155*VLOOKUP(I1155,'[5]DI Info'!$1:$1048576,6,FALSE),2),"")</f>
        <v>71.48</v>
      </c>
      <c r="AF1155" s="124" t="str">
        <f>VLOOKUP(I1155,'[5]DI Info'!$1:$1048576,4,FALSE)</f>
        <v>福得尔-NB</v>
      </c>
      <c r="AG1155" s="124" t="s">
        <v>2647</v>
      </c>
      <c r="AH1155" s="128">
        <v>45446</v>
      </c>
      <c r="AI1155" s="69" t="s">
        <v>2648</v>
      </c>
      <c r="AJ1155" s="123"/>
      <c r="AK1155" s="116"/>
      <c r="AL1155" s="120"/>
      <c r="AM1155" s="120"/>
      <c r="AN1155" s="85"/>
      <c r="AO1155" s="85"/>
      <c r="AP1155" s="85"/>
    </row>
    <row r="1156" s="62" customFormat="1" ht="12.75" customHeight="1" spans="1:42">
      <c r="A1156" s="85" t="s">
        <v>2649</v>
      </c>
      <c r="B1156" s="115" t="s">
        <v>38</v>
      </c>
      <c r="C1156" s="115" t="s">
        <v>38</v>
      </c>
      <c r="D1156" s="115" t="s">
        <v>39</v>
      </c>
      <c r="E1156" s="115" t="s">
        <v>2650</v>
      </c>
      <c r="F1156" s="115" t="s">
        <v>41</v>
      </c>
      <c r="G1156" s="115" t="s">
        <v>77</v>
      </c>
      <c r="H1156" s="115" t="s">
        <v>2650</v>
      </c>
      <c r="I1156" s="115" t="s">
        <v>169</v>
      </c>
      <c r="J1156" s="115" t="s">
        <v>44</v>
      </c>
      <c r="K1156" s="115" t="s">
        <v>41</v>
      </c>
      <c r="L1156" s="115" t="s">
        <v>45</v>
      </c>
      <c r="M1156" s="115" t="s">
        <v>46</v>
      </c>
      <c r="N1156" s="115" t="s">
        <v>1767</v>
      </c>
      <c r="O1156" s="115" t="s">
        <v>41</v>
      </c>
      <c r="P1156" s="115" t="s">
        <v>41</v>
      </c>
      <c r="Q1156" s="115">
        <v>18.25</v>
      </c>
      <c r="R1156" s="115">
        <v>35</v>
      </c>
      <c r="S1156" s="115">
        <v>19.25</v>
      </c>
      <c r="T1156" s="116">
        <v>45451</v>
      </c>
      <c r="U1156" s="116">
        <v>45444</v>
      </c>
      <c r="V1156" s="115">
        <v>0</v>
      </c>
      <c r="W1156" s="115">
        <v>179</v>
      </c>
      <c r="X1156" s="115">
        <v>179</v>
      </c>
      <c r="Y1156" s="115">
        <v>0</v>
      </c>
      <c r="Z1156" s="115" t="s">
        <v>47</v>
      </c>
      <c r="AA1156" s="115">
        <v>0</v>
      </c>
      <c r="AB1156" s="123">
        <v>1</v>
      </c>
      <c r="AC1156" s="123">
        <f t="shared" si="24"/>
        <v>179</v>
      </c>
      <c r="AD1156" s="123">
        <f>IFERROR(AC1156*VLOOKUP(I1156,'[5]DI Info'!A:H,7,FALSE),"")</f>
        <v>4027.5</v>
      </c>
      <c r="AE1156" s="123">
        <f>IFERROR(ROUND(AC1156*VLOOKUP(I1156,'[5]DI Info'!$1:$1048576,6,FALSE),2),"")</f>
        <v>36.88</v>
      </c>
      <c r="AF1156" s="124" t="str">
        <f>VLOOKUP(I1156,'[5]DI Info'!$1:$1048576,4,FALSE)</f>
        <v>福得尔-NB</v>
      </c>
      <c r="AG1156" s="124" t="s">
        <v>2647</v>
      </c>
      <c r="AH1156" s="128">
        <v>45446</v>
      </c>
      <c r="AI1156" s="69" t="s">
        <v>2651</v>
      </c>
      <c r="AJ1156" s="123"/>
      <c r="AK1156" s="116"/>
      <c r="AL1156" s="120"/>
      <c r="AM1156" s="120"/>
      <c r="AN1156" s="85"/>
      <c r="AO1156" s="85"/>
      <c r="AP1156" s="85"/>
    </row>
    <row r="1157" s="62" customFormat="1" ht="12.75" customHeight="1" spans="1:42">
      <c r="A1157" s="85" t="s">
        <v>2652</v>
      </c>
      <c r="B1157" s="115" t="s">
        <v>38</v>
      </c>
      <c r="C1157" s="115" t="s">
        <v>38</v>
      </c>
      <c r="D1157" s="115" t="s">
        <v>39</v>
      </c>
      <c r="E1157" s="115" t="s">
        <v>2653</v>
      </c>
      <c r="F1157" s="115" t="s">
        <v>41</v>
      </c>
      <c r="G1157" s="115" t="s">
        <v>77</v>
      </c>
      <c r="H1157" s="115" t="s">
        <v>2653</v>
      </c>
      <c r="I1157" s="115" t="s">
        <v>169</v>
      </c>
      <c r="J1157" s="115" t="s">
        <v>44</v>
      </c>
      <c r="K1157" s="115" t="s">
        <v>41</v>
      </c>
      <c r="L1157" s="115" t="s">
        <v>45</v>
      </c>
      <c r="M1157" s="115" t="s">
        <v>46</v>
      </c>
      <c r="N1157" s="115" t="s">
        <v>1767</v>
      </c>
      <c r="O1157" s="115" t="s">
        <v>41</v>
      </c>
      <c r="P1157" s="115" t="s">
        <v>41</v>
      </c>
      <c r="Q1157" s="115">
        <v>18.25</v>
      </c>
      <c r="R1157" s="115">
        <v>35</v>
      </c>
      <c r="S1157" s="115">
        <v>19.25</v>
      </c>
      <c r="T1157" s="116">
        <v>45451</v>
      </c>
      <c r="U1157" s="116">
        <v>45444</v>
      </c>
      <c r="V1157" s="115">
        <v>0</v>
      </c>
      <c r="W1157" s="115">
        <v>42</v>
      </c>
      <c r="X1157" s="115">
        <v>42</v>
      </c>
      <c r="Y1157" s="115">
        <v>0</v>
      </c>
      <c r="Z1157" s="115" t="s">
        <v>47</v>
      </c>
      <c r="AA1157" s="115">
        <v>0</v>
      </c>
      <c r="AB1157" s="123">
        <v>1</v>
      </c>
      <c r="AC1157" s="123">
        <f t="shared" si="24"/>
        <v>42</v>
      </c>
      <c r="AD1157" s="123">
        <f>IFERROR(AC1157*VLOOKUP(I1157,'[5]DI Info'!A:H,7,FALSE),"")</f>
        <v>945</v>
      </c>
      <c r="AE1157" s="123">
        <f>IFERROR(ROUND(AC1157*VLOOKUP(I1157,'[5]DI Info'!$1:$1048576,6,FALSE),2),"")</f>
        <v>8.65</v>
      </c>
      <c r="AF1157" s="124" t="str">
        <f>VLOOKUP(I1157,'[5]DI Info'!$1:$1048576,4,FALSE)</f>
        <v>福得尔-NB</v>
      </c>
      <c r="AG1157" s="124" t="s">
        <v>2647</v>
      </c>
      <c r="AH1157" s="128">
        <v>45446</v>
      </c>
      <c r="AI1157" s="69" t="s">
        <v>2654</v>
      </c>
      <c r="AJ1157" s="123"/>
      <c r="AK1157" s="116"/>
      <c r="AL1157" s="120"/>
      <c r="AM1157" s="120"/>
      <c r="AN1157" s="85"/>
      <c r="AO1157" s="85"/>
      <c r="AP1157" s="85"/>
    </row>
    <row r="1158" s="62" customFormat="1" ht="12.75" customHeight="1" spans="1:42">
      <c r="A1158" s="85" t="s">
        <v>2655</v>
      </c>
      <c r="B1158" s="115" t="s">
        <v>38</v>
      </c>
      <c r="C1158" s="115" t="s">
        <v>38</v>
      </c>
      <c r="D1158" s="115" t="s">
        <v>39</v>
      </c>
      <c r="E1158" s="115" t="s">
        <v>2656</v>
      </c>
      <c r="F1158" s="115" t="s">
        <v>41</v>
      </c>
      <c r="G1158" s="115" t="s">
        <v>77</v>
      </c>
      <c r="H1158" s="115" t="s">
        <v>2656</v>
      </c>
      <c r="I1158" s="115" t="s">
        <v>169</v>
      </c>
      <c r="J1158" s="115" t="s">
        <v>44</v>
      </c>
      <c r="K1158" s="115" t="s">
        <v>41</v>
      </c>
      <c r="L1158" s="115" t="s">
        <v>45</v>
      </c>
      <c r="M1158" s="115" t="s">
        <v>46</v>
      </c>
      <c r="N1158" s="115" t="s">
        <v>1767</v>
      </c>
      <c r="O1158" s="115" t="s">
        <v>41</v>
      </c>
      <c r="P1158" s="115" t="s">
        <v>41</v>
      </c>
      <c r="Q1158" s="115">
        <v>18.25</v>
      </c>
      <c r="R1158" s="115">
        <v>35</v>
      </c>
      <c r="S1158" s="115">
        <v>19.25</v>
      </c>
      <c r="T1158" s="116">
        <v>45451</v>
      </c>
      <c r="U1158" s="116">
        <v>45444</v>
      </c>
      <c r="V1158" s="115">
        <v>0</v>
      </c>
      <c r="W1158" s="115">
        <v>109</v>
      </c>
      <c r="X1158" s="115">
        <v>109</v>
      </c>
      <c r="Y1158" s="115">
        <v>0</v>
      </c>
      <c r="Z1158" s="115" t="s">
        <v>47</v>
      </c>
      <c r="AA1158" s="115">
        <v>0</v>
      </c>
      <c r="AB1158" s="123">
        <v>1</v>
      </c>
      <c r="AC1158" s="123">
        <f t="shared" si="24"/>
        <v>109</v>
      </c>
      <c r="AD1158" s="123">
        <f>IFERROR(AC1158*VLOOKUP(I1158,'[5]DI Info'!A:H,7,FALSE),"")</f>
        <v>2452.5</v>
      </c>
      <c r="AE1158" s="123">
        <f>IFERROR(ROUND(AC1158*VLOOKUP(I1158,'[5]DI Info'!$1:$1048576,6,FALSE),2),"")</f>
        <v>22.45</v>
      </c>
      <c r="AF1158" s="124" t="str">
        <f>VLOOKUP(I1158,'[5]DI Info'!$1:$1048576,4,FALSE)</f>
        <v>福得尔-NB</v>
      </c>
      <c r="AG1158" s="124" t="s">
        <v>2647</v>
      </c>
      <c r="AH1158" s="128">
        <v>45446</v>
      </c>
      <c r="AI1158" s="69" t="s">
        <v>2651</v>
      </c>
      <c r="AJ1158" s="123"/>
      <c r="AK1158" s="116"/>
      <c r="AL1158" s="120"/>
      <c r="AM1158" s="120"/>
      <c r="AN1158" s="85"/>
      <c r="AO1158" s="85"/>
      <c r="AP1158" s="85"/>
    </row>
    <row r="1159" s="62" customFormat="1" ht="12.75" customHeight="1" spans="1:42">
      <c r="A1159" s="85" t="s">
        <v>2657</v>
      </c>
      <c r="B1159" s="115" t="s">
        <v>38</v>
      </c>
      <c r="C1159" s="115" t="s">
        <v>38</v>
      </c>
      <c r="D1159" s="115" t="s">
        <v>39</v>
      </c>
      <c r="E1159" s="115" t="s">
        <v>2658</v>
      </c>
      <c r="F1159" s="115" t="s">
        <v>41</v>
      </c>
      <c r="G1159" s="115" t="s">
        <v>77</v>
      </c>
      <c r="H1159" s="115" t="s">
        <v>2658</v>
      </c>
      <c r="I1159" s="115" t="s">
        <v>169</v>
      </c>
      <c r="J1159" s="115" t="s">
        <v>44</v>
      </c>
      <c r="K1159" s="115" t="s">
        <v>41</v>
      </c>
      <c r="L1159" s="115" t="s">
        <v>45</v>
      </c>
      <c r="M1159" s="115" t="s">
        <v>46</v>
      </c>
      <c r="N1159" s="115" t="s">
        <v>1767</v>
      </c>
      <c r="O1159" s="115" t="s">
        <v>41</v>
      </c>
      <c r="P1159" s="115" t="s">
        <v>41</v>
      </c>
      <c r="Q1159" s="115">
        <v>18.25</v>
      </c>
      <c r="R1159" s="115">
        <v>35</v>
      </c>
      <c r="S1159" s="115">
        <v>19.25</v>
      </c>
      <c r="T1159" s="116">
        <v>45451</v>
      </c>
      <c r="U1159" s="116">
        <v>45444</v>
      </c>
      <c r="V1159" s="115">
        <v>0</v>
      </c>
      <c r="W1159" s="115">
        <v>85</v>
      </c>
      <c r="X1159" s="115">
        <v>85</v>
      </c>
      <c r="Y1159" s="115">
        <v>0</v>
      </c>
      <c r="Z1159" s="115" t="s">
        <v>47</v>
      </c>
      <c r="AA1159" s="115">
        <v>0</v>
      </c>
      <c r="AB1159" s="123">
        <v>1</v>
      </c>
      <c r="AC1159" s="123">
        <f t="shared" si="24"/>
        <v>85</v>
      </c>
      <c r="AD1159" s="123">
        <f>IFERROR(AC1159*VLOOKUP(I1159,'[5]DI Info'!A:H,7,FALSE),"")</f>
        <v>1912.5</v>
      </c>
      <c r="AE1159" s="123">
        <f>IFERROR(ROUND(AC1159*VLOOKUP(I1159,'[5]DI Info'!$1:$1048576,6,FALSE),2),"")</f>
        <v>17.51</v>
      </c>
      <c r="AF1159" s="124" t="str">
        <f>VLOOKUP(I1159,'[5]DI Info'!$1:$1048576,4,FALSE)</f>
        <v>福得尔-NB</v>
      </c>
      <c r="AG1159" s="124" t="s">
        <v>2647</v>
      </c>
      <c r="AH1159" s="128">
        <v>45446</v>
      </c>
      <c r="AI1159" s="69" t="s">
        <v>2654</v>
      </c>
      <c r="AJ1159" s="123"/>
      <c r="AK1159" s="116"/>
      <c r="AL1159" s="120"/>
      <c r="AM1159" s="120"/>
      <c r="AN1159" s="85"/>
      <c r="AO1159" s="85"/>
      <c r="AP1159" s="85"/>
    </row>
    <row r="1160" s="62" customFormat="1" ht="12.75" customHeight="1" spans="1:42">
      <c r="A1160" s="85" t="s">
        <v>2659</v>
      </c>
      <c r="B1160" s="115" t="s">
        <v>38</v>
      </c>
      <c r="C1160" s="115" t="s">
        <v>38</v>
      </c>
      <c r="D1160" s="115" t="s">
        <v>39</v>
      </c>
      <c r="E1160" s="115" t="s">
        <v>2660</v>
      </c>
      <c r="F1160" s="115" t="s">
        <v>41</v>
      </c>
      <c r="G1160" s="115" t="s">
        <v>77</v>
      </c>
      <c r="H1160" s="115" t="s">
        <v>2660</v>
      </c>
      <c r="I1160" s="115" t="s">
        <v>398</v>
      </c>
      <c r="J1160" s="115" t="s">
        <v>44</v>
      </c>
      <c r="K1160" s="115" t="s">
        <v>41</v>
      </c>
      <c r="L1160" s="115" t="s">
        <v>45</v>
      </c>
      <c r="M1160" s="115" t="s">
        <v>46</v>
      </c>
      <c r="N1160" s="115" t="s">
        <v>1767</v>
      </c>
      <c r="O1160" s="115" t="s">
        <v>41</v>
      </c>
      <c r="P1160" s="115" t="s">
        <v>41</v>
      </c>
      <c r="Q1160" s="115">
        <v>3.9</v>
      </c>
      <c r="R1160" s="115">
        <v>23.2</v>
      </c>
      <c r="S1160" s="115">
        <v>22.2</v>
      </c>
      <c r="T1160" s="116">
        <v>45451</v>
      </c>
      <c r="U1160" s="116">
        <v>45444</v>
      </c>
      <c r="V1160" s="115">
        <v>0</v>
      </c>
      <c r="W1160" s="115">
        <v>1537</v>
      </c>
      <c r="X1160" s="115">
        <v>1537</v>
      </c>
      <c r="Y1160" s="115">
        <v>0</v>
      </c>
      <c r="Z1160" s="115" t="s">
        <v>47</v>
      </c>
      <c r="AA1160" s="115">
        <v>0</v>
      </c>
      <c r="AB1160" s="123">
        <v>1</v>
      </c>
      <c r="AC1160" s="123">
        <f t="shared" si="24"/>
        <v>1537</v>
      </c>
      <c r="AD1160" s="123">
        <f>IFERROR(AC1160*VLOOKUP(I1160,'[5]DI Info'!A:H,7,FALSE),"")</f>
        <v>6301.7</v>
      </c>
      <c r="AE1160" s="123">
        <f>IFERROR(ROUND(AC1160*VLOOKUP(I1160,'[5]DI Info'!$1:$1048576,6,FALSE),2),"")</f>
        <v>53.8</v>
      </c>
      <c r="AF1160" s="124" t="str">
        <f>VLOOKUP(I1160,'[5]DI Info'!$1:$1048576,4,FALSE)</f>
        <v>苏克-NB</v>
      </c>
      <c r="AG1160" s="124" t="s">
        <v>2661</v>
      </c>
      <c r="AH1160" s="128">
        <v>45451</v>
      </c>
      <c r="AI1160" s="69" t="s">
        <v>2662</v>
      </c>
      <c r="AJ1160" s="123"/>
      <c r="AK1160" s="116"/>
      <c r="AL1160" s="120"/>
      <c r="AM1160" s="120"/>
      <c r="AN1160" s="85"/>
      <c r="AO1160" s="85"/>
      <c r="AP1160" s="85"/>
    </row>
    <row r="1161" s="62" customFormat="1" ht="12.75" customHeight="1" spans="1:42">
      <c r="A1161" s="85" t="s">
        <v>2663</v>
      </c>
      <c r="B1161" s="115" t="s">
        <v>38</v>
      </c>
      <c r="C1161" s="115" t="s">
        <v>38</v>
      </c>
      <c r="D1161" s="115" t="s">
        <v>39</v>
      </c>
      <c r="E1161" s="115" t="s">
        <v>2664</v>
      </c>
      <c r="F1161" s="115" t="s">
        <v>41</v>
      </c>
      <c r="G1161" s="115" t="s">
        <v>77</v>
      </c>
      <c r="H1161" s="115" t="s">
        <v>2664</v>
      </c>
      <c r="I1161" s="115" t="s">
        <v>398</v>
      </c>
      <c r="J1161" s="115" t="s">
        <v>44</v>
      </c>
      <c r="K1161" s="115" t="s">
        <v>41</v>
      </c>
      <c r="L1161" s="115" t="s">
        <v>45</v>
      </c>
      <c r="M1161" s="115" t="s">
        <v>46</v>
      </c>
      <c r="N1161" s="115" t="s">
        <v>1767</v>
      </c>
      <c r="O1161" s="115" t="s">
        <v>41</v>
      </c>
      <c r="P1161" s="115" t="s">
        <v>41</v>
      </c>
      <c r="Q1161" s="115">
        <v>3.9</v>
      </c>
      <c r="R1161" s="115">
        <v>23.2</v>
      </c>
      <c r="S1161" s="115">
        <v>22.2</v>
      </c>
      <c r="T1161" s="116">
        <v>45451</v>
      </c>
      <c r="U1161" s="116">
        <v>45444</v>
      </c>
      <c r="V1161" s="115">
        <v>0</v>
      </c>
      <c r="W1161" s="115">
        <v>1606</v>
      </c>
      <c r="X1161" s="115">
        <v>1606</v>
      </c>
      <c r="Y1161" s="115">
        <v>0</v>
      </c>
      <c r="Z1161" s="115" t="s">
        <v>47</v>
      </c>
      <c r="AA1161" s="115">
        <v>0</v>
      </c>
      <c r="AB1161" s="123">
        <v>1</v>
      </c>
      <c r="AC1161" s="123">
        <f t="shared" si="24"/>
        <v>1606</v>
      </c>
      <c r="AD1161" s="123">
        <f>IFERROR(AC1161*VLOOKUP(I1161,'[5]DI Info'!A:H,7,FALSE),"")</f>
        <v>6584.6</v>
      </c>
      <c r="AE1161" s="123">
        <f>IFERROR(ROUND(AC1161*VLOOKUP(I1161,'[5]DI Info'!$1:$1048576,6,FALSE),2),"")</f>
        <v>56.21</v>
      </c>
      <c r="AF1161" s="124" t="str">
        <f>VLOOKUP(I1161,'[5]DI Info'!$1:$1048576,4,FALSE)</f>
        <v>苏克-NB</v>
      </c>
      <c r="AG1161" s="124" t="s">
        <v>2661</v>
      </c>
      <c r="AH1161" s="128">
        <v>45451</v>
      </c>
      <c r="AI1161" s="69" t="s">
        <v>2665</v>
      </c>
      <c r="AJ1161" s="123"/>
      <c r="AK1161" s="116"/>
      <c r="AL1161" s="120"/>
      <c r="AM1161" s="120"/>
      <c r="AN1161" s="85"/>
      <c r="AO1161" s="85"/>
      <c r="AP1161" s="85"/>
    </row>
    <row r="1162" s="62" customFormat="1" ht="12.75" customHeight="1" spans="1:42">
      <c r="A1162" s="85" t="s">
        <v>2666</v>
      </c>
      <c r="B1162" s="115" t="s">
        <v>38</v>
      </c>
      <c r="C1162" s="115" t="s">
        <v>38</v>
      </c>
      <c r="D1162" s="115" t="s">
        <v>39</v>
      </c>
      <c r="E1162" s="115" t="s">
        <v>2667</v>
      </c>
      <c r="F1162" s="115" t="s">
        <v>41</v>
      </c>
      <c r="G1162" s="115" t="s">
        <v>77</v>
      </c>
      <c r="H1162" s="115" t="s">
        <v>2667</v>
      </c>
      <c r="I1162" s="115" t="s">
        <v>407</v>
      </c>
      <c r="J1162" s="115" t="s">
        <v>44</v>
      </c>
      <c r="K1162" s="115" t="s">
        <v>41</v>
      </c>
      <c r="L1162" s="115" t="s">
        <v>45</v>
      </c>
      <c r="M1162" s="115" t="s">
        <v>46</v>
      </c>
      <c r="N1162" s="115" t="s">
        <v>1767</v>
      </c>
      <c r="O1162" s="115" t="s">
        <v>41</v>
      </c>
      <c r="P1162" s="115" t="s">
        <v>41</v>
      </c>
      <c r="Q1162" s="115">
        <v>5</v>
      </c>
      <c r="R1162" s="115">
        <v>43.75</v>
      </c>
      <c r="S1162" s="115">
        <v>22.5</v>
      </c>
      <c r="T1162" s="116">
        <v>45451</v>
      </c>
      <c r="U1162" s="116">
        <v>45444</v>
      </c>
      <c r="V1162" s="115">
        <v>0</v>
      </c>
      <c r="W1162" s="115">
        <v>1</v>
      </c>
      <c r="X1162" s="115">
        <v>1</v>
      </c>
      <c r="Y1162" s="115">
        <v>0</v>
      </c>
      <c r="Z1162" s="115" t="s">
        <v>47</v>
      </c>
      <c r="AA1162" s="115">
        <v>0</v>
      </c>
      <c r="AB1162" s="123">
        <v>1</v>
      </c>
      <c r="AC1162" s="123">
        <f t="shared" si="24"/>
        <v>1</v>
      </c>
      <c r="AD1162" s="123">
        <f>IFERROR(AC1162*VLOOKUP(I1162,'[5]DI Info'!A:H,7,FALSE),"")</f>
        <v>7.3</v>
      </c>
      <c r="AE1162" s="123">
        <f>IFERROR(ROUND(AC1162*VLOOKUP(I1162,'[5]DI Info'!$1:$1048576,6,FALSE),2),"")</f>
        <v>0.09</v>
      </c>
      <c r="AF1162" s="124" t="str">
        <f>VLOOKUP(I1162,'[5]DI Info'!$1:$1048576,4,FALSE)</f>
        <v>苏克-NB</v>
      </c>
      <c r="AG1162" s="124" t="s">
        <v>2661</v>
      </c>
      <c r="AH1162" s="128">
        <v>45451</v>
      </c>
      <c r="AI1162" s="69" t="s">
        <v>2668</v>
      </c>
      <c r="AJ1162" s="123"/>
      <c r="AK1162" s="116"/>
      <c r="AL1162" s="120"/>
      <c r="AM1162" s="120"/>
      <c r="AN1162" s="85"/>
      <c r="AO1162" s="85"/>
      <c r="AP1162" s="85"/>
    </row>
    <row r="1163" s="62" customFormat="1" ht="12.75" customHeight="1" spans="1:42">
      <c r="A1163" s="85" t="s">
        <v>2669</v>
      </c>
      <c r="B1163" s="115" t="s">
        <v>38</v>
      </c>
      <c r="C1163" s="115" t="s">
        <v>38</v>
      </c>
      <c r="D1163" s="115" t="s">
        <v>39</v>
      </c>
      <c r="E1163" s="115" t="s">
        <v>2670</v>
      </c>
      <c r="F1163" s="115" t="s">
        <v>41</v>
      </c>
      <c r="G1163" s="115" t="s">
        <v>77</v>
      </c>
      <c r="H1163" s="115" t="s">
        <v>2670</v>
      </c>
      <c r="I1163" s="115" t="s">
        <v>407</v>
      </c>
      <c r="J1163" s="115" t="s">
        <v>44</v>
      </c>
      <c r="K1163" s="115" t="s">
        <v>41</v>
      </c>
      <c r="L1163" s="115" t="s">
        <v>45</v>
      </c>
      <c r="M1163" s="115" t="s">
        <v>46</v>
      </c>
      <c r="N1163" s="115" t="s">
        <v>1767</v>
      </c>
      <c r="O1163" s="115" t="s">
        <v>41</v>
      </c>
      <c r="P1163" s="115" t="s">
        <v>41</v>
      </c>
      <c r="Q1163" s="115">
        <v>5</v>
      </c>
      <c r="R1163" s="115">
        <v>43.75</v>
      </c>
      <c r="S1163" s="115">
        <v>22.5</v>
      </c>
      <c r="T1163" s="116">
        <v>45451</v>
      </c>
      <c r="U1163" s="116">
        <v>45444</v>
      </c>
      <c r="V1163" s="115">
        <v>0</v>
      </c>
      <c r="W1163" s="115">
        <v>484</v>
      </c>
      <c r="X1163" s="115">
        <v>484</v>
      </c>
      <c r="Y1163" s="115">
        <v>0</v>
      </c>
      <c r="Z1163" s="115" t="s">
        <v>47</v>
      </c>
      <c r="AA1163" s="115">
        <v>0</v>
      </c>
      <c r="AB1163" s="123">
        <v>1</v>
      </c>
      <c r="AC1163" s="123">
        <f t="shared" si="24"/>
        <v>484</v>
      </c>
      <c r="AD1163" s="123">
        <f>IFERROR(AC1163*VLOOKUP(I1163,'[5]DI Info'!A:H,7,FALSE),"")</f>
        <v>3533.2</v>
      </c>
      <c r="AE1163" s="123">
        <f>IFERROR(ROUND(AC1163*VLOOKUP(I1163,'[5]DI Info'!$1:$1048576,6,FALSE),2),"")</f>
        <v>42.12</v>
      </c>
      <c r="AF1163" s="124" t="str">
        <f>VLOOKUP(I1163,'[5]DI Info'!$1:$1048576,4,FALSE)</f>
        <v>苏克-NB</v>
      </c>
      <c r="AG1163" s="124" t="s">
        <v>2661</v>
      </c>
      <c r="AH1163" s="128">
        <v>45451</v>
      </c>
      <c r="AI1163" s="69" t="s">
        <v>2668</v>
      </c>
      <c r="AJ1163" s="123"/>
      <c r="AK1163" s="116"/>
      <c r="AL1163" s="120"/>
      <c r="AM1163" s="120"/>
      <c r="AN1163" s="85"/>
      <c r="AO1163" s="85"/>
      <c r="AP1163" s="85"/>
    </row>
    <row r="1164" s="62" customFormat="1" ht="12.75" customHeight="1" spans="1:42">
      <c r="A1164" s="85" t="s">
        <v>2671</v>
      </c>
      <c r="B1164" s="115" t="s">
        <v>38</v>
      </c>
      <c r="C1164" s="115" t="s">
        <v>38</v>
      </c>
      <c r="D1164" s="115" t="s">
        <v>39</v>
      </c>
      <c r="E1164" s="115" t="s">
        <v>2672</v>
      </c>
      <c r="F1164" s="115" t="s">
        <v>41</v>
      </c>
      <c r="G1164" s="115" t="s">
        <v>77</v>
      </c>
      <c r="H1164" s="115" t="s">
        <v>2672</v>
      </c>
      <c r="I1164" s="115" t="s">
        <v>407</v>
      </c>
      <c r="J1164" s="115" t="s">
        <v>44</v>
      </c>
      <c r="K1164" s="115" t="s">
        <v>41</v>
      </c>
      <c r="L1164" s="115" t="s">
        <v>45</v>
      </c>
      <c r="M1164" s="115" t="s">
        <v>46</v>
      </c>
      <c r="N1164" s="115" t="s">
        <v>1767</v>
      </c>
      <c r="O1164" s="115" t="s">
        <v>41</v>
      </c>
      <c r="P1164" s="115" t="s">
        <v>41</v>
      </c>
      <c r="Q1164" s="115">
        <v>5</v>
      </c>
      <c r="R1164" s="115">
        <v>43.75</v>
      </c>
      <c r="S1164" s="115">
        <v>22.5</v>
      </c>
      <c r="T1164" s="116">
        <v>45451</v>
      </c>
      <c r="U1164" s="116">
        <v>45444</v>
      </c>
      <c r="V1164" s="115">
        <v>0</v>
      </c>
      <c r="W1164" s="115">
        <v>172</v>
      </c>
      <c r="X1164" s="115">
        <v>172</v>
      </c>
      <c r="Y1164" s="115">
        <v>0</v>
      </c>
      <c r="Z1164" s="115" t="s">
        <v>47</v>
      </c>
      <c r="AA1164" s="115">
        <v>0</v>
      </c>
      <c r="AB1164" s="123">
        <v>1</v>
      </c>
      <c r="AC1164" s="123">
        <f t="shared" si="24"/>
        <v>172</v>
      </c>
      <c r="AD1164" s="123">
        <f>IFERROR(AC1164*VLOOKUP(I1164,'[5]DI Info'!A:H,7,FALSE),"")</f>
        <v>1255.6</v>
      </c>
      <c r="AE1164" s="123">
        <f>IFERROR(ROUND(AC1164*VLOOKUP(I1164,'[5]DI Info'!$1:$1048576,6,FALSE),2),"")</f>
        <v>14.97</v>
      </c>
      <c r="AF1164" s="124" t="str">
        <f>VLOOKUP(I1164,'[5]DI Info'!$1:$1048576,4,FALSE)</f>
        <v>苏克-NB</v>
      </c>
      <c r="AG1164" s="124" t="s">
        <v>2661</v>
      </c>
      <c r="AH1164" s="128">
        <v>45451</v>
      </c>
      <c r="AI1164" s="69" t="s">
        <v>2668</v>
      </c>
      <c r="AJ1164" s="123"/>
      <c r="AK1164" s="116"/>
      <c r="AL1164" s="120"/>
      <c r="AM1164" s="120"/>
      <c r="AN1164" s="85"/>
      <c r="AO1164" s="85"/>
      <c r="AP1164" s="85"/>
    </row>
    <row r="1165" s="62" customFormat="1" ht="12.75" customHeight="1" spans="1:42">
      <c r="A1165" s="85" t="s">
        <v>2673</v>
      </c>
      <c r="B1165" s="115" t="s">
        <v>38</v>
      </c>
      <c r="C1165" s="115" t="s">
        <v>38</v>
      </c>
      <c r="D1165" s="115" t="s">
        <v>39</v>
      </c>
      <c r="E1165" s="115" t="s">
        <v>2674</v>
      </c>
      <c r="F1165" s="115" t="s">
        <v>41</v>
      </c>
      <c r="G1165" s="115" t="s">
        <v>77</v>
      </c>
      <c r="H1165" s="115" t="s">
        <v>2674</v>
      </c>
      <c r="I1165" s="115" t="s">
        <v>407</v>
      </c>
      <c r="J1165" s="115" t="s">
        <v>44</v>
      </c>
      <c r="K1165" s="115" t="s">
        <v>41</v>
      </c>
      <c r="L1165" s="115" t="s">
        <v>45</v>
      </c>
      <c r="M1165" s="115" t="s">
        <v>46</v>
      </c>
      <c r="N1165" s="115" t="s">
        <v>1767</v>
      </c>
      <c r="O1165" s="115" t="s">
        <v>41</v>
      </c>
      <c r="P1165" s="115" t="s">
        <v>41</v>
      </c>
      <c r="Q1165" s="115">
        <v>5</v>
      </c>
      <c r="R1165" s="115">
        <v>43.75</v>
      </c>
      <c r="S1165" s="115">
        <v>22.5</v>
      </c>
      <c r="T1165" s="116">
        <v>45451</v>
      </c>
      <c r="U1165" s="116">
        <v>45444</v>
      </c>
      <c r="V1165" s="115">
        <v>0</v>
      </c>
      <c r="W1165" s="115">
        <v>309</v>
      </c>
      <c r="X1165" s="115">
        <v>309</v>
      </c>
      <c r="Y1165" s="115">
        <v>0</v>
      </c>
      <c r="Z1165" s="115" t="s">
        <v>47</v>
      </c>
      <c r="AA1165" s="115">
        <v>0</v>
      </c>
      <c r="AB1165" s="123">
        <v>1</v>
      </c>
      <c r="AC1165" s="123">
        <f t="shared" si="24"/>
        <v>309</v>
      </c>
      <c r="AD1165" s="123">
        <f>IFERROR(AC1165*VLOOKUP(I1165,'[5]DI Info'!A:H,7,FALSE),"")</f>
        <v>2255.7</v>
      </c>
      <c r="AE1165" s="123">
        <f>IFERROR(ROUND(AC1165*VLOOKUP(I1165,'[5]DI Info'!$1:$1048576,6,FALSE),2),"")</f>
        <v>26.89</v>
      </c>
      <c r="AF1165" s="124" t="str">
        <f>VLOOKUP(I1165,'[5]DI Info'!$1:$1048576,4,FALSE)</f>
        <v>苏克-NB</v>
      </c>
      <c r="AG1165" s="124" t="s">
        <v>2661</v>
      </c>
      <c r="AH1165" s="128">
        <v>45451</v>
      </c>
      <c r="AI1165" s="69" t="s">
        <v>2675</v>
      </c>
      <c r="AJ1165" s="123"/>
      <c r="AK1165" s="116"/>
      <c r="AL1165" s="120"/>
      <c r="AM1165" s="120"/>
      <c r="AN1165" s="85"/>
      <c r="AO1165" s="85"/>
      <c r="AP1165" s="85"/>
    </row>
    <row r="1166" s="62" customFormat="1" ht="12.75" customHeight="1" spans="1:42">
      <c r="A1166" s="85" t="s">
        <v>2676</v>
      </c>
      <c r="B1166" s="115" t="s">
        <v>38</v>
      </c>
      <c r="C1166" s="115" t="s">
        <v>38</v>
      </c>
      <c r="D1166" s="115" t="s">
        <v>39</v>
      </c>
      <c r="E1166" s="115" t="s">
        <v>2677</v>
      </c>
      <c r="F1166" s="115" t="s">
        <v>41</v>
      </c>
      <c r="G1166" s="115" t="s">
        <v>77</v>
      </c>
      <c r="H1166" s="115" t="s">
        <v>2677</v>
      </c>
      <c r="I1166" s="115" t="s">
        <v>407</v>
      </c>
      <c r="J1166" s="115" t="s">
        <v>44</v>
      </c>
      <c r="K1166" s="115" t="s">
        <v>41</v>
      </c>
      <c r="L1166" s="115" t="s">
        <v>45</v>
      </c>
      <c r="M1166" s="115" t="s">
        <v>46</v>
      </c>
      <c r="N1166" s="115" t="s">
        <v>1767</v>
      </c>
      <c r="O1166" s="115" t="s">
        <v>41</v>
      </c>
      <c r="P1166" s="115" t="s">
        <v>41</v>
      </c>
      <c r="Q1166" s="115">
        <v>5</v>
      </c>
      <c r="R1166" s="115">
        <v>43.75</v>
      </c>
      <c r="S1166" s="115">
        <v>22.5</v>
      </c>
      <c r="T1166" s="116">
        <v>45451</v>
      </c>
      <c r="U1166" s="116">
        <v>45444</v>
      </c>
      <c r="V1166" s="115">
        <v>0</v>
      </c>
      <c r="W1166" s="115">
        <v>553</v>
      </c>
      <c r="X1166" s="115">
        <v>553</v>
      </c>
      <c r="Y1166" s="115">
        <v>0</v>
      </c>
      <c r="Z1166" s="115" t="s">
        <v>47</v>
      </c>
      <c r="AA1166" s="115">
        <v>0</v>
      </c>
      <c r="AB1166" s="123">
        <v>1</v>
      </c>
      <c r="AC1166" s="123">
        <f t="shared" si="24"/>
        <v>553</v>
      </c>
      <c r="AD1166" s="123">
        <f>IFERROR(AC1166*VLOOKUP(I1166,'[5]DI Info'!A:H,7,FALSE),"")</f>
        <v>4036.9</v>
      </c>
      <c r="AE1166" s="123">
        <f>IFERROR(ROUND(AC1166*VLOOKUP(I1166,'[5]DI Info'!$1:$1048576,6,FALSE),2),"")</f>
        <v>48.12</v>
      </c>
      <c r="AF1166" s="124" t="str">
        <f>VLOOKUP(I1166,'[5]DI Info'!$1:$1048576,4,FALSE)</f>
        <v>苏克-NB</v>
      </c>
      <c r="AG1166" s="124" t="s">
        <v>2661</v>
      </c>
      <c r="AH1166" s="128">
        <v>45451</v>
      </c>
      <c r="AI1166" s="69" t="s">
        <v>2678</v>
      </c>
      <c r="AJ1166" s="123"/>
      <c r="AK1166" s="116"/>
      <c r="AL1166" s="120"/>
      <c r="AM1166" s="120"/>
      <c r="AN1166" s="85"/>
      <c r="AO1166" s="85"/>
      <c r="AP1166" s="85"/>
    </row>
    <row r="1167" s="62" customFormat="1" ht="12.75" customHeight="1" spans="1:42">
      <c r="A1167" s="85" t="s">
        <v>2679</v>
      </c>
      <c r="B1167" s="115" t="s">
        <v>38</v>
      </c>
      <c r="C1167" s="115" t="s">
        <v>38</v>
      </c>
      <c r="D1167" s="115" t="s">
        <v>39</v>
      </c>
      <c r="E1167" s="115" t="s">
        <v>2680</v>
      </c>
      <c r="F1167" s="115" t="s">
        <v>41</v>
      </c>
      <c r="G1167" s="115" t="s">
        <v>77</v>
      </c>
      <c r="H1167" s="115" t="s">
        <v>2680</v>
      </c>
      <c r="I1167" s="115" t="s">
        <v>63</v>
      </c>
      <c r="J1167" s="115" t="s">
        <v>44</v>
      </c>
      <c r="K1167" s="115" t="s">
        <v>41</v>
      </c>
      <c r="L1167" s="115" t="s">
        <v>45</v>
      </c>
      <c r="M1167" s="115" t="s">
        <v>46</v>
      </c>
      <c r="N1167" s="115" t="s">
        <v>1767</v>
      </c>
      <c r="O1167" s="115" t="s">
        <v>41</v>
      </c>
      <c r="P1167" s="115" t="s">
        <v>41</v>
      </c>
      <c r="Q1167" s="115">
        <v>10.25</v>
      </c>
      <c r="R1167" s="115">
        <v>33.5</v>
      </c>
      <c r="S1167" s="115">
        <v>18.25</v>
      </c>
      <c r="T1167" s="116">
        <v>45451</v>
      </c>
      <c r="U1167" s="116">
        <v>45444</v>
      </c>
      <c r="V1167" s="115">
        <v>0</v>
      </c>
      <c r="W1167" s="115">
        <v>593</v>
      </c>
      <c r="X1167" s="115">
        <v>593</v>
      </c>
      <c r="Y1167" s="115">
        <v>0</v>
      </c>
      <c r="Z1167" s="115" t="s">
        <v>47</v>
      </c>
      <c r="AA1167" s="115">
        <v>0</v>
      </c>
      <c r="AB1167" s="123">
        <v>1</v>
      </c>
      <c r="AC1167" s="123">
        <f t="shared" si="24"/>
        <v>593</v>
      </c>
      <c r="AD1167" s="123">
        <f>IFERROR(AC1167*VLOOKUP(I1167,'[5]DI Info'!A:H,7,FALSE),"")</f>
        <v>5633.5</v>
      </c>
      <c r="AE1167" s="123">
        <f>IFERROR(ROUND(AC1167*VLOOKUP(I1167,'[5]DI Info'!$1:$1048576,6,FALSE),2),"")</f>
        <v>60.99</v>
      </c>
      <c r="AF1167" s="124" t="str">
        <f>VLOOKUP(I1167,'[5]DI Info'!$1:$1048576,4,FALSE)</f>
        <v>苏克-NB</v>
      </c>
      <c r="AG1167" s="124" t="s">
        <v>2661</v>
      </c>
      <c r="AH1167" s="128">
        <v>45451</v>
      </c>
      <c r="AI1167" s="69" t="s">
        <v>2681</v>
      </c>
      <c r="AJ1167" s="123"/>
      <c r="AK1167" s="116"/>
      <c r="AL1167" s="120"/>
      <c r="AM1167" s="120"/>
      <c r="AN1167" s="85"/>
      <c r="AO1167" s="85"/>
      <c r="AP1167" s="85"/>
    </row>
    <row r="1168" s="62" customFormat="1" ht="12.75" customHeight="1" spans="1:42">
      <c r="A1168" s="85" t="s">
        <v>2682</v>
      </c>
      <c r="B1168" s="115" t="s">
        <v>38</v>
      </c>
      <c r="C1168" s="115" t="s">
        <v>38</v>
      </c>
      <c r="D1168" s="115" t="s">
        <v>39</v>
      </c>
      <c r="E1168" s="115" t="s">
        <v>2683</v>
      </c>
      <c r="F1168" s="115" t="s">
        <v>41</v>
      </c>
      <c r="G1168" s="115" t="s">
        <v>77</v>
      </c>
      <c r="H1168" s="115" t="s">
        <v>2683</v>
      </c>
      <c r="I1168" s="115" t="s">
        <v>63</v>
      </c>
      <c r="J1168" s="115" t="s">
        <v>44</v>
      </c>
      <c r="K1168" s="115" t="s">
        <v>41</v>
      </c>
      <c r="L1168" s="115" t="s">
        <v>45</v>
      </c>
      <c r="M1168" s="115" t="s">
        <v>46</v>
      </c>
      <c r="N1168" s="115" t="s">
        <v>1767</v>
      </c>
      <c r="O1168" s="115" t="s">
        <v>41</v>
      </c>
      <c r="P1168" s="115" t="s">
        <v>41</v>
      </c>
      <c r="Q1168" s="115">
        <v>10.25</v>
      </c>
      <c r="R1168" s="115">
        <v>33.5</v>
      </c>
      <c r="S1168" s="115">
        <v>18.25</v>
      </c>
      <c r="T1168" s="116">
        <v>45451</v>
      </c>
      <c r="U1168" s="116">
        <v>45444</v>
      </c>
      <c r="V1168" s="115">
        <v>0</v>
      </c>
      <c r="W1168" s="115">
        <v>134</v>
      </c>
      <c r="X1168" s="115">
        <v>134</v>
      </c>
      <c r="Y1168" s="115">
        <v>0</v>
      </c>
      <c r="Z1168" s="115" t="s">
        <v>47</v>
      </c>
      <c r="AA1168" s="115">
        <v>0</v>
      </c>
      <c r="AB1168" s="123">
        <v>1</v>
      </c>
      <c r="AC1168" s="123">
        <f t="shared" si="24"/>
        <v>134</v>
      </c>
      <c r="AD1168" s="123">
        <f>IFERROR(AC1168*VLOOKUP(I1168,'[5]DI Info'!A:H,7,FALSE),"")</f>
        <v>1273</v>
      </c>
      <c r="AE1168" s="123">
        <f>IFERROR(ROUND(AC1168*VLOOKUP(I1168,'[5]DI Info'!$1:$1048576,6,FALSE),2),"")</f>
        <v>13.78</v>
      </c>
      <c r="AF1168" s="124" t="str">
        <f>VLOOKUP(I1168,'[5]DI Info'!$1:$1048576,4,FALSE)</f>
        <v>苏克-NB</v>
      </c>
      <c r="AG1168" s="124" t="s">
        <v>2661</v>
      </c>
      <c r="AH1168" s="128">
        <v>45451</v>
      </c>
      <c r="AI1168" s="69" t="s">
        <v>2684</v>
      </c>
      <c r="AJ1168" s="123"/>
      <c r="AK1168" s="116"/>
      <c r="AL1168" s="120"/>
      <c r="AM1168" s="120"/>
      <c r="AN1168" s="85"/>
      <c r="AO1168" s="85"/>
      <c r="AP1168" s="85"/>
    </row>
    <row r="1169" s="62" customFormat="1" ht="12.75" customHeight="1" spans="1:42">
      <c r="A1169" s="85" t="s">
        <v>2685</v>
      </c>
      <c r="B1169" s="115" t="s">
        <v>38</v>
      </c>
      <c r="C1169" s="115" t="s">
        <v>38</v>
      </c>
      <c r="D1169" s="115" t="s">
        <v>39</v>
      </c>
      <c r="E1169" s="115" t="s">
        <v>2686</v>
      </c>
      <c r="F1169" s="115" t="s">
        <v>41</v>
      </c>
      <c r="G1169" s="115" t="s">
        <v>77</v>
      </c>
      <c r="H1169" s="115" t="s">
        <v>2686</v>
      </c>
      <c r="I1169" s="115" t="s">
        <v>63</v>
      </c>
      <c r="J1169" s="115" t="s">
        <v>44</v>
      </c>
      <c r="K1169" s="115" t="s">
        <v>41</v>
      </c>
      <c r="L1169" s="115" t="s">
        <v>45</v>
      </c>
      <c r="M1169" s="115" t="s">
        <v>46</v>
      </c>
      <c r="N1169" s="115" t="s">
        <v>1767</v>
      </c>
      <c r="O1169" s="115" t="s">
        <v>41</v>
      </c>
      <c r="P1169" s="115" t="s">
        <v>41</v>
      </c>
      <c r="Q1169" s="115">
        <v>10.25</v>
      </c>
      <c r="R1169" s="115">
        <v>33.5</v>
      </c>
      <c r="S1169" s="115">
        <v>18.25</v>
      </c>
      <c r="T1169" s="116">
        <v>45451</v>
      </c>
      <c r="U1169" s="116">
        <v>45444</v>
      </c>
      <c r="V1169" s="115">
        <v>0</v>
      </c>
      <c r="W1169" s="115">
        <v>143</v>
      </c>
      <c r="X1169" s="115">
        <v>143</v>
      </c>
      <c r="Y1169" s="115">
        <v>0</v>
      </c>
      <c r="Z1169" s="115" t="s">
        <v>47</v>
      </c>
      <c r="AA1169" s="115">
        <v>0</v>
      </c>
      <c r="AB1169" s="123">
        <v>1</v>
      </c>
      <c r="AC1169" s="123">
        <f t="shared" si="24"/>
        <v>143</v>
      </c>
      <c r="AD1169" s="123">
        <f>IFERROR(AC1169*VLOOKUP(I1169,'[5]DI Info'!A:H,7,FALSE),"")</f>
        <v>1358.5</v>
      </c>
      <c r="AE1169" s="123">
        <f>IFERROR(ROUND(AC1169*VLOOKUP(I1169,'[5]DI Info'!$1:$1048576,6,FALSE),2),"")</f>
        <v>14.71</v>
      </c>
      <c r="AF1169" s="124" t="str">
        <f>VLOOKUP(I1169,'[5]DI Info'!$1:$1048576,4,FALSE)</f>
        <v>苏克-NB</v>
      </c>
      <c r="AG1169" s="124" t="s">
        <v>2661</v>
      </c>
      <c r="AH1169" s="128">
        <v>45451</v>
      </c>
      <c r="AI1169" s="69" t="s">
        <v>2684</v>
      </c>
      <c r="AJ1169" s="123"/>
      <c r="AK1169" s="116"/>
      <c r="AL1169" s="120"/>
      <c r="AM1169" s="120"/>
      <c r="AN1169" s="85"/>
      <c r="AO1169" s="85"/>
      <c r="AP1169" s="85"/>
    </row>
    <row r="1170" s="62" customFormat="1" ht="12.75" customHeight="1" spans="1:42">
      <c r="A1170" s="85" t="s">
        <v>2687</v>
      </c>
      <c r="B1170" s="115" t="s">
        <v>38</v>
      </c>
      <c r="C1170" s="115" t="s">
        <v>38</v>
      </c>
      <c r="D1170" s="115" t="s">
        <v>39</v>
      </c>
      <c r="E1170" s="115" t="s">
        <v>2688</v>
      </c>
      <c r="F1170" s="115" t="s">
        <v>41</v>
      </c>
      <c r="G1170" s="115" t="s">
        <v>77</v>
      </c>
      <c r="H1170" s="115" t="s">
        <v>2688</v>
      </c>
      <c r="I1170" s="115" t="s">
        <v>54</v>
      </c>
      <c r="J1170" s="115" t="s">
        <v>44</v>
      </c>
      <c r="K1170" s="115" t="s">
        <v>41</v>
      </c>
      <c r="L1170" s="115" t="s">
        <v>45</v>
      </c>
      <c r="M1170" s="115" t="s">
        <v>46</v>
      </c>
      <c r="N1170" s="115" t="s">
        <v>1767</v>
      </c>
      <c r="O1170" s="115" t="s">
        <v>41</v>
      </c>
      <c r="P1170" s="115" t="s">
        <v>41</v>
      </c>
      <c r="Q1170" s="115">
        <v>7.25</v>
      </c>
      <c r="R1170" s="115">
        <v>34.25</v>
      </c>
      <c r="S1170" s="115">
        <v>18.25</v>
      </c>
      <c r="T1170" s="116">
        <v>45451</v>
      </c>
      <c r="U1170" s="116">
        <v>45444</v>
      </c>
      <c r="V1170" s="115">
        <v>0</v>
      </c>
      <c r="W1170" s="115">
        <v>444</v>
      </c>
      <c r="X1170" s="115">
        <v>444</v>
      </c>
      <c r="Y1170" s="115">
        <v>0</v>
      </c>
      <c r="Z1170" s="115" t="s">
        <v>47</v>
      </c>
      <c r="AA1170" s="115">
        <v>0</v>
      </c>
      <c r="AB1170" s="123">
        <v>1</v>
      </c>
      <c r="AC1170" s="123">
        <f t="shared" si="24"/>
        <v>444</v>
      </c>
      <c r="AD1170" s="123">
        <f>IFERROR(AC1170*VLOOKUP(I1170,'[5]DI Info'!A:H,7,FALSE),"")</f>
        <v>2530.8</v>
      </c>
      <c r="AE1170" s="123">
        <f>IFERROR(ROUND(AC1170*VLOOKUP(I1170,'[5]DI Info'!$1:$1048576,6,FALSE),2),"")</f>
        <v>36.01</v>
      </c>
      <c r="AF1170" s="124" t="str">
        <f>VLOOKUP(I1170,'[5]DI Info'!$1:$1048576,4,FALSE)</f>
        <v>苏克-NB</v>
      </c>
      <c r="AG1170" s="124" t="s">
        <v>2661</v>
      </c>
      <c r="AH1170" s="128">
        <v>45451</v>
      </c>
      <c r="AI1170" s="69" t="s">
        <v>2689</v>
      </c>
      <c r="AJ1170" s="123"/>
      <c r="AK1170" s="116"/>
      <c r="AL1170" s="120"/>
      <c r="AM1170" s="120"/>
      <c r="AN1170" s="85"/>
      <c r="AO1170" s="85"/>
      <c r="AP1170" s="85"/>
    </row>
    <row r="1171" s="62" customFormat="1" ht="12.75" customHeight="1" spans="1:42">
      <c r="A1171" s="85" t="s">
        <v>2690</v>
      </c>
      <c r="B1171" s="115" t="s">
        <v>38</v>
      </c>
      <c r="C1171" s="115" t="s">
        <v>38</v>
      </c>
      <c r="D1171" s="115" t="s">
        <v>39</v>
      </c>
      <c r="E1171" s="115" t="s">
        <v>2691</v>
      </c>
      <c r="F1171" s="115" t="s">
        <v>41</v>
      </c>
      <c r="G1171" s="115" t="s">
        <v>77</v>
      </c>
      <c r="H1171" s="115" t="s">
        <v>2691</v>
      </c>
      <c r="I1171" s="115" t="s">
        <v>54</v>
      </c>
      <c r="J1171" s="115" t="s">
        <v>44</v>
      </c>
      <c r="K1171" s="115" t="s">
        <v>41</v>
      </c>
      <c r="L1171" s="115" t="s">
        <v>45</v>
      </c>
      <c r="M1171" s="115" t="s">
        <v>46</v>
      </c>
      <c r="N1171" s="115" t="s">
        <v>1767</v>
      </c>
      <c r="O1171" s="115" t="s">
        <v>41</v>
      </c>
      <c r="P1171" s="115" t="s">
        <v>41</v>
      </c>
      <c r="Q1171" s="115">
        <v>7.25</v>
      </c>
      <c r="R1171" s="115">
        <v>34.25</v>
      </c>
      <c r="S1171" s="115">
        <v>18.25</v>
      </c>
      <c r="T1171" s="116">
        <v>45451</v>
      </c>
      <c r="U1171" s="116">
        <v>45444</v>
      </c>
      <c r="V1171" s="115">
        <v>0</v>
      </c>
      <c r="W1171" s="115">
        <v>76</v>
      </c>
      <c r="X1171" s="115">
        <v>76</v>
      </c>
      <c r="Y1171" s="115">
        <v>0</v>
      </c>
      <c r="Z1171" s="115" t="s">
        <v>47</v>
      </c>
      <c r="AA1171" s="115">
        <v>0</v>
      </c>
      <c r="AB1171" s="123">
        <v>1</v>
      </c>
      <c r="AC1171" s="123">
        <f t="shared" si="24"/>
        <v>76</v>
      </c>
      <c r="AD1171" s="123">
        <f>IFERROR(AC1171*VLOOKUP(I1171,'[5]DI Info'!A:H,7,FALSE),"")</f>
        <v>433.2</v>
      </c>
      <c r="AE1171" s="123">
        <f>IFERROR(ROUND(AC1171*VLOOKUP(I1171,'[5]DI Info'!$1:$1048576,6,FALSE),2),"")</f>
        <v>6.16</v>
      </c>
      <c r="AF1171" s="124" t="str">
        <f>VLOOKUP(I1171,'[5]DI Info'!$1:$1048576,4,FALSE)</f>
        <v>苏克-NB</v>
      </c>
      <c r="AG1171" s="124" t="s">
        <v>2661</v>
      </c>
      <c r="AH1171" s="128">
        <v>45451</v>
      </c>
      <c r="AI1171" s="69" t="s">
        <v>2689</v>
      </c>
      <c r="AJ1171" s="123"/>
      <c r="AK1171" s="116"/>
      <c r="AL1171" s="120"/>
      <c r="AM1171" s="120"/>
      <c r="AN1171" s="85"/>
      <c r="AO1171" s="85"/>
      <c r="AP1171" s="85"/>
    </row>
    <row r="1172" s="62" customFormat="1" ht="12.75" customHeight="1" spans="1:42">
      <c r="A1172" s="85" t="s">
        <v>2692</v>
      </c>
      <c r="B1172" s="115" t="s">
        <v>38</v>
      </c>
      <c r="C1172" s="115" t="s">
        <v>38</v>
      </c>
      <c r="D1172" s="115" t="s">
        <v>39</v>
      </c>
      <c r="E1172" s="115" t="s">
        <v>2693</v>
      </c>
      <c r="F1172" s="115" t="s">
        <v>41</v>
      </c>
      <c r="G1172" s="115" t="s">
        <v>77</v>
      </c>
      <c r="H1172" s="115" t="s">
        <v>2693</v>
      </c>
      <c r="I1172" s="115" t="s">
        <v>54</v>
      </c>
      <c r="J1172" s="115" t="s">
        <v>44</v>
      </c>
      <c r="K1172" s="115" t="s">
        <v>41</v>
      </c>
      <c r="L1172" s="115" t="s">
        <v>45</v>
      </c>
      <c r="M1172" s="115" t="s">
        <v>46</v>
      </c>
      <c r="N1172" s="115" t="s">
        <v>1767</v>
      </c>
      <c r="O1172" s="115" t="s">
        <v>41</v>
      </c>
      <c r="P1172" s="115" t="s">
        <v>41</v>
      </c>
      <c r="Q1172" s="115">
        <v>7.25</v>
      </c>
      <c r="R1172" s="115">
        <v>34.25</v>
      </c>
      <c r="S1172" s="115">
        <v>18.25</v>
      </c>
      <c r="T1172" s="116">
        <v>45451</v>
      </c>
      <c r="U1172" s="116">
        <v>45444</v>
      </c>
      <c r="V1172" s="115">
        <v>0</v>
      </c>
      <c r="W1172" s="115">
        <v>342</v>
      </c>
      <c r="X1172" s="115">
        <v>342</v>
      </c>
      <c r="Y1172" s="115">
        <v>0</v>
      </c>
      <c r="Z1172" s="115" t="s">
        <v>47</v>
      </c>
      <c r="AA1172" s="115">
        <v>0</v>
      </c>
      <c r="AB1172" s="123">
        <v>1</v>
      </c>
      <c r="AC1172" s="123">
        <f t="shared" si="24"/>
        <v>342</v>
      </c>
      <c r="AD1172" s="123">
        <f>IFERROR(AC1172*VLOOKUP(I1172,'[5]DI Info'!A:H,7,FALSE),"")</f>
        <v>1949.4</v>
      </c>
      <c r="AE1172" s="123">
        <f>IFERROR(ROUND(AC1172*VLOOKUP(I1172,'[5]DI Info'!$1:$1048576,6,FALSE),2),"")</f>
        <v>27.74</v>
      </c>
      <c r="AF1172" s="124" t="str">
        <f>VLOOKUP(I1172,'[5]DI Info'!$1:$1048576,4,FALSE)</f>
        <v>苏克-NB</v>
      </c>
      <c r="AG1172" s="124" t="s">
        <v>2661</v>
      </c>
      <c r="AH1172" s="128">
        <v>45451</v>
      </c>
      <c r="AI1172" s="69" t="s">
        <v>2689</v>
      </c>
      <c r="AJ1172" s="123"/>
      <c r="AK1172" s="116"/>
      <c r="AL1172" s="120"/>
      <c r="AM1172" s="120"/>
      <c r="AN1172" s="85"/>
      <c r="AO1172" s="85"/>
      <c r="AP1172" s="85"/>
    </row>
    <row r="1173" s="62" customFormat="1" ht="12.75" customHeight="1" spans="1:42">
      <c r="A1173" s="85" t="s">
        <v>2694</v>
      </c>
      <c r="B1173" s="115" t="s">
        <v>38</v>
      </c>
      <c r="C1173" s="115" t="s">
        <v>38</v>
      </c>
      <c r="D1173" s="115" t="s">
        <v>84</v>
      </c>
      <c r="E1173" s="115" t="s">
        <v>2695</v>
      </c>
      <c r="F1173" s="115" t="s">
        <v>41</v>
      </c>
      <c r="G1173" s="115" t="s">
        <v>60</v>
      </c>
      <c r="H1173" s="115" t="s">
        <v>2695</v>
      </c>
      <c r="I1173" s="115" t="s">
        <v>1754</v>
      </c>
      <c r="J1173" s="115" t="s">
        <v>44</v>
      </c>
      <c r="K1173" s="115" t="s">
        <v>41</v>
      </c>
      <c r="L1173" s="115" t="s">
        <v>45</v>
      </c>
      <c r="M1173" s="115" t="s">
        <v>46</v>
      </c>
      <c r="N1173" s="115" t="s">
        <v>1767</v>
      </c>
      <c r="O1173" s="115" t="s">
        <v>41</v>
      </c>
      <c r="P1173" s="115" t="s">
        <v>41</v>
      </c>
      <c r="Q1173" s="115">
        <v>19.25</v>
      </c>
      <c r="R1173" s="115">
        <v>29</v>
      </c>
      <c r="S1173" s="115">
        <v>21</v>
      </c>
      <c r="T1173" s="116">
        <v>45488</v>
      </c>
      <c r="U1173" s="116">
        <v>45481</v>
      </c>
      <c r="V1173" s="115">
        <v>0</v>
      </c>
      <c r="W1173" s="115">
        <v>119</v>
      </c>
      <c r="X1173" s="115">
        <v>119</v>
      </c>
      <c r="Y1173" s="115">
        <v>0</v>
      </c>
      <c r="Z1173" s="115" t="s">
        <v>47</v>
      </c>
      <c r="AA1173" s="115">
        <v>0</v>
      </c>
      <c r="AB1173" s="123">
        <v>1</v>
      </c>
      <c r="AC1173" s="123">
        <f t="shared" si="24"/>
        <v>119</v>
      </c>
      <c r="AD1173" s="123">
        <f>IFERROR(AC1173*VLOOKUP(I1173,'[5]DI Info'!A:H,7,FALSE),"")</f>
        <v>2094.4</v>
      </c>
      <c r="AE1173" s="123">
        <f>IFERROR(ROUND(AC1173*VLOOKUP(I1173,'[5]DI Info'!$1:$1048576,6,FALSE),2),"")</f>
        <v>22.87</v>
      </c>
      <c r="AF1173" s="124" t="str">
        <f>VLOOKUP(I1173,'[5]DI Info'!$1:$1048576,4,FALSE)</f>
        <v>佳得顺-SH</v>
      </c>
      <c r="AG1173" s="124" t="s">
        <v>2696</v>
      </c>
      <c r="AH1173" s="128">
        <v>45481</v>
      </c>
      <c r="AI1173" s="69" t="s">
        <v>2697</v>
      </c>
      <c r="AJ1173" s="123"/>
      <c r="AK1173" s="116"/>
      <c r="AL1173" s="120"/>
      <c r="AM1173" s="120"/>
      <c r="AN1173" s="85"/>
      <c r="AO1173" s="85"/>
      <c r="AP1173" s="85"/>
    </row>
    <row r="1174" s="62" customFormat="1" ht="12.75" customHeight="1" spans="1:42">
      <c r="A1174" s="85" t="s">
        <v>2698</v>
      </c>
      <c r="B1174" s="115" t="s">
        <v>38</v>
      </c>
      <c r="C1174" s="115" t="s">
        <v>38</v>
      </c>
      <c r="D1174" s="115" t="s">
        <v>84</v>
      </c>
      <c r="E1174" s="115" t="s">
        <v>2699</v>
      </c>
      <c r="F1174" s="115" t="s">
        <v>41</v>
      </c>
      <c r="G1174" s="115" t="s">
        <v>71</v>
      </c>
      <c r="H1174" s="115" t="s">
        <v>2699</v>
      </c>
      <c r="I1174" s="115" t="s">
        <v>86</v>
      </c>
      <c r="J1174" s="115" t="s">
        <v>44</v>
      </c>
      <c r="K1174" s="115" t="s">
        <v>41</v>
      </c>
      <c r="L1174" s="115" t="s">
        <v>45</v>
      </c>
      <c r="M1174" s="115" t="s">
        <v>46</v>
      </c>
      <c r="N1174" s="115" t="s">
        <v>1767</v>
      </c>
      <c r="O1174" s="115" t="s">
        <v>41</v>
      </c>
      <c r="P1174" s="115" t="s">
        <v>41</v>
      </c>
      <c r="Q1174" s="115">
        <v>19.5</v>
      </c>
      <c r="R1174" s="115">
        <v>29.5</v>
      </c>
      <c r="S1174" s="115">
        <v>21</v>
      </c>
      <c r="T1174" s="116">
        <v>45488</v>
      </c>
      <c r="U1174" s="116">
        <v>45481</v>
      </c>
      <c r="V1174" s="115">
        <v>0</v>
      </c>
      <c r="W1174" s="122">
        <v>29</v>
      </c>
      <c r="X1174" s="115">
        <v>27</v>
      </c>
      <c r="Y1174" s="115">
        <v>0</v>
      </c>
      <c r="Z1174" s="115" t="s">
        <v>47</v>
      </c>
      <c r="AA1174" s="115">
        <v>0</v>
      </c>
      <c r="AB1174" s="123">
        <v>1</v>
      </c>
      <c r="AC1174" s="123">
        <f t="shared" si="24"/>
        <v>27</v>
      </c>
      <c r="AD1174" s="123">
        <f>IFERROR(AC1174*VLOOKUP(I1174,'[5]DI Info'!A:H,7,FALSE),"")</f>
        <v>475.2</v>
      </c>
      <c r="AE1174" s="123">
        <f>IFERROR(ROUND(AC1174*VLOOKUP(I1174,'[5]DI Info'!$1:$1048576,6,FALSE),2),"")</f>
        <v>5.19</v>
      </c>
      <c r="AF1174" s="124" t="str">
        <f>VLOOKUP(I1174,'[5]DI Info'!$1:$1048576,4,FALSE)</f>
        <v>佳得顺-SH</v>
      </c>
      <c r="AG1174" s="124" t="s">
        <v>2696</v>
      </c>
      <c r="AH1174" s="128">
        <v>45481</v>
      </c>
      <c r="AI1174" s="69" t="s">
        <v>2697</v>
      </c>
      <c r="AJ1174" s="129" t="s">
        <v>2700</v>
      </c>
      <c r="AK1174" s="116"/>
      <c r="AL1174" s="120"/>
      <c r="AM1174" s="120"/>
      <c r="AN1174" s="85"/>
      <c r="AO1174" s="85"/>
      <c r="AP1174" s="85"/>
    </row>
    <row r="1175" s="62" customFormat="1" ht="12.75" customHeight="1" spans="1:42">
      <c r="A1175" s="85" t="s">
        <v>2701</v>
      </c>
      <c r="B1175" s="115" t="s">
        <v>38</v>
      </c>
      <c r="C1175" s="115" t="s">
        <v>38</v>
      </c>
      <c r="D1175" s="115" t="s">
        <v>84</v>
      </c>
      <c r="E1175" s="115" t="s">
        <v>2702</v>
      </c>
      <c r="F1175" s="115" t="s">
        <v>41</v>
      </c>
      <c r="G1175" s="115" t="s">
        <v>53</v>
      </c>
      <c r="H1175" s="115" t="s">
        <v>2702</v>
      </c>
      <c r="I1175" s="115" t="s">
        <v>2703</v>
      </c>
      <c r="J1175" s="115" t="s">
        <v>44</v>
      </c>
      <c r="K1175" s="115" t="s">
        <v>41</v>
      </c>
      <c r="L1175" s="115" t="s">
        <v>45</v>
      </c>
      <c r="M1175" s="115" t="s">
        <v>46</v>
      </c>
      <c r="N1175" s="115" t="s">
        <v>1767</v>
      </c>
      <c r="O1175" s="115" t="s">
        <v>41</v>
      </c>
      <c r="P1175" s="115" t="s">
        <v>41</v>
      </c>
      <c r="Q1175" s="115">
        <v>18.25</v>
      </c>
      <c r="R1175" s="115">
        <v>32.25</v>
      </c>
      <c r="S1175" s="115">
        <v>18.5</v>
      </c>
      <c r="T1175" s="116">
        <v>45488</v>
      </c>
      <c r="U1175" s="116">
        <v>45481</v>
      </c>
      <c r="V1175" s="115">
        <v>0</v>
      </c>
      <c r="W1175" s="115">
        <v>146</v>
      </c>
      <c r="X1175" s="115">
        <v>146</v>
      </c>
      <c r="Y1175" s="115">
        <v>0</v>
      </c>
      <c r="Z1175" s="115" t="s">
        <v>47</v>
      </c>
      <c r="AA1175" s="115">
        <v>0</v>
      </c>
      <c r="AB1175" s="123">
        <v>1</v>
      </c>
      <c r="AC1175" s="123">
        <f t="shared" si="24"/>
        <v>146</v>
      </c>
      <c r="AD1175" s="123">
        <f>IFERROR(AC1175*VLOOKUP(I1175,'[5]DI Info'!A:H,7,FALSE),"")</f>
        <v>2394.4</v>
      </c>
      <c r="AE1175" s="123">
        <f>IFERROR(ROUND(AC1175*VLOOKUP(I1175,'[5]DI Info'!$1:$1048576,6,FALSE),2),"")</f>
        <v>25.33</v>
      </c>
      <c r="AF1175" s="124" t="str">
        <f>VLOOKUP(I1175,'[5]DI Info'!$1:$1048576,4,FALSE)</f>
        <v>康思特-SH</v>
      </c>
      <c r="AG1175" s="124" t="s">
        <v>2704</v>
      </c>
      <c r="AH1175" s="128">
        <v>45481</v>
      </c>
      <c r="AI1175" s="69" t="s">
        <v>2705</v>
      </c>
      <c r="AJ1175" s="123"/>
      <c r="AK1175" s="116"/>
      <c r="AL1175" s="120"/>
      <c r="AM1175" s="120"/>
      <c r="AN1175" s="85"/>
      <c r="AO1175" s="85"/>
      <c r="AP1175" s="85"/>
    </row>
    <row r="1176" s="62" customFormat="1" ht="12.75" customHeight="1" spans="1:42">
      <c r="A1176" s="85" t="s">
        <v>2706</v>
      </c>
      <c r="B1176" s="115" t="s">
        <v>38</v>
      </c>
      <c r="C1176" s="115" t="s">
        <v>38</v>
      </c>
      <c r="D1176" s="115" t="s">
        <v>84</v>
      </c>
      <c r="E1176" s="115" t="s">
        <v>2707</v>
      </c>
      <c r="F1176" s="115" t="s">
        <v>41</v>
      </c>
      <c r="G1176" s="115" t="s">
        <v>53</v>
      </c>
      <c r="H1176" s="115" t="s">
        <v>2707</v>
      </c>
      <c r="I1176" s="115" t="s">
        <v>2708</v>
      </c>
      <c r="J1176" s="115" t="s">
        <v>44</v>
      </c>
      <c r="K1176" s="115" t="s">
        <v>41</v>
      </c>
      <c r="L1176" s="115" t="s">
        <v>45</v>
      </c>
      <c r="M1176" s="115" t="s">
        <v>46</v>
      </c>
      <c r="N1176" s="115" t="s">
        <v>1767</v>
      </c>
      <c r="O1176" s="115" t="s">
        <v>41</v>
      </c>
      <c r="P1176" s="115" t="s">
        <v>41</v>
      </c>
      <c r="Q1176" s="115">
        <v>18</v>
      </c>
      <c r="R1176" s="115">
        <v>28.5</v>
      </c>
      <c r="S1176" s="115">
        <v>18.5</v>
      </c>
      <c r="T1176" s="116">
        <v>45488</v>
      </c>
      <c r="U1176" s="116">
        <v>45481</v>
      </c>
      <c r="V1176" s="115">
        <v>0</v>
      </c>
      <c r="W1176" s="115">
        <v>450</v>
      </c>
      <c r="X1176" s="115">
        <v>450</v>
      </c>
      <c r="Y1176" s="115">
        <v>0</v>
      </c>
      <c r="Z1176" s="115" t="s">
        <v>47</v>
      </c>
      <c r="AA1176" s="115">
        <v>0</v>
      </c>
      <c r="AB1176" s="123">
        <v>1</v>
      </c>
      <c r="AC1176" s="123">
        <f t="shared" si="24"/>
        <v>450</v>
      </c>
      <c r="AD1176" s="123">
        <f>IFERROR(AC1176*VLOOKUP(I1176,'[5]DI Info'!A:H,7,FALSE),"")</f>
        <v>6525</v>
      </c>
      <c r="AE1176" s="123">
        <f>IFERROR(ROUND(AC1176*VLOOKUP(I1176,'[5]DI Info'!$1:$1048576,6,FALSE),2),"")</f>
        <v>69.51</v>
      </c>
      <c r="AF1176" s="124" t="str">
        <f>VLOOKUP(I1176,'[5]DI Info'!$1:$1048576,4,FALSE)</f>
        <v>康思特-SH</v>
      </c>
      <c r="AG1176" s="124" t="s">
        <v>2704</v>
      </c>
      <c r="AH1176" s="128">
        <v>45481</v>
      </c>
      <c r="AI1176" s="69" t="s">
        <v>2709</v>
      </c>
      <c r="AJ1176" s="123"/>
      <c r="AK1176" s="116"/>
      <c r="AL1176" s="120"/>
      <c r="AM1176" s="120"/>
      <c r="AN1176" s="85"/>
      <c r="AO1176" s="85"/>
      <c r="AP1176" s="85"/>
    </row>
    <row r="1177" s="62" customFormat="1" ht="12.75" customHeight="1" spans="1:42">
      <c r="A1177" s="85" t="s">
        <v>2710</v>
      </c>
      <c r="B1177" s="115" t="s">
        <v>38</v>
      </c>
      <c r="C1177" s="115" t="s">
        <v>38</v>
      </c>
      <c r="D1177" s="115" t="s">
        <v>84</v>
      </c>
      <c r="E1177" s="115" t="s">
        <v>2711</v>
      </c>
      <c r="F1177" s="115" t="s">
        <v>41</v>
      </c>
      <c r="G1177" s="115" t="s">
        <v>53</v>
      </c>
      <c r="H1177" s="115" t="s">
        <v>2711</v>
      </c>
      <c r="I1177" s="115" t="s">
        <v>2708</v>
      </c>
      <c r="J1177" s="115" t="s">
        <v>44</v>
      </c>
      <c r="K1177" s="115" t="s">
        <v>41</v>
      </c>
      <c r="L1177" s="115" t="s">
        <v>45</v>
      </c>
      <c r="M1177" s="115" t="s">
        <v>46</v>
      </c>
      <c r="N1177" s="115" t="s">
        <v>1767</v>
      </c>
      <c r="O1177" s="115" t="s">
        <v>41</v>
      </c>
      <c r="P1177" s="115" t="s">
        <v>41</v>
      </c>
      <c r="Q1177" s="115">
        <v>18</v>
      </c>
      <c r="R1177" s="115">
        <v>28.5</v>
      </c>
      <c r="S1177" s="115">
        <v>18.5</v>
      </c>
      <c r="T1177" s="116">
        <v>45488</v>
      </c>
      <c r="U1177" s="116">
        <v>45481</v>
      </c>
      <c r="V1177" s="115">
        <v>0</v>
      </c>
      <c r="W1177" s="115">
        <v>450</v>
      </c>
      <c r="X1177" s="115">
        <v>450</v>
      </c>
      <c r="Y1177" s="115">
        <v>0</v>
      </c>
      <c r="Z1177" s="115" t="s">
        <v>47</v>
      </c>
      <c r="AA1177" s="115">
        <v>0</v>
      </c>
      <c r="AB1177" s="123">
        <v>1</v>
      </c>
      <c r="AC1177" s="123">
        <f t="shared" si="24"/>
        <v>450</v>
      </c>
      <c r="AD1177" s="123">
        <f>IFERROR(AC1177*VLOOKUP(I1177,'[5]DI Info'!A:H,7,FALSE),"")</f>
        <v>6525</v>
      </c>
      <c r="AE1177" s="123">
        <f>IFERROR(ROUND(AC1177*VLOOKUP(I1177,'[5]DI Info'!$1:$1048576,6,FALSE),2),"")</f>
        <v>69.51</v>
      </c>
      <c r="AF1177" s="124" t="str">
        <f>VLOOKUP(I1177,'[5]DI Info'!$1:$1048576,4,FALSE)</f>
        <v>康思特-SH</v>
      </c>
      <c r="AG1177" s="124" t="s">
        <v>2704</v>
      </c>
      <c r="AH1177" s="128">
        <v>45481</v>
      </c>
      <c r="AI1177" s="69" t="s">
        <v>2712</v>
      </c>
      <c r="AJ1177" s="123"/>
      <c r="AK1177" s="116"/>
      <c r="AL1177" s="120"/>
      <c r="AM1177" s="120"/>
      <c r="AN1177" s="85"/>
      <c r="AO1177" s="85"/>
      <c r="AP1177" s="85"/>
    </row>
    <row r="1178" s="62" customFormat="1" ht="12.75" customHeight="1" spans="1:42">
      <c r="A1178" s="85" t="s">
        <v>2713</v>
      </c>
      <c r="B1178" s="115" t="s">
        <v>38</v>
      </c>
      <c r="C1178" s="115" t="s">
        <v>38</v>
      </c>
      <c r="D1178" s="115" t="s">
        <v>84</v>
      </c>
      <c r="E1178" s="115" t="s">
        <v>2714</v>
      </c>
      <c r="F1178" s="115" t="s">
        <v>41</v>
      </c>
      <c r="G1178" s="115" t="s">
        <v>53</v>
      </c>
      <c r="H1178" s="115" t="s">
        <v>2714</v>
      </c>
      <c r="I1178" s="115" t="s">
        <v>2708</v>
      </c>
      <c r="J1178" s="115" t="s">
        <v>44</v>
      </c>
      <c r="K1178" s="115" t="s">
        <v>41</v>
      </c>
      <c r="L1178" s="115" t="s">
        <v>45</v>
      </c>
      <c r="M1178" s="115" t="s">
        <v>46</v>
      </c>
      <c r="N1178" s="115" t="s">
        <v>1767</v>
      </c>
      <c r="O1178" s="115" t="s">
        <v>41</v>
      </c>
      <c r="P1178" s="115" t="s">
        <v>41</v>
      </c>
      <c r="Q1178" s="115">
        <v>18</v>
      </c>
      <c r="R1178" s="115">
        <v>28.5</v>
      </c>
      <c r="S1178" s="115">
        <v>18.5</v>
      </c>
      <c r="T1178" s="116">
        <v>45488</v>
      </c>
      <c r="U1178" s="116">
        <v>45481</v>
      </c>
      <c r="V1178" s="115">
        <v>0</v>
      </c>
      <c r="W1178" s="115">
        <v>152</v>
      </c>
      <c r="X1178" s="115">
        <v>152</v>
      </c>
      <c r="Y1178" s="115">
        <v>0</v>
      </c>
      <c r="Z1178" s="115" t="s">
        <v>47</v>
      </c>
      <c r="AA1178" s="115">
        <v>0</v>
      </c>
      <c r="AB1178" s="123">
        <v>1</v>
      </c>
      <c r="AC1178" s="123">
        <f t="shared" si="24"/>
        <v>152</v>
      </c>
      <c r="AD1178" s="123">
        <f>IFERROR(AC1178*VLOOKUP(I1178,'[5]DI Info'!A:H,7,FALSE),"")</f>
        <v>2204</v>
      </c>
      <c r="AE1178" s="123">
        <f>IFERROR(ROUND(AC1178*VLOOKUP(I1178,'[5]DI Info'!$1:$1048576,6,FALSE),2),"")</f>
        <v>23.48</v>
      </c>
      <c r="AF1178" s="124" t="str">
        <f>VLOOKUP(I1178,'[5]DI Info'!$1:$1048576,4,FALSE)</f>
        <v>康思特-SH</v>
      </c>
      <c r="AG1178" s="124" t="s">
        <v>2704</v>
      </c>
      <c r="AH1178" s="128">
        <v>45481</v>
      </c>
      <c r="AI1178" s="69" t="s">
        <v>2705</v>
      </c>
      <c r="AJ1178" s="123"/>
      <c r="AK1178" s="116"/>
      <c r="AL1178" s="120"/>
      <c r="AM1178" s="120"/>
      <c r="AN1178" s="85"/>
      <c r="AO1178" s="85"/>
      <c r="AP1178" s="85"/>
    </row>
    <row r="1179" s="62" customFormat="1" ht="12.75" customHeight="1" spans="1:42">
      <c r="A1179" s="85" t="s">
        <v>2715</v>
      </c>
      <c r="B1179" s="115" t="s">
        <v>38</v>
      </c>
      <c r="C1179" s="115" t="s">
        <v>38</v>
      </c>
      <c r="D1179" s="115" t="s">
        <v>84</v>
      </c>
      <c r="E1179" s="115" t="s">
        <v>2716</v>
      </c>
      <c r="F1179" s="115" t="s">
        <v>41</v>
      </c>
      <c r="G1179" s="115" t="s">
        <v>53</v>
      </c>
      <c r="H1179" s="115" t="s">
        <v>2716</v>
      </c>
      <c r="I1179" s="115" t="s">
        <v>86</v>
      </c>
      <c r="J1179" s="115" t="s">
        <v>44</v>
      </c>
      <c r="K1179" s="115" t="s">
        <v>41</v>
      </c>
      <c r="L1179" s="115" t="s">
        <v>45</v>
      </c>
      <c r="M1179" s="115" t="s">
        <v>46</v>
      </c>
      <c r="N1179" s="115" t="s">
        <v>1767</v>
      </c>
      <c r="O1179" s="115" t="s">
        <v>41</v>
      </c>
      <c r="P1179" s="115" t="s">
        <v>41</v>
      </c>
      <c r="Q1179" s="115">
        <v>19.5</v>
      </c>
      <c r="R1179" s="115">
        <v>29.5</v>
      </c>
      <c r="S1179" s="115">
        <v>21</v>
      </c>
      <c r="T1179" s="116">
        <v>45488</v>
      </c>
      <c r="U1179" s="116">
        <v>45481</v>
      </c>
      <c r="V1179" s="115">
        <v>0</v>
      </c>
      <c r="W1179" s="115">
        <v>348</v>
      </c>
      <c r="X1179" s="115">
        <v>348</v>
      </c>
      <c r="Y1179" s="115">
        <v>0</v>
      </c>
      <c r="Z1179" s="115" t="s">
        <v>47</v>
      </c>
      <c r="AA1179" s="115">
        <v>0</v>
      </c>
      <c r="AB1179" s="123">
        <v>1</v>
      </c>
      <c r="AC1179" s="123">
        <f t="shared" si="24"/>
        <v>348</v>
      </c>
      <c r="AD1179" s="123">
        <f>IFERROR(AC1179*VLOOKUP(I1179,'[5]DI Info'!A:H,7,FALSE),"")</f>
        <v>6124.8</v>
      </c>
      <c r="AE1179" s="123">
        <f>IFERROR(ROUND(AC1179*VLOOKUP(I1179,'[5]DI Info'!$1:$1048576,6,FALSE),2),"")</f>
        <v>66.88</v>
      </c>
      <c r="AF1179" s="124" t="str">
        <f>VLOOKUP(I1179,'[5]DI Info'!$1:$1048576,4,FALSE)</f>
        <v>佳得顺-SH</v>
      </c>
      <c r="AG1179" s="124" t="s">
        <v>2717</v>
      </c>
      <c r="AH1179" s="128">
        <v>45481</v>
      </c>
      <c r="AI1179" s="69" t="s">
        <v>2718</v>
      </c>
      <c r="AJ1179" s="123"/>
      <c r="AK1179" s="116"/>
      <c r="AL1179" s="120"/>
      <c r="AM1179" s="120"/>
      <c r="AN1179" s="85"/>
      <c r="AO1179" s="85"/>
      <c r="AP1179" s="85"/>
    </row>
    <row r="1180" s="62" customFormat="1" ht="12.75" customHeight="1" spans="1:42">
      <c r="A1180" s="85" t="s">
        <v>2719</v>
      </c>
      <c r="B1180" s="115" t="s">
        <v>38</v>
      </c>
      <c r="C1180" s="115" t="s">
        <v>38</v>
      </c>
      <c r="D1180" s="115" t="s">
        <v>84</v>
      </c>
      <c r="E1180" s="115" t="s">
        <v>2720</v>
      </c>
      <c r="F1180" s="115" t="s">
        <v>41</v>
      </c>
      <c r="G1180" s="115" t="s">
        <v>53</v>
      </c>
      <c r="H1180" s="115" t="s">
        <v>2720</v>
      </c>
      <c r="I1180" s="115" t="s">
        <v>86</v>
      </c>
      <c r="J1180" s="115" t="s">
        <v>44</v>
      </c>
      <c r="K1180" s="115" t="s">
        <v>41</v>
      </c>
      <c r="L1180" s="115" t="s">
        <v>45</v>
      </c>
      <c r="M1180" s="115" t="s">
        <v>46</v>
      </c>
      <c r="N1180" s="115" t="s">
        <v>1767</v>
      </c>
      <c r="O1180" s="115" t="s">
        <v>41</v>
      </c>
      <c r="P1180" s="115" t="s">
        <v>41</v>
      </c>
      <c r="Q1180" s="115">
        <v>19.5</v>
      </c>
      <c r="R1180" s="115">
        <v>29.5</v>
      </c>
      <c r="S1180" s="115">
        <v>21</v>
      </c>
      <c r="T1180" s="116">
        <v>45488</v>
      </c>
      <c r="U1180" s="116">
        <v>45481</v>
      </c>
      <c r="V1180" s="115">
        <v>0</v>
      </c>
      <c r="W1180" s="115">
        <v>325</v>
      </c>
      <c r="X1180" s="115">
        <v>325</v>
      </c>
      <c r="Y1180" s="115">
        <v>0</v>
      </c>
      <c r="Z1180" s="115" t="s">
        <v>47</v>
      </c>
      <c r="AA1180" s="115">
        <v>0</v>
      </c>
      <c r="AB1180" s="123">
        <v>1</v>
      </c>
      <c r="AC1180" s="123">
        <f t="shared" si="24"/>
        <v>325</v>
      </c>
      <c r="AD1180" s="123">
        <f>IFERROR(AC1180*VLOOKUP(I1180,'[5]DI Info'!A:H,7,FALSE),"")</f>
        <v>5720</v>
      </c>
      <c r="AE1180" s="123">
        <f>IFERROR(ROUND(AC1180*VLOOKUP(I1180,'[5]DI Info'!$1:$1048576,6,FALSE),2),"")</f>
        <v>62.46</v>
      </c>
      <c r="AF1180" s="124" t="str">
        <f>VLOOKUP(I1180,'[5]DI Info'!$1:$1048576,4,FALSE)</f>
        <v>佳得顺-SH</v>
      </c>
      <c r="AG1180" s="124" t="s">
        <v>2717</v>
      </c>
      <c r="AH1180" s="128">
        <v>45481</v>
      </c>
      <c r="AI1180" s="69" t="s">
        <v>2721</v>
      </c>
      <c r="AJ1180" s="123"/>
      <c r="AK1180" s="116"/>
      <c r="AL1180" s="120"/>
      <c r="AM1180" s="120"/>
      <c r="AN1180" s="85"/>
      <c r="AO1180" s="85"/>
      <c r="AP1180" s="85"/>
    </row>
    <row r="1181" s="62" customFormat="1" ht="12.75" customHeight="1" spans="1:42">
      <c r="A1181" s="85" t="s">
        <v>2722</v>
      </c>
      <c r="B1181" s="115" t="s">
        <v>38</v>
      </c>
      <c r="C1181" s="115" t="s">
        <v>38</v>
      </c>
      <c r="D1181" s="115" t="s">
        <v>84</v>
      </c>
      <c r="E1181" s="115" t="s">
        <v>2723</v>
      </c>
      <c r="F1181" s="115" t="s">
        <v>41</v>
      </c>
      <c r="G1181" s="115" t="s">
        <v>53</v>
      </c>
      <c r="H1181" s="115" t="s">
        <v>2723</v>
      </c>
      <c r="I1181" s="115" t="s">
        <v>86</v>
      </c>
      <c r="J1181" s="115" t="s">
        <v>44</v>
      </c>
      <c r="K1181" s="115" t="s">
        <v>41</v>
      </c>
      <c r="L1181" s="115" t="s">
        <v>45</v>
      </c>
      <c r="M1181" s="115" t="s">
        <v>46</v>
      </c>
      <c r="N1181" s="115" t="s">
        <v>1767</v>
      </c>
      <c r="O1181" s="115" t="s">
        <v>41</v>
      </c>
      <c r="P1181" s="115" t="s">
        <v>41</v>
      </c>
      <c r="Q1181" s="115">
        <v>19.5</v>
      </c>
      <c r="R1181" s="115">
        <v>29.5</v>
      </c>
      <c r="S1181" s="115">
        <v>21</v>
      </c>
      <c r="T1181" s="116">
        <v>45488</v>
      </c>
      <c r="U1181" s="116">
        <v>45481</v>
      </c>
      <c r="V1181" s="115">
        <v>0</v>
      </c>
      <c r="W1181" s="115">
        <v>353</v>
      </c>
      <c r="X1181" s="115">
        <v>353</v>
      </c>
      <c r="Y1181" s="115">
        <v>0</v>
      </c>
      <c r="Z1181" s="115" t="s">
        <v>47</v>
      </c>
      <c r="AA1181" s="115">
        <v>0</v>
      </c>
      <c r="AB1181" s="123">
        <v>1</v>
      </c>
      <c r="AC1181" s="123">
        <f t="shared" si="24"/>
        <v>353</v>
      </c>
      <c r="AD1181" s="123">
        <f>IFERROR(AC1181*VLOOKUP(I1181,'[5]DI Info'!A:H,7,FALSE),"")</f>
        <v>6212.8</v>
      </c>
      <c r="AE1181" s="123">
        <f>IFERROR(ROUND(AC1181*VLOOKUP(I1181,'[5]DI Info'!$1:$1048576,6,FALSE),2),"")</f>
        <v>67.84</v>
      </c>
      <c r="AF1181" s="124" t="str">
        <f>VLOOKUP(I1181,'[5]DI Info'!$1:$1048576,4,FALSE)</f>
        <v>佳得顺-SH</v>
      </c>
      <c r="AG1181" s="124" t="s">
        <v>2717</v>
      </c>
      <c r="AH1181" s="128">
        <v>45481</v>
      </c>
      <c r="AI1181" s="69" t="s">
        <v>2724</v>
      </c>
      <c r="AJ1181" s="123"/>
      <c r="AK1181" s="116"/>
      <c r="AL1181" s="120"/>
      <c r="AM1181" s="120"/>
      <c r="AN1181" s="85"/>
      <c r="AO1181" s="85"/>
      <c r="AP1181" s="85"/>
    </row>
    <row r="1182" s="62" customFormat="1" ht="12.75" customHeight="1" spans="1:42">
      <c r="A1182" s="85" t="s">
        <v>2725</v>
      </c>
      <c r="B1182" s="115" t="s">
        <v>38</v>
      </c>
      <c r="C1182" s="115" t="s">
        <v>38</v>
      </c>
      <c r="D1182" s="115" t="s">
        <v>84</v>
      </c>
      <c r="E1182" s="115" t="s">
        <v>2726</v>
      </c>
      <c r="F1182" s="115" t="s">
        <v>41</v>
      </c>
      <c r="G1182" s="115" t="s">
        <v>53</v>
      </c>
      <c r="H1182" s="115" t="s">
        <v>2726</v>
      </c>
      <c r="I1182" s="115" t="s">
        <v>86</v>
      </c>
      <c r="J1182" s="115" t="s">
        <v>44</v>
      </c>
      <c r="K1182" s="115" t="s">
        <v>41</v>
      </c>
      <c r="L1182" s="115" t="s">
        <v>45</v>
      </c>
      <c r="M1182" s="115" t="s">
        <v>46</v>
      </c>
      <c r="N1182" s="115" t="s">
        <v>1767</v>
      </c>
      <c r="O1182" s="115" t="s">
        <v>41</v>
      </c>
      <c r="P1182" s="115" t="s">
        <v>41</v>
      </c>
      <c r="Q1182" s="115">
        <v>19.5</v>
      </c>
      <c r="R1182" s="115">
        <v>29.5</v>
      </c>
      <c r="S1182" s="115">
        <v>21</v>
      </c>
      <c r="T1182" s="116">
        <v>45488</v>
      </c>
      <c r="U1182" s="116">
        <v>45481</v>
      </c>
      <c r="V1182" s="115">
        <v>0</v>
      </c>
      <c r="W1182" s="115">
        <v>353</v>
      </c>
      <c r="X1182" s="115">
        <v>353</v>
      </c>
      <c r="Y1182" s="115">
        <v>0</v>
      </c>
      <c r="Z1182" s="115" t="s">
        <v>47</v>
      </c>
      <c r="AA1182" s="115">
        <v>0</v>
      </c>
      <c r="AB1182" s="123">
        <v>1</v>
      </c>
      <c r="AC1182" s="123">
        <f t="shared" si="24"/>
        <v>353</v>
      </c>
      <c r="AD1182" s="123">
        <f>IFERROR(AC1182*VLOOKUP(I1182,'[5]DI Info'!A:H,7,FALSE),"")</f>
        <v>6212.8</v>
      </c>
      <c r="AE1182" s="123">
        <f>IFERROR(ROUND(AC1182*VLOOKUP(I1182,'[5]DI Info'!$1:$1048576,6,FALSE),2),"")</f>
        <v>67.84</v>
      </c>
      <c r="AF1182" s="124" t="str">
        <f>VLOOKUP(I1182,'[5]DI Info'!$1:$1048576,4,FALSE)</f>
        <v>佳得顺-SH</v>
      </c>
      <c r="AG1182" s="124" t="s">
        <v>2717</v>
      </c>
      <c r="AH1182" s="128">
        <v>45481</v>
      </c>
      <c r="AI1182" s="69" t="s">
        <v>2727</v>
      </c>
      <c r="AJ1182" s="123"/>
      <c r="AK1182" s="116"/>
      <c r="AL1182" s="120"/>
      <c r="AM1182" s="120"/>
      <c r="AN1182" s="85"/>
      <c r="AO1182" s="85"/>
      <c r="AP1182" s="85"/>
    </row>
    <row r="1183" s="62" customFormat="1" ht="12.75" customHeight="1" spans="1:42">
      <c r="A1183" s="85" t="s">
        <v>2728</v>
      </c>
      <c r="B1183" s="115" t="s">
        <v>38</v>
      </c>
      <c r="C1183" s="115" t="s">
        <v>38</v>
      </c>
      <c r="D1183" s="115" t="s">
        <v>84</v>
      </c>
      <c r="E1183" s="115" t="s">
        <v>2729</v>
      </c>
      <c r="F1183" s="115" t="s">
        <v>41</v>
      </c>
      <c r="G1183" s="115" t="s">
        <v>53</v>
      </c>
      <c r="H1183" s="115" t="s">
        <v>2729</v>
      </c>
      <c r="I1183" s="115" t="s">
        <v>86</v>
      </c>
      <c r="J1183" s="115" t="s">
        <v>44</v>
      </c>
      <c r="K1183" s="115" t="s">
        <v>41</v>
      </c>
      <c r="L1183" s="115" t="s">
        <v>45</v>
      </c>
      <c r="M1183" s="115" t="s">
        <v>46</v>
      </c>
      <c r="N1183" s="115" t="s">
        <v>1767</v>
      </c>
      <c r="O1183" s="115" t="s">
        <v>41</v>
      </c>
      <c r="P1183" s="115" t="s">
        <v>41</v>
      </c>
      <c r="Q1183" s="115">
        <v>19.5</v>
      </c>
      <c r="R1183" s="115">
        <v>29.5</v>
      </c>
      <c r="S1183" s="115">
        <v>21</v>
      </c>
      <c r="T1183" s="116">
        <v>45488</v>
      </c>
      <c r="U1183" s="116">
        <v>45481</v>
      </c>
      <c r="V1183" s="115">
        <v>0</v>
      </c>
      <c r="W1183" s="115">
        <v>353</v>
      </c>
      <c r="X1183" s="115">
        <v>353</v>
      </c>
      <c r="Y1183" s="115">
        <v>0</v>
      </c>
      <c r="Z1183" s="115" t="s">
        <v>47</v>
      </c>
      <c r="AA1183" s="115">
        <v>0</v>
      </c>
      <c r="AB1183" s="123">
        <v>1</v>
      </c>
      <c r="AC1183" s="123">
        <f t="shared" si="24"/>
        <v>353</v>
      </c>
      <c r="AD1183" s="123">
        <f>IFERROR(AC1183*VLOOKUP(I1183,'[5]DI Info'!A:H,7,FALSE),"")</f>
        <v>6212.8</v>
      </c>
      <c r="AE1183" s="123">
        <f>IFERROR(ROUND(AC1183*VLOOKUP(I1183,'[5]DI Info'!$1:$1048576,6,FALSE),2),"")</f>
        <v>67.84</v>
      </c>
      <c r="AF1183" s="124" t="str">
        <f>VLOOKUP(I1183,'[5]DI Info'!$1:$1048576,4,FALSE)</f>
        <v>佳得顺-SH</v>
      </c>
      <c r="AG1183" s="124" t="s">
        <v>2717</v>
      </c>
      <c r="AH1183" s="128">
        <v>45481</v>
      </c>
      <c r="AI1183" s="69" t="s">
        <v>2730</v>
      </c>
      <c r="AJ1183" s="123"/>
      <c r="AK1183" s="116"/>
      <c r="AL1183" s="120"/>
      <c r="AM1183" s="120"/>
      <c r="AN1183" s="85"/>
      <c r="AO1183" s="85"/>
      <c r="AP1183" s="85"/>
    </row>
    <row r="1184" s="62" customFormat="1" ht="12.75" customHeight="1" spans="1:42">
      <c r="A1184" s="85" t="s">
        <v>2731</v>
      </c>
      <c r="B1184" s="115" t="s">
        <v>38</v>
      </c>
      <c r="C1184" s="115" t="s">
        <v>38</v>
      </c>
      <c r="D1184" s="115" t="s">
        <v>84</v>
      </c>
      <c r="E1184" s="115" t="s">
        <v>2732</v>
      </c>
      <c r="F1184" s="115" t="s">
        <v>41</v>
      </c>
      <c r="G1184" s="115" t="s">
        <v>53</v>
      </c>
      <c r="H1184" s="115" t="s">
        <v>2732</v>
      </c>
      <c r="I1184" s="115" t="s">
        <v>86</v>
      </c>
      <c r="J1184" s="115" t="s">
        <v>44</v>
      </c>
      <c r="K1184" s="115" t="s">
        <v>41</v>
      </c>
      <c r="L1184" s="115" t="s">
        <v>45</v>
      </c>
      <c r="M1184" s="115" t="s">
        <v>46</v>
      </c>
      <c r="N1184" s="115" t="s">
        <v>1767</v>
      </c>
      <c r="O1184" s="115" t="s">
        <v>41</v>
      </c>
      <c r="P1184" s="115" t="s">
        <v>41</v>
      </c>
      <c r="Q1184" s="115">
        <v>19.5</v>
      </c>
      <c r="R1184" s="115">
        <v>29.5</v>
      </c>
      <c r="S1184" s="115">
        <v>21</v>
      </c>
      <c r="T1184" s="116">
        <v>45488</v>
      </c>
      <c r="U1184" s="116">
        <v>45481</v>
      </c>
      <c r="V1184" s="115">
        <v>0</v>
      </c>
      <c r="W1184" s="115">
        <v>286</v>
      </c>
      <c r="X1184" s="115">
        <v>286</v>
      </c>
      <c r="Y1184" s="115">
        <v>0</v>
      </c>
      <c r="Z1184" s="115" t="s">
        <v>47</v>
      </c>
      <c r="AA1184" s="115">
        <v>0</v>
      </c>
      <c r="AB1184" s="123">
        <v>1</v>
      </c>
      <c r="AC1184" s="123">
        <f t="shared" si="24"/>
        <v>286</v>
      </c>
      <c r="AD1184" s="123">
        <f>IFERROR(AC1184*VLOOKUP(I1184,'[5]DI Info'!A:H,7,FALSE),"")</f>
        <v>5033.6</v>
      </c>
      <c r="AE1184" s="123">
        <f>IFERROR(ROUND(AC1184*VLOOKUP(I1184,'[5]DI Info'!$1:$1048576,6,FALSE),2),"")</f>
        <v>54.96</v>
      </c>
      <c r="AF1184" s="124" t="str">
        <f>VLOOKUP(I1184,'[5]DI Info'!$1:$1048576,4,FALSE)</f>
        <v>佳得顺-SH</v>
      </c>
      <c r="AG1184" s="124" t="s">
        <v>2717</v>
      </c>
      <c r="AH1184" s="128">
        <v>45481</v>
      </c>
      <c r="AI1184" s="69" t="s">
        <v>2733</v>
      </c>
      <c r="AJ1184" s="123"/>
      <c r="AK1184" s="116"/>
      <c r="AL1184" s="120"/>
      <c r="AM1184" s="120"/>
      <c r="AN1184" s="85"/>
      <c r="AO1184" s="85"/>
      <c r="AP1184" s="85"/>
    </row>
    <row r="1185" s="62" customFormat="1" ht="12.75" customHeight="1" spans="1:42">
      <c r="A1185" s="85" t="s">
        <v>2734</v>
      </c>
      <c r="B1185" s="115" t="s">
        <v>38</v>
      </c>
      <c r="C1185" s="115" t="s">
        <v>38</v>
      </c>
      <c r="D1185" s="115" t="s">
        <v>84</v>
      </c>
      <c r="E1185" s="115" t="s">
        <v>2735</v>
      </c>
      <c r="F1185" s="115" t="s">
        <v>41</v>
      </c>
      <c r="G1185" s="115" t="s">
        <v>53</v>
      </c>
      <c r="H1185" s="115" t="s">
        <v>2735</v>
      </c>
      <c r="I1185" s="115" t="s">
        <v>1754</v>
      </c>
      <c r="J1185" s="115" t="s">
        <v>44</v>
      </c>
      <c r="K1185" s="115" t="s">
        <v>41</v>
      </c>
      <c r="L1185" s="115" t="s">
        <v>45</v>
      </c>
      <c r="M1185" s="115" t="s">
        <v>46</v>
      </c>
      <c r="N1185" s="115" t="s">
        <v>1767</v>
      </c>
      <c r="O1185" s="115" t="s">
        <v>41</v>
      </c>
      <c r="P1185" s="115" t="s">
        <v>41</v>
      </c>
      <c r="Q1185" s="115">
        <v>19.25</v>
      </c>
      <c r="R1185" s="115">
        <v>29</v>
      </c>
      <c r="S1185" s="115">
        <v>21</v>
      </c>
      <c r="T1185" s="116">
        <v>45488</v>
      </c>
      <c r="U1185" s="116">
        <v>45481</v>
      </c>
      <c r="V1185" s="115">
        <v>0</v>
      </c>
      <c r="W1185" s="115">
        <v>350</v>
      </c>
      <c r="X1185" s="115">
        <v>350</v>
      </c>
      <c r="Y1185" s="115">
        <v>0</v>
      </c>
      <c r="Z1185" s="115" t="s">
        <v>47</v>
      </c>
      <c r="AA1185" s="115">
        <v>0</v>
      </c>
      <c r="AB1185" s="123">
        <v>1</v>
      </c>
      <c r="AC1185" s="123">
        <f t="shared" si="24"/>
        <v>350</v>
      </c>
      <c r="AD1185" s="123">
        <f>IFERROR(AC1185*VLOOKUP(I1185,'[5]DI Info'!A:H,7,FALSE),"")</f>
        <v>6160</v>
      </c>
      <c r="AE1185" s="123">
        <f>IFERROR(ROUND(AC1185*VLOOKUP(I1185,'[5]DI Info'!$1:$1048576,6,FALSE),2),"")</f>
        <v>67.26</v>
      </c>
      <c r="AF1185" s="124" t="str">
        <f>VLOOKUP(I1185,'[5]DI Info'!$1:$1048576,4,FALSE)</f>
        <v>佳得顺-SH</v>
      </c>
      <c r="AG1185" s="124" t="s">
        <v>2717</v>
      </c>
      <c r="AH1185" s="128">
        <v>45481</v>
      </c>
      <c r="AI1185" s="69" t="s">
        <v>2736</v>
      </c>
      <c r="AJ1185" s="123"/>
      <c r="AK1185" s="116"/>
      <c r="AL1185" s="120"/>
      <c r="AM1185" s="120"/>
      <c r="AN1185" s="85"/>
      <c r="AO1185" s="85"/>
      <c r="AP1185" s="85"/>
    </row>
    <row r="1186" s="62" customFormat="1" ht="12.75" customHeight="1" spans="1:42">
      <c r="A1186" s="85" t="s">
        <v>2737</v>
      </c>
      <c r="B1186" s="115" t="s">
        <v>38</v>
      </c>
      <c r="C1186" s="115" t="s">
        <v>38</v>
      </c>
      <c r="D1186" s="115" t="s">
        <v>84</v>
      </c>
      <c r="E1186" s="115" t="s">
        <v>2738</v>
      </c>
      <c r="F1186" s="115" t="s">
        <v>41</v>
      </c>
      <c r="G1186" s="115" t="s">
        <v>53</v>
      </c>
      <c r="H1186" s="115" t="s">
        <v>2738</v>
      </c>
      <c r="I1186" s="115" t="s">
        <v>1754</v>
      </c>
      <c r="J1186" s="115" t="s">
        <v>44</v>
      </c>
      <c r="K1186" s="115" t="s">
        <v>41</v>
      </c>
      <c r="L1186" s="115" t="s">
        <v>45</v>
      </c>
      <c r="M1186" s="115" t="s">
        <v>46</v>
      </c>
      <c r="N1186" s="115" t="s">
        <v>1767</v>
      </c>
      <c r="O1186" s="115" t="s">
        <v>41</v>
      </c>
      <c r="P1186" s="115" t="s">
        <v>41</v>
      </c>
      <c r="Q1186" s="115">
        <v>19.25</v>
      </c>
      <c r="R1186" s="115">
        <v>29</v>
      </c>
      <c r="S1186" s="115">
        <v>21</v>
      </c>
      <c r="T1186" s="116">
        <v>45488</v>
      </c>
      <c r="U1186" s="116">
        <v>45481</v>
      </c>
      <c r="V1186" s="115">
        <v>0</v>
      </c>
      <c r="W1186" s="122">
        <v>315</v>
      </c>
      <c r="X1186" s="115">
        <v>220</v>
      </c>
      <c r="Y1186" s="115">
        <v>0</v>
      </c>
      <c r="Z1186" s="115" t="s">
        <v>47</v>
      </c>
      <c r="AA1186" s="115">
        <v>0</v>
      </c>
      <c r="AB1186" s="123">
        <v>1</v>
      </c>
      <c r="AC1186" s="123">
        <f t="shared" si="24"/>
        <v>220</v>
      </c>
      <c r="AD1186" s="123">
        <f>IFERROR(AC1186*VLOOKUP(I1186,'[5]DI Info'!A:H,7,FALSE),"")</f>
        <v>3872</v>
      </c>
      <c r="AE1186" s="123">
        <f>IFERROR(ROUND(AC1186*VLOOKUP(I1186,'[5]DI Info'!$1:$1048576,6,FALSE),2),"")</f>
        <v>42.28</v>
      </c>
      <c r="AF1186" s="124" t="str">
        <f>VLOOKUP(I1186,'[5]DI Info'!$1:$1048576,4,FALSE)</f>
        <v>佳得顺-SH</v>
      </c>
      <c r="AG1186" s="124" t="s">
        <v>2717</v>
      </c>
      <c r="AH1186" s="128">
        <v>45481</v>
      </c>
      <c r="AI1186" s="69" t="s">
        <v>2739</v>
      </c>
      <c r="AJ1186" s="123"/>
      <c r="AK1186" s="116"/>
      <c r="AL1186" s="120"/>
      <c r="AM1186" s="120"/>
      <c r="AN1186" s="85"/>
      <c r="AO1186" s="85"/>
      <c r="AP1186" s="85"/>
    </row>
    <row r="1187" s="62" customFormat="1" ht="12.75" customHeight="1" spans="1:42">
      <c r="A1187" s="85" t="s">
        <v>2740</v>
      </c>
      <c r="B1187" s="115" t="s">
        <v>38</v>
      </c>
      <c r="C1187" s="115" t="s">
        <v>38</v>
      </c>
      <c r="D1187" s="115" t="s">
        <v>84</v>
      </c>
      <c r="E1187" s="115" t="s">
        <v>2741</v>
      </c>
      <c r="F1187" s="115" t="s">
        <v>41</v>
      </c>
      <c r="G1187" s="115" t="s">
        <v>53</v>
      </c>
      <c r="H1187" s="115" t="s">
        <v>2741</v>
      </c>
      <c r="I1187" s="115" t="s">
        <v>2742</v>
      </c>
      <c r="J1187" s="115" t="s">
        <v>44</v>
      </c>
      <c r="K1187" s="115" t="s">
        <v>41</v>
      </c>
      <c r="L1187" s="115" t="s">
        <v>45</v>
      </c>
      <c r="M1187" s="115" t="s">
        <v>46</v>
      </c>
      <c r="N1187" s="115" t="s">
        <v>1767</v>
      </c>
      <c r="O1187" s="115" t="s">
        <v>41</v>
      </c>
      <c r="P1187" s="115" t="s">
        <v>41</v>
      </c>
      <c r="Q1187" s="115">
        <v>18</v>
      </c>
      <c r="R1187" s="115">
        <v>29</v>
      </c>
      <c r="S1187" s="115">
        <v>18.6</v>
      </c>
      <c r="T1187" s="116">
        <v>45488</v>
      </c>
      <c r="U1187" s="116">
        <v>45481</v>
      </c>
      <c r="V1187" s="115">
        <v>0</v>
      </c>
      <c r="W1187" s="115">
        <v>67</v>
      </c>
      <c r="X1187" s="115">
        <v>67</v>
      </c>
      <c r="Y1187" s="115">
        <v>0</v>
      </c>
      <c r="Z1187" s="115" t="s">
        <v>47</v>
      </c>
      <c r="AA1187" s="115">
        <v>0</v>
      </c>
      <c r="AB1187" s="123">
        <v>1</v>
      </c>
      <c r="AC1187" s="123">
        <f t="shared" si="24"/>
        <v>67</v>
      </c>
      <c r="AD1187" s="123">
        <f>IFERROR(AC1187*VLOOKUP(I1187,'[5]DI Info'!A:H,7,FALSE),"")</f>
        <v>971.5</v>
      </c>
      <c r="AE1187" s="123">
        <f>IFERROR(ROUND(AC1187*VLOOKUP(I1187,'[5]DI Info'!$1:$1048576,6,FALSE),2),"")</f>
        <v>10.35</v>
      </c>
      <c r="AF1187" s="124" t="str">
        <f>VLOOKUP(I1187,'[5]DI Info'!$1:$1048576,4,FALSE)</f>
        <v>佳得顺-SH</v>
      </c>
      <c r="AG1187" s="124" t="s">
        <v>2717</v>
      </c>
      <c r="AH1187" s="128">
        <v>45481</v>
      </c>
      <c r="AI1187" s="69" t="s">
        <v>2743</v>
      </c>
      <c r="AJ1187" s="123"/>
      <c r="AK1187" s="116"/>
      <c r="AL1187" s="120"/>
      <c r="AM1187" s="120"/>
      <c r="AN1187" s="85"/>
      <c r="AO1187" s="85"/>
      <c r="AP1187" s="85"/>
    </row>
    <row r="1188" s="62" customFormat="1" ht="12.75" customHeight="1" spans="1:42">
      <c r="A1188" s="85" t="s">
        <v>2744</v>
      </c>
      <c r="B1188" s="115" t="s">
        <v>38</v>
      </c>
      <c r="C1188" s="115" t="s">
        <v>38</v>
      </c>
      <c r="D1188" s="115" t="s">
        <v>84</v>
      </c>
      <c r="E1188" s="115" t="s">
        <v>2745</v>
      </c>
      <c r="F1188" s="115" t="s">
        <v>41</v>
      </c>
      <c r="G1188" s="115" t="s">
        <v>53</v>
      </c>
      <c r="H1188" s="115" t="s">
        <v>2745</v>
      </c>
      <c r="I1188" s="115" t="s">
        <v>2742</v>
      </c>
      <c r="J1188" s="115" t="s">
        <v>44</v>
      </c>
      <c r="K1188" s="115" t="s">
        <v>41</v>
      </c>
      <c r="L1188" s="115" t="s">
        <v>45</v>
      </c>
      <c r="M1188" s="115" t="s">
        <v>46</v>
      </c>
      <c r="N1188" s="115" t="s">
        <v>1767</v>
      </c>
      <c r="O1188" s="115" t="s">
        <v>41</v>
      </c>
      <c r="P1188" s="115" t="s">
        <v>41</v>
      </c>
      <c r="Q1188" s="115">
        <v>18</v>
      </c>
      <c r="R1188" s="115">
        <v>29</v>
      </c>
      <c r="S1188" s="115">
        <v>18.6</v>
      </c>
      <c r="T1188" s="116">
        <v>45488</v>
      </c>
      <c r="U1188" s="116">
        <v>45481</v>
      </c>
      <c r="V1188" s="115">
        <v>0</v>
      </c>
      <c r="W1188" s="115">
        <v>276</v>
      </c>
      <c r="X1188" s="115">
        <v>276</v>
      </c>
      <c r="Y1188" s="115">
        <v>0</v>
      </c>
      <c r="Z1188" s="115" t="s">
        <v>47</v>
      </c>
      <c r="AA1188" s="115">
        <v>0</v>
      </c>
      <c r="AB1188" s="123">
        <v>1</v>
      </c>
      <c r="AC1188" s="123">
        <f t="shared" si="24"/>
        <v>276</v>
      </c>
      <c r="AD1188" s="123">
        <f>IFERROR(AC1188*VLOOKUP(I1188,'[5]DI Info'!A:H,7,FALSE),"")</f>
        <v>4002</v>
      </c>
      <c r="AE1188" s="123">
        <f>IFERROR(ROUND(AC1188*VLOOKUP(I1188,'[5]DI Info'!$1:$1048576,6,FALSE),2),"")</f>
        <v>42.63</v>
      </c>
      <c r="AF1188" s="124" t="str">
        <f>VLOOKUP(I1188,'[5]DI Info'!$1:$1048576,4,FALSE)</f>
        <v>佳得顺-SH</v>
      </c>
      <c r="AG1188" s="124" t="s">
        <v>2717</v>
      </c>
      <c r="AH1188" s="128">
        <v>45481</v>
      </c>
      <c r="AI1188" s="69" t="s">
        <v>2746</v>
      </c>
      <c r="AJ1188" s="123"/>
      <c r="AK1188" s="116"/>
      <c r="AL1188" s="120"/>
      <c r="AM1188" s="120"/>
      <c r="AN1188" s="85"/>
      <c r="AO1188" s="85"/>
      <c r="AP1188" s="85"/>
    </row>
    <row r="1189" s="62" customFormat="1" ht="12.75" customHeight="1" spans="1:42">
      <c r="A1189" s="85" t="s">
        <v>2747</v>
      </c>
      <c r="B1189" s="115" t="s">
        <v>38</v>
      </c>
      <c r="C1189" s="115" t="s">
        <v>38</v>
      </c>
      <c r="D1189" s="115" t="s">
        <v>84</v>
      </c>
      <c r="E1189" s="115" t="s">
        <v>2748</v>
      </c>
      <c r="F1189" s="115" t="s">
        <v>41</v>
      </c>
      <c r="G1189" s="115" t="s">
        <v>53</v>
      </c>
      <c r="H1189" s="115" t="s">
        <v>2748</v>
      </c>
      <c r="I1189" s="115" t="s">
        <v>2742</v>
      </c>
      <c r="J1189" s="115" t="s">
        <v>44</v>
      </c>
      <c r="K1189" s="115" t="s">
        <v>41</v>
      </c>
      <c r="L1189" s="115" t="s">
        <v>45</v>
      </c>
      <c r="M1189" s="115" t="s">
        <v>46</v>
      </c>
      <c r="N1189" s="115" t="s">
        <v>1767</v>
      </c>
      <c r="O1189" s="115" t="s">
        <v>41</v>
      </c>
      <c r="P1189" s="115" t="s">
        <v>41</v>
      </c>
      <c r="Q1189" s="115">
        <v>18</v>
      </c>
      <c r="R1189" s="115">
        <v>29</v>
      </c>
      <c r="S1189" s="115">
        <v>18.6</v>
      </c>
      <c r="T1189" s="116">
        <v>45488</v>
      </c>
      <c r="U1189" s="116">
        <v>45481</v>
      </c>
      <c r="V1189" s="115">
        <v>0</v>
      </c>
      <c r="W1189" s="115">
        <v>291</v>
      </c>
      <c r="X1189" s="115">
        <v>291</v>
      </c>
      <c r="Y1189" s="115">
        <v>0</v>
      </c>
      <c r="Z1189" s="115" t="s">
        <v>47</v>
      </c>
      <c r="AA1189" s="115">
        <v>0</v>
      </c>
      <c r="AB1189" s="123">
        <v>1</v>
      </c>
      <c r="AC1189" s="123">
        <f t="shared" si="24"/>
        <v>291</v>
      </c>
      <c r="AD1189" s="123">
        <f>IFERROR(AC1189*VLOOKUP(I1189,'[5]DI Info'!A:H,7,FALSE),"")</f>
        <v>4219.5</v>
      </c>
      <c r="AE1189" s="123">
        <f>IFERROR(ROUND(AC1189*VLOOKUP(I1189,'[5]DI Info'!$1:$1048576,6,FALSE),2),"")</f>
        <v>44.95</v>
      </c>
      <c r="AF1189" s="124" t="str">
        <f>VLOOKUP(I1189,'[5]DI Info'!$1:$1048576,4,FALSE)</f>
        <v>佳得顺-SH</v>
      </c>
      <c r="AG1189" s="124" t="s">
        <v>2717</v>
      </c>
      <c r="AH1189" s="128">
        <v>45481</v>
      </c>
      <c r="AI1189" s="69" t="s">
        <v>2749</v>
      </c>
      <c r="AJ1189" s="123"/>
      <c r="AK1189" s="116"/>
      <c r="AL1189" s="120"/>
      <c r="AM1189" s="120"/>
      <c r="AN1189" s="85"/>
      <c r="AO1189" s="85"/>
      <c r="AP1189" s="85"/>
    </row>
    <row r="1190" s="62" customFormat="1" ht="12.75" customHeight="1" spans="1:42">
      <c r="A1190" s="85" t="s">
        <v>2750</v>
      </c>
      <c r="B1190" s="115" t="s">
        <v>38</v>
      </c>
      <c r="C1190" s="115" t="s">
        <v>38</v>
      </c>
      <c r="D1190" s="115" t="s">
        <v>84</v>
      </c>
      <c r="E1190" s="115" t="s">
        <v>2751</v>
      </c>
      <c r="F1190" s="115" t="s">
        <v>41</v>
      </c>
      <c r="G1190" s="115" t="s">
        <v>53</v>
      </c>
      <c r="H1190" s="115" t="s">
        <v>2751</v>
      </c>
      <c r="I1190" s="115" t="s">
        <v>2742</v>
      </c>
      <c r="J1190" s="115" t="s">
        <v>44</v>
      </c>
      <c r="K1190" s="115" t="s">
        <v>41</v>
      </c>
      <c r="L1190" s="115" t="s">
        <v>45</v>
      </c>
      <c r="M1190" s="115" t="s">
        <v>46</v>
      </c>
      <c r="N1190" s="115" t="s">
        <v>1767</v>
      </c>
      <c r="O1190" s="115" t="s">
        <v>41</v>
      </c>
      <c r="P1190" s="115" t="s">
        <v>41</v>
      </c>
      <c r="Q1190" s="115">
        <v>18</v>
      </c>
      <c r="R1190" s="115">
        <v>29</v>
      </c>
      <c r="S1190" s="115">
        <v>18.6</v>
      </c>
      <c r="T1190" s="116">
        <v>45488</v>
      </c>
      <c r="U1190" s="116">
        <v>45481</v>
      </c>
      <c r="V1190" s="115">
        <v>0</v>
      </c>
      <c r="W1190" s="115">
        <v>439</v>
      </c>
      <c r="X1190" s="115">
        <v>439</v>
      </c>
      <c r="Y1190" s="115">
        <v>0</v>
      </c>
      <c r="Z1190" s="115" t="s">
        <v>47</v>
      </c>
      <c r="AA1190" s="115">
        <v>0</v>
      </c>
      <c r="AB1190" s="123">
        <v>1</v>
      </c>
      <c r="AC1190" s="123">
        <f t="shared" si="24"/>
        <v>439</v>
      </c>
      <c r="AD1190" s="123">
        <f>IFERROR(AC1190*VLOOKUP(I1190,'[5]DI Info'!A:H,7,FALSE),"")</f>
        <v>6365.5</v>
      </c>
      <c r="AE1190" s="123">
        <f>IFERROR(ROUND(AC1190*VLOOKUP(I1190,'[5]DI Info'!$1:$1048576,6,FALSE),2),"")</f>
        <v>67.81</v>
      </c>
      <c r="AF1190" s="124" t="str">
        <f>VLOOKUP(I1190,'[5]DI Info'!$1:$1048576,4,FALSE)</f>
        <v>佳得顺-SH</v>
      </c>
      <c r="AG1190" s="124" t="s">
        <v>2717</v>
      </c>
      <c r="AH1190" s="128">
        <v>45481</v>
      </c>
      <c r="AI1190" s="69" t="s">
        <v>2752</v>
      </c>
      <c r="AJ1190" s="123"/>
      <c r="AK1190" s="116"/>
      <c r="AL1190" s="120"/>
      <c r="AM1190" s="120"/>
      <c r="AN1190" s="85"/>
      <c r="AO1190" s="85"/>
      <c r="AP1190" s="85"/>
    </row>
    <row r="1191" s="62" customFormat="1" ht="12.75" customHeight="1" spans="1:42">
      <c r="A1191" s="85" t="s">
        <v>2753</v>
      </c>
      <c r="B1191" s="115" t="s">
        <v>38</v>
      </c>
      <c r="C1191" s="115" t="s">
        <v>38</v>
      </c>
      <c r="D1191" s="115" t="s">
        <v>84</v>
      </c>
      <c r="E1191" s="115" t="s">
        <v>2754</v>
      </c>
      <c r="F1191" s="115" t="s">
        <v>41</v>
      </c>
      <c r="G1191" s="115" t="s">
        <v>53</v>
      </c>
      <c r="H1191" s="115" t="s">
        <v>2754</v>
      </c>
      <c r="I1191" s="115" t="s">
        <v>2742</v>
      </c>
      <c r="J1191" s="115" t="s">
        <v>44</v>
      </c>
      <c r="K1191" s="115" t="s">
        <v>41</v>
      </c>
      <c r="L1191" s="115" t="s">
        <v>45</v>
      </c>
      <c r="M1191" s="115" t="s">
        <v>46</v>
      </c>
      <c r="N1191" s="115" t="s">
        <v>1767</v>
      </c>
      <c r="O1191" s="115" t="s">
        <v>41</v>
      </c>
      <c r="P1191" s="115" t="s">
        <v>41</v>
      </c>
      <c r="Q1191" s="115">
        <v>18</v>
      </c>
      <c r="R1191" s="115">
        <v>29</v>
      </c>
      <c r="S1191" s="115">
        <v>18.6</v>
      </c>
      <c r="T1191" s="116">
        <v>45488</v>
      </c>
      <c r="U1191" s="116">
        <v>45481</v>
      </c>
      <c r="V1191" s="115">
        <v>0</v>
      </c>
      <c r="W1191" s="115">
        <v>405</v>
      </c>
      <c r="X1191" s="115">
        <v>405</v>
      </c>
      <c r="Y1191" s="115">
        <v>0</v>
      </c>
      <c r="Z1191" s="115" t="s">
        <v>47</v>
      </c>
      <c r="AA1191" s="115">
        <v>0</v>
      </c>
      <c r="AB1191" s="123">
        <v>1</v>
      </c>
      <c r="AC1191" s="123">
        <f t="shared" si="24"/>
        <v>405</v>
      </c>
      <c r="AD1191" s="123">
        <f>IFERROR(AC1191*VLOOKUP(I1191,'[5]DI Info'!A:H,7,FALSE),"")</f>
        <v>5872.5</v>
      </c>
      <c r="AE1191" s="123">
        <f>IFERROR(ROUND(AC1191*VLOOKUP(I1191,'[5]DI Info'!$1:$1048576,6,FALSE),2),"")</f>
        <v>62.56</v>
      </c>
      <c r="AF1191" s="124" t="str">
        <f>VLOOKUP(I1191,'[5]DI Info'!$1:$1048576,4,FALSE)</f>
        <v>佳得顺-SH</v>
      </c>
      <c r="AG1191" s="124" t="s">
        <v>2717</v>
      </c>
      <c r="AH1191" s="128">
        <v>45481</v>
      </c>
      <c r="AI1191" s="69" t="s">
        <v>2755</v>
      </c>
      <c r="AJ1191" s="123"/>
      <c r="AK1191" s="116"/>
      <c r="AL1191" s="120"/>
      <c r="AM1191" s="120"/>
      <c r="AN1191" s="85"/>
      <c r="AO1191" s="85"/>
      <c r="AP1191" s="85"/>
    </row>
    <row r="1192" s="62" customFormat="1" ht="12.75" customHeight="1" spans="1:42">
      <c r="A1192" s="85" t="s">
        <v>2756</v>
      </c>
      <c r="B1192" s="115" t="s">
        <v>38</v>
      </c>
      <c r="C1192" s="115" t="s">
        <v>38</v>
      </c>
      <c r="D1192" s="115" t="s">
        <v>84</v>
      </c>
      <c r="E1192" s="115" t="s">
        <v>2757</v>
      </c>
      <c r="F1192" s="115" t="s">
        <v>41</v>
      </c>
      <c r="G1192" s="115" t="s">
        <v>53</v>
      </c>
      <c r="H1192" s="115" t="s">
        <v>2757</v>
      </c>
      <c r="I1192" s="115" t="s">
        <v>2742</v>
      </c>
      <c r="J1192" s="115" t="s">
        <v>44</v>
      </c>
      <c r="K1192" s="115" t="s">
        <v>41</v>
      </c>
      <c r="L1192" s="115" t="s">
        <v>45</v>
      </c>
      <c r="M1192" s="115" t="s">
        <v>46</v>
      </c>
      <c r="N1192" s="115" t="s">
        <v>1767</v>
      </c>
      <c r="O1192" s="115" t="s">
        <v>41</v>
      </c>
      <c r="P1192" s="115" t="s">
        <v>41</v>
      </c>
      <c r="Q1192" s="115">
        <v>18</v>
      </c>
      <c r="R1192" s="115">
        <v>29</v>
      </c>
      <c r="S1192" s="115">
        <v>18.6</v>
      </c>
      <c r="T1192" s="116">
        <v>45488</v>
      </c>
      <c r="U1192" s="116">
        <v>45481</v>
      </c>
      <c r="V1192" s="115">
        <v>0</v>
      </c>
      <c r="W1192" s="115">
        <v>400</v>
      </c>
      <c r="X1192" s="115">
        <v>320</v>
      </c>
      <c r="Y1192" s="115">
        <v>0</v>
      </c>
      <c r="Z1192" s="115" t="s">
        <v>47</v>
      </c>
      <c r="AA1192" s="115">
        <v>0</v>
      </c>
      <c r="AB1192" s="123">
        <v>1</v>
      </c>
      <c r="AC1192" s="123">
        <f t="shared" si="24"/>
        <v>320</v>
      </c>
      <c r="AD1192" s="123">
        <f>IFERROR(AC1192*VLOOKUP(I1192,'[5]DI Info'!A:H,7,FALSE),"")</f>
        <v>4640</v>
      </c>
      <c r="AE1192" s="123">
        <f>IFERROR(ROUND(AC1192*VLOOKUP(I1192,'[5]DI Info'!$1:$1048576,6,FALSE),2),"")</f>
        <v>49.43</v>
      </c>
      <c r="AF1192" s="124" t="str">
        <f>VLOOKUP(I1192,'[5]DI Info'!$1:$1048576,4,FALSE)</f>
        <v>佳得顺-SH</v>
      </c>
      <c r="AG1192" s="124" t="s">
        <v>2717</v>
      </c>
      <c r="AH1192" s="128">
        <v>45481</v>
      </c>
      <c r="AI1192" s="69" t="s">
        <v>2758</v>
      </c>
      <c r="AJ1192" s="123"/>
      <c r="AK1192" s="116"/>
      <c r="AL1192" s="120"/>
      <c r="AM1192" s="120"/>
      <c r="AN1192" s="85"/>
      <c r="AO1192" s="85"/>
      <c r="AP1192" s="85"/>
    </row>
    <row r="1193" s="62" customFormat="1" ht="12.75" customHeight="1" spans="1:42">
      <c r="A1193" s="85" t="s">
        <v>2759</v>
      </c>
      <c r="B1193" s="115" t="s">
        <v>38</v>
      </c>
      <c r="C1193" s="115" t="s">
        <v>38</v>
      </c>
      <c r="D1193" s="115" t="s">
        <v>84</v>
      </c>
      <c r="E1193" s="115" t="s">
        <v>2760</v>
      </c>
      <c r="F1193" s="115" t="s">
        <v>41</v>
      </c>
      <c r="G1193" s="115" t="s">
        <v>77</v>
      </c>
      <c r="H1193" s="115" t="s">
        <v>2760</v>
      </c>
      <c r="I1193" s="115" t="s">
        <v>666</v>
      </c>
      <c r="J1193" s="115" t="s">
        <v>44</v>
      </c>
      <c r="K1193" s="115" t="s">
        <v>41</v>
      </c>
      <c r="L1193" s="115" t="s">
        <v>45</v>
      </c>
      <c r="M1193" s="115" t="s">
        <v>46</v>
      </c>
      <c r="N1193" s="115" t="s">
        <v>1767</v>
      </c>
      <c r="O1193" s="115" t="s">
        <v>41</v>
      </c>
      <c r="P1193" s="115" t="s">
        <v>41</v>
      </c>
      <c r="Q1193" s="115">
        <v>18.5</v>
      </c>
      <c r="R1193" s="115">
        <v>29</v>
      </c>
      <c r="S1193" s="115">
        <v>18.5</v>
      </c>
      <c r="T1193" s="116">
        <v>45488</v>
      </c>
      <c r="U1193" s="116">
        <v>45481</v>
      </c>
      <c r="V1193" s="115">
        <v>0</v>
      </c>
      <c r="W1193" s="115">
        <v>77</v>
      </c>
      <c r="X1193" s="115">
        <v>77</v>
      </c>
      <c r="Y1193" s="115">
        <v>0</v>
      </c>
      <c r="Z1193" s="115" t="s">
        <v>47</v>
      </c>
      <c r="AA1193" s="115">
        <v>0</v>
      </c>
      <c r="AB1193" s="123">
        <v>1</v>
      </c>
      <c r="AC1193" s="123">
        <f t="shared" si="24"/>
        <v>77</v>
      </c>
      <c r="AD1193" s="123">
        <f>IFERROR(AC1193*VLOOKUP(I1193,'[5]DI Info'!A:H,7,FALSE),"")</f>
        <v>1116.5</v>
      </c>
      <c r="AE1193" s="123">
        <f>IFERROR(ROUND(AC1193*VLOOKUP(I1193,'[5]DI Info'!$1:$1048576,6,FALSE),2),"")</f>
        <v>11.89</v>
      </c>
      <c r="AF1193" s="124" t="str">
        <f>VLOOKUP(I1193,'[5]DI Info'!$1:$1048576,4,FALSE)</f>
        <v>洲益-NB</v>
      </c>
      <c r="AG1193" s="124" t="s">
        <v>2761</v>
      </c>
      <c r="AH1193" s="128">
        <v>45481</v>
      </c>
      <c r="AI1193" s="69" t="s">
        <v>2762</v>
      </c>
      <c r="AJ1193" s="123"/>
      <c r="AK1193" s="116"/>
      <c r="AL1193" s="120"/>
      <c r="AM1193" s="120"/>
      <c r="AN1193" s="85"/>
      <c r="AO1193" s="85"/>
      <c r="AP1193" s="85"/>
    </row>
    <row r="1194" s="62" customFormat="1" ht="12.75" customHeight="1" spans="1:42">
      <c r="A1194" s="85" t="s">
        <v>2763</v>
      </c>
      <c r="B1194" s="115" t="s">
        <v>38</v>
      </c>
      <c r="C1194" s="115" t="s">
        <v>38</v>
      </c>
      <c r="D1194" s="115" t="s">
        <v>84</v>
      </c>
      <c r="E1194" s="115" t="s">
        <v>2764</v>
      </c>
      <c r="F1194" s="115" t="s">
        <v>41</v>
      </c>
      <c r="G1194" s="115" t="s">
        <v>77</v>
      </c>
      <c r="H1194" s="115" t="s">
        <v>2764</v>
      </c>
      <c r="I1194" s="115" t="s">
        <v>666</v>
      </c>
      <c r="J1194" s="115" t="s">
        <v>44</v>
      </c>
      <c r="K1194" s="115" t="s">
        <v>41</v>
      </c>
      <c r="L1194" s="115" t="s">
        <v>45</v>
      </c>
      <c r="M1194" s="115" t="s">
        <v>46</v>
      </c>
      <c r="N1194" s="115" t="s">
        <v>1767</v>
      </c>
      <c r="O1194" s="115" t="s">
        <v>41</v>
      </c>
      <c r="P1194" s="115" t="s">
        <v>41</v>
      </c>
      <c r="Q1194" s="115">
        <v>18.5</v>
      </c>
      <c r="R1194" s="115">
        <v>29</v>
      </c>
      <c r="S1194" s="115">
        <v>18.5</v>
      </c>
      <c r="T1194" s="116">
        <v>45488</v>
      </c>
      <c r="U1194" s="116">
        <v>45481</v>
      </c>
      <c r="V1194" s="115">
        <v>0</v>
      </c>
      <c r="W1194" s="115">
        <v>103</v>
      </c>
      <c r="X1194" s="115">
        <v>103</v>
      </c>
      <c r="Y1194" s="115">
        <v>0</v>
      </c>
      <c r="Z1194" s="115" t="s">
        <v>47</v>
      </c>
      <c r="AA1194" s="115">
        <v>0</v>
      </c>
      <c r="AB1194" s="123">
        <v>1</v>
      </c>
      <c r="AC1194" s="123">
        <f t="shared" si="24"/>
        <v>103</v>
      </c>
      <c r="AD1194" s="123">
        <f>IFERROR(AC1194*VLOOKUP(I1194,'[5]DI Info'!A:H,7,FALSE),"")</f>
        <v>1493.5</v>
      </c>
      <c r="AE1194" s="123">
        <f>IFERROR(ROUND(AC1194*VLOOKUP(I1194,'[5]DI Info'!$1:$1048576,6,FALSE),2),"")</f>
        <v>15.91</v>
      </c>
      <c r="AF1194" s="124" t="str">
        <f>VLOOKUP(I1194,'[5]DI Info'!$1:$1048576,4,FALSE)</f>
        <v>洲益-NB</v>
      </c>
      <c r="AG1194" s="124" t="s">
        <v>2761</v>
      </c>
      <c r="AH1194" s="128">
        <v>45481</v>
      </c>
      <c r="AI1194" s="69" t="s">
        <v>2762</v>
      </c>
      <c r="AJ1194" s="123"/>
      <c r="AK1194" s="116"/>
      <c r="AL1194" s="120"/>
      <c r="AM1194" s="120"/>
      <c r="AN1194" s="85"/>
      <c r="AO1194" s="85"/>
      <c r="AP1194" s="85"/>
    </row>
    <row r="1195" s="62" customFormat="1" ht="12.75" customHeight="1" spans="1:42">
      <c r="A1195" s="85" t="s">
        <v>2765</v>
      </c>
      <c r="B1195" s="115" t="s">
        <v>38</v>
      </c>
      <c r="C1195" s="115" t="s">
        <v>38</v>
      </c>
      <c r="D1195" s="115" t="s">
        <v>84</v>
      </c>
      <c r="E1195" s="115" t="s">
        <v>2766</v>
      </c>
      <c r="F1195" s="115" t="s">
        <v>41</v>
      </c>
      <c r="G1195" s="115" t="s">
        <v>77</v>
      </c>
      <c r="H1195" s="115" t="s">
        <v>2766</v>
      </c>
      <c r="I1195" s="115" t="s">
        <v>666</v>
      </c>
      <c r="J1195" s="115" t="s">
        <v>44</v>
      </c>
      <c r="K1195" s="115" t="s">
        <v>41</v>
      </c>
      <c r="L1195" s="115" t="s">
        <v>45</v>
      </c>
      <c r="M1195" s="115" t="s">
        <v>46</v>
      </c>
      <c r="N1195" s="115" t="s">
        <v>1767</v>
      </c>
      <c r="O1195" s="115" t="s">
        <v>41</v>
      </c>
      <c r="P1195" s="115" t="s">
        <v>41</v>
      </c>
      <c r="Q1195" s="115">
        <v>18.5</v>
      </c>
      <c r="R1195" s="115">
        <v>29</v>
      </c>
      <c r="S1195" s="115">
        <v>18.5</v>
      </c>
      <c r="T1195" s="116">
        <v>45488</v>
      </c>
      <c r="U1195" s="116">
        <v>45481</v>
      </c>
      <c r="V1195" s="115">
        <v>0</v>
      </c>
      <c r="W1195" s="115">
        <v>4</v>
      </c>
      <c r="X1195" s="115">
        <v>4</v>
      </c>
      <c r="Y1195" s="115">
        <v>0</v>
      </c>
      <c r="Z1195" s="115" t="s">
        <v>47</v>
      </c>
      <c r="AA1195" s="115">
        <v>0</v>
      </c>
      <c r="AB1195" s="123">
        <v>1</v>
      </c>
      <c r="AC1195" s="123">
        <f t="shared" si="24"/>
        <v>4</v>
      </c>
      <c r="AD1195" s="123">
        <f>IFERROR(AC1195*VLOOKUP(I1195,'[5]DI Info'!A:H,7,FALSE),"")</f>
        <v>58</v>
      </c>
      <c r="AE1195" s="123">
        <f>IFERROR(ROUND(AC1195*VLOOKUP(I1195,'[5]DI Info'!$1:$1048576,6,FALSE),2),"")</f>
        <v>0.62</v>
      </c>
      <c r="AF1195" s="124" t="str">
        <f>VLOOKUP(I1195,'[5]DI Info'!$1:$1048576,4,FALSE)</f>
        <v>洲益-NB</v>
      </c>
      <c r="AG1195" s="124" t="s">
        <v>2761</v>
      </c>
      <c r="AH1195" s="128">
        <v>45481</v>
      </c>
      <c r="AI1195" s="69" t="s">
        <v>2762</v>
      </c>
      <c r="AJ1195" s="123"/>
      <c r="AK1195" s="116"/>
      <c r="AL1195" s="120"/>
      <c r="AM1195" s="120"/>
      <c r="AN1195" s="85"/>
      <c r="AO1195" s="85"/>
      <c r="AP1195" s="85"/>
    </row>
    <row r="1196" s="62" customFormat="1" ht="12.75" customHeight="1" spans="1:39">
      <c r="A1196" s="123" t="s">
        <v>2767</v>
      </c>
      <c r="B1196" s="123" t="s">
        <v>38</v>
      </c>
      <c r="C1196" s="123" t="s">
        <v>38</v>
      </c>
      <c r="D1196" s="123" t="s">
        <v>39</v>
      </c>
      <c r="E1196" s="123" t="s">
        <v>2768</v>
      </c>
      <c r="F1196" s="123" t="s">
        <v>41</v>
      </c>
      <c r="G1196" s="123" t="s">
        <v>53</v>
      </c>
      <c r="H1196" s="123" t="s">
        <v>2768</v>
      </c>
      <c r="I1196" s="123" t="s">
        <v>169</v>
      </c>
      <c r="J1196" s="123" t="s">
        <v>44</v>
      </c>
      <c r="K1196" s="123" t="s">
        <v>41</v>
      </c>
      <c r="L1196" s="123" t="s">
        <v>45</v>
      </c>
      <c r="M1196" s="123" t="s">
        <v>46</v>
      </c>
      <c r="N1196" s="123" t="s">
        <v>1767</v>
      </c>
      <c r="O1196" s="123" t="s">
        <v>41</v>
      </c>
      <c r="P1196" s="123" t="s">
        <v>41</v>
      </c>
      <c r="Q1196" s="123">
        <v>18.25</v>
      </c>
      <c r="R1196" s="123">
        <v>35</v>
      </c>
      <c r="S1196" s="123">
        <v>19.25</v>
      </c>
      <c r="T1196" s="116">
        <v>45488</v>
      </c>
      <c r="U1196" s="116">
        <v>45474</v>
      </c>
      <c r="V1196" s="123">
        <v>0</v>
      </c>
      <c r="W1196" s="123">
        <v>291</v>
      </c>
      <c r="X1196" s="123">
        <v>291</v>
      </c>
      <c r="Y1196" s="123">
        <v>0</v>
      </c>
      <c r="Z1196" s="123" t="s">
        <v>47</v>
      </c>
      <c r="AA1196" s="123">
        <v>0</v>
      </c>
      <c r="AB1196" s="123">
        <v>1</v>
      </c>
      <c r="AC1196" s="123">
        <f t="shared" si="24"/>
        <v>291</v>
      </c>
      <c r="AD1196" s="123">
        <f>IFERROR(AC1196*VLOOKUP(I1196,'[5]DI Info'!A:H,7,FALSE),"")</f>
        <v>6547.5</v>
      </c>
      <c r="AE1196" s="123">
        <f>IFERROR(ROUND(AC1196*VLOOKUP(I1196,'[5]DI Info'!$1:$1048576,6,FALSE),2),"")</f>
        <v>59.95</v>
      </c>
      <c r="AF1196" s="124" t="str">
        <f>VLOOKUP(I1196,'[5]DI Info'!$1:$1048576,4,FALSE)</f>
        <v>福得尔-NB</v>
      </c>
      <c r="AG1196" s="124" t="s">
        <v>2769</v>
      </c>
      <c r="AH1196" s="118">
        <v>45485</v>
      </c>
      <c r="AI1196" s="69" t="s">
        <v>2770</v>
      </c>
      <c r="AJ1196" s="123" t="s">
        <v>2771</v>
      </c>
      <c r="AK1196" s="127"/>
      <c r="AL1196" s="116"/>
      <c r="AM1196" s="123"/>
    </row>
    <row r="1197" s="62" customFormat="1" ht="12.75" customHeight="1" spans="1:39">
      <c r="A1197" s="123" t="s">
        <v>2772</v>
      </c>
      <c r="B1197" s="123" t="s">
        <v>38</v>
      </c>
      <c r="C1197" s="123" t="s">
        <v>38</v>
      </c>
      <c r="D1197" s="123" t="s">
        <v>39</v>
      </c>
      <c r="E1197" s="123" t="s">
        <v>2773</v>
      </c>
      <c r="F1197" s="123" t="s">
        <v>41</v>
      </c>
      <c r="G1197" s="123" t="s">
        <v>53</v>
      </c>
      <c r="H1197" s="123" t="s">
        <v>2773</v>
      </c>
      <c r="I1197" s="123" t="s">
        <v>182</v>
      </c>
      <c r="J1197" s="123" t="s">
        <v>44</v>
      </c>
      <c r="K1197" s="123" t="s">
        <v>41</v>
      </c>
      <c r="L1197" s="123" t="s">
        <v>45</v>
      </c>
      <c r="M1197" s="123" t="s">
        <v>46</v>
      </c>
      <c r="N1197" s="123" t="s">
        <v>1767</v>
      </c>
      <c r="O1197" s="123" t="s">
        <v>41</v>
      </c>
      <c r="P1197" s="123" t="s">
        <v>41</v>
      </c>
      <c r="Q1197" s="123">
        <v>18</v>
      </c>
      <c r="R1197" s="123">
        <v>35</v>
      </c>
      <c r="S1197" s="123">
        <v>19</v>
      </c>
      <c r="T1197" s="116">
        <v>45488</v>
      </c>
      <c r="U1197" s="116">
        <v>45474</v>
      </c>
      <c r="V1197" s="123">
        <v>0</v>
      </c>
      <c r="W1197" s="123">
        <v>288</v>
      </c>
      <c r="X1197" s="123">
        <v>288</v>
      </c>
      <c r="Y1197" s="123">
        <v>0</v>
      </c>
      <c r="Z1197" s="123" t="s">
        <v>47</v>
      </c>
      <c r="AA1197" s="123">
        <v>0</v>
      </c>
      <c r="AB1197" s="123">
        <v>1</v>
      </c>
      <c r="AC1197" s="123">
        <f t="shared" si="24"/>
        <v>288</v>
      </c>
      <c r="AD1197" s="123">
        <f>IFERROR(AC1197*VLOOKUP(I1197,'[5]DI Info'!A:H,7,FALSE),"")</f>
        <v>6912</v>
      </c>
      <c r="AE1197" s="123">
        <f>IFERROR(ROUND(AC1197*VLOOKUP(I1197,'[5]DI Info'!$1:$1048576,6,FALSE),2),"")</f>
        <v>59.33</v>
      </c>
      <c r="AF1197" s="124" t="str">
        <f>VLOOKUP(I1197,'[5]DI Info'!$1:$1048576,4,FALSE)</f>
        <v>福得尔-NB</v>
      </c>
      <c r="AG1197" s="124" t="s">
        <v>2769</v>
      </c>
      <c r="AH1197" s="118">
        <v>45485</v>
      </c>
      <c r="AI1197" s="69" t="s">
        <v>2774</v>
      </c>
      <c r="AJ1197" s="123" t="s">
        <v>2771</v>
      </c>
      <c r="AK1197" s="127"/>
      <c r="AL1197" s="116"/>
      <c r="AM1197" s="123"/>
    </row>
    <row r="1198" s="62" customFormat="1" ht="12.75" customHeight="1" spans="1:39">
      <c r="A1198" s="123" t="s">
        <v>2775</v>
      </c>
      <c r="B1198" s="123" t="s">
        <v>38</v>
      </c>
      <c r="C1198" s="123" t="s">
        <v>38</v>
      </c>
      <c r="D1198" s="123" t="s">
        <v>39</v>
      </c>
      <c r="E1198" s="123" t="s">
        <v>2776</v>
      </c>
      <c r="F1198" s="123" t="s">
        <v>41</v>
      </c>
      <c r="G1198" s="123" t="s">
        <v>53</v>
      </c>
      <c r="H1198" s="123" t="s">
        <v>2776</v>
      </c>
      <c r="I1198" s="123" t="s">
        <v>182</v>
      </c>
      <c r="J1198" s="123" t="s">
        <v>44</v>
      </c>
      <c r="K1198" s="123" t="s">
        <v>41</v>
      </c>
      <c r="L1198" s="123" t="s">
        <v>45</v>
      </c>
      <c r="M1198" s="123" t="s">
        <v>46</v>
      </c>
      <c r="N1198" s="123" t="s">
        <v>1767</v>
      </c>
      <c r="O1198" s="123" t="s">
        <v>41</v>
      </c>
      <c r="P1198" s="123" t="s">
        <v>41</v>
      </c>
      <c r="Q1198" s="123">
        <v>18</v>
      </c>
      <c r="R1198" s="123">
        <v>35</v>
      </c>
      <c r="S1198" s="123">
        <v>19</v>
      </c>
      <c r="T1198" s="116">
        <v>45488</v>
      </c>
      <c r="U1198" s="116">
        <v>45474</v>
      </c>
      <c r="V1198" s="123">
        <v>0</v>
      </c>
      <c r="W1198" s="127">
        <v>198</v>
      </c>
      <c r="X1198" s="123">
        <v>102</v>
      </c>
      <c r="Y1198" s="123">
        <v>0</v>
      </c>
      <c r="Z1198" s="123" t="s">
        <v>47</v>
      </c>
      <c r="AA1198" s="123">
        <v>0</v>
      </c>
      <c r="AB1198" s="123">
        <v>1</v>
      </c>
      <c r="AC1198" s="123">
        <f t="shared" si="24"/>
        <v>102</v>
      </c>
      <c r="AD1198" s="123">
        <f>IFERROR(AC1198*VLOOKUP(I1198,'[5]DI Info'!A:H,7,FALSE),"")</f>
        <v>2448</v>
      </c>
      <c r="AE1198" s="123">
        <f>IFERROR(ROUND(AC1198*VLOOKUP(I1198,'[5]DI Info'!$1:$1048576,6,FALSE),2),"")</f>
        <v>21.01</v>
      </c>
      <c r="AF1198" s="124" t="str">
        <f>VLOOKUP(I1198,'[5]DI Info'!$1:$1048576,4,FALSE)</f>
        <v>福得尔-NB</v>
      </c>
      <c r="AG1198" s="124" t="s">
        <v>2769</v>
      </c>
      <c r="AH1198" s="118">
        <v>45485</v>
      </c>
      <c r="AI1198" s="69" t="s">
        <v>2777</v>
      </c>
      <c r="AJ1198" s="123" t="s">
        <v>2771</v>
      </c>
      <c r="AK1198" s="127"/>
      <c r="AL1198" s="116"/>
      <c r="AM1198" s="123"/>
    </row>
    <row r="1199" s="62" customFormat="1" ht="12.75" customHeight="1" spans="1:39">
      <c r="A1199" s="123" t="s">
        <v>2778</v>
      </c>
      <c r="B1199" s="123" t="s">
        <v>38</v>
      </c>
      <c r="C1199" s="123" t="s">
        <v>38</v>
      </c>
      <c r="D1199" s="123" t="s">
        <v>84</v>
      </c>
      <c r="E1199" s="123" t="s">
        <v>2779</v>
      </c>
      <c r="F1199" s="123" t="s">
        <v>41</v>
      </c>
      <c r="G1199" s="123" t="s">
        <v>121</v>
      </c>
      <c r="H1199" s="123" t="s">
        <v>2779</v>
      </c>
      <c r="I1199" s="123" t="s">
        <v>666</v>
      </c>
      <c r="J1199" s="123" t="s">
        <v>44</v>
      </c>
      <c r="K1199" s="123" t="s">
        <v>41</v>
      </c>
      <c r="L1199" s="123" t="s">
        <v>45</v>
      </c>
      <c r="M1199" s="123" t="s">
        <v>46</v>
      </c>
      <c r="N1199" s="123" t="s">
        <v>1767</v>
      </c>
      <c r="O1199" s="123" t="s">
        <v>41</v>
      </c>
      <c r="P1199" s="123" t="s">
        <v>41</v>
      </c>
      <c r="Q1199" s="123">
        <v>18.5</v>
      </c>
      <c r="R1199" s="123">
        <v>29</v>
      </c>
      <c r="S1199" s="123">
        <v>18.5</v>
      </c>
      <c r="T1199" s="116">
        <v>45488</v>
      </c>
      <c r="U1199" s="116">
        <v>45481</v>
      </c>
      <c r="V1199" s="123">
        <v>0</v>
      </c>
      <c r="W1199" s="123">
        <v>37</v>
      </c>
      <c r="X1199" s="123">
        <v>37</v>
      </c>
      <c r="Y1199" s="123">
        <v>0</v>
      </c>
      <c r="Z1199" s="123" t="s">
        <v>47</v>
      </c>
      <c r="AA1199" s="123">
        <v>0</v>
      </c>
      <c r="AB1199" s="123">
        <v>1</v>
      </c>
      <c r="AC1199" s="123">
        <f t="shared" si="24"/>
        <v>37</v>
      </c>
      <c r="AD1199" s="123">
        <f>IFERROR(AC1199*VLOOKUP(I1199,'[5]DI Info'!A:H,7,FALSE),"")</f>
        <v>536.5</v>
      </c>
      <c r="AE1199" s="123">
        <f>IFERROR(ROUND(AC1199*VLOOKUP(I1199,'[5]DI Info'!$1:$1048576,6,FALSE),2),"")</f>
        <v>5.72</v>
      </c>
      <c r="AF1199" s="124" t="str">
        <f>VLOOKUP(I1199,'[5]DI Info'!$1:$1048576,4,FALSE)</f>
        <v>洲益-NB</v>
      </c>
      <c r="AG1199" s="124" t="s">
        <v>2780</v>
      </c>
      <c r="AH1199" s="118">
        <v>45481</v>
      </c>
      <c r="AI1199" s="69" t="s">
        <v>2781</v>
      </c>
      <c r="AJ1199" s="123"/>
      <c r="AK1199" s="123"/>
      <c r="AL1199" s="116"/>
      <c r="AM1199" s="123"/>
    </row>
    <row r="1200" s="62" customFormat="1" ht="12.75" customHeight="1" spans="1:39">
      <c r="A1200" s="123" t="s">
        <v>2782</v>
      </c>
      <c r="B1200" s="123" t="s">
        <v>38</v>
      </c>
      <c r="C1200" s="123" t="s">
        <v>38</v>
      </c>
      <c r="D1200" s="123" t="s">
        <v>84</v>
      </c>
      <c r="E1200" s="123" t="s">
        <v>2783</v>
      </c>
      <c r="F1200" s="123" t="s">
        <v>41</v>
      </c>
      <c r="G1200" s="123" t="s">
        <v>53</v>
      </c>
      <c r="H1200" s="123" t="s">
        <v>2783</v>
      </c>
      <c r="I1200" s="123" t="s">
        <v>666</v>
      </c>
      <c r="J1200" s="123" t="s">
        <v>44</v>
      </c>
      <c r="K1200" s="123" t="s">
        <v>41</v>
      </c>
      <c r="L1200" s="123" t="s">
        <v>45</v>
      </c>
      <c r="M1200" s="123" t="s">
        <v>46</v>
      </c>
      <c r="N1200" s="123" t="s">
        <v>1767</v>
      </c>
      <c r="O1200" s="123" t="s">
        <v>41</v>
      </c>
      <c r="P1200" s="123" t="s">
        <v>41</v>
      </c>
      <c r="Q1200" s="123">
        <v>18.5</v>
      </c>
      <c r="R1200" s="123">
        <v>29</v>
      </c>
      <c r="S1200" s="123">
        <v>18.5</v>
      </c>
      <c r="T1200" s="116">
        <v>45488</v>
      </c>
      <c r="U1200" s="116">
        <v>45481</v>
      </c>
      <c r="V1200" s="123">
        <v>0</v>
      </c>
      <c r="W1200" s="123">
        <v>34</v>
      </c>
      <c r="X1200" s="123">
        <v>34</v>
      </c>
      <c r="Y1200" s="123">
        <v>0</v>
      </c>
      <c r="Z1200" s="123" t="s">
        <v>47</v>
      </c>
      <c r="AA1200" s="123">
        <v>0</v>
      </c>
      <c r="AB1200" s="123">
        <v>1</v>
      </c>
      <c r="AC1200" s="123">
        <f t="shared" si="24"/>
        <v>34</v>
      </c>
      <c r="AD1200" s="123">
        <f>IFERROR(AC1200*VLOOKUP(I1200,'[5]DI Info'!A:H,7,FALSE),"")</f>
        <v>493</v>
      </c>
      <c r="AE1200" s="123">
        <f>IFERROR(ROUND(AC1200*VLOOKUP(I1200,'[5]DI Info'!$1:$1048576,6,FALSE),2),"")</f>
        <v>5.25</v>
      </c>
      <c r="AF1200" s="124" t="str">
        <f>VLOOKUP(I1200,'[5]DI Info'!$1:$1048576,4,FALSE)</f>
        <v>洲益-NB</v>
      </c>
      <c r="AG1200" s="124" t="s">
        <v>2780</v>
      </c>
      <c r="AH1200" s="118">
        <v>45481</v>
      </c>
      <c r="AI1200" s="69" t="s">
        <v>2781</v>
      </c>
      <c r="AJ1200" s="123"/>
      <c r="AK1200" s="123"/>
      <c r="AL1200" s="116"/>
      <c r="AM1200" s="123"/>
    </row>
    <row r="1201" s="62" customFormat="1" ht="12.75" customHeight="1" spans="1:39">
      <c r="A1201" s="123" t="s">
        <v>2784</v>
      </c>
      <c r="B1201" s="123" t="s">
        <v>38</v>
      </c>
      <c r="C1201" s="123" t="s">
        <v>38</v>
      </c>
      <c r="D1201" s="123" t="s">
        <v>84</v>
      </c>
      <c r="E1201" s="123" t="s">
        <v>2785</v>
      </c>
      <c r="F1201" s="123" t="s">
        <v>41</v>
      </c>
      <c r="G1201" s="123" t="s">
        <v>53</v>
      </c>
      <c r="H1201" s="123" t="s">
        <v>2785</v>
      </c>
      <c r="I1201" s="123" t="s">
        <v>666</v>
      </c>
      <c r="J1201" s="123" t="s">
        <v>44</v>
      </c>
      <c r="K1201" s="123" t="s">
        <v>41</v>
      </c>
      <c r="L1201" s="123" t="s">
        <v>45</v>
      </c>
      <c r="M1201" s="123" t="s">
        <v>46</v>
      </c>
      <c r="N1201" s="123" t="s">
        <v>1767</v>
      </c>
      <c r="O1201" s="123" t="s">
        <v>41</v>
      </c>
      <c r="P1201" s="123" t="s">
        <v>41</v>
      </c>
      <c r="Q1201" s="123">
        <v>18.5</v>
      </c>
      <c r="R1201" s="123">
        <v>29</v>
      </c>
      <c r="S1201" s="123">
        <v>18.5</v>
      </c>
      <c r="T1201" s="116">
        <v>45488</v>
      </c>
      <c r="U1201" s="116">
        <v>45481</v>
      </c>
      <c r="V1201" s="123">
        <v>0</v>
      </c>
      <c r="W1201" s="123">
        <v>39</v>
      </c>
      <c r="X1201" s="123">
        <v>39</v>
      </c>
      <c r="Y1201" s="123">
        <v>0</v>
      </c>
      <c r="Z1201" s="123" t="s">
        <v>47</v>
      </c>
      <c r="AA1201" s="123">
        <v>0</v>
      </c>
      <c r="AB1201" s="123">
        <v>1</v>
      </c>
      <c r="AC1201" s="123">
        <f t="shared" si="24"/>
        <v>39</v>
      </c>
      <c r="AD1201" s="123">
        <f>IFERROR(AC1201*VLOOKUP(I1201,'[5]DI Info'!A:H,7,FALSE),"")</f>
        <v>565.5</v>
      </c>
      <c r="AE1201" s="123">
        <f>IFERROR(ROUND(AC1201*VLOOKUP(I1201,'[5]DI Info'!$1:$1048576,6,FALSE),2),"")</f>
        <v>6.02</v>
      </c>
      <c r="AF1201" s="124" t="str">
        <f>VLOOKUP(I1201,'[5]DI Info'!$1:$1048576,4,FALSE)</f>
        <v>洲益-NB</v>
      </c>
      <c r="AG1201" s="124" t="s">
        <v>2780</v>
      </c>
      <c r="AH1201" s="118">
        <v>45481</v>
      </c>
      <c r="AI1201" s="69" t="s">
        <v>2781</v>
      </c>
      <c r="AJ1201" s="123"/>
      <c r="AK1201" s="123"/>
      <c r="AL1201" s="116"/>
      <c r="AM1201" s="123"/>
    </row>
    <row r="1202" s="62" customFormat="1" ht="12.75" customHeight="1" spans="1:39">
      <c r="A1202" s="123" t="s">
        <v>2786</v>
      </c>
      <c r="B1202" s="123" t="s">
        <v>38</v>
      </c>
      <c r="C1202" s="123" t="s">
        <v>38</v>
      </c>
      <c r="D1202" s="123" t="s">
        <v>84</v>
      </c>
      <c r="E1202" s="123" t="s">
        <v>2787</v>
      </c>
      <c r="F1202" s="123" t="s">
        <v>41</v>
      </c>
      <c r="G1202" s="123" t="s">
        <v>60</v>
      </c>
      <c r="H1202" s="123" t="s">
        <v>2787</v>
      </c>
      <c r="I1202" s="123" t="s">
        <v>666</v>
      </c>
      <c r="J1202" s="123" t="s">
        <v>44</v>
      </c>
      <c r="K1202" s="123" t="s">
        <v>41</v>
      </c>
      <c r="L1202" s="123" t="s">
        <v>45</v>
      </c>
      <c r="M1202" s="123" t="s">
        <v>46</v>
      </c>
      <c r="N1202" s="123" t="s">
        <v>1767</v>
      </c>
      <c r="O1202" s="123" t="s">
        <v>41</v>
      </c>
      <c r="P1202" s="123" t="s">
        <v>41</v>
      </c>
      <c r="Q1202" s="123">
        <v>18.5</v>
      </c>
      <c r="R1202" s="123">
        <v>29</v>
      </c>
      <c r="S1202" s="123">
        <v>18.5</v>
      </c>
      <c r="T1202" s="116">
        <v>45488</v>
      </c>
      <c r="U1202" s="116">
        <v>45481</v>
      </c>
      <c r="V1202" s="123">
        <v>0</v>
      </c>
      <c r="W1202" s="123">
        <v>80</v>
      </c>
      <c r="X1202" s="123">
        <v>80</v>
      </c>
      <c r="Y1202" s="123">
        <v>0</v>
      </c>
      <c r="Z1202" s="123" t="s">
        <v>47</v>
      </c>
      <c r="AA1202" s="123">
        <v>0</v>
      </c>
      <c r="AB1202" s="123">
        <v>1</v>
      </c>
      <c r="AC1202" s="123">
        <f t="shared" si="24"/>
        <v>80</v>
      </c>
      <c r="AD1202" s="123">
        <f>IFERROR(AC1202*VLOOKUP(I1202,'[5]DI Info'!A:H,7,FALSE),"")</f>
        <v>1160</v>
      </c>
      <c r="AE1202" s="123">
        <f>IFERROR(ROUND(AC1202*VLOOKUP(I1202,'[5]DI Info'!$1:$1048576,6,FALSE),2),"")</f>
        <v>12.36</v>
      </c>
      <c r="AF1202" s="124" t="str">
        <f>VLOOKUP(I1202,'[5]DI Info'!$1:$1048576,4,FALSE)</f>
        <v>洲益-NB</v>
      </c>
      <c r="AG1202" s="124" t="s">
        <v>2780</v>
      </c>
      <c r="AH1202" s="118">
        <v>45481</v>
      </c>
      <c r="AI1202" s="69" t="s">
        <v>2781</v>
      </c>
      <c r="AJ1202" s="123"/>
      <c r="AK1202" s="123"/>
      <c r="AL1202" s="116"/>
      <c r="AM1202" s="123"/>
    </row>
    <row r="1203" s="62" customFormat="1" ht="12.75" customHeight="1" spans="1:39">
      <c r="A1203" s="123" t="s">
        <v>2788</v>
      </c>
      <c r="B1203" s="123" t="s">
        <v>38</v>
      </c>
      <c r="C1203" s="123" t="s">
        <v>38</v>
      </c>
      <c r="D1203" s="123" t="s">
        <v>84</v>
      </c>
      <c r="E1203" s="123" t="s">
        <v>2789</v>
      </c>
      <c r="F1203" s="123" t="s">
        <v>41</v>
      </c>
      <c r="G1203" s="123" t="s">
        <v>71</v>
      </c>
      <c r="H1203" s="123" t="s">
        <v>2789</v>
      </c>
      <c r="I1203" s="123" t="s">
        <v>666</v>
      </c>
      <c r="J1203" s="123" t="s">
        <v>44</v>
      </c>
      <c r="K1203" s="123" t="s">
        <v>41</v>
      </c>
      <c r="L1203" s="123" t="s">
        <v>45</v>
      </c>
      <c r="M1203" s="123" t="s">
        <v>46</v>
      </c>
      <c r="N1203" s="123" t="s">
        <v>1767</v>
      </c>
      <c r="O1203" s="123" t="s">
        <v>41</v>
      </c>
      <c r="P1203" s="123" t="s">
        <v>41</v>
      </c>
      <c r="Q1203" s="123">
        <v>18.5</v>
      </c>
      <c r="R1203" s="123">
        <v>29</v>
      </c>
      <c r="S1203" s="123">
        <v>18.5</v>
      </c>
      <c r="T1203" s="116">
        <v>45488</v>
      </c>
      <c r="U1203" s="116">
        <v>45481</v>
      </c>
      <c r="V1203" s="123">
        <v>0</v>
      </c>
      <c r="W1203" s="123">
        <v>106</v>
      </c>
      <c r="X1203" s="123">
        <v>106</v>
      </c>
      <c r="Y1203" s="123">
        <v>0</v>
      </c>
      <c r="Z1203" s="123" t="s">
        <v>47</v>
      </c>
      <c r="AA1203" s="123">
        <v>0</v>
      </c>
      <c r="AB1203" s="123">
        <v>1</v>
      </c>
      <c r="AC1203" s="123">
        <f t="shared" si="24"/>
        <v>106</v>
      </c>
      <c r="AD1203" s="123">
        <f>IFERROR(AC1203*VLOOKUP(I1203,'[5]DI Info'!A:H,7,FALSE),"")</f>
        <v>1537</v>
      </c>
      <c r="AE1203" s="123">
        <f>IFERROR(ROUND(AC1203*VLOOKUP(I1203,'[5]DI Info'!$1:$1048576,6,FALSE),2),"")</f>
        <v>16.37</v>
      </c>
      <c r="AF1203" s="124" t="str">
        <f>VLOOKUP(I1203,'[5]DI Info'!$1:$1048576,4,FALSE)</f>
        <v>洲益-NB</v>
      </c>
      <c r="AG1203" s="124" t="s">
        <v>2780</v>
      </c>
      <c r="AH1203" s="118">
        <v>45481</v>
      </c>
      <c r="AI1203" s="69" t="s">
        <v>2781</v>
      </c>
      <c r="AJ1203" s="123"/>
      <c r="AK1203" s="123"/>
      <c r="AL1203" s="116"/>
      <c r="AM1203" s="123"/>
    </row>
    <row r="1204" s="62" customFormat="1" ht="12.75" customHeight="1" spans="1:39">
      <c r="A1204" s="123" t="s">
        <v>2790</v>
      </c>
      <c r="B1204" s="123" t="s">
        <v>38</v>
      </c>
      <c r="C1204" s="123" t="s">
        <v>38</v>
      </c>
      <c r="D1204" s="123" t="s">
        <v>84</v>
      </c>
      <c r="E1204" s="123" t="s">
        <v>2791</v>
      </c>
      <c r="F1204" s="123" t="s">
        <v>41</v>
      </c>
      <c r="G1204" s="123" t="s">
        <v>121</v>
      </c>
      <c r="H1204" s="123" t="s">
        <v>2791</v>
      </c>
      <c r="I1204" s="123" t="s">
        <v>2703</v>
      </c>
      <c r="J1204" s="123" t="s">
        <v>44</v>
      </c>
      <c r="K1204" s="123" t="s">
        <v>41</v>
      </c>
      <c r="L1204" s="123" t="s">
        <v>45</v>
      </c>
      <c r="M1204" s="123" t="s">
        <v>46</v>
      </c>
      <c r="N1204" s="123" t="s">
        <v>1767</v>
      </c>
      <c r="O1204" s="123" t="s">
        <v>41</v>
      </c>
      <c r="P1204" s="123" t="s">
        <v>41</v>
      </c>
      <c r="Q1204" s="123">
        <v>18.25</v>
      </c>
      <c r="R1204" s="123">
        <v>32.25</v>
      </c>
      <c r="S1204" s="123">
        <v>18.5</v>
      </c>
      <c r="T1204" s="116">
        <v>45488</v>
      </c>
      <c r="U1204" s="116">
        <v>45481</v>
      </c>
      <c r="V1204" s="123">
        <v>0</v>
      </c>
      <c r="W1204" s="123">
        <v>108</v>
      </c>
      <c r="X1204" s="123">
        <v>108</v>
      </c>
      <c r="Y1204" s="123">
        <v>0</v>
      </c>
      <c r="Z1204" s="123" t="s">
        <v>47</v>
      </c>
      <c r="AA1204" s="123">
        <v>0</v>
      </c>
      <c r="AB1204" s="123">
        <v>1</v>
      </c>
      <c r="AC1204" s="123">
        <f t="shared" si="24"/>
        <v>108</v>
      </c>
      <c r="AD1204" s="123">
        <f>IFERROR(AC1204*VLOOKUP(I1204,'[5]DI Info'!A:H,7,FALSE),"")</f>
        <v>1771.2</v>
      </c>
      <c r="AE1204" s="123">
        <f>IFERROR(ROUND(AC1204*VLOOKUP(I1204,'[5]DI Info'!$1:$1048576,6,FALSE),2),"")</f>
        <v>18.74</v>
      </c>
      <c r="AF1204" s="124" t="str">
        <f>VLOOKUP(I1204,'[5]DI Info'!$1:$1048576,4,FALSE)</f>
        <v>康思特-SH</v>
      </c>
      <c r="AG1204" s="124" t="s">
        <v>2792</v>
      </c>
      <c r="AH1204" s="118">
        <v>45481</v>
      </c>
      <c r="AI1204" s="69" t="s">
        <v>2793</v>
      </c>
      <c r="AJ1204" s="123"/>
      <c r="AK1204" s="123"/>
      <c r="AL1204" s="116"/>
      <c r="AM1204" s="123"/>
    </row>
    <row r="1205" s="62" customFormat="1" ht="12.75" customHeight="1" spans="1:39">
      <c r="A1205" s="123" t="s">
        <v>2794</v>
      </c>
      <c r="B1205" s="123" t="s">
        <v>38</v>
      </c>
      <c r="C1205" s="123" t="s">
        <v>38</v>
      </c>
      <c r="D1205" s="123" t="s">
        <v>84</v>
      </c>
      <c r="E1205" s="123" t="s">
        <v>2795</v>
      </c>
      <c r="F1205" s="123" t="s">
        <v>41</v>
      </c>
      <c r="G1205" s="123" t="s">
        <v>121</v>
      </c>
      <c r="H1205" s="123" t="s">
        <v>2795</v>
      </c>
      <c r="I1205" s="123" t="s">
        <v>2708</v>
      </c>
      <c r="J1205" s="123" t="s">
        <v>44</v>
      </c>
      <c r="K1205" s="123" t="s">
        <v>41</v>
      </c>
      <c r="L1205" s="123" t="s">
        <v>45</v>
      </c>
      <c r="M1205" s="123" t="s">
        <v>46</v>
      </c>
      <c r="N1205" s="123" t="s">
        <v>1767</v>
      </c>
      <c r="O1205" s="123" t="s">
        <v>41</v>
      </c>
      <c r="P1205" s="123" t="s">
        <v>41</v>
      </c>
      <c r="Q1205" s="123">
        <v>18</v>
      </c>
      <c r="R1205" s="123">
        <v>28.5</v>
      </c>
      <c r="S1205" s="123">
        <v>18.5</v>
      </c>
      <c r="T1205" s="116">
        <v>45488</v>
      </c>
      <c r="U1205" s="116">
        <v>45481</v>
      </c>
      <c r="V1205" s="123">
        <v>0</v>
      </c>
      <c r="W1205" s="123">
        <v>450</v>
      </c>
      <c r="X1205" s="123">
        <v>450</v>
      </c>
      <c r="Y1205" s="123">
        <v>0</v>
      </c>
      <c r="Z1205" s="123" t="s">
        <v>47</v>
      </c>
      <c r="AA1205" s="123">
        <v>0</v>
      </c>
      <c r="AB1205" s="123">
        <v>1</v>
      </c>
      <c r="AC1205" s="123">
        <f t="shared" si="24"/>
        <v>450</v>
      </c>
      <c r="AD1205" s="123">
        <f>IFERROR(AC1205*VLOOKUP(I1205,'[5]DI Info'!A:H,7,FALSE),"")</f>
        <v>6525</v>
      </c>
      <c r="AE1205" s="123">
        <f>IFERROR(ROUND(AC1205*VLOOKUP(I1205,'[5]DI Info'!$1:$1048576,6,FALSE),2),"")</f>
        <v>69.51</v>
      </c>
      <c r="AF1205" s="124" t="str">
        <f>VLOOKUP(I1205,'[5]DI Info'!$1:$1048576,4,FALSE)</f>
        <v>康思特-SH</v>
      </c>
      <c r="AG1205" s="124" t="s">
        <v>2792</v>
      </c>
      <c r="AH1205" s="118">
        <v>45481</v>
      </c>
      <c r="AI1205" s="69" t="s">
        <v>2796</v>
      </c>
      <c r="AJ1205" s="123"/>
      <c r="AK1205" s="123"/>
      <c r="AL1205" s="116"/>
      <c r="AM1205" s="123"/>
    </row>
    <row r="1206" s="62" customFormat="1" ht="12.75" customHeight="1" spans="1:39">
      <c r="A1206" s="123" t="s">
        <v>2797</v>
      </c>
      <c r="B1206" s="123" t="s">
        <v>38</v>
      </c>
      <c r="C1206" s="123" t="s">
        <v>38</v>
      </c>
      <c r="D1206" s="123" t="s">
        <v>84</v>
      </c>
      <c r="E1206" s="123" t="s">
        <v>2798</v>
      </c>
      <c r="F1206" s="123" t="s">
        <v>41</v>
      </c>
      <c r="G1206" s="123" t="s">
        <v>121</v>
      </c>
      <c r="H1206" s="123" t="s">
        <v>2798</v>
      </c>
      <c r="I1206" s="123" t="s">
        <v>2708</v>
      </c>
      <c r="J1206" s="123" t="s">
        <v>44</v>
      </c>
      <c r="K1206" s="123" t="s">
        <v>41</v>
      </c>
      <c r="L1206" s="123" t="s">
        <v>45</v>
      </c>
      <c r="M1206" s="123" t="s">
        <v>46</v>
      </c>
      <c r="N1206" s="123" t="s">
        <v>1767</v>
      </c>
      <c r="O1206" s="123" t="s">
        <v>41</v>
      </c>
      <c r="P1206" s="123" t="s">
        <v>41</v>
      </c>
      <c r="Q1206" s="123">
        <v>18</v>
      </c>
      <c r="R1206" s="123">
        <v>28.5</v>
      </c>
      <c r="S1206" s="123">
        <v>18.5</v>
      </c>
      <c r="T1206" s="116">
        <v>45488</v>
      </c>
      <c r="U1206" s="116">
        <v>45481</v>
      </c>
      <c r="V1206" s="123">
        <v>0</v>
      </c>
      <c r="W1206" s="127">
        <v>326</v>
      </c>
      <c r="X1206" s="123">
        <v>240</v>
      </c>
      <c r="Y1206" s="123">
        <v>0</v>
      </c>
      <c r="Z1206" s="123" t="s">
        <v>47</v>
      </c>
      <c r="AA1206" s="123">
        <v>0</v>
      </c>
      <c r="AB1206" s="123">
        <v>1</v>
      </c>
      <c r="AC1206" s="123">
        <f t="shared" si="24"/>
        <v>240</v>
      </c>
      <c r="AD1206" s="123">
        <f>IFERROR(AC1206*VLOOKUP(I1206,'[5]DI Info'!A:H,7,FALSE),"")</f>
        <v>3480</v>
      </c>
      <c r="AE1206" s="123">
        <f>IFERROR(ROUND(AC1206*VLOOKUP(I1206,'[5]DI Info'!$1:$1048576,6,FALSE),2),"")</f>
        <v>37.07</v>
      </c>
      <c r="AF1206" s="124" t="str">
        <f>VLOOKUP(I1206,'[5]DI Info'!$1:$1048576,4,FALSE)</f>
        <v>康思特-SH</v>
      </c>
      <c r="AG1206" s="124" t="s">
        <v>2792</v>
      </c>
      <c r="AH1206" s="118">
        <v>45481</v>
      </c>
      <c r="AI1206" s="69" t="s">
        <v>2793</v>
      </c>
      <c r="AJ1206" s="123"/>
      <c r="AK1206" s="123"/>
      <c r="AL1206" s="116"/>
      <c r="AM1206" s="123"/>
    </row>
    <row r="1207" s="62" customFormat="1" ht="12.75" customHeight="1" spans="1:39">
      <c r="A1207" s="123" t="s">
        <v>2799</v>
      </c>
      <c r="B1207" s="123" t="s">
        <v>38</v>
      </c>
      <c r="C1207" s="123" t="s">
        <v>38</v>
      </c>
      <c r="D1207" s="123" t="s">
        <v>84</v>
      </c>
      <c r="E1207" s="123" t="s">
        <v>2800</v>
      </c>
      <c r="F1207" s="123" t="s">
        <v>41</v>
      </c>
      <c r="G1207" s="123" t="s">
        <v>77</v>
      </c>
      <c r="H1207" s="123" t="s">
        <v>2800</v>
      </c>
      <c r="I1207" s="123" t="s">
        <v>2708</v>
      </c>
      <c r="J1207" s="123" t="s">
        <v>44</v>
      </c>
      <c r="K1207" s="123" t="s">
        <v>41</v>
      </c>
      <c r="L1207" s="123" t="s">
        <v>45</v>
      </c>
      <c r="M1207" s="123" t="s">
        <v>46</v>
      </c>
      <c r="N1207" s="123" t="s">
        <v>1767</v>
      </c>
      <c r="O1207" s="123" t="s">
        <v>41</v>
      </c>
      <c r="P1207" s="123" t="s">
        <v>41</v>
      </c>
      <c r="Q1207" s="123">
        <v>18</v>
      </c>
      <c r="R1207" s="123">
        <v>28.5</v>
      </c>
      <c r="S1207" s="123">
        <v>18.5</v>
      </c>
      <c r="T1207" s="116">
        <v>45488</v>
      </c>
      <c r="U1207" s="116">
        <v>45481</v>
      </c>
      <c r="V1207" s="123">
        <v>0</v>
      </c>
      <c r="W1207" s="123">
        <v>450</v>
      </c>
      <c r="X1207" s="123">
        <v>450</v>
      </c>
      <c r="Y1207" s="123">
        <v>0</v>
      </c>
      <c r="Z1207" s="123" t="s">
        <v>47</v>
      </c>
      <c r="AA1207" s="123">
        <v>0</v>
      </c>
      <c r="AB1207" s="123">
        <v>1</v>
      </c>
      <c r="AC1207" s="123">
        <f t="shared" si="24"/>
        <v>450</v>
      </c>
      <c r="AD1207" s="123">
        <f>IFERROR(AC1207*VLOOKUP(I1207,'[5]DI Info'!A:H,7,FALSE),"")</f>
        <v>6525</v>
      </c>
      <c r="AE1207" s="123">
        <f>IFERROR(ROUND(AC1207*VLOOKUP(I1207,'[5]DI Info'!$1:$1048576,6,FALSE),2),"")</f>
        <v>69.51</v>
      </c>
      <c r="AF1207" s="124" t="str">
        <f>VLOOKUP(I1207,'[5]DI Info'!$1:$1048576,4,FALSE)</f>
        <v>康思特-SH</v>
      </c>
      <c r="AG1207" s="124" t="s">
        <v>2801</v>
      </c>
      <c r="AH1207" s="118">
        <v>45481</v>
      </c>
      <c r="AI1207" s="69" t="s">
        <v>2802</v>
      </c>
      <c r="AJ1207" s="123"/>
      <c r="AK1207" s="123"/>
      <c r="AL1207" s="116"/>
      <c r="AM1207" s="123"/>
    </row>
    <row r="1208" s="62" customFormat="1" ht="12.75" customHeight="1" spans="1:39">
      <c r="A1208" s="123" t="s">
        <v>2803</v>
      </c>
      <c r="B1208" s="123" t="s">
        <v>38</v>
      </c>
      <c r="C1208" s="123" t="s">
        <v>38</v>
      </c>
      <c r="D1208" s="123" t="s">
        <v>84</v>
      </c>
      <c r="E1208" s="123" t="s">
        <v>2804</v>
      </c>
      <c r="F1208" s="123" t="s">
        <v>41</v>
      </c>
      <c r="G1208" s="123" t="s">
        <v>77</v>
      </c>
      <c r="H1208" s="123" t="s">
        <v>2804</v>
      </c>
      <c r="I1208" s="123" t="s">
        <v>2708</v>
      </c>
      <c r="J1208" s="123" t="s">
        <v>44</v>
      </c>
      <c r="K1208" s="123" t="s">
        <v>41</v>
      </c>
      <c r="L1208" s="123" t="s">
        <v>45</v>
      </c>
      <c r="M1208" s="123" t="s">
        <v>46</v>
      </c>
      <c r="N1208" s="123" t="s">
        <v>1767</v>
      </c>
      <c r="O1208" s="123" t="s">
        <v>41</v>
      </c>
      <c r="P1208" s="123" t="s">
        <v>41</v>
      </c>
      <c r="Q1208" s="123">
        <v>18</v>
      </c>
      <c r="R1208" s="123">
        <v>28.5</v>
      </c>
      <c r="S1208" s="123">
        <v>18.5</v>
      </c>
      <c r="T1208" s="116">
        <v>45488</v>
      </c>
      <c r="U1208" s="116">
        <v>45481</v>
      </c>
      <c r="V1208" s="123">
        <v>0</v>
      </c>
      <c r="W1208" s="123">
        <v>450</v>
      </c>
      <c r="X1208" s="123">
        <v>450</v>
      </c>
      <c r="Y1208" s="123">
        <v>0</v>
      </c>
      <c r="Z1208" s="123" t="s">
        <v>47</v>
      </c>
      <c r="AA1208" s="123">
        <v>0</v>
      </c>
      <c r="AB1208" s="123">
        <v>1</v>
      </c>
      <c r="AC1208" s="123">
        <f t="shared" si="24"/>
        <v>450</v>
      </c>
      <c r="AD1208" s="123">
        <f>IFERROR(AC1208*VLOOKUP(I1208,'[5]DI Info'!A:H,7,FALSE),"")</f>
        <v>6525</v>
      </c>
      <c r="AE1208" s="123">
        <f>IFERROR(ROUND(AC1208*VLOOKUP(I1208,'[5]DI Info'!$1:$1048576,6,FALSE),2),"")</f>
        <v>69.51</v>
      </c>
      <c r="AF1208" s="124" t="str">
        <f>VLOOKUP(I1208,'[5]DI Info'!$1:$1048576,4,FALSE)</f>
        <v>康思特-SH</v>
      </c>
      <c r="AG1208" s="124" t="s">
        <v>2801</v>
      </c>
      <c r="AH1208" s="118">
        <v>45481</v>
      </c>
      <c r="AI1208" s="69" t="s">
        <v>2805</v>
      </c>
      <c r="AJ1208" s="123"/>
      <c r="AK1208" s="123"/>
      <c r="AL1208" s="116"/>
      <c r="AM1208" s="123"/>
    </row>
    <row r="1209" s="62" customFormat="1" ht="12.75" customHeight="1" spans="1:39">
      <c r="A1209" s="123" t="s">
        <v>2806</v>
      </c>
      <c r="B1209" s="123" t="s">
        <v>38</v>
      </c>
      <c r="C1209" s="123" t="s">
        <v>38</v>
      </c>
      <c r="D1209" s="123" t="s">
        <v>84</v>
      </c>
      <c r="E1209" s="123" t="s">
        <v>2807</v>
      </c>
      <c r="F1209" s="123" t="s">
        <v>41</v>
      </c>
      <c r="G1209" s="123" t="s">
        <v>77</v>
      </c>
      <c r="H1209" s="123" t="s">
        <v>2807</v>
      </c>
      <c r="I1209" s="123" t="s">
        <v>2708</v>
      </c>
      <c r="J1209" s="123" t="s">
        <v>44</v>
      </c>
      <c r="K1209" s="123" t="s">
        <v>41</v>
      </c>
      <c r="L1209" s="123" t="s">
        <v>45</v>
      </c>
      <c r="M1209" s="123" t="s">
        <v>46</v>
      </c>
      <c r="N1209" s="123" t="s">
        <v>1767</v>
      </c>
      <c r="O1209" s="123" t="s">
        <v>41</v>
      </c>
      <c r="P1209" s="123" t="s">
        <v>41</v>
      </c>
      <c r="Q1209" s="123">
        <v>18</v>
      </c>
      <c r="R1209" s="123">
        <v>28.5</v>
      </c>
      <c r="S1209" s="123">
        <v>18.5</v>
      </c>
      <c r="T1209" s="116">
        <v>45488</v>
      </c>
      <c r="U1209" s="116">
        <v>45481</v>
      </c>
      <c r="V1209" s="123">
        <v>0</v>
      </c>
      <c r="W1209" s="123">
        <v>450</v>
      </c>
      <c r="X1209" s="123">
        <v>450</v>
      </c>
      <c r="Y1209" s="123">
        <v>0</v>
      </c>
      <c r="Z1209" s="123" t="s">
        <v>47</v>
      </c>
      <c r="AA1209" s="123">
        <v>0</v>
      </c>
      <c r="AB1209" s="123">
        <v>1</v>
      </c>
      <c r="AC1209" s="123">
        <f t="shared" si="24"/>
        <v>450</v>
      </c>
      <c r="AD1209" s="123">
        <f>IFERROR(AC1209*VLOOKUP(I1209,'[5]DI Info'!A:H,7,FALSE),"")</f>
        <v>6525</v>
      </c>
      <c r="AE1209" s="123">
        <f>IFERROR(ROUND(AC1209*VLOOKUP(I1209,'[5]DI Info'!$1:$1048576,6,FALSE),2),"")</f>
        <v>69.51</v>
      </c>
      <c r="AF1209" s="124" t="str">
        <f>VLOOKUP(I1209,'[5]DI Info'!$1:$1048576,4,FALSE)</f>
        <v>康思特-SH</v>
      </c>
      <c r="AG1209" s="124" t="s">
        <v>2801</v>
      </c>
      <c r="AH1209" s="118">
        <v>45481</v>
      </c>
      <c r="AI1209" s="69" t="s">
        <v>2808</v>
      </c>
      <c r="AJ1209" s="123"/>
      <c r="AK1209" s="123"/>
      <c r="AL1209" s="116"/>
      <c r="AM1209" s="123"/>
    </row>
    <row r="1210" s="62" customFormat="1" ht="12.75" customHeight="1" spans="1:39">
      <c r="A1210" s="123" t="s">
        <v>2809</v>
      </c>
      <c r="B1210" s="123" t="s">
        <v>38</v>
      </c>
      <c r="C1210" s="123" t="s">
        <v>38</v>
      </c>
      <c r="D1210" s="123" t="s">
        <v>84</v>
      </c>
      <c r="E1210" s="123" t="s">
        <v>2810</v>
      </c>
      <c r="F1210" s="123" t="s">
        <v>41</v>
      </c>
      <c r="G1210" s="123" t="s">
        <v>77</v>
      </c>
      <c r="H1210" s="123" t="s">
        <v>2810</v>
      </c>
      <c r="I1210" s="123" t="s">
        <v>2708</v>
      </c>
      <c r="J1210" s="123" t="s">
        <v>44</v>
      </c>
      <c r="K1210" s="123" t="s">
        <v>41</v>
      </c>
      <c r="L1210" s="123" t="s">
        <v>45</v>
      </c>
      <c r="M1210" s="123" t="s">
        <v>46</v>
      </c>
      <c r="N1210" s="123" t="s">
        <v>1767</v>
      </c>
      <c r="O1210" s="123" t="s">
        <v>41</v>
      </c>
      <c r="P1210" s="123" t="s">
        <v>41</v>
      </c>
      <c r="Q1210" s="123">
        <v>18</v>
      </c>
      <c r="R1210" s="123">
        <v>28.5</v>
      </c>
      <c r="S1210" s="123">
        <v>18.5</v>
      </c>
      <c r="T1210" s="116">
        <v>45488</v>
      </c>
      <c r="U1210" s="116">
        <v>45481</v>
      </c>
      <c r="V1210" s="123">
        <v>0</v>
      </c>
      <c r="W1210" s="123">
        <v>450</v>
      </c>
      <c r="X1210" s="123">
        <v>450</v>
      </c>
      <c r="Y1210" s="123">
        <v>0</v>
      </c>
      <c r="Z1210" s="123" t="s">
        <v>47</v>
      </c>
      <c r="AA1210" s="123">
        <v>0</v>
      </c>
      <c r="AB1210" s="123">
        <v>1</v>
      </c>
      <c r="AC1210" s="123">
        <f t="shared" si="24"/>
        <v>450</v>
      </c>
      <c r="AD1210" s="123">
        <f>IFERROR(AC1210*VLOOKUP(I1210,'[5]DI Info'!A:H,7,FALSE),"")</f>
        <v>6525</v>
      </c>
      <c r="AE1210" s="123">
        <f>IFERROR(ROUND(AC1210*VLOOKUP(I1210,'[5]DI Info'!$1:$1048576,6,FALSE),2),"")</f>
        <v>69.51</v>
      </c>
      <c r="AF1210" s="124" t="str">
        <f>VLOOKUP(I1210,'[5]DI Info'!$1:$1048576,4,FALSE)</f>
        <v>康思特-SH</v>
      </c>
      <c r="AG1210" s="124" t="s">
        <v>2801</v>
      </c>
      <c r="AH1210" s="118">
        <v>45481</v>
      </c>
      <c r="AI1210" s="69" t="s">
        <v>2811</v>
      </c>
      <c r="AJ1210" s="123"/>
      <c r="AK1210" s="123"/>
      <c r="AL1210" s="116"/>
      <c r="AM1210" s="123"/>
    </row>
    <row r="1211" s="62" customFormat="1" ht="12.75" customHeight="1" spans="1:39">
      <c r="A1211" s="123" t="s">
        <v>2812</v>
      </c>
      <c r="B1211" s="123" t="s">
        <v>38</v>
      </c>
      <c r="C1211" s="123" t="s">
        <v>38</v>
      </c>
      <c r="D1211" s="123" t="s">
        <v>84</v>
      </c>
      <c r="E1211" s="123" t="s">
        <v>2813</v>
      </c>
      <c r="F1211" s="123" t="s">
        <v>41</v>
      </c>
      <c r="G1211" s="123" t="s">
        <v>77</v>
      </c>
      <c r="H1211" s="123" t="s">
        <v>2813</v>
      </c>
      <c r="I1211" s="123" t="s">
        <v>2708</v>
      </c>
      <c r="J1211" s="123" t="s">
        <v>44</v>
      </c>
      <c r="K1211" s="123" t="s">
        <v>41</v>
      </c>
      <c r="L1211" s="123" t="s">
        <v>45</v>
      </c>
      <c r="M1211" s="123" t="s">
        <v>46</v>
      </c>
      <c r="N1211" s="123" t="s">
        <v>1767</v>
      </c>
      <c r="O1211" s="123" t="s">
        <v>41</v>
      </c>
      <c r="P1211" s="123" t="s">
        <v>41</v>
      </c>
      <c r="Q1211" s="123">
        <v>18</v>
      </c>
      <c r="R1211" s="123">
        <v>28.5</v>
      </c>
      <c r="S1211" s="123">
        <v>18.5</v>
      </c>
      <c r="T1211" s="116">
        <v>45488</v>
      </c>
      <c r="U1211" s="116">
        <v>45481</v>
      </c>
      <c r="V1211" s="123">
        <v>0</v>
      </c>
      <c r="W1211" s="123">
        <v>450</v>
      </c>
      <c r="X1211" s="123">
        <v>450</v>
      </c>
      <c r="Y1211" s="123">
        <v>0</v>
      </c>
      <c r="Z1211" s="123" t="s">
        <v>47</v>
      </c>
      <c r="AA1211" s="123">
        <v>0</v>
      </c>
      <c r="AB1211" s="123">
        <v>1</v>
      </c>
      <c r="AC1211" s="123">
        <f t="shared" si="24"/>
        <v>450</v>
      </c>
      <c r="AD1211" s="123">
        <f>IFERROR(AC1211*VLOOKUP(I1211,'[5]DI Info'!A:H,7,FALSE),"")</f>
        <v>6525</v>
      </c>
      <c r="AE1211" s="123">
        <f>IFERROR(ROUND(AC1211*VLOOKUP(I1211,'[5]DI Info'!$1:$1048576,6,FALSE),2),"")</f>
        <v>69.51</v>
      </c>
      <c r="AF1211" s="124" t="str">
        <f>VLOOKUP(I1211,'[5]DI Info'!$1:$1048576,4,FALSE)</f>
        <v>康思特-SH</v>
      </c>
      <c r="AG1211" s="124" t="s">
        <v>2801</v>
      </c>
      <c r="AH1211" s="118">
        <v>45481</v>
      </c>
      <c r="AI1211" s="69" t="s">
        <v>2814</v>
      </c>
      <c r="AJ1211" s="123"/>
      <c r="AK1211" s="123"/>
      <c r="AL1211" s="116"/>
      <c r="AM1211" s="123"/>
    </row>
    <row r="1212" s="62" customFormat="1" ht="12.75" customHeight="1" spans="1:39">
      <c r="A1212" s="123" t="s">
        <v>2815</v>
      </c>
      <c r="B1212" s="123" t="s">
        <v>38</v>
      </c>
      <c r="C1212" s="123" t="s">
        <v>38</v>
      </c>
      <c r="D1212" s="123" t="s">
        <v>84</v>
      </c>
      <c r="E1212" s="123" t="s">
        <v>2816</v>
      </c>
      <c r="F1212" s="123" t="s">
        <v>41</v>
      </c>
      <c r="G1212" s="123" t="s">
        <v>77</v>
      </c>
      <c r="H1212" s="123" t="s">
        <v>2816</v>
      </c>
      <c r="I1212" s="123" t="s">
        <v>2708</v>
      </c>
      <c r="J1212" s="123" t="s">
        <v>44</v>
      </c>
      <c r="K1212" s="123" t="s">
        <v>41</v>
      </c>
      <c r="L1212" s="123" t="s">
        <v>45</v>
      </c>
      <c r="M1212" s="123" t="s">
        <v>46</v>
      </c>
      <c r="N1212" s="123" t="s">
        <v>1767</v>
      </c>
      <c r="O1212" s="123" t="s">
        <v>41</v>
      </c>
      <c r="P1212" s="123" t="s">
        <v>41</v>
      </c>
      <c r="Q1212" s="123">
        <v>18</v>
      </c>
      <c r="R1212" s="123">
        <v>28.5</v>
      </c>
      <c r="S1212" s="123">
        <v>18.5</v>
      </c>
      <c r="T1212" s="116">
        <v>45488</v>
      </c>
      <c r="U1212" s="116">
        <v>45481</v>
      </c>
      <c r="V1212" s="123">
        <v>0</v>
      </c>
      <c r="W1212" s="123">
        <v>450</v>
      </c>
      <c r="X1212" s="123">
        <v>450</v>
      </c>
      <c r="Y1212" s="123">
        <v>0</v>
      </c>
      <c r="Z1212" s="123" t="s">
        <v>47</v>
      </c>
      <c r="AA1212" s="123">
        <v>0</v>
      </c>
      <c r="AB1212" s="123">
        <v>1</v>
      </c>
      <c r="AC1212" s="123">
        <f t="shared" si="24"/>
        <v>450</v>
      </c>
      <c r="AD1212" s="123">
        <f>IFERROR(AC1212*VLOOKUP(I1212,'[5]DI Info'!A:H,7,FALSE),"")</f>
        <v>6525</v>
      </c>
      <c r="AE1212" s="123">
        <f>IFERROR(ROUND(AC1212*VLOOKUP(I1212,'[5]DI Info'!$1:$1048576,6,FALSE),2),"")</f>
        <v>69.51</v>
      </c>
      <c r="AF1212" s="124" t="str">
        <f>VLOOKUP(I1212,'[5]DI Info'!$1:$1048576,4,FALSE)</f>
        <v>康思特-SH</v>
      </c>
      <c r="AG1212" s="124" t="s">
        <v>2801</v>
      </c>
      <c r="AH1212" s="118">
        <v>45481</v>
      </c>
      <c r="AI1212" s="69" t="s">
        <v>2817</v>
      </c>
      <c r="AJ1212" s="123"/>
      <c r="AK1212" s="123"/>
      <c r="AL1212" s="116"/>
      <c r="AM1212" s="123"/>
    </row>
    <row r="1213" s="62" customFormat="1" ht="12.75" customHeight="1" spans="1:39">
      <c r="A1213" s="123" t="s">
        <v>2818</v>
      </c>
      <c r="B1213" s="123" t="s">
        <v>38</v>
      </c>
      <c r="C1213" s="123" t="s">
        <v>38</v>
      </c>
      <c r="D1213" s="123" t="s">
        <v>84</v>
      </c>
      <c r="E1213" s="123" t="s">
        <v>2819</v>
      </c>
      <c r="F1213" s="123" t="s">
        <v>41</v>
      </c>
      <c r="G1213" s="123" t="s">
        <v>77</v>
      </c>
      <c r="H1213" s="123" t="s">
        <v>2819</v>
      </c>
      <c r="I1213" s="123" t="s">
        <v>2708</v>
      </c>
      <c r="J1213" s="123" t="s">
        <v>44</v>
      </c>
      <c r="K1213" s="123" t="s">
        <v>41</v>
      </c>
      <c r="L1213" s="123" t="s">
        <v>45</v>
      </c>
      <c r="M1213" s="123" t="s">
        <v>46</v>
      </c>
      <c r="N1213" s="123" t="s">
        <v>1767</v>
      </c>
      <c r="O1213" s="123" t="s">
        <v>41</v>
      </c>
      <c r="P1213" s="123" t="s">
        <v>41</v>
      </c>
      <c r="Q1213" s="123">
        <v>18</v>
      </c>
      <c r="R1213" s="123">
        <v>28.5</v>
      </c>
      <c r="S1213" s="123">
        <v>18.5</v>
      </c>
      <c r="T1213" s="116">
        <v>45488</v>
      </c>
      <c r="U1213" s="116">
        <v>45481</v>
      </c>
      <c r="V1213" s="123">
        <v>0</v>
      </c>
      <c r="W1213" s="123">
        <v>402</v>
      </c>
      <c r="X1213" s="123">
        <v>402</v>
      </c>
      <c r="Y1213" s="123">
        <v>0</v>
      </c>
      <c r="Z1213" s="123" t="s">
        <v>47</v>
      </c>
      <c r="AA1213" s="123">
        <v>0</v>
      </c>
      <c r="AB1213" s="123">
        <v>1</v>
      </c>
      <c r="AC1213" s="123">
        <f t="shared" si="24"/>
        <v>402</v>
      </c>
      <c r="AD1213" s="123">
        <f>IFERROR(AC1213*VLOOKUP(I1213,'[5]DI Info'!A:H,7,FALSE),"")</f>
        <v>5829</v>
      </c>
      <c r="AE1213" s="123">
        <f>IFERROR(ROUND(AC1213*VLOOKUP(I1213,'[5]DI Info'!$1:$1048576,6,FALSE),2),"")</f>
        <v>62.1</v>
      </c>
      <c r="AF1213" s="124" t="str">
        <f>VLOOKUP(I1213,'[5]DI Info'!$1:$1048576,4,FALSE)</f>
        <v>康思特-SH</v>
      </c>
      <c r="AG1213" s="124" t="s">
        <v>2801</v>
      </c>
      <c r="AH1213" s="118">
        <v>45481</v>
      </c>
      <c r="AI1213" s="69" t="s">
        <v>2820</v>
      </c>
      <c r="AJ1213" s="123"/>
      <c r="AK1213" s="123"/>
      <c r="AL1213" s="116"/>
      <c r="AM1213" s="123"/>
    </row>
    <row r="1214" s="62" customFormat="1" ht="12.75" customHeight="1" spans="1:39">
      <c r="A1214" s="123" t="s">
        <v>2821</v>
      </c>
      <c r="B1214" s="123" t="s">
        <v>38</v>
      </c>
      <c r="C1214" s="123" t="s">
        <v>38</v>
      </c>
      <c r="D1214" s="123" t="s">
        <v>84</v>
      </c>
      <c r="E1214" s="123" t="s">
        <v>2822</v>
      </c>
      <c r="F1214" s="123"/>
      <c r="G1214" s="123" t="s">
        <v>121</v>
      </c>
      <c r="H1214" s="123" t="s">
        <v>2822</v>
      </c>
      <c r="I1214" s="123" t="s">
        <v>2742</v>
      </c>
      <c r="J1214" s="123" t="s">
        <v>44</v>
      </c>
      <c r="K1214" s="123"/>
      <c r="L1214" s="123" t="s">
        <v>45</v>
      </c>
      <c r="M1214" s="123" t="s">
        <v>46</v>
      </c>
      <c r="N1214" s="123" t="s">
        <v>1767</v>
      </c>
      <c r="O1214" s="123"/>
      <c r="P1214" s="123"/>
      <c r="Q1214" s="123">
        <v>18</v>
      </c>
      <c r="R1214" s="123">
        <v>29</v>
      </c>
      <c r="S1214" s="123">
        <v>18.6</v>
      </c>
      <c r="T1214" s="116">
        <v>45488</v>
      </c>
      <c r="U1214" s="116">
        <v>45481</v>
      </c>
      <c r="V1214" s="123">
        <v>0</v>
      </c>
      <c r="W1214" s="123">
        <v>341</v>
      </c>
      <c r="X1214" s="123">
        <v>120</v>
      </c>
      <c r="Y1214" s="123">
        <v>0</v>
      </c>
      <c r="Z1214" s="123" t="s">
        <v>47</v>
      </c>
      <c r="AA1214" s="123">
        <v>0</v>
      </c>
      <c r="AB1214" s="123">
        <v>1</v>
      </c>
      <c r="AC1214" s="123">
        <f t="shared" ref="AC1214:AC1277" si="25">IFERROR(X1214/AB1214,"")</f>
        <v>120</v>
      </c>
      <c r="AD1214" s="123">
        <f>IFERROR(AC1214*VLOOKUP(I1214,'[5]DI Info'!A:H,7,FALSE),"")</f>
        <v>1740</v>
      </c>
      <c r="AE1214" s="123">
        <f>IFERROR(ROUND(AC1214*VLOOKUP(I1214,'[5]DI Info'!$1:$1048576,6,FALSE),2),"")</f>
        <v>18.54</v>
      </c>
      <c r="AF1214" s="124" t="str">
        <f>VLOOKUP(I1214,'[5]DI Info'!$1:$1048576,4,FALSE)</f>
        <v>佳得顺-SH</v>
      </c>
      <c r="AG1214" s="124" t="s">
        <v>2823</v>
      </c>
      <c r="AH1214" s="118">
        <v>45481</v>
      </c>
      <c r="AI1214" s="69" t="s">
        <v>2824</v>
      </c>
      <c r="AJ1214" s="123"/>
      <c r="AK1214" s="123"/>
      <c r="AL1214" s="116"/>
      <c r="AM1214" s="123"/>
    </row>
    <row r="1215" s="62" customFormat="1" ht="12.75" customHeight="1" spans="1:39">
      <c r="A1215" s="123" t="s">
        <v>2825</v>
      </c>
      <c r="B1215" s="123" t="s">
        <v>38</v>
      </c>
      <c r="C1215" s="123" t="s">
        <v>38</v>
      </c>
      <c r="D1215" s="123" t="s">
        <v>84</v>
      </c>
      <c r="E1215" s="123" t="s">
        <v>2826</v>
      </c>
      <c r="F1215" s="123" t="s">
        <v>41</v>
      </c>
      <c r="G1215" s="123" t="s">
        <v>77</v>
      </c>
      <c r="H1215" s="123" t="s">
        <v>2826</v>
      </c>
      <c r="I1215" s="123" t="s">
        <v>1754</v>
      </c>
      <c r="J1215" s="123" t="s">
        <v>44</v>
      </c>
      <c r="K1215" s="123" t="s">
        <v>41</v>
      </c>
      <c r="L1215" s="123" t="s">
        <v>45</v>
      </c>
      <c r="M1215" s="123" t="s">
        <v>46</v>
      </c>
      <c r="N1215" s="123" t="s">
        <v>1767</v>
      </c>
      <c r="O1215" s="123" t="s">
        <v>41</v>
      </c>
      <c r="P1215" s="123" t="s">
        <v>41</v>
      </c>
      <c r="Q1215" s="123">
        <v>19.25</v>
      </c>
      <c r="R1215" s="123">
        <v>29</v>
      </c>
      <c r="S1215" s="123">
        <v>21</v>
      </c>
      <c r="T1215" s="116">
        <v>45488</v>
      </c>
      <c r="U1215" s="116">
        <v>45481</v>
      </c>
      <c r="V1215" s="123">
        <v>0</v>
      </c>
      <c r="W1215" s="123">
        <v>268</v>
      </c>
      <c r="X1215" s="123">
        <v>70</v>
      </c>
      <c r="Y1215" s="123">
        <v>0</v>
      </c>
      <c r="Z1215" s="123" t="s">
        <v>47</v>
      </c>
      <c r="AA1215" s="123">
        <v>0</v>
      </c>
      <c r="AB1215" s="123">
        <v>1</v>
      </c>
      <c r="AC1215" s="123">
        <f t="shared" si="25"/>
        <v>70</v>
      </c>
      <c r="AD1215" s="123">
        <f>IFERROR(AC1215*VLOOKUP(I1215,'[5]DI Info'!A:H,7,FALSE),"")</f>
        <v>1232</v>
      </c>
      <c r="AE1215" s="123">
        <f>IFERROR(ROUND(AC1215*VLOOKUP(I1215,'[5]DI Info'!$1:$1048576,6,FALSE),2),"")</f>
        <v>13.45</v>
      </c>
      <c r="AF1215" s="124" t="str">
        <f>VLOOKUP(I1215,'[5]DI Info'!$1:$1048576,4,FALSE)</f>
        <v>佳得顺-SH</v>
      </c>
      <c r="AG1215" s="124" t="s">
        <v>2823</v>
      </c>
      <c r="AH1215" s="118">
        <v>45481</v>
      </c>
      <c r="AI1215" s="69" t="s">
        <v>2824</v>
      </c>
      <c r="AJ1215" s="123"/>
      <c r="AK1215" s="123"/>
      <c r="AL1215" s="116"/>
      <c r="AM1215" s="123"/>
    </row>
    <row r="1216" s="62" customFormat="1" ht="12.75" customHeight="1" spans="1:39">
      <c r="A1216" s="123" t="s">
        <v>2737</v>
      </c>
      <c r="B1216" s="123" t="s">
        <v>38</v>
      </c>
      <c r="C1216" s="123" t="s">
        <v>38</v>
      </c>
      <c r="D1216" s="123" t="s">
        <v>84</v>
      </c>
      <c r="E1216" s="123" t="s">
        <v>2738</v>
      </c>
      <c r="F1216" s="123" t="s">
        <v>41</v>
      </c>
      <c r="G1216" s="123" t="s">
        <v>53</v>
      </c>
      <c r="H1216" s="123" t="s">
        <v>2738</v>
      </c>
      <c r="I1216" s="123" t="s">
        <v>1754</v>
      </c>
      <c r="J1216" s="123" t="s">
        <v>44</v>
      </c>
      <c r="K1216" s="123" t="s">
        <v>41</v>
      </c>
      <c r="L1216" s="123" t="s">
        <v>45</v>
      </c>
      <c r="M1216" s="123" t="s">
        <v>46</v>
      </c>
      <c r="N1216" s="123" t="s">
        <v>1767</v>
      </c>
      <c r="O1216" s="123" t="s">
        <v>41</v>
      </c>
      <c r="P1216" s="123" t="s">
        <v>41</v>
      </c>
      <c r="Q1216" s="123">
        <v>19.25</v>
      </c>
      <c r="R1216" s="123">
        <v>29</v>
      </c>
      <c r="S1216" s="123">
        <v>21</v>
      </c>
      <c r="T1216" s="116">
        <v>45488</v>
      </c>
      <c r="U1216" s="116">
        <v>45481</v>
      </c>
      <c r="V1216" s="123">
        <v>0</v>
      </c>
      <c r="W1216" s="123">
        <v>315</v>
      </c>
      <c r="X1216" s="123">
        <v>95</v>
      </c>
      <c r="Y1216" s="123">
        <v>0</v>
      </c>
      <c r="Z1216" s="123" t="s">
        <v>47</v>
      </c>
      <c r="AA1216" s="123">
        <v>0</v>
      </c>
      <c r="AB1216" s="123">
        <v>1</v>
      </c>
      <c r="AC1216" s="123">
        <f t="shared" si="25"/>
        <v>95</v>
      </c>
      <c r="AD1216" s="123">
        <f>IFERROR(AC1216*VLOOKUP(I1216,'[5]DI Info'!A:H,7,FALSE),"")</f>
        <v>1672</v>
      </c>
      <c r="AE1216" s="123">
        <f>IFERROR(ROUND(AC1216*VLOOKUP(I1216,'[5]DI Info'!$1:$1048576,6,FALSE),2),"")</f>
        <v>18.26</v>
      </c>
      <c r="AF1216" s="124" t="str">
        <f>VLOOKUP(I1216,'[5]DI Info'!$1:$1048576,4,FALSE)</f>
        <v>佳得顺-SH</v>
      </c>
      <c r="AG1216" s="124" t="s">
        <v>2823</v>
      </c>
      <c r="AH1216" s="118">
        <v>45481</v>
      </c>
      <c r="AI1216" s="69" t="s">
        <v>2824</v>
      </c>
      <c r="AJ1216" s="123"/>
      <c r="AK1216" s="123"/>
      <c r="AL1216" s="116"/>
      <c r="AM1216" s="123"/>
    </row>
    <row r="1217" s="62" customFormat="1" ht="12.75" customHeight="1" spans="1:39">
      <c r="A1217" s="123" t="s">
        <v>2756</v>
      </c>
      <c r="B1217" s="123" t="s">
        <v>38</v>
      </c>
      <c r="C1217" s="123" t="s">
        <v>38</v>
      </c>
      <c r="D1217" s="123" t="s">
        <v>84</v>
      </c>
      <c r="E1217" s="123" t="s">
        <v>2757</v>
      </c>
      <c r="F1217" s="123"/>
      <c r="G1217" s="123" t="s">
        <v>53</v>
      </c>
      <c r="H1217" s="123" t="s">
        <v>2757</v>
      </c>
      <c r="I1217" s="123" t="s">
        <v>2742</v>
      </c>
      <c r="J1217" s="123" t="s">
        <v>44</v>
      </c>
      <c r="K1217" s="123"/>
      <c r="L1217" s="123" t="s">
        <v>45</v>
      </c>
      <c r="M1217" s="123" t="s">
        <v>46</v>
      </c>
      <c r="N1217" s="123" t="s">
        <v>1767</v>
      </c>
      <c r="O1217" s="123"/>
      <c r="P1217" s="123"/>
      <c r="Q1217" s="123">
        <v>18</v>
      </c>
      <c r="R1217" s="123">
        <v>29</v>
      </c>
      <c r="S1217" s="123">
        <v>18.6</v>
      </c>
      <c r="T1217" s="116">
        <v>45488</v>
      </c>
      <c r="U1217" s="116">
        <v>45481</v>
      </c>
      <c r="V1217" s="123">
        <v>0</v>
      </c>
      <c r="W1217" s="123">
        <v>400</v>
      </c>
      <c r="X1217" s="123">
        <v>80</v>
      </c>
      <c r="Y1217" s="123">
        <v>0</v>
      </c>
      <c r="Z1217" s="123" t="s">
        <v>47</v>
      </c>
      <c r="AA1217" s="123">
        <v>0</v>
      </c>
      <c r="AB1217" s="123">
        <v>1</v>
      </c>
      <c r="AC1217" s="123">
        <f t="shared" si="25"/>
        <v>80</v>
      </c>
      <c r="AD1217" s="123">
        <f>IFERROR(AC1217*VLOOKUP(I1217,'[5]DI Info'!A:H,7,FALSE),"")</f>
        <v>1160</v>
      </c>
      <c r="AE1217" s="123">
        <f>IFERROR(ROUND(AC1217*VLOOKUP(I1217,'[5]DI Info'!$1:$1048576,6,FALSE),2),"")</f>
        <v>12.36</v>
      </c>
      <c r="AF1217" s="124" t="str">
        <f>VLOOKUP(I1217,'[5]DI Info'!$1:$1048576,4,FALSE)</f>
        <v>佳得顺-SH</v>
      </c>
      <c r="AG1217" s="124" t="s">
        <v>2823</v>
      </c>
      <c r="AH1217" s="118">
        <v>45481</v>
      </c>
      <c r="AI1217" s="69" t="s">
        <v>2824</v>
      </c>
      <c r="AJ1217" s="123"/>
      <c r="AK1217" s="123"/>
      <c r="AL1217" s="116"/>
      <c r="AM1217" s="123"/>
    </row>
    <row r="1218" s="62" customFormat="1" ht="12.75" customHeight="1" spans="1:39">
      <c r="A1218" s="123" t="s">
        <v>2827</v>
      </c>
      <c r="B1218" s="123"/>
      <c r="C1218" s="123"/>
      <c r="D1218" s="123" t="s">
        <v>75</v>
      </c>
      <c r="E1218" s="123" t="s">
        <v>2828</v>
      </c>
      <c r="F1218" s="123"/>
      <c r="G1218" s="123" t="s">
        <v>77</v>
      </c>
      <c r="H1218" s="123"/>
      <c r="I1218" s="123" t="s">
        <v>237</v>
      </c>
      <c r="J1218" s="123"/>
      <c r="K1218" s="123"/>
      <c r="L1218" s="123"/>
      <c r="M1218" s="123"/>
      <c r="N1218" s="123"/>
      <c r="O1218" s="123"/>
      <c r="P1218" s="123"/>
      <c r="Q1218" s="123"/>
      <c r="R1218" s="123"/>
      <c r="S1218" s="123"/>
      <c r="T1218" s="116">
        <v>45467</v>
      </c>
      <c r="U1218" s="116">
        <v>45460</v>
      </c>
      <c r="V1218" s="123"/>
      <c r="W1218" s="127">
        <v>80</v>
      </c>
      <c r="X1218" s="123">
        <v>79</v>
      </c>
      <c r="Y1218" s="123"/>
      <c r="Z1218" s="123"/>
      <c r="AA1218" s="123"/>
      <c r="AB1218" s="123">
        <v>1</v>
      </c>
      <c r="AC1218" s="123">
        <f t="shared" si="25"/>
        <v>79</v>
      </c>
      <c r="AD1218" s="123">
        <f>IFERROR(AC1218*VLOOKUP(I1218,'[5]DI Info'!A:H,7,FALSE),"")</f>
        <v>1583.95</v>
      </c>
      <c r="AE1218" s="123">
        <f>IFERROR(ROUND(AC1218*VLOOKUP(I1218,'[5]DI Info'!$1:$1048576,6,FALSE),2),"")</f>
        <v>13.76</v>
      </c>
      <c r="AF1218" s="124" t="str">
        <f>VLOOKUP(I1218,'[5]DI Info'!$1:$1048576,4,FALSE)</f>
        <v>商贤-YT</v>
      </c>
      <c r="AG1218" s="124" t="s">
        <v>2829</v>
      </c>
      <c r="AH1218" s="118">
        <v>45461</v>
      </c>
      <c r="AI1218" s="69" t="s">
        <v>2830</v>
      </c>
      <c r="AJ1218" s="129" t="s">
        <v>2831</v>
      </c>
      <c r="AK1218" s="123"/>
      <c r="AL1218" s="116"/>
      <c r="AM1218" s="123"/>
    </row>
    <row r="1219" s="62" customFormat="1" ht="12.75" customHeight="1" spans="1:39">
      <c r="A1219" s="123" t="s">
        <v>2832</v>
      </c>
      <c r="B1219" s="123"/>
      <c r="C1219" s="123"/>
      <c r="D1219" s="123" t="s">
        <v>75</v>
      </c>
      <c r="E1219" s="123" t="s">
        <v>2833</v>
      </c>
      <c r="F1219" s="123"/>
      <c r="G1219" s="123" t="s">
        <v>77</v>
      </c>
      <c r="H1219" s="123"/>
      <c r="I1219" s="123" t="s">
        <v>237</v>
      </c>
      <c r="J1219" s="123"/>
      <c r="K1219" s="123"/>
      <c r="L1219" s="123"/>
      <c r="M1219" s="123"/>
      <c r="N1219" s="123"/>
      <c r="O1219" s="123"/>
      <c r="P1219" s="123"/>
      <c r="Q1219" s="123"/>
      <c r="R1219" s="123"/>
      <c r="S1219" s="123"/>
      <c r="T1219" s="116">
        <v>45467</v>
      </c>
      <c r="U1219" s="116">
        <v>45460</v>
      </c>
      <c r="V1219" s="123"/>
      <c r="W1219" s="123">
        <v>244</v>
      </c>
      <c r="X1219" s="123">
        <v>244</v>
      </c>
      <c r="Y1219" s="123"/>
      <c r="Z1219" s="123"/>
      <c r="AA1219" s="123"/>
      <c r="AB1219" s="123">
        <v>1</v>
      </c>
      <c r="AC1219" s="123">
        <f t="shared" si="25"/>
        <v>244</v>
      </c>
      <c r="AD1219" s="123">
        <f>IFERROR(AC1219*VLOOKUP(I1219,'[5]DI Info'!A:H,7,FALSE),"")</f>
        <v>4892.2</v>
      </c>
      <c r="AE1219" s="123">
        <f>IFERROR(ROUND(AC1219*VLOOKUP(I1219,'[5]DI Info'!$1:$1048576,6,FALSE),2),"")</f>
        <v>42.5</v>
      </c>
      <c r="AF1219" s="124" t="str">
        <f>VLOOKUP(I1219,'[5]DI Info'!$1:$1048576,4,FALSE)</f>
        <v>商贤-YT</v>
      </c>
      <c r="AG1219" s="124" t="s">
        <v>2829</v>
      </c>
      <c r="AH1219" s="118">
        <v>45461</v>
      </c>
      <c r="AI1219" s="69" t="s">
        <v>2830</v>
      </c>
      <c r="AJ1219" s="123"/>
      <c r="AK1219" s="123"/>
      <c r="AL1219" s="116"/>
      <c r="AM1219" s="123"/>
    </row>
    <row r="1220" s="62" customFormat="1" ht="12.75" customHeight="1" spans="1:39">
      <c r="A1220" s="123" t="s">
        <v>2834</v>
      </c>
      <c r="B1220" s="123"/>
      <c r="C1220" s="123"/>
      <c r="D1220" s="123" t="s">
        <v>75</v>
      </c>
      <c r="E1220" s="123" t="s">
        <v>2835</v>
      </c>
      <c r="F1220" s="123"/>
      <c r="G1220" s="123" t="s">
        <v>77</v>
      </c>
      <c r="H1220" s="123"/>
      <c r="I1220" s="123" t="s">
        <v>237</v>
      </c>
      <c r="J1220" s="123"/>
      <c r="K1220" s="123"/>
      <c r="L1220" s="123"/>
      <c r="M1220" s="123"/>
      <c r="N1220" s="123"/>
      <c r="O1220" s="123"/>
      <c r="P1220" s="123"/>
      <c r="Q1220" s="123"/>
      <c r="R1220" s="123"/>
      <c r="S1220" s="123"/>
      <c r="T1220" s="116">
        <v>45467</v>
      </c>
      <c r="U1220" s="116">
        <v>45460</v>
      </c>
      <c r="V1220" s="123"/>
      <c r="W1220" s="123">
        <v>90</v>
      </c>
      <c r="X1220" s="123">
        <v>90</v>
      </c>
      <c r="Y1220" s="123"/>
      <c r="Z1220" s="123"/>
      <c r="AA1220" s="123"/>
      <c r="AB1220" s="123">
        <v>1</v>
      </c>
      <c r="AC1220" s="123">
        <f t="shared" si="25"/>
        <v>90</v>
      </c>
      <c r="AD1220" s="123">
        <f>IFERROR(AC1220*VLOOKUP(I1220,'[5]DI Info'!A:H,7,FALSE),"")</f>
        <v>1804.5</v>
      </c>
      <c r="AE1220" s="123">
        <f>IFERROR(ROUND(AC1220*VLOOKUP(I1220,'[5]DI Info'!$1:$1048576,6,FALSE),2),"")</f>
        <v>15.68</v>
      </c>
      <c r="AF1220" s="124" t="str">
        <f>VLOOKUP(I1220,'[5]DI Info'!$1:$1048576,4,FALSE)</f>
        <v>商贤-YT</v>
      </c>
      <c r="AG1220" s="124" t="s">
        <v>2829</v>
      </c>
      <c r="AH1220" s="118">
        <v>45461</v>
      </c>
      <c r="AI1220" s="69" t="s">
        <v>2830</v>
      </c>
      <c r="AJ1220" s="123"/>
      <c r="AK1220" s="123"/>
      <c r="AL1220" s="116"/>
      <c r="AM1220" s="123"/>
    </row>
    <row r="1221" s="62" customFormat="1" ht="12.75" customHeight="1" spans="1:39">
      <c r="A1221" s="123" t="s">
        <v>2836</v>
      </c>
      <c r="B1221" s="123" t="s">
        <v>38</v>
      </c>
      <c r="C1221" s="123" t="s">
        <v>38</v>
      </c>
      <c r="D1221" s="123" t="s">
        <v>75</v>
      </c>
      <c r="E1221" s="123" t="s">
        <v>2837</v>
      </c>
      <c r="F1221" s="123" t="s">
        <v>41</v>
      </c>
      <c r="G1221" s="123" t="s">
        <v>77</v>
      </c>
      <c r="H1221" s="123" t="s">
        <v>2837</v>
      </c>
      <c r="I1221" s="123" t="s">
        <v>237</v>
      </c>
      <c r="J1221" s="123" t="s">
        <v>44</v>
      </c>
      <c r="K1221" s="123" t="s">
        <v>41</v>
      </c>
      <c r="L1221" s="123" t="s">
        <v>45</v>
      </c>
      <c r="M1221" s="123" t="s">
        <v>46</v>
      </c>
      <c r="N1221" s="123" t="s">
        <v>1767</v>
      </c>
      <c r="O1221" s="123" t="s">
        <v>41</v>
      </c>
      <c r="P1221" s="123" t="s">
        <v>41</v>
      </c>
      <c r="Q1221" s="123">
        <v>11</v>
      </c>
      <c r="R1221" s="123">
        <v>30.5</v>
      </c>
      <c r="S1221" s="123">
        <v>30</v>
      </c>
      <c r="T1221" s="116">
        <v>45488</v>
      </c>
      <c r="U1221" s="116">
        <v>45481</v>
      </c>
      <c r="V1221" s="123">
        <v>0</v>
      </c>
      <c r="W1221" s="123">
        <v>369</v>
      </c>
      <c r="X1221" s="123">
        <v>369</v>
      </c>
      <c r="Y1221" s="123">
        <v>0</v>
      </c>
      <c r="Z1221" s="123" t="s">
        <v>47</v>
      </c>
      <c r="AA1221" s="123">
        <v>0</v>
      </c>
      <c r="AB1221" s="123">
        <v>1</v>
      </c>
      <c r="AC1221" s="123">
        <f t="shared" si="25"/>
        <v>369</v>
      </c>
      <c r="AD1221" s="123">
        <f>IFERROR(AC1221*VLOOKUP(I1221,'[5]DI Info'!A:H,7,FALSE),"")</f>
        <v>7398.45</v>
      </c>
      <c r="AE1221" s="123">
        <f>IFERROR(ROUND(AC1221*VLOOKUP(I1221,'[5]DI Info'!$1:$1048576,6,FALSE),2),"")</f>
        <v>64.27</v>
      </c>
      <c r="AF1221" s="124" t="str">
        <f>VLOOKUP(I1221,'[5]DI Info'!$1:$1048576,4,FALSE)</f>
        <v>商贤-YT</v>
      </c>
      <c r="AG1221" s="124" t="s">
        <v>2838</v>
      </c>
      <c r="AH1221" s="118">
        <v>45488</v>
      </c>
      <c r="AI1221" s="69" t="s">
        <v>2839</v>
      </c>
      <c r="AJ1221" s="123"/>
      <c r="AK1221" s="123"/>
      <c r="AL1221" s="116"/>
      <c r="AM1221" s="123"/>
    </row>
    <row r="1222" s="62" customFormat="1" ht="12.75" customHeight="1" spans="1:39">
      <c r="A1222" s="123" t="s">
        <v>2840</v>
      </c>
      <c r="B1222" s="123" t="s">
        <v>38</v>
      </c>
      <c r="C1222" s="123" t="s">
        <v>38</v>
      </c>
      <c r="D1222" s="123" t="s">
        <v>75</v>
      </c>
      <c r="E1222" s="123" t="s">
        <v>2841</v>
      </c>
      <c r="F1222" s="123" t="s">
        <v>41</v>
      </c>
      <c r="G1222" s="123" t="s">
        <v>77</v>
      </c>
      <c r="H1222" s="123" t="s">
        <v>2841</v>
      </c>
      <c r="I1222" s="123" t="s">
        <v>237</v>
      </c>
      <c r="J1222" s="123" t="s">
        <v>44</v>
      </c>
      <c r="K1222" s="123" t="s">
        <v>41</v>
      </c>
      <c r="L1222" s="123" t="s">
        <v>45</v>
      </c>
      <c r="M1222" s="123" t="s">
        <v>46</v>
      </c>
      <c r="N1222" s="123" t="s">
        <v>1767</v>
      </c>
      <c r="O1222" s="123" t="s">
        <v>41</v>
      </c>
      <c r="P1222" s="123" t="s">
        <v>41</v>
      </c>
      <c r="Q1222" s="123">
        <v>11</v>
      </c>
      <c r="R1222" s="123">
        <v>30.5</v>
      </c>
      <c r="S1222" s="123">
        <v>30</v>
      </c>
      <c r="T1222" s="116">
        <v>45488</v>
      </c>
      <c r="U1222" s="116">
        <v>45481</v>
      </c>
      <c r="V1222" s="123">
        <v>0</v>
      </c>
      <c r="W1222" s="127">
        <v>424</v>
      </c>
      <c r="X1222" s="123">
        <v>14</v>
      </c>
      <c r="Y1222" s="123">
        <v>0</v>
      </c>
      <c r="Z1222" s="123" t="s">
        <v>47</v>
      </c>
      <c r="AA1222" s="123">
        <v>0</v>
      </c>
      <c r="AB1222" s="123">
        <v>1</v>
      </c>
      <c r="AC1222" s="123">
        <f t="shared" si="25"/>
        <v>14</v>
      </c>
      <c r="AD1222" s="123">
        <f>IFERROR(AC1222*VLOOKUP(I1222,'[5]DI Info'!A:H,7,FALSE),"")</f>
        <v>280.7</v>
      </c>
      <c r="AE1222" s="123">
        <f>IFERROR(ROUND(AC1222*VLOOKUP(I1222,'[5]DI Info'!$1:$1048576,6,FALSE),2),"")</f>
        <v>2.44</v>
      </c>
      <c r="AF1222" s="124" t="str">
        <f>VLOOKUP(I1222,'[5]DI Info'!$1:$1048576,4,FALSE)</f>
        <v>商贤-YT</v>
      </c>
      <c r="AG1222" s="124" t="s">
        <v>2838</v>
      </c>
      <c r="AH1222" s="118">
        <v>45488</v>
      </c>
      <c r="AI1222" s="69" t="s">
        <v>2839</v>
      </c>
      <c r="AJ1222" s="123"/>
      <c r="AK1222" s="123"/>
      <c r="AL1222" s="116"/>
      <c r="AM1222" s="123"/>
    </row>
    <row r="1223" s="62" customFormat="1" ht="12.75" customHeight="1" spans="1:39">
      <c r="A1223" s="123" t="s">
        <v>2842</v>
      </c>
      <c r="B1223" s="123" t="s">
        <v>38</v>
      </c>
      <c r="C1223" s="123" t="s">
        <v>38</v>
      </c>
      <c r="D1223" s="123" t="s">
        <v>75</v>
      </c>
      <c r="E1223" s="123" t="s">
        <v>2843</v>
      </c>
      <c r="F1223" s="123" t="s">
        <v>41</v>
      </c>
      <c r="G1223" s="123" t="s">
        <v>60</v>
      </c>
      <c r="H1223" s="123" t="s">
        <v>2843</v>
      </c>
      <c r="I1223" s="123" t="s">
        <v>237</v>
      </c>
      <c r="J1223" s="123" t="s">
        <v>44</v>
      </c>
      <c r="K1223" s="123" t="s">
        <v>41</v>
      </c>
      <c r="L1223" s="123" t="s">
        <v>45</v>
      </c>
      <c r="M1223" s="123" t="s">
        <v>46</v>
      </c>
      <c r="N1223" s="123" t="s">
        <v>1767</v>
      </c>
      <c r="O1223" s="123" t="s">
        <v>41</v>
      </c>
      <c r="P1223" s="123" t="s">
        <v>41</v>
      </c>
      <c r="Q1223" s="123">
        <v>11</v>
      </c>
      <c r="R1223" s="123">
        <v>30.5</v>
      </c>
      <c r="S1223" s="123">
        <v>30</v>
      </c>
      <c r="T1223" s="116">
        <v>45488</v>
      </c>
      <c r="U1223" s="116">
        <v>45481</v>
      </c>
      <c r="V1223" s="123">
        <v>0</v>
      </c>
      <c r="W1223" s="127">
        <v>424</v>
      </c>
      <c r="X1223" s="123">
        <v>14</v>
      </c>
      <c r="Y1223" s="123">
        <v>0</v>
      </c>
      <c r="Z1223" s="123" t="s">
        <v>47</v>
      </c>
      <c r="AA1223" s="123">
        <v>0</v>
      </c>
      <c r="AB1223" s="123">
        <v>1</v>
      </c>
      <c r="AC1223" s="123">
        <f t="shared" si="25"/>
        <v>14</v>
      </c>
      <c r="AD1223" s="123">
        <f>IFERROR(AC1223*VLOOKUP(I1223,'[5]DI Info'!A:H,7,FALSE),"")</f>
        <v>280.7</v>
      </c>
      <c r="AE1223" s="123">
        <f>IFERROR(ROUND(AC1223*VLOOKUP(I1223,'[5]DI Info'!$1:$1048576,6,FALSE),2),"")</f>
        <v>2.44</v>
      </c>
      <c r="AF1223" s="124" t="str">
        <f>VLOOKUP(I1223,'[5]DI Info'!$1:$1048576,4,FALSE)</f>
        <v>商贤-YT</v>
      </c>
      <c r="AG1223" s="124" t="s">
        <v>2838</v>
      </c>
      <c r="AH1223" s="118">
        <v>45488</v>
      </c>
      <c r="AI1223" s="69" t="s">
        <v>2839</v>
      </c>
      <c r="AJ1223" s="123"/>
      <c r="AK1223" s="123"/>
      <c r="AL1223" s="116"/>
      <c r="AM1223" s="123"/>
    </row>
    <row r="1224" s="62" customFormat="1" ht="12.75" customHeight="1" spans="1:39">
      <c r="A1224" s="123" t="s">
        <v>2844</v>
      </c>
      <c r="B1224" s="123" t="s">
        <v>38</v>
      </c>
      <c r="C1224" s="123" t="s">
        <v>38</v>
      </c>
      <c r="D1224" s="123" t="s">
        <v>39</v>
      </c>
      <c r="E1224" s="123" t="s">
        <v>2845</v>
      </c>
      <c r="F1224" s="123" t="s">
        <v>41</v>
      </c>
      <c r="G1224" s="123" t="s">
        <v>121</v>
      </c>
      <c r="H1224" s="123" t="s">
        <v>2845</v>
      </c>
      <c r="I1224" s="123" t="s">
        <v>169</v>
      </c>
      <c r="J1224" s="123" t="s">
        <v>44</v>
      </c>
      <c r="K1224" s="123" t="s">
        <v>41</v>
      </c>
      <c r="L1224" s="123" t="s">
        <v>45</v>
      </c>
      <c r="M1224" s="123" t="s">
        <v>46</v>
      </c>
      <c r="N1224" s="123" t="s">
        <v>1767</v>
      </c>
      <c r="O1224" s="123" t="s">
        <v>41</v>
      </c>
      <c r="P1224" s="123" t="s">
        <v>41</v>
      </c>
      <c r="Q1224" s="123">
        <v>18.25</v>
      </c>
      <c r="R1224" s="123">
        <v>35</v>
      </c>
      <c r="S1224" s="123">
        <v>19.25</v>
      </c>
      <c r="T1224" s="116">
        <v>45488</v>
      </c>
      <c r="U1224" s="116">
        <v>45474</v>
      </c>
      <c r="V1224" s="123">
        <v>0</v>
      </c>
      <c r="W1224" s="123">
        <v>122</v>
      </c>
      <c r="X1224" s="123">
        <v>122</v>
      </c>
      <c r="Y1224" s="123">
        <v>0</v>
      </c>
      <c r="Z1224" s="123" t="s">
        <v>47</v>
      </c>
      <c r="AA1224" s="123">
        <v>0</v>
      </c>
      <c r="AB1224" s="123">
        <v>1</v>
      </c>
      <c r="AC1224" s="123">
        <f t="shared" si="25"/>
        <v>122</v>
      </c>
      <c r="AD1224" s="123">
        <f>IFERROR(AC1224*VLOOKUP(I1224,'[5]DI Info'!A:H,7,FALSE),"")</f>
        <v>2745</v>
      </c>
      <c r="AE1224" s="123">
        <f>IFERROR(ROUND(AC1224*VLOOKUP(I1224,'[5]DI Info'!$1:$1048576,6,FALSE),2),"")</f>
        <v>25.13</v>
      </c>
      <c r="AF1224" s="124" t="str">
        <f>VLOOKUP(I1224,'[5]DI Info'!$1:$1048576,4,FALSE)</f>
        <v>福得尔-NB</v>
      </c>
      <c r="AG1224" s="124" t="s">
        <v>2846</v>
      </c>
      <c r="AH1224" s="118">
        <v>45483</v>
      </c>
      <c r="AI1224" s="69" t="s">
        <v>2847</v>
      </c>
      <c r="AJ1224" s="123" t="s">
        <v>2848</v>
      </c>
      <c r="AK1224" s="127"/>
      <c r="AL1224" s="116"/>
      <c r="AM1224" s="123"/>
    </row>
    <row r="1225" s="62" customFormat="1" ht="12.75" customHeight="1" spans="1:39">
      <c r="A1225" s="123" t="s">
        <v>2849</v>
      </c>
      <c r="B1225" s="123" t="s">
        <v>38</v>
      </c>
      <c r="C1225" s="123" t="s">
        <v>38</v>
      </c>
      <c r="D1225" s="123" t="s">
        <v>39</v>
      </c>
      <c r="E1225" s="123" t="s">
        <v>2850</v>
      </c>
      <c r="F1225" s="123" t="s">
        <v>41</v>
      </c>
      <c r="G1225" s="123" t="s">
        <v>121</v>
      </c>
      <c r="H1225" s="123" t="s">
        <v>2850</v>
      </c>
      <c r="I1225" s="123" t="s">
        <v>182</v>
      </c>
      <c r="J1225" s="123" t="s">
        <v>44</v>
      </c>
      <c r="K1225" s="123" t="s">
        <v>41</v>
      </c>
      <c r="L1225" s="123" t="s">
        <v>45</v>
      </c>
      <c r="M1225" s="123" t="s">
        <v>46</v>
      </c>
      <c r="N1225" s="123" t="s">
        <v>1767</v>
      </c>
      <c r="O1225" s="123" t="s">
        <v>41</v>
      </c>
      <c r="P1225" s="123" t="s">
        <v>41</v>
      </c>
      <c r="Q1225" s="123">
        <v>18</v>
      </c>
      <c r="R1225" s="123">
        <v>35</v>
      </c>
      <c r="S1225" s="123">
        <v>19</v>
      </c>
      <c r="T1225" s="116">
        <v>45488</v>
      </c>
      <c r="U1225" s="116">
        <v>45474</v>
      </c>
      <c r="V1225" s="123">
        <v>0</v>
      </c>
      <c r="W1225" s="123">
        <v>118</v>
      </c>
      <c r="X1225" s="123">
        <v>118</v>
      </c>
      <c r="Y1225" s="123">
        <v>0</v>
      </c>
      <c r="Z1225" s="123" t="s">
        <v>47</v>
      </c>
      <c r="AA1225" s="123">
        <v>0</v>
      </c>
      <c r="AB1225" s="123">
        <v>1</v>
      </c>
      <c r="AC1225" s="123">
        <f t="shared" si="25"/>
        <v>118</v>
      </c>
      <c r="AD1225" s="123">
        <f>IFERROR(AC1225*VLOOKUP(I1225,'[5]DI Info'!A:H,7,FALSE),"")</f>
        <v>2832</v>
      </c>
      <c r="AE1225" s="123">
        <f>IFERROR(ROUND(AC1225*VLOOKUP(I1225,'[5]DI Info'!$1:$1048576,6,FALSE),2),"")</f>
        <v>24.31</v>
      </c>
      <c r="AF1225" s="124" t="str">
        <f>VLOOKUP(I1225,'[5]DI Info'!$1:$1048576,4,FALSE)</f>
        <v>福得尔-NB</v>
      </c>
      <c r="AG1225" s="124" t="s">
        <v>2846</v>
      </c>
      <c r="AH1225" s="118">
        <v>45483</v>
      </c>
      <c r="AI1225" s="69" t="s">
        <v>2847</v>
      </c>
      <c r="AJ1225" s="123" t="s">
        <v>2848</v>
      </c>
      <c r="AK1225" s="127"/>
      <c r="AL1225" s="116"/>
      <c r="AM1225" s="123"/>
    </row>
    <row r="1226" s="62" customFormat="1" ht="12.75" customHeight="1" spans="1:39">
      <c r="A1226" s="123" t="s">
        <v>2851</v>
      </c>
      <c r="B1226" s="123" t="s">
        <v>38</v>
      </c>
      <c r="C1226" s="123" t="s">
        <v>38</v>
      </c>
      <c r="D1226" s="123" t="s">
        <v>39</v>
      </c>
      <c r="E1226" s="123" t="s">
        <v>2852</v>
      </c>
      <c r="F1226" s="123" t="s">
        <v>41</v>
      </c>
      <c r="G1226" s="123" t="s">
        <v>77</v>
      </c>
      <c r="H1226" s="123" t="s">
        <v>2852</v>
      </c>
      <c r="I1226" s="123" t="s">
        <v>182</v>
      </c>
      <c r="J1226" s="123" t="s">
        <v>44</v>
      </c>
      <c r="K1226" s="123" t="s">
        <v>41</v>
      </c>
      <c r="L1226" s="123" t="s">
        <v>45</v>
      </c>
      <c r="M1226" s="123" t="s">
        <v>46</v>
      </c>
      <c r="N1226" s="123" t="s">
        <v>1767</v>
      </c>
      <c r="O1226" s="123" t="s">
        <v>41</v>
      </c>
      <c r="P1226" s="123" t="s">
        <v>41</v>
      </c>
      <c r="Q1226" s="123">
        <v>18</v>
      </c>
      <c r="R1226" s="123">
        <v>35</v>
      </c>
      <c r="S1226" s="123">
        <v>19</v>
      </c>
      <c r="T1226" s="116">
        <v>45488</v>
      </c>
      <c r="U1226" s="116">
        <v>45474</v>
      </c>
      <c r="V1226" s="123">
        <v>0</v>
      </c>
      <c r="W1226" s="123">
        <v>99</v>
      </c>
      <c r="X1226" s="123">
        <v>99</v>
      </c>
      <c r="Y1226" s="123">
        <v>0</v>
      </c>
      <c r="Z1226" s="123" t="s">
        <v>47</v>
      </c>
      <c r="AA1226" s="123">
        <v>0</v>
      </c>
      <c r="AB1226" s="123">
        <v>1</v>
      </c>
      <c r="AC1226" s="123">
        <f t="shared" si="25"/>
        <v>99</v>
      </c>
      <c r="AD1226" s="123">
        <f>IFERROR(AC1226*VLOOKUP(I1226,'[5]DI Info'!A:H,7,FALSE),"")</f>
        <v>2376</v>
      </c>
      <c r="AE1226" s="123">
        <f>IFERROR(ROUND(AC1226*VLOOKUP(I1226,'[5]DI Info'!$1:$1048576,6,FALSE),2),"")</f>
        <v>20.39</v>
      </c>
      <c r="AF1226" s="124" t="str">
        <f>VLOOKUP(I1226,'[5]DI Info'!$1:$1048576,4,FALSE)</f>
        <v>福得尔-NB</v>
      </c>
      <c r="AG1226" s="124" t="s">
        <v>2846</v>
      </c>
      <c r="AH1226" s="118">
        <v>45483</v>
      </c>
      <c r="AI1226" s="69" t="s">
        <v>2847</v>
      </c>
      <c r="AJ1226" s="123" t="s">
        <v>2848</v>
      </c>
      <c r="AK1226" s="127"/>
      <c r="AL1226" s="116"/>
      <c r="AM1226" s="123"/>
    </row>
    <row r="1227" s="62" customFormat="1" ht="12.75" customHeight="1" spans="1:39">
      <c r="A1227" s="123" t="s">
        <v>2853</v>
      </c>
      <c r="B1227" s="123" t="s">
        <v>38</v>
      </c>
      <c r="C1227" s="123" t="s">
        <v>38</v>
      </c>
      <c r="D1227" s="123" t="s">
        <v>84</v>
      </c>
      <c r="E1227" s="123" t="s">
        <v>2854</v>
      </c>
      <c r="F1227" s="123" t="s">
        <v>41</v>
      </c>
      <c r="G1227" s="123" t="s">
        <v>121</v>
      </c>
      <c r="H1227" s="123" t="s">
        <v>2854</v>
      </c>
      <c r="I1227" s="123" t="s">
        <v>2708</v>
      </c>
      <c r="J1227" s="123" t="s">
        <v>44</v>
      </c>
      <c r="K1227" s="123" t="s">
        <v>41</v>
      </c>
      <c r="L1227" s="123" t="s">
        <v>45</v>
      </c>
      <c r="M1227" s="123" t="s">
        <v>46</v>
      </c>
      <c r="N1227" s="123" t="s">
        <v>1767</v>
      </c>
      <c r="O1227" s="123" t="s">
        <v>41</v>
      </c>
      <c r="P1227" s="123" t="s">
        <v>41</v>
      </c>
      <c r="Q1227" s="123">
        <v>18</v>
      </c>
      <c r="R1227" s="123">
        <v>28.5</v>
      </c>
      <c r="S1227" s="123">
        <v>18.5</v>
      </c>
      <c r="T1227" s="116">
        <v>45488</v>
      </c>
      <c r="U1227" s="116">
        <v>45481</v>
      </c>
      <c r="V1227" s="123">
        <v>0</v>
      </c>
      <c r="W1227" s="123">
        <v>37</v>
      </c>
      <c r="X1227" s="123">
        <v>37</v>
      </c>
      <c r="Y1227" s="123">
        <v>0</v>
      </c>
      <c r="Z1227" s="123" t="s">
        <v>47</v>
      </c>
      <c r="AA1227" s="123">
        <v>0</v>
      </c>
      <c r="AB1227" s="123">
        <v>1</v>
      </c>
      <c r="AC1227" s="123">
        <f t="shared" si="25"/>
        <v>37</v>
      </c>
      <c r="AD1227" s="123">
        <f>IFERROR(AC1227*VLOOKUP(I1227,'[5]DI Info'!A:H,7,FALSE),"")</f>
        <v>536.5</v>
      </c>
      <c r="AE1227" s="123">
        <f>IFERROR(ROUND(AC1227*VLOOKUP(I1227,'[5]DI Info'!$1:$1048576,6,FALSE),2),"")</f>
        <v>5.72</v>
      </c>
      <c r="AF1227" s="124" t="str">
        <f>VLOOKUP(I1227,'[5]DI Info'!$1:$1048576,4,FALSE)</f>
        <v>康思特-SH</v>
      </c>
      <c r="AG1227" s="124" t="s">
        <v>2855</v>
      </c>
      <c r="AH1227" s="118">
        <v>45481</v>
      </c>
      <c r="AI1227" s="69" t="s">
        <v>2856</v>
      </c>
      <c r="AJ1227" s="123"/>
      <c r="AK1227" s="123"/>
      <c r="AL1227" s="116"/>
      <c r="AM1227" s="123"/>
    </row>
    <row r="1228" s="62" customFormat="1" ht="12.75" customHeight="1" spans="1:39">
      <c r="A1228" s="123" t="s">
        <v>2797</v>
      </c>
      <c r="B1228" s="123" t="s">
        <v>38</v>
      </c>
      <c r="C1228" s="123" t="s">
        <v>38</v>
      </c>
      <c r="D1228" s="123" t="s">
        <v>84</v>
      </c>
      <c r="E1228" s="123" t="s">
        <v>2798</v>
      </c>
      <c r="F1228" s="123" t="s">
        <v>41</v>
      </c>
      <c r="G1228" s="123" t="s">
        <v>121</v>
      </c>
      <c r="H1228" s="123" t="s">
        <v>2798</v>
      </c>
      <c r="I1228" s="123" t="s">
        <v>2708</v>
      </c>
      <c r="J1228" s="123" t="s">
        <v>44</v>
      </c>
      <c r="K1228" s="123" t="s">
        <v>41</v>
      </c>
      <c r="L1228" s="123" t="s">
        <v>45</v>
      </c>
      <c r="M1228" s="123" t="s">
        <v>46</v>
      </c>
      <c r="N1228" s="123" t="s">
        <v>1767</v>
      </c>
      <c r="O1228" s="123" t="s">
        <v>41</v>
      </c>
      <c r="P1228" s="123" t="s">
        <v>41</v>
      </c>
      <c r="Q1228" s="123">
        <v>18</v>
      </c>
      <c r="R1228" s="123">
        <v>28.5</v>
      </c>
      <c r="S1228" s="123">
        <v>18.5</v>
      </c>
      <c r="T1228" s="116">
        <v>45488</v>
      </c>
      <c r="U1228" s="116">
        <v>45481</v>
      </c>
      <c r="V1228" s="123">
        <v>0</v>
      </c>
      <c r="W1228" s="127">
        <v>326</v>
      </c>
      <c r="X1228" s="123">
        <v>86</v>
      </c>
      <c r="Y1228" s="123">
        <v>0</v>
      </c>
      <c r="Z1228" s="123" t="s">
        <v>47</v>
      </c>
      <c r="AA1228" s="123">
        <v>0</v>
      </c>
      <c r="AB1228" s="123">
        <v>1</v>
      </c>
      <c r="AC1228" s="123">
        <f t="shared" si="25"/>
        <v>86</v>
      </c>
      <c r="AD1228" s="123">
        <f>IFERROR(AC1228*VLOOKUP(I1228,'[5]DI Info'!A:H,7,FALSE),"")</f>
        <v>1247</v>
      </c>
      <c r="AE1228" s="123">
        <f>IFERROR(ROUND(AC1228*VLOOKUP(I1228,'[5]DI Info'!$1:$1048576,6,FALSE),2),"")</f>
        <v>13.28</v>
      </c>
      <c r="AF1228" s="124" t="str">
        <f>VLOOKUP(I1228,'[5]DI Info'!$1:$1048576,4,FALSE)</f>
        <v>康思特-SH</v>
      </c>
      <c r="AG1228" s="124" t="s">
        <v>2855</v>
      </c>
      <c r="AH1228" s="118">
        <v>45481</v>
      </c>
      <c r="AI1228" s="69" t="s">
        <v>2856</v>
      </c>
      <c r="AJ1228" s="123"/>
      <c r="AK1228" s="123"/>
      <c r="AL1228" s="116"/>
      <c r="AM1228" s="123"/>
    </row>
    <row r="1229" s="62" customFormat="1" ht="12.75" customHeight="1" spans="1:39">
      <c r="A1229" s="123" t="s">
        <v>2857</v>
      </c>
      <c r="B1229" s="123" t="s">
        <v>38</v>
      </c>
      <c r="C1229" s="123" t="s">
        <v>38</v>
      </c>
      <c r="D1229" s="123" t="s">
        <v>84</v>
      </c>
      <c r="E1229" s="123" t="s">
        <v>2858</v>
      </c>
      <c r="F1229" s="123" t="s">
        <v>41</v>
      </c>
      <c r="G1229" s="123" t="s">
        <v>77</v>
      </c>
      <c r="H1229" s="123" t="s">
        <v>2858</v>
      </c>
      <c r="I1229" s="123" t="s">
        <v>2703</v>
      </c>
      <c r="J1229" s="123" t="s">
        <v>44</v>
      </c>
      <c r="K1229" s="123" t="s">
        <v>41</v>
      </c>
      <c r="L1229" s="123" t="s">
        <v>45</v>
      </c>
      <c r="M1229" s="123" t="s">
        <v>46</v>
      </c>
      <c r="N1229" s="123" t="s">
        <v>1767</v>
      </c>
      <c r="O1229" s="123" t="s">
        <v>41</v>
      </c>
      <c r="P1229" s="123" t="s">
        <v>41</v>
      </c>
      <c r="Q1229" s="123">
        <v>18.25</v>
      </c>
      <c r="R1229" s="123">
        <v>32.25</v>
      </c>
      <c r="S1229" s="123">
        <v>18.5</v>
      </c>
      <c r="T1229" s="116">
        <v>45488</v>
      </c>
      <c r="U1229" s="116">
        <v>45481</v>
      </c>
      <c r="V1229" s="123">
        <v>0</v>
      </c>
      <c r="W1229" s="123">
        <v>38</v>
      </c>
      <c r="X1229" s="123">
        <v>38</v>
      </c>
      <c r="Y1229" s="123">
        <v>0</v>
      </c>
      <c r="Z1229" s="123" t="s">
        <v>47</v>
      </c>
      <c r="AA1229" s="123">
        <v>0</v>
      </c>
      <c r="AB1229" s="123">
        <v>1</v>
      </c>
      <c r="AC1229" s="123">
        <f t="shared" si="25"/>
        <v>38</v>
      </c>
      <c r="AD1229" s="123">
        <f>IFERROR(AC1229*VLOOKUP(I1229,'[5]DI Info'!A:H,7,FALSE),"")</f>
        <v>623.2</v>
      </c>
      <c r="AE1229" s="123">
        <f>IFERROR(ROUND(AC1229*VLOOKUP(I1229,'[5]DI Info'!$1:$1048576,6,FALSE),2),"")</f>
        <v>6.59</v>
      </c>
      <c r="AF1229" s="124" t="str">
        <f>VLOOKUP(I1229,'[5]DI Info'!$1:$1048576,4,FALSE)</f>
        <v>康思特-SH</v>
      </c>
      <c r="AG1229" s="124" t="s">
        <v>2855</v>
      </c>
      <c r="AH1229" s="118">
        <v>45481</v>
      </c>
      <c r="AI1229" s="69" t="s">
        <v>2856</v>
      </c>
      <c r="AJ1229" s="123"/>
      <c r="AK1229" s="123"/>
      <c r="AL1229" s="116"/>
      <c r="AM1229" s="123"/>
    </row>
    <row r="1230" s="62" customFormat="1" ht="12.75" customHeight="1" spans="1:39">
      <c r="A1230" s="123" t="s">
        <v>2859</v>
      </c>
      <c r="B1230" s="123" t="s">
        <v>38</v>
      </c>
      <c r="C1230" s="123" t="s">
        <v>38</v>
      </c>
      <c r="D1230" s="123" t="s">
        <v>84</v>
      </c>
      <c r="E1230" s="123" t="s">
        <v>2860</v>
      </c>
      <c r="F1230" s="123" t="s">
        <v>41</v>
      </c>
      <c r="G1230" s="123" t="s">
        <v>77</v>
      </c>
      <c r="H1230" s="123" t="s">
        <v>2860</v>
      </c>
      <c r="I1230" s="123" t="s">
        <v>2703</v>
      </c>
      <c r="J1230" s="123" t="s">
        <v>44</v>
      </c>
      <c r="K1230" s="123" t="s">
        <v>41</v>
      </c>
      <c r="L1230" s="123" t="s">
        <v>45</v>
      </c>
      <c r="M1230" s="123" t="s">
        <v>46</v>
      </c>
      <c r="N1230" s="123" t="s">
        <v>1767</v>
      </c>
      <c r="O1230" s="123" t="s">
        <v>41</v>
      </c>
      <c r="P1230" s="123" t="s">
        <v>41</v>
      </c>
      <c r="Q1230" s="123">
        <v>18.25</v>
      </c>
      <c r="R1230" s="123">
        <v>32.25</v>
      </c>
      <c r="S1230" s="123">
        <v>18.5</v>
      </c>
      <c r="T1230" s="116">
        <v>45488</v>
      </c>
      <c r="U1230" s="116">
        <v>45481</v>
      </c>
      <c r="V1230" s="123">
        <v>0</v>
      </c>
      <c r="W1230" s="123">
        <v>118</v>
      </c>
      <c r="X1230" s="123">
        <v>118</v>
      </c>
      <c r="Y1230" s="123">
        <v>0</v>
      </c>
      <c r="Z1230" s="123" t="s">
        <v>47</v>
      </c>
      <c r="AA1230" s="123">
        <v>0</v>
      </c>
      <c r="AB1230" s="123">
        <v>1</v>
      </c>
      <c r="AC1230" s="123">
        <f t="shared" si="25"/>
        <v>118</v>
      </c>
      <c r="AD1230" s="123">
        <f>IFERROR(AC1230*VLOOKUP(I1230,'[5]DI Info'!A:H,7,FALSE),"")</f>
        <v>1935.2</v>
      </c>
      <c r="AE1230" s="123">
        <f>IFERROR(ROUND(AC1230*VLOOKUP(I1230,'[5]DI Info'!$1:$1048576,6,FALSE),2),"")</f>
        <v>20.47</v>
      </c>
      <c r="AF1230" s="124" t="str">
        <f>VLOOKUP(I1230,'[5]DI Info'!$1:$1048576,4,FALSE)</f>
        <v>康思特-SH</v>
      </c>
      <c r="AG1230" s="124" t="s">
        <v>2855</v>
      </c>
      <c r="AH1230" s="118">
        <v>45481</v>
      </c>
      <c r="AI1230" s="69" t="s">
        <v>2856</v>
      </c>
      <c r="AJ1230" s="123"/>
      <c r="AK1230" s="123"/>
      <c r="AL1230" s="116"/>
      <c r="AM1230" s="123"/>
    </row>
    <row r="1231" s="62" customFormat="1" ht="12.75" customHeight="1" spans="1:39">
      <c r="A1231" s="123" t="s">
        <v>2861</v>
      </c>
      <c r="B1231" s="123" t="s">
        <v>38</v>
      </c>
      <c r="C1231" s="123" t="s">
        <v>38</v>
      </c>
      <c r="D1231" s="123" t="s">
        <v>84</v>
      </c>
      <c r="E1231" s="123" t="s">
        <v>2862</v>
      </c>
      <c r="F1231" s="123" t="s">
        <v>41</v>
      </c>
      <c r="G1231" s="123" t="s">
        <v>77</v>
      </c>
      <c r="H1231" s="123" t="s">
        <v>2862</v>
      </c>
      <c r="I1231" s="123" t="s">
        <v>2708</v>
      </c>
      <c r="J1231" s="123" t="s">
        <v>44</v>
      </c>
      <c r="K1231" s="123" t="s">
        <v>41</v>
      </c>
      <c r="L1231" s="123" t="s">
        <v>45</v>
      </c>
      <c r="M1231" s="123" t="s">
        <v>46</v>
      </c>
      <c r="N1231" s="123" t="s">
        <v>1767</v>
      </c>
      <c r="O1231" s="123" t="s">
        <v>41</v>
      </c>
      <c r="P1231" s="123" t="s">
        <v>41</v>
      </c>
      <c r="Q1231" s="123">
        <v>18</v>
      </c>
      <c r="R1231" s="123">
        <v>28.5</v>
      </c>
      <c r="S1231" s="123">
        <v>18.5</v>
      </c>
      <c r="T1231" s="116">
        <v>45488</v>
      </c>
      <c r="U1231" s="116">
        <v>45481</v>
      </c>
      <c r="V1231" s="123">
        <v>0</v>
      </c>
      <c r="W1231" s="123">
        <v>11</v>
      </c>
      <c r="X1231" s="123">
        <v>11</v>
      </c>
      <c r="Y1231" s="123">
        <v>0</v>
      </c>
      <c r="Z1231" s="123" t="s">
        <v>47</v>
      </c>
      <c r="AA1231" s="123">
        <v>0</v>
      </c>
      <c r="AB1231" s="123">
        <v>1</v>
      </c>
      <c r="AC1231" s="123">
        <f t="shared" si="25"/>
        <v>11</v>
      </c>
      <c r="AD1231" s="123">
        <f>IFERROR(AC1231*VLOOKUP(I1231,'[5]DI Info'!A:H,7,FALSE),"")</f>
        <v>159.5</v>
      </c>
      <c r="AE1231" s="123">
        <f>IFERROR(ROUND(AC1231*VLOOKUP(I1231,'[5]DI Info'!$1:$1048576,6,FALSE),2),"")</f>
        <v>1.7</v>
      </c>
      <c r="AF1231" s="124" t="str">
        <f>VLOOKUP(I1231,'[5]DI Info'!$1:$1048576,4,FALSE)</f>
        <v>康思特-SH</v>
      </c>
      <c r="AG1231" s="124" t="s">
        <v>2855</v>
      </c>
      <c r="AH1231" s="118">
        <v>45481</v>
      </c>
      <c r="AI1231" s="69" t="s">
        <v>2856</v>
      </c>
      <c r="AJ1231" s="123"/>
      <c r="AK1231" s="123"/>
      <c r="AL1231" s="116"/>
      <c r="AM1231" s="123"/>
    </row>
    <row r="1232" s="62" customFormat="1" ht="12.75" customHeight="1" spans="1:39">
      <c r="A1232" s="123" t="s">
        <v>2863</v>
      </c>
      <c r="B1232" s="123" t="s">
        <v>38</v>
      </c>
      <c r="C1232" s="123" t="s">
        <v>38</v>
      </c>
      <c r="D1232" s="123" t="s">
        <v>84</v>
      </c>
      <c r="E1232" s="123" t="s">
        <v>2864</v>
      </c>
      <c r="F1232" s="123" t="s">
        <v>41</v>
      </c>
      <c r="G1232" s="123" t="s">
        <v>53</v>
      </c>
      <c r="H1232" s="123" t="s">
        <v>2864</v>
      </c>
      <c r="I1232" s="123" t="s">
        <v>2703</v>
      </c>
      <c r="J1232" s="123" t="s">
        <v>44</v>
      </c>
      <c r="K1232" s="123" t="s">
        <v>41</v>
      </c>
      <c r="L1232" s="123" t="s">
        <v>45</v>
      </c>
      <c r="M1232" s="123" t="s">
        <v>46</v>
      </c>
      <c r="N1232" s="123" t="s">
        <v>1767</v>
      </c>
      <c r="O1232" s="123" t="s">
        <v>41</v>
      </c>
      <c r="P1232" s="123" t="s">
        <v>41</v>
      </c>
      <c r="Q1232" s="123">
        <v>18.25</v>
      </c>
      <c r="R1232" s="123">
        <v>32.25</v>
      </c>
      <c r="S1232" s="123">
        <v>18.5</v>
      </c>
      <c r="T1232" s="116">
        <v>45488</v>
      </c>
      <c r="U1232" s="116">
        <v>45481</v>
      </c>
      <c r="V1232" s="123">
        <v>0</v>
      </c>
      <c r="W1232" s="123">
        <v>53</v>
      </c>
      <c r="X1232" s="123">
        <v>53</v>
      </c>
      <c r="Y1232" s="123">
        <v>0</v>
      </c>
      <c r="Z1232" s="123" t="s">
        <v>47</v>
      </c>
      <c r="AA1232" s="123">
        <v>0</v>
      </c>
      <c r="AB1232" s="123">
        <v>1</v>
      </c>
      <c r="AC1232" s="123">
        <f t="shared" si="25"/>
        <v>53</v>
      </c>
      <c r="AD1232" s="123">
        <f>IFERROR(AC1232*VLOOKUP(I1232,'[5]DI Info'!A:H,7,FALSE),"")</f>
        <v>869.2</v>
      </c>
      <c r="AE1232" s="123">
        <f>IFERROR(ROUND(AC1232*VLOOKUP(I1232,'[5]DI Info'!$1:$1048576,6,FALSE),2),"")</f>
        <v>9.2</v>
      </c>
      <c r="AF1232" s="124" t="str">
        <f>VLOOKUP(I1232,'[5]DI Info'!$1:$1048576,4,FALSE)</f>
        <v>康思特-SH</v>
      </c>
      <c r="AG1232" s="124" t="s">
        <v>2855</v>
      </c>
      <c r="AH1232" s="118">
        <v>45481</v>
      </c>
      <c r="AI1232" s="69" t="s">
        <v>2856</v>
      </c>
      <c r="AJ1232" s="123"/>
      <c r="AK1232" s="123"/>
      <c r="AL1232" s="116"/>
      <c r="AM1232" s="123"/>
    </row>
    <row r="1233" s="62" customFormat="1" ht="12.75" customHeight="1" spans="1:39">
      <c r="A1233" s="123" t="s">
        <v>2865</v>
      </c>
      <c r="B1233" s="123" t="s">
        <v>38</v>
      </c>
      <c r="C1233" s="123" t="s">
        <v>38</v>
      </c>
      <c r="D1233" s="123" t="s">
        <v>84</v>
      </c>
      <c r="E1233" s="123" t="s">
        <v>2866</v>
      </c>
      <c r="F1233" s="123" t="s">
        <v>41</v>
      </c>
      <c r="G1233" s="123" t="s">
        <v>53</v>
      </c>
      <c r="H1233" s="123" t="s">
        <v>2866</v>
      </c>
      <c r="I1233" s="123" t="s">
        <v>2708</v>
      </c>
      <c r="J1233" s="123" t="s">
        <v>44</v>
      </c>
      <c r="K1233" s="123" t="s">
        <v>41</v>
      </c>
      <c r="L1233" s="123" t="s">
        <v>45</v>
      </c>
      <c r="M1233" s="123" t="s">
        <v>46</v>
      </c>
      <c r="N1233" s="123" t="s">
        <v>1767</v>
      </c>
      <c r="O1233" s="123" t="s">
        <v>41</v>
      </c>
      <c r="P1233" s="123" t="s">
        <v>41</v>
      </c>
      <c r="Q1233" s="123">
        <v>18</v>
      </c>
      <c r="R1233" s="123">
        <v>28.5</v>
      </c>
      <c r="S1233" s="123">
        <v>18.5</v>
      </c>
      <c r="T1233" s="116">
        <v>45488</v>
      </c>
      <c r="U1233" s="116">
        <v>45481</v>
      </c>
      <c r="V1233" s="123">
        <v>0</v>
      </c>
      <c r="W1233" s="123">
        <v>37</v>
      </c>
      <c r="X1233" s="123">
        <v>37</v>
      </c>
      <c r="Y1233" s="123">
        <v>0</v>
      </c>
      <c r="Z1233" s="123" t="s">
        <v>47</v>
      </c>
      <c r="AA1233" s="123">
        <v>0</v>
      </c>
      <c r="AB1233" s="123">
        <v>1</v>
      </c>
      <c r="AC1233" s="123">
        <f t="shared" si="25"/>
        <v>37</v>
      </c>
      <c r="AD1233" s="123">
        <f>IFERROR(AC1233*VLOOKUP(I1233,'[5]DI Info'!A:H,7,FALSE),"")</f>
        <v>536.5</v>
      </c>
      <c r="AE1233" s="123">
        <f>IFERROR(ROUND(AC1233*VLOOKUP(I1233,'[5]DI Info'!$1:$1048576,6,FALSE),2),"")</f>
        <v>5.72</v>
      </c>
      <c r="AF1233" s="124" t="str">
        <f>VLOOKUP(I1233,'[5]DI Info'!$1:$1048576,4,FALSE)</f>
        <v>康思特-SH</v>
      </c>
      <c r="AG1233" s="124" t="s">
        <v>2855</v>
      </c>
      <c r="AH1233" s="118">
        <v>45481</v>
      </c>
      <c r="AI1233" s="69" t="s">
        <v>2856</v>
      </c>
      <c r="AJ1233" s="123"/>
      <c r="AK1233" s="123"/>
      <c r="AL1233" s="116"/>
      <c r="AM1233" s="123"/>
    </row>
    <row r="1234" s="62" customFormat="1" ht="12.75" customHeight="1" spans="1:39">
      <c r="A1234" s="123" t="s">
        <v>2867</v>
      </c>
      <c r="B1234" s="123" t="s">
        <v>38</v>
      </c>
      <c r="C1234" s="123" t="s">
        <v>38</v>
      </c>
      <c r="D1234" s="123" t="s">
        <v>84</v>
      </c>
      <c r="E1234" s="123" t="s">
        <v>2868</v>
      </c>
      <c r="F1234" s="123" t="s">
        <v>41</v>
      </c>
      <c r="G1234" s="123" t="s">
        <v>53</v>
      </c>
      <c r="H1234" s="123" t="s">
        <v>2868</v>
      </c>
      <c r="I1234" s="123" t="s">
        <v>2708</v>
      </c>
      <c r="J1234" s="123" t="s">
        <v>44</v>
      </c>
      <c r="K1234" s="123" t="s">
        <v>41</v>
      </c>
      <c r="L1234" s="123" t="s">
        <v>45</v>
      </c>
      <c r="M1234" s="123" t="s">
        <v>46</v>
      </c>
      <c r="N1234" s="123" t="s">
        <v>1767</v>
      </c>
      <c r="O1234" s="123" t="s">
        <v>41</v>
      </c>
      <c r="P1234" s="123" t="s">
        <v>41</v>
      </c>
      <c r="Q1234" s="123">
        <v>18</v>
      </c>
      <c r="R1234" s="123">
        <v>28.5</v>
      </c>
      <c r="S1234" s="123">
        <v>18.5</v>
      </c>
      <c r="T1234" s="116">
        <v>45488</v>
      </c>
      <c r="U1234" s="116">
        <v>45481</v>
      </c>
      <c r="V1234" s="123">
        <v>0</v>
      </c>
      <c r="W1234" s="123">
        <v>7</v>
      </c>
      <c r="X1234" s="123">
        <v>7</v>
      </c>
      <c r="Y1234" s="123">
        <v>0</v>
      </c>
      <c r="Z1234" s="123" t="s">
        <v>47</v>
      </c>
      <c r="AA1234" s="123">
        <v>0</v>
      </c>
      <c r="AB1234" s="123">
        <v>1</v>
      </c>
      <c r="AC1234" s="123">
        <f t="shared" si="25"/>
        <v>7</v>
      </c>
      <c r="AD1234" s="123">
        <f>IFERROR(AC1234*VLOOKUP(I1234,'[5]DI Info'!A:H,7,FALSE),"")</f>
        <v>101.5</v>
      </c>
      <c r="AE1234" s="123">
        <f>IFERROR(ROUND(AC1234*VLOOKUP(I1234,'[5]DI Info'!$1:$1048576,6,FALSE),2),"")</f>
        <v>1.08</v>
      </c>
      <c r="AF1234" s="124" t="str">
        <f>VLOOKUP(I1234,'[5]DI Info'!$1:$1048576,4,FALSE)</f>
        <v>康思特-SH</v>
      </c>
      <c r="AG1234" s="124" t="s">
        <v>2855</v>
      </c>
      <c r="AH1234" s="118">
        <v>45481</v>
      </c>
      <c r="AI1234" s="69" t="s">
        <v>2856</v>
      </c>
      <c r="AJ1234" s="123"/>
      <c r="AK1234" s="123"/>
      <c r="AL1234" s="116"/>
      <c r="AM1234" s="123"/>
    </row>
    <row r="1235" s="62" customFormat="1" ht="12.75" customHeight="1" spans="1:39">
      <c r="A1235" s="123" t="s">
        <v>2869</v>
      </c>
      <c r="B1235" s="123" t="s">
        <v>38</v>
      </c>
      <c r="C1235" s="123" t="s">
        <v>38</v>
      </c>
      <c r="D1235" s="123" t="s">
        <v>39</v>
      </c>
      <c r="E1235" s="123" t="s">
        <v>2870</v>
      </c>
      <c r="F1235" s="123" t="s">
        <v>41</v>
      </c>
      <c r="G1235" s="123" t="s">
        <v>60</v>
      </c>
      <c r="H1235" s="123" t="s">
        <v>2870</v>
      </c>
      <c r="I1235" s="123" t="s">
        <v>54</v>
      </c>
      <c r="J1235" s="123" t="s">
        <v>44</v>
      </c>
      <c r="K1235" s="123" t="s">
        <v>41</v>
      </c>
      <c r="L1235" s="123" t="s">
        <v>45</v>
      </c>
      <c r="M1235" s="123" t="s">
        <v>46</v>
      </c>
      <c r="N1235" s="123" t="s">
        <v>1767</v>
      </c>
      <c r="O1235" s="123" t="s">
        <v>41</v>
      </c>
      <c r="P1235" s="123" t="s">
        <v>41</v>
      </c>
      <c r="Q1235" s="123">
        <v>7.25</v>
      </c>
      <c r="R1235" s="123">
        <v>34.25</v>
      </c>
      <c r="S1235" s="123">
        <v>18.25</v>
      </c>
      <c r="T1235" s="116">
        <v>45488</v>
      </c>
      <c r="U1235" s="116">
        <v>45474</v>
      </c>
      <c r="V1235" s="123">
        <v>0</v>
      </c>
      <c r="W1235" s="127">
        <v>136</v>
      </c>
      <c r="X1235" s="123">
        <v>90</v>
      </c>
      <c r="Y1235" s="123">
        <v>0</v>
      </c>
      <c r="Z1235" s="123" t="s">
        <v>47</v>
      </c>
      <c r="AA1235" s="123">
        <v>0</v>
      </c>
      <c r="AB1235" s="123">
        <v>1</v>
      </c>
      <c r="AC1235" s="123">
        <f t="shared" si="25"/>
        <v>90</v>
      </c>
      <c r="AD1235" s="123">
        <f>IFERROR(AC1235*VLOOKUP(I1235,'[5]DI Info'!A:H,7,FALSE),"")</f>
        <v>513</v>
      </c>
      <c r="AE1235" s="123">
        <f>IFERROR(ROUND(AC1235*VLOOKUP(I1235,'[5]DI Info'!$1:$1048576,6,FALSE),2),"")</f>
        <v>7.3</v>
      </c>
      <c r="AF1235" s="124" t="str">
        <f>VLOOKUP(I1235,'[5]DI Info'!$1:$1048576,4,FALSE)</f>
        <v>苏克-NB</v>
      </c>
      <c r="AG1235" s="124" t="s">
        <v>2871</v>
      </c>
      <c r="AH1235" s="118">
        <v>45488</v>
      </c>
      <c r="AI1235" s="69" t="s">
        <v>2872</v>
      </c>
      <c r="AJ1235" s="123" t="s">
        <v>2873</v>
      </c>
      <c r="AK1235" s="123"/>
      <c r="AL1235" s="116"/>
      <c r="AM1235" s="123"/>
    </row>
    <row r="1236" s="62" customFormat="1" ht="12.75" customHeight="1" spans="1:39">
      <c r="A1236" s="123" t="s">
        <v>2874</v>
      </c>
      <c r="B1236" s="123" t="s">
        <v>38</v>
      </c>
      <c r="C1236" s="123" t="s">
        <v>38</v>
      </c>
      <c r="D1236" s="123" t="s">
        <v>39</v>
      </c>
      <c r="E1236" s="123" t="s">
        <v>2875</v>
      </c>
      <c r="F1236" s="123" t="s">
        <v>41</v>
      </c>
      <c r="G1236" s="123" t="s">
        <v>71</v>
      </c>
      <c r="H1236" s="123" t="s">
        <v>2875</v>
      </c>
      <c r="I1236" s="123" t="s">
        <v>54</v>
      </c>
      <c r="J1236" s="123" t="s">
        <v>44</v>
      </c>
      <c r="K1236" s="123" t="s">
        <v>41</v>
      </c>
      <c r="L1236" s="123" t="s">
        <v>45</v>
      </c>
      <c r="M1236" s="123" t="s">
        <v>46</v>
      </c>
      <c r="N1236" s="123" t="s">
        <v>1767</v>
      </c>
      <c r="O1236" s="123" t="s">
        <v>41</v>
      </c>
      <c r="P1236" s="123" t="s">
        <v>41</v>
      </c>
      <c r="Q1236" s="123">
        <v>7.25</v>
      </c>
      <c r="R1236" s="123">
        <v>34.25</v>
      </c>
      <c r="S1236" s="123">
        <v>18.25</v>
      </c>
      <c r="T1236" s="116">
        <v>45488</v>
      </c>
      <c r="U1236" s="116">
        <v>45474</v>
      </c>
      <c r="V1236" s="123">
        <v>0</v>
      </c>
      <c r="W1236" s="127">
        <v>290</v>
      </c>
      <c r="X1236" s="123">
        <v>268</v>
      </c>
      <c r="Y1236" s="123">
        <v>0</v>
      </c>
      <c r="Z1236" s="123" t="s">
        <v>47</v>
      </c>
      <c r="AA1236" s="123">
        <v>0</v>
      </c>
      <c r="AB1236" s="123">
        <v>1</v>
      </c>
      <c r="AC1236" s="123">
        <f t="shared" si="25"/>
        <v>268</v>
      </c>
      <c r="AD1236" s="123">
        <f>IFERROR(AC1236*VLOOKUP(I1236,'[5]DI Info'!A:H,7,FALSE),"")</f>
        <v>1527.6</v>
      </c>
      <c r="AE1236" s="123">
        <f>IFERROR(ROUND(AC1236*VLOOKUP(I1236,'[5]DI Info'!$1:$1048576,6,FALSE),2),"")</f>
        <v>21.73</v>
      </c>
      <c r="AF1236" s="124" t="str">
        <f>VLOOKUP(I1236,'[5]DI Info'!$1:$1048576,4,FALSE)</f>
        <v>苏克-NB</v>
      </c>
      <c r="AG1236" s="124" t="s">
        <v>2871</v>
      </c>
      <c r="AH1236" s="118">
        <v>45488</v>
      </c>
      <c r="AI1236" s="69" t="s">
        <v>2872</v>
      </c>
      <c r="AJ1236" s="123" t="s">
        <v>2873</v>
      </c>
      <c r="AK1236" s="123"/>
      <c r="AL1236" s="116"/>
      <c r="AM1236" s="123"/>
    </row>
    <row r="1237" s="62" customFormat="1" ht="12.75" customHeight="1" spans="1:39">
      <c r="A1237" s="123" t="s">
        <v>2876</v>
      </c>
      <c r="B1237" s="123" t="s">
        <v>38</v>
      </c>
      <c r="C1237" s="123" t="s">
        <v>38</v>
      </c>
      <c r="D1237" s="123" t="s">
        <v>39</v>
      </c>
      <c r="E1237" s="123" t="s">
        <v>2877</v>
      </c>
      <c r="F1237" s="123" t="s">
        <v>41</v>
      </c>
      <c r="G1237" s="123" t="s">
        <v>71</v>
      </c>
      <c r="H1237" s="123" t="s">
        <v>2877</v>
      </c>
      <c r="I1237" s="123" t="s">
        <v>950</v>
      </c>
      <c r="J1237" s="123" t="s">
        <v>44</v>
      </c>
      <c r="K1237" s="123" t="s">
        <v>41</v>
      </c>
      <c r="L1237" s="123" t="s">
        <v>45</v>
      </c>
      <c r="M1237" s="123" t="s">
        <v>46</v>
      </c>
      <c r="N1237" s="123" t="s">
        <v>1767</v>
      </c>
      <c r="O1237" s="123" t="s">
        <v>41</v>
      </c>
      <c r="P1237" s="123" t="s">
        <v>41</v>
      </c>
      <c r="Q1237" s="123">
        <v>6.5</v>
      </c>
      <c r="R1237" s="123">
        <v>58</v>
      </c>
      <c r="S1237" s="123">
        <v>29</v>
      </c>
      <c r="T1237" s="116">
        <v>45488</v>
      </c>
      <c r="U1237" s="116">
        <v>45474</v>
      </c>
      <c r="V1237" s="123">
        <v>0</v>
      </c>
      <c r="W1237" s="123">
        <v>271</v>
      </c>
      <c r="X1237" s="123">
        <v>271</v>
      </c>
      <c r="Y1237" s="123">
        <v>0</v>
      </c>
      <c r="Z1237" s="123" t="s">
        <v>47</v>
      </c>
      <c r="AA1237" s="123">
        <v>0</v>
      </c>
      <c r="AB1237" s="123">
        <v>1</v>
      </c>
      <c r="AC1237" s="123">
        <f t="shared" si="25"/>
        <v>271</v>
      </c>
      <c r="AD1237" s="123">
        <f>IFERROR(AC1237*VLOOKUP(I1237,'[5]DI Info'!A:H,7,FALSE),"")</f>
        <v>4227.6</v>
      </c>
      <c r="AE1237" s="123">
        <f>IFERROR(ROUND(AC1237*VLOOKUP(I1237,'[5]DI Info'!$1:$1048576,6,FALSE),2),"")</f>
        <v>45.58</v>
      </c>
      <c r="AF1237" s="124" t="str">
        <f>VLOOKUP(I1237,'[5]DI Info'!$1:$1048576,4,FALSE)</f>
        <v>苏克-NB</v>
      </c>
      <c r="AG1237" s="124" t="s">
        <v>2878</v>
      </c>
      <c r="AH1237" s="118">
        <v>45488</v>
      </c>
      <c r="AI1237" s="69" t="s">
        <v>2879</v>
      </c>
      <c r="AJ1237" s="123" t="s">
        <v>2880</v>
      </c>
      <c r="AK1237" s="123"/>
      <c r="AL1237" s="116"/>
      <c r="AM1237" s="123"/>
    </row>
    <row r="1238" s="62" customFormat="1" ht="12.75" customHeight="1" spans="1:39">
      <c r="A1238" s="123" t="s">
        <v>2881</v>
      </c>
      <c r="B1238" s="123" t="s">
        <v>38</v>
      </c>
      <c r="C1238" s="123" t="s">
        <v>38</v>
      </c>
      <c r="D1238" s="123" t="s">
        <v>39</v>
      </c>
      <c r="E1238" s="123" t="s">
        <v>2882</v>
      </c>
      <c r="F1238" s="123" t="s">
        <v>41</v>
      </c>
      <c r="G1238" s="123" t="s">
        <v>71</v>
      </c>
      <c r="H1238" s="123" t="s">
        <v>2882</v>
      </c>
      <c r="I1238" s="123" t="s">
        <v>2883</v>
      </c>
      <c r="J1238" s="123" t="s">
        <v>44</v>
      </c>
      <c r="K1238" s="123" t="s">
        <v>41</v>
      </c>
      <c r="L1238" s="123" t="s">
        <v>45</v>
      </c>
      <c r="M1238" s="123" t="s">
        <v>46</v>
      </c>
      <c r="N1238" s="123" t="s">
        <v>1767</v>
      </c>
      <c r="O1238" s="123" t="s">
        <v>41</v>
      </c>
      <c r="P1238" s="123" t="s">
        <v>41</v>
      </c>
      <c r="Q1238" s="123">
        <v>16</v>
      </c>
      <c r="R1238" s="123">
        <v>34</v>
      </c>
      <c r="S1238" s="123">
        <v>30</v>
      </c>
      <c r="T1238" s="116">
        <v>45488</v>
      </c>
      <c r="U1238" s="116">
        <v>45474</v>
      </c>
      <c r="V1238" s="123">
        <v>0</v>
      </c>
      <c r="W1238" s="123">
        <v>57</v>
      </c>
      <c r="X1238" s="123">
        <v>57</v>
      </c>
      <c r="Y1238" s="123">
        <v>0</v>
      </c>
      <c r="Z1238" s="123" t="s">
        <v>47</v>
      </c>
      <c r="AA1238" s="123">
        <v>0</v>
      </c>
      <c r="AB1238" s="123">
        <v>1</v>
      </c>
      <c r="AC1238" s="123">
        <f t="shared" si="25"/>
        <v>57</v>
      </c>
      <c r="AD1238" s="123">
        <f>IFERROR(AC1238*VLOOKUP(I1238,'[5]DI Info'!A:H,7,FALSE),"")</f>
        <v>1105.8</v>
      </c>
      <c r="AE1238" s="123">
        <f>IFERROR(ROUND(AC1238*VLOOKUP(I1238,'[5]DI Info'!$1:$1048576,6,FALSE),2),"")</f>
        <v>15.38</v>
      </c>
      <c r="AF1238" s="124" t="str">
        <f>VLOOKUP(I1238,'[5]DI Info'!$1:$1048576,4,FALSE)</f>
        <v>苏克-NB</v>
      </c>
      <c r="AG1238" s="124" t="s">
        <v>2878</v>
      </c>
      <c r="AH1238" s="118">
        <v>45488</v>
      </c>
      <c r="AI1238" s="69" t="s">
        <v>2879</v>
      </c>
      <c r="AJ1238" s="123" t="s">
        <v>2880</v>
      </c>
      <c r="AK1238" s="123"/>
      <c r="AL1238" s="116"/>
      <c r="AM1238" s="123"/>
    </row>
    <row r="1239" s="62" customFormat="1" ht="12.75" customHeight="1" spans="1:39">
      <c r="A1239" s="123" t="s">
        <v>2884</v>
      </c>
      <c r="B1239" s="123" t="s">
        <v>38</v>
      </c>
      <c r="C1239" s="123" t="s">
        <v>38</v>
      </c>
      <c r="D1239" s="123" t="s">
        <v>39</v>
      </c>
      <c r="E1239" s="123" t="s">
        <v>2885</v>
      </c>
      <c r="F1239" s="123" t="s">
        <v>41</v>
      </c>
      <c r="G1239" s="123" t="s">
        <v>71</v>
      </c>
      <c r="H1239" s="123" t="s">
        <v>2885</v>
      </c>
      <c r="I1239" s="123" t="s">
        <v>407</v>
      </c>
      <c r="J1239" s="123" t="s">
        <v>44</v>
      </c>
      <c r="K1239" s="123" t="s">
        <v>41</v>
      </c>
      <c r="L1239" s="123" t="s">
        <v>45</v>
      </c>
      <c r="M1239" s="123" t="s">
        <v>46</v>
      </c>
      <c r="N1239" s="123" t="s">
        <v>1767</v>
      </c>
      <c r="O1239" s="123" t="s">
        <v>41</v>
      </c>
      <c r="P1239" s="123" t="s">
        <v>41</v>
      </c>
      <c r="Q1239" s="123">
        <v>5</v>
      </c>
      <c r="R1239" s="123">
        <v>43.75</v>
      </c>
      <c r="S1239" s="123">
        <v>22.5</v>
      </c>
      <c r="T1239" s="116">
        <v>45488</v>
      </c>
      <c r="U1239" s="116">
        <v>45474</v>
      </c>
      <c r="V1239" s="123">
        <v>0</v>
      </c>
      <c r="W1239" s="123">
        <v>741</v>
      </c>
      <c r="X1239" s="123">
        <v>741</v>
      </c>
      <c r="Y1239" s="123">
        <v>0</v>
      </c>
      <c r="Z1239" s="123" t="s">
        <v>47</v>
      </c>
      <c r="AA1239" s="123">
        <v>0</v>
      </c>
      <c r="AB1239" s="123">
        <v>1</v>
      </c>
      <c r="AC1239" s="123">
        <f t="shared" si="25"/>
        <v>741</v>
      </c>
      <c r="AD1239" s="123">
        <f>IFERROR(AC1239*VLOOKUP(I1239,'[5]DI Info'!A:H,7,FALSE),"")</f>
        <v>5409.3</v>
      </c>
      <c r="AE1239" s="123">
        <f>IFERROR(ROUND(AC1239*VLOOKUP(I1239,'[5]DI Info'!$1:$1048576,6,FALSE),2),"")</f>
        <v>64.48</v>
      </c>
      <c r="AF1239" s="124" t="str">
        <f>VLOOKUP(I1239,'[5]DI Info'!$1:$1048576,4,FALSE)</f>
        <v>苏克-NB</v>
      </c>
      <c r="AG1239" s="124" t="s">
        <v>2878</v>
      </c>
      <c r="AH1239" s="118">
        <v>45488</v>
      </c>
      <c r="AI1239" s="69" t="s">
        <v>2886</v>
      </c>
      <c r="AJ1239" s="123" t="s">
        <v>2880</v>
      </c>
      <c r="AK1239" s="123"/>
      <c r="AL1239" s="116"/>
      <c r="AM1239" s="123"/>
    </row>
    <row r="1240" s="62" customFormat="1" ht="12.75" customHeight="1" spans="1:39">
      <c r="A1240" s="123" t="s">
        <v>2887</v>
      </c>
      <c r="B1240" s="123" t="s">
        <v>38</v>
      </c>
      <c r="C1240" s="123" t="s">
        <v>38</v>
      </c>
      <c r="D1240" s="123" t="s">
        <v>39</v>
      </c>
      <c r="E1240" s="123" t="s">
        <v>2888</v>
      </c>
      <c r="F1240" s="123" t="s">
        <v>41</v>
      </c>
      <c r="G1240" s="123" t="s">
        <v>71</v>
      </c>
      <c r="H1240" s="123" t="s">
        <v>2888</v>
      </c>
      <c r="I1240" s="123" t="s">
        <v>54</v>
      </c>
      <c r="J1240" s="123" t="s">
        <v>44</v>
      </c>
      <c r="K1240" s="123" t="s">
        <v>41</v>
      </c>
      <c r="L1240" s="123" t="s">
        <v>45</v>
      </c>
      <c r="M1240" s="123" t="s">
        <v>46</v>
      </c>
      <c r="N1240" s="123" t="s">
        <v>1767</v>
      </c>
      <c r="O1240" s="123" t="s">
        <v>41</v>
      </c>
      <c r="P1240" s="123" t="s">
        <v>41</v>
      </c>
      <c r="Q1240" s="123">
        <v>7.25</v>
      </c>
      <c r="R1240" s="123">
        <v>34.25</v>
      </c>
      <c r="S1240" s="123">
        <v>18.25</v>
      </c>
      <c r="T1240" s="116">
        <v>45488</v>
      </c>
      <c r="U1240" s="116">
        <v>45474</v>
      </c>
      <c r="V1240" s="123">
        <v>0</v>
      </c>
      <c r="W1240" s="123">
        <v>151</v>
      </c>
      <c r="X1240" s="123">
        <v>151</v>
      </c>
      <c r="Y1240" s="123">
        <v>0</v>
      </c>
      <c r="Z1240" s="123" t="s">
        <v>47</v>
      </c>
      <c r="AA1240" s="123">
        <v>0</v>
      </c>
      <c r="AB1240" s="123">
        <v>1</v>
      </c>
      <c r="AC1240" s="123">
        <f t="shared" si="25"/>
        <v>151</v>
      </c>
      <c r="AD1240" s="123">
        <f>IFERROR(AC1240*VLOOKUP(I1240,'[5]DI Info'!A:H,7,FALSE),"")</f>
        <v>860.7</v>
      </c>
      <c r="AE1240" s="123">
        <f>IFERROR(ROUND(AC1240*VLOOKUP(I1240,'[5]DI Info'!$1:$1048576,6,FALSE),2),"")</f>
        <v>12.25</v>
      </c>
      <c r="AF1240" s="124" t="str">
        <f>VLOOKUP(I1240,'[5]DI Info'!$1:$1048576,4,FALSE)</f>
        <v>苏克-NB</v>
      </c>
      <c r="AG1240" s="124" t="s">
        <v>2878</v>
      </c>
      <c r="AH1240" s="118">
        <v>45488</v>
      </c>
      <c r="AI1240" s="69" t="s">
        <v>2889</v>
      </c>
      <c r="AJ1240" s="123" t="s">
        <v>2880</v>
      </c>
      <c r="AK1240" s="123"/>
      <c r="AL1240" s="116"/>
      <c r="AM1240" s="123"/>
    </row>
    <row r="1241" s="62" customFormat="1" ht="12.75" customHeight="1" spans="1:39">
      <c r="A1241" s="123" t="s">
        <v>2890</v>
      </c>
      <c r="B1241" s="123" t="s">
        <v>38</v>
      </c>
      <c r="C1241" s="123" t="s">
        <v>38</v>
      </c>
      <c r="D1241" s="123" t="s">
        <v>39</v>
      </c>
      <c r="E1241" s="123" t="s">
        <v>2891</v>
      </c>
      <c r="F1241" s="123" t="s">
        <v>41</v>
      </c>
      <c r="G1241" s="123" t="s">
        <v>53</v>
      </c>
      <c r="H1241" s="123" t="s">
        <v>2891</v>
      </c>
      <c r="I1241" s="123" t="s">
        <v>950</v>
      </c>
      <c r="J1241" s="123" t="s">
        <v>44</v>
      </c>
      <c r="K1241" s="123" t="s">
        <v>41</v>
      </c>
      <c r="L1241" s="123" t="s">
        <v>45</v>
      </c>
      <c r="M1241" s="123" t="s">
        <v>46</v>
      </c>
      <c r="N1241" s="123" t="s">
        <v>1767</v>
      </c>
      <c r="O1241" s="123" t="s">
        <v>41</v>
      </c>
      <c r="P1241" s="123" t="s">
        <v>41</v>
      </c>
      <c r="Q1241" s="123">
        <v>6.5</v>
      </c>
      <c r="R1241" s="123">
        <v>58</v>
      </c>
      <c r="S1241" s="123">
        <v>29</v>
      </c>
      <c r="T1241" s="116">
        <v>45488</v>
      </c>
      <c r="U1241" s="116">
        <v>45474</v>
      </c>
      <c r="V1241" s="123">
        <v>0</v>
      </c>
      <c r="W1241" s="123">
        <v>388</v>
      </c>
      <c r="X1241" s="123">
        <v>388</v>
      </c>
      <c r="Y1241" s="123">
        <v>0</v>
      </c>
      <c r="Z1241" s="123" t="s">
        <v>47</v>
      </c>
      <c r="AA1241" s="123">
        <v>0</v>
      </c>
      <c r="AB1241" s="123">
        <v>1</v>
      </c>
      <c r="AC1241" s="123">
        <f t="shared" si="25"/>
        <v>388</v>
      </c>
      <c r="AD1241" s="123">
        <f>IFERROR(AC1241*VLOOKUP(I1241,'[5]DI Info'!A:H,7,FALSE),"")</f>
        <v>6052.8</v>
      </c>
      <c r="AE1241" s="123">
        <f>IFERROR(ROUND(AC1241*VLOOKUP(I1241,'[5]DI Info'!$1:$1048576,6,FALSE),2),"")</f>
        <v>65.26</v>
      </c>
      <c r="AF1241" s="124" t="str">
        <f>VLOOKUP(I1241,'[5]DI Info'!$1:$1048576,4,FALSE)</f>
        <v>苏克-NB</v>
      </c>
      <c r="AG1241" s="124" t="s">
        <v>2892</v>
      </c>
      <c r="AH1241" s="118">
        <v>45488</v>
      </c>
      <c r="AI1241" s="69" t="s">
        <v>2893</v>
      </c>
      <c r="AJ1241" s="123" t="s">
        <v>2894</v>
      </c>
      <c r="AK1241" s="123"/>
      <c r="AL1241" s="116"/>
      <c r="AM1241" s="123"/>
    </row>
    <row r="1242" s="62" customFormat="1" ht="12.75" customHeight="1" spans="1:39">
      <c r="A1242" s="123" t="s">
        <v>2895</v>
      </c>
      <c r="B1242" s="123" t="s">
        <v>38</v>
      </c>
      <c r="C1242" s="123" t="s">
        <v>38</v>
      </c>
      <c r="D1242" s="123" t="s">
        <v>39</v>
      </c>
      <c r="E1242" s="123" t="s">
        <v>2896</v>
      </c>
      <c r="F1242" s="123" t="s">
        <v>41</v>
      </c>
      <c r="G1242" s="123" t="s">
        <v>53</v>
      </c>
      <c r="H1242" s="123" t="s">
        <v>2896</v>
      </c>
      <c r="I1242" s="123" t="s">
        <v>398</v>
      </c>
      <c r="J1242" s="123" t="s">
        <v>44</v>
      </c>
      <c r="K1242" s="123" t="s">
        <v>41</v>
      </c>
      <c r="L1242" s="123" t="s">
        <v>45</v>
      </c>
      <c r="M1242" s="123" t="s">
        <v>46</v>
      </c>
      <c r="N1242" s="123" t="s">
        <v>1767</v>
      </c>
      <c r="O1242" s="123" t="s">
        <v>41</v>
      </c>
      <c r="P1242" s="123" t="s">
        <v>41</v>
      </c>
      <c r="Q1242" s="123">
        <v>3.9</v>
      </c>
      <c r="R1242" s="123">
        <v>23.2</v>
      </c>
      <c r="S1242" s="123">
        <v>22.2</v>
      </c>
      <c r="T1242" s="116">
        <v>45488</v>
      </c>
      <c r="U1242" s="116">
        <v>45474</v>
      </c>
      <c r="V1242" s="123">
        <v>0</v>
      </c>
      <c r="W1242" s="123">
        <v>321</v>
      </c>
      <c r="X1242" s="123">
        <v>321</v>
      </c>
      <c r="Y1242" s="123">
        <v>0</v>
      </c>
      <c r="Z1242" s="123" t="s">
        <v>47</v>
      </c>
      <c r="AA1242" s="123">
        <v>0</v>
      </c>
      <c r="AB1242" s="123">
        <v>1</v>
      </c>
      <c r="AC1242" s="123">
        <f t="shared" si="25"/>
        <v>321</v>
      </c>
      <c r="AD1242" s="123">
        <f>IFERROR(AC1242*VLOOKUP(I1242,'[5]DI Info'!A:H,7,FALSE),"")</f>
        <v>1316.1</v>
      </c>
      <c r="AE1242" s="123">
        <f>IFERROR(ROUND(AC1242*VLOOKUP(I1242,'[5]DI Info'!$1:$1048576,6,FALSE),2),"")</f>
        <v>11.24</v>
      </c>
      <c r="AF1242" s="124" t="str">
        <f>VLOOKUP(I1242,'[5]DI Info'!$1:$1048576,4,FALSE)</f>
        <v>苏克-NB</v>
      </c>
      <c r="AG1242" s="124" t="s">
        <v>2892</v>
      </c>
      <c r="AH1242" s="118">
        <v>45488</v>
      </c>
      <c r="AI1242" s="69" t="s">
        <v>2897</v>
      </c>
      <c r="AJ1242" s="123" t="s">
        <v>2894</v>
      </c>
      <c r="AK1242" s="123"/>
      <c r="AL1242" s="116"/>
      <c r="AM1242" s="123"/>
    </row>
    <row r="1243" s="62" customFormat="1" ht="12.75" customHeight="1" spans="1:39">
      <c r="A1243" s="123" t="s">
        <v>2898</v>
      </c>
      <c r="B1243" s="123" t="s">
        <v>38</v>
      </c>
      <c r="C1243" s="123" t="s">
        <v>38</v>
      </c>
      <c r="D1243" s="123" t="s">
        <v>39</v>
      </c>
      <c r="E1243" s="123" t="s">
        <v>2899</v>
      </c>
      <c r="F1243" s="123" t="s">
        <v>41</v>
      </c>
      <c r="G1243" s="123" t="s">
        <v>53</v>
      </c>
      <c r="H1243" s="123" t="s">
        <v>2899</v>
      </c>
      <c r="I1243" s="123" t="s">
        <v>398</v>
      </c>
      <c r="J1243" s="123" t="s">
        <v>44</v>
      </c>
      <c r="K1243" s="123" t="s">
        <v>41</v>
      </c>
      <c r="L1243" s="123" t="s">
        <v>45</v>
      </c>
      <c r="M1243" s="123" t="s">
        <v>46</v>
      </c>
      <c r="N1243" s="123" t="s">
        <v>1767</v>
      </c>
      <c r="O1243" s="123" t="s">
        <v>41</v>
      </c>
      <c r="P1243" s="123" t="s">
        <v>41</v>
      </c>
      <c r="Q1243" s="123">
        <v>3.9</v>
      </c>
      <c r="R1243" s="123">
        <v>23.2</v>
      </c>
      <c r="S1243" s="123">
        <v>22.2</v>
      </c>
      <c r="T1243" s="116">
        <v>45488</v>
      </c>
      <c r="U1243" s="116">
        <v>45474</v>
      </c>
      <c r="V1243" s="123">
        <v>0</v>
      </c>
      <c r="W1243" s="123">
        <v>784</v>
      </c>
      <c r="X1243" s="123">
        <v>784</v>
      </c>
      <c r="Y1243" s="123">
        <v>0</v>
      </c>
      <c r="Z1243" s="123" t="s">
        <v>47</v>
      </c>
      <c r="AA1243" s="123">
        <v>0</v>
      </c>
      <c r="AB1243" s="123">
        <v>1</v>
      </c>
      <c r="AC1243" s="123">
        <f t="shared" si="25"/>
        <v>784</v>
      </c>
      <c r="AD1243" s="123">
        <f>IFERROR(AC1243*VLOOKUP(I1243,'[5]DI Info'!A:H,7,FALSE),"")</f>
        <v>3214.4</v>
      </c>
      <c r="AE1243" s="123">
        <f>IFERROR(ROUND(AC1243*VLOOKUP(I1243,'[5]DI Info'!$1:$1048576,6,FALSE),2),"")</f>
        <v>27.44</v>
      </c>
      <c r="AF1243" s="124" t="str">
        <f>VLOOKUP(I1243,'[5]DI Info'!$1:$1048576,4,FALSE)</f>
        <v>苏克-NB</v>
      </c>
      <c r="AG1243" s="124" t="s">
        <v>2892</v>
      </c>
      <c r="AH1243" s="118">
        <v>45488</v>
      </c>
      <c r="AI1243" s="69" t="s">
        <v>2897</v>
      </c>
      <c r="AJ1243" s="123" t="s">
        <v>2894</v>
      </c>
      <c r="AK1243" s="123"/>
      <c r="AL1243" s="116"/>
      <c r="AM1243" s="123"/>
    </row>
    <row r="1244" s="62" customFormat="1" ht="12.75" customHeight="1" spans="1:39">
      <c r="A1244" s="123" t="s">
        <v>2900</v>
      </c>
      <c r="B1244" s="123" t="s">
        <v>38</v>
      </c>
      <c r="C1244" s="123" t="s">
        <v>38</v>
      </c>
      <c r="D1244" s="123" t="s">
        <v>39</v>
      </c>
      <c r="E1244" s="123" t="s">
        <v>2901</v>
      </c>
      <c r="F1244" s="123" t="s">
        <v>41</v>
      </c>
      <c r="G1244" s="123" t="s">
        <v>53</v>
      </c>
      <c r="H1244" s="123" t="s">
        <v>2901</v>
      </c>
      <c r="I1244" s="123" t="s">
        <v>398</v>
      </c>
      <c r="J1244" s="123" t="s">
        <v>44</v>
      </c>
      <c r="K1244" s="123" t="s">
        <v>41</v>
      </c>
      <c r="L1244" s="123" t="s">
        <v>45</v>
      </c>
      <c r="M1244" s="123" t="s">
        <v>46</v>
      </c>
      <c r="N1244" s="123" t="s">
        <v>1767</v>
      </c>
      <c r="O1244" s="123" t="s">
        <v>41</v>
      </c>
      <c r="P1244" s="123" t="s">
        <v>41</v>
      </c>
      <c r="Q1244" s="123">
        <v>3.9</v>
      </c>
      <c r="R1244" s="123">
        <v>23.2</v>
      </c>
      <c r="S1244" s="123">
        <v>22.2</v>
      </c>
      <c r="T1244" s="116">
        <v>45488</v>
      </c>
      <c r="U1244" s="116">
        <v>45474</v>
      </c>
      <c r="V1244" s="123">
        <v>0</v>
      </c>
      <c r="W1244" s="123">
        <v>343</v>
      </c>
      <c r="X1244" s="123">
        <v>343</v>
      </c>
      <c r="Y1244" s="123">
        <v>0</v>
      </c>
      <c r="Z1244" s="123" t="s">
        <v>47</v>
      </c>
      <c r="AA1244" s="123">
        <v>0</v>
      </c>
      <c r="AB1244" s="123">
        <v>1</v>
      </c>
      <c r="AC1244" s="123">
        <f t="shared" si="25"/>
        <v>343</v>
      </c>
      <c r="AD1244" s="123">
        <f>IFERROR(AC1244*VLOOKUP(I1244,'[5]DI Info'!A:H,7,FALSE),"")</f>
        <v>1406.3</v>
      </c>
      <c r="AE1244" s="123">
        <f>IFERROR(ROUND(AC1244*VLOOKUP(I1244,'[5]DI Info'!$1:$1048576,6,FALSE),2),"")</f>
        <v>12.01</v>
      </c>
      <c r="AF1244" s="124" t="str">
        <f>VLOOKUP(I1244,'[5]DI Info'!$1:$1048576,4,FALSE)</f>
        <v>苏克-NB</v>
      </c>
      <c r="AG1244" s="124" t="s">
        <v>2892</v>
      </c>
      <c r="AH1244" s="118">
        <v>45488</v>
      </c>
      <c r="AI1244" s="69" t="s">
        <v>2897</v>
      </c>
      <c r="AJ1244" s="123" t="s">
        <v>2894</v>
      </c>
      <c r="AK1244" s="123"/>
      <c r="AL1244" s="116"/>
      <c r="AM1244" s="123"/>
    </row>
    <row r="1245" s="62" customFormat="1" ht="12.75" customHeight="1" spans="1:39">
      <c r="A1245" s="123" t="s">
        <v>2902</v>
      </c>
      <c r="B1245" s="123" t="s">
        <v>38</v>
      </c>
      <c r="C1245" s="123" t="s">
        <v>38</v>
      </c>
      <c r="D1245" s="123" t="s">
        <v>39</v>
      </c>
      <c r="E1245" s="123" t="s">
        <v>2903</v>
      </c>
      <c r="F1245" s="123" t="s">
        <v>41</v>
      </c>
      <c r="G1245" s="123" t="s">
        <v>53</v>
      </c>
      <c r="H1245" s="123" t="s">
        <v>2903</v>
      </c>
      <c r="I1245" s="123" t="s">
        <v>2883</v>
      </c>
      <c r="J1245" s="123" t="s">
        <v>44</v>
      </c>
      <c r="K1245" s="123" t="s">
        <v>41</v>
      </c>
      <c r="L1245" s="123" t="s">
        <v>45</v>
      </c>
      <c r="M1245" s="123" t="s">
        <v>46</v>
      </c>
      <c r="N1245" s="123" t="s">
        <v>1767</v>
      </c>
      <c r="O1245" s="123" t="s">
        <v>41</v>
      </c>
      <c r="P1245" s="123" t="s">
        <v>41</v>
      </c>
      <c r="Q1245" s="123">
        <v>16</v>
      </c>
      <c r="R1245" s="123">
        <v>34</v>
      </c>
      <c r="S1245" s="123">
        <v>30</v>
      </c>
      <c r="T1245" s="116">
        <v>45488</v>
      </c>
      <c r="U1245" s="116">
        <v>45474</v>
      </c>
      <c r="V1245" s="123">
        <v>0</v>
      </c>
      <c r="W1245" s="123">
        <v>165</v>
      </c>
      <c r="X1245" s="123">
        <v>165</v>
      </c>
      <c r="Y1245" s="123">
        <v>0</v>
      </c>
      <c r="Z1245" s="123" t="s">
        <v>47</v>
      </c>
      <c r="AA1245" s="123">
        <v>0</v>
      </c>
      <c r="AB1245" s="123">
        <v>1</v>
      </c>
      <c r="AC1245" s="123">
        <f t="shared" si="25"/>
        <v>165</v>
      </c>
      <c r="AD1245" s="123">
        <f>IFERROR(AC1245*VLOOKUP(I1245,'[5]DI Info'!A:H,7,FALSE),"")</f>
        <v>3201</v>
      </c>
      <c r="AE1245" s="123">
        <f>IFERROR(ROUND(AC1245*VLOOKUP(I1245,'[5]DI Info'!$1:$1048576,6,FALSE),2),"")</f>
        <v>44.51</v>
      </c>
      <c r="AF1245" s="124" t="str">
        <f>VLOOKUP(I1245,'[5]DI Info'!$1:$1048576,4,FALSE)</f>
        <v>苏克-NB</v>
      </c>
      <c r="AG1245" s="124" t="s">
        <v>2892</v>
      </c>
      <c r="AH1245" s="118">
        <v>45488</v>
      </c>
      <c r="AI1245" s="69" t="s">
        <v>2904</v>
      </c>
      <c r="AJ1245" s="123" t="s">
        <v>2894</v>
      </c>
      <c r="AK1245" s="123"/>
      <c r="AL1245" s="116"/>
      <c r="AM1245" s="123"/>
    </row>
    <row r="1246" s="62" customFormat="1" ht="12.75" customHeight="1" spans="1:39">
      <c r="A1246" s="123" t="s">
        <v>2905</v>
      </c>
      <c r="B1246" s="123" t="s">
        <v>38</v>
      </c>
      <c r="C1246" s="123" t="s">
        <v>38</v>
      </c>
      <c r="D1246" s="123" t="s">
        <v>39</v>
      </c>
      <c r="E1246" s="123" t="s">
        <v>2906</v>
      </c>
      <c r="F1246" s="123" t="s">
        <v>41</v>
      </c>
      <c r="G1246" s="123" t="s">
        <v>53</v>
      </c>
      <c r="H1246" s="123" t="s">
        <v>2906</v>
      </c>
      <c r="I1246" s="123" t="s">
        <v>407</v>
      </c>
      <c r="J1246" s="123" t="s">
        <v>44</v>
      </c>
      <c r="K1246" s="123" t="s">
        <v>41</v>
      </c>
      <c r="L1246" s="123" t="s">
        <v>45</v>
      </c>
      <c r="M1246" s="123" t="s">
        <v>46</v>
      </c>
      <c r="N1246" s="123" t="s">
        <v>1767</v>
      </c>
      <c r="O1246" s="123" t="s">
        <v>41</v>
      </c>
      <c r="P1246" s="123" t="s">
        <v>41</v>
      </c>
      <c r="Q1246" s="123">
        <v>5</v>
      </c>
      <c r="R1246" s="123">
        <v>43.75</v>
      </c>
      <c r="S1246" s="123">
        <v>22.5</v>
      </c>
      <c r="T1246" s="116">
        <v>45488</v>
      </c>
      <c r="U1246" s="116">
        <v>45474</v>
      </c>
      <c r="V1246" s="123">
        <v>0</v>
      </c>
      <c r="W1246" s="123">
        <v>255</v>
      </c>
      <c r="X1246" s="123">
        <v>255</v>
      </c>
      <c r="Y1246" s="123">
        <v>0</v>
      </c>
      <c r="Z1246" s="123" t="s">
        <v>47</v>
      </c>
      <c r="AA1246" s="123">
        <v>0</v>
      </c>
      <c r="AB1246" s="123">
        <v>1</v>
      </c>
      <c r="AC1246" s="123">
        <f t="shared" si="25"/>
        <v>255</v>
      </c>
      <c r="AD1246" s="123">
        <f>IFERROR(AC1246*VLOOKUP(I1246,'[5]DI Info'!A:H,7,FALSE),"")</f>
        <v>1861.5</v>
      </c>
      <c r="AE1246" s="123">
        <f>IFERROR(ROUND(AC1246*VLOOKUP(I1246,'[5]DI Info'!$1:$1048576,6,FALSE),2),"")</f>
        <v>22.19</v>
      </c>
      <c r="AF1246" s="124" t="str">
        <f>VLOOKUP(I1246,'[5]DI Info'!$1:$1048576,4,FALSE)</f>
        <v>苏克-NB</v>
      </c>
      <c r="AG1246" s="124" t="s">
        <v>2892</v>
      </c>
      <c r="AH1246" s="118">
        <v>45488</v>
      </c>
      <c r="AI1246" s="69" t="s">
        <v>2907</v>
      </c>
      <c r="AJ1246" s="123" t="s">
        <v>2894</v>
      </c>
      <c r="AK1246" s="123"/>
      <c r="AL1246" s="116"/>
      <c r="AM1246" s="123"/>
    </row>
    <row r="1247" s="62" customFormat="1" ht="12.75" customHeight="1" spans="1:39">
      <c r="A1247" s="123" t="s">
        <v>2908</v>
      </c>
      <c r="B1247" s="123" t="s">
        <v>38</v>
      </c>
      <c r="C1247" s="123" t="s">
        <v>38</v>
      </c>
      <c r="D1247" s="123" t="s">
        <v>39</v>
      </c>
      <c r="E1247" s="123" t="s">
        <v>2909</v>
      </c>
      <c r="F1247" s="123" t="s">
        <v>41</v>
      </c>
      <c r="G1247" s="123" t="s">
        <v>53</v>
      </c>
      <c r="H1247" s="123" t="s">
        <v>2909</v>
      </c>
      <c r="I1247" s="123" t="s">
        <v>54</v>
      </c>
      <c r="J1247" s="123" t="s">
        <v>44</v>
      </c>
      <c r="K1247" s="123" t="s">
        <v>41</v>
      </c>
      <c r="L1247" s="123" t="s">
        <v>45</v>
      </c>
      <c r="M1247" s="123" t="s">
        <v>46</v>
      </c>
      <c r="N1247" s="123" t="s">
        <v>1767</v>
      </c>
      <c r="O1247" s="123" t="s">
        <v>41</v>
      </c>
      <c r="P1247" s="123" t="s">
        <v>41</v>
      </c>
      <c r="Q1247" s="123">
        <v>7.25</v>
      </c>
      <c r="R1247" s="123">
        <v>34.25</v>
      </c>
      <c r="S1247" s="123">
        <v>18.25</v>
      </c>
      <c r="T1247" s="116">
        <v>45488</v>
      </c>
      <c r="U1247" s="116">
        <v>45474</v>
      </c>
      <c r="V1247" s="123">
        <v>0</v>
      </c>
      <c r="W1247" s="123">
        <v>181</v>
      </c>
      <c r="X1247" s="123">
        <v>181</v>
      </c>
      <c r="Y1247" s="123">
        <v>0</v>
      </c>
      <c r="Z1247" s="123" t="s">
        <v>47</v>
      </c>
      <c r="AA1247" s="123">
        <v>0</v>
      </c>
      <c r="AB1247" s="123">
        <v>1</v>
      </c>
      <c r="AC1247" s="123">
        <f t="shared" si="25"/>
        <v>181</v>
      </c>
      <c r="AD1247" s="123">
        <f>IFERROR(AC1247*VLOOKUP(I1247,'[5]DI Info'!A:H,7,FALSE),"")</f>
        <v>1031.7</v>
      </c>
      <c r="AE1247" s="123">
        <f>IFERROR(ROUND(AC1247*VLOOKUP(I1247,'[5]DI Info'!$1:$1048576,6,FALSE),2),"")</f>
        <v>14.68</v>
      </c>
      <c r="AF1247" s="124" t="str">
        <f>VLOOKUP(I1247,'[5]DI Info'!$1:$1048576,4,FALSE)</f>
        <v>苏克-NB</v>
      </c>
      <c r="AG1247" s="124" t="s">
        <v>2892</v>
      </c>
      <c r="AH1247" s="118">
        <v>45488</v>
      </c>
      <c r="AI1247" s="69" t="s">
        <v>2907</v>
      </c>
      <c r="AJ1247" s="123" t="s">
        <v>2894</v>
      </c>
      <c r="AK1247" s="123"/>
      <c r="AL1247" s="116"/>
      <c r="AM1247" s="123"/>
    </row>
    <row r="1248" s="62" customFormat="1" ht="12.75" customHeight="1" spans="1:39">
      <c r="A1248" s="123" t="s">
        <v>2775</v>
      </c>
      <c r="B1248" s="123" t="s">
        <v>38</v>
      </c>
      <c r="C1248" s="123" t="s">
        <v>38</v>
      </c>
      <c r="D1248" s="123" t="s">
        <v>39</v>
      </c>
      <c r="E1248" s="123" t="s">
        <v>2776</v>
      </c>
      <c r="F1248" s="123" t="s">
        <v>41</v>
      </c>
      <c r="G1248" s="123" t="s">
        <v>53</v>
      </c>
      <c r="H1248" s="123" t="s">
        <v>2776</v>
      </c>
      <c r="I1248" s="123" t="s">
        <v>182</v>
      </c>
      <c r="J1248" s="123" t="s">
        <v>44</v>
      </c>
      <c r="K1248" s="123" t="s">
        <v>41</v>
      </c>
      <c r="L1248" s="123" t="s">
        <v>45</v>
      </c>
      <c r="M1248" s="123" t="s">
        <v>46</v>
      </c>
      <c r="N1248" s="123" t="s">
        <v>1767</v>
      </c>
      <c r="O1248" s="123" t="s">
        <v>41</v>
      </c>
      <c r="P1248" s="123" t="s">
        <v>41</v>
      </c>
      <c r="Q1248" s="123">
        <v>18</v>
      </c>
      <c r="R1248" s="123">
        <v>35</v>
      </c>
      <c r="S1248" s="123">
        <v>19</v>
      </c>
      <c r="T1248" s="116">
        <v>45488</v>
      </c>
      <c r="U1248" s="116">
        <v>45474</v>
      </c>
      <c r="V1248" s="123">
        <v>0</v>
      </c>
      <c r="W1248" s="127">
        <v>198</v>
      </c>
      <c r="X1248" s="123">
        <v>96</v>
      </c>
      <c r="Y1248" s="123">
        <v>0</v>
      </c>
      <c r="Z1248" s="123" t="s">
        <v>47</v>
      </c>
      <c r="AA1248" s="123">
        <v>0</v>
      </c>
      <c r="AB1248" s="123">
        <v>1</v>
      </c>
      <c r="AC1248" s="123">
        <f t="shared" si="25"/>
        <v>96</v>
      </c>
      <c r="AD1248" s="123">
        <f>IFERROR(AC1248*VLOOKUP(I1248,'[5]DI Info'!A:H,7,FALSE),"")</f>
        <v>2304</v>
      </c>
      <c r="AE1248" s="123">
        <f>IFERROR(ROUND(AC1248*VLOOKUP(I1248,'[5]DI Info'!$1:$1048576,6,FALSE),2),"")</f>
        <v>19.78</v>
      </c>
      <c r="AF1248" s="124" t="str">
        <f>VLOOKUP(I1248,'[5]DI Info'!$1:$1048576,4,FALSE)</f>
        <v>福得尔-NB</v>
      </c>
      <c r="AG1248" s="124" t="s">
        <v>2910</v>
      </c>
      <c r="AH1248" s="118">
        <v>45487</v>
      </c>
      <c r="AI1248" s="69" t="s">
        <v>2911</v>
      </c>
      <c r="AJ1248" s="123" t="s">
        <v>2912</v>
      </c>
      <c r="AK1248" s="123"/>
      <c r="AL1248" s="116"/>
      <c r="AM1248" s="123"/>
    </row>
    <row r="1249" s="62" customFormat="1" ht="12.75" customHeight="1" spans="1:39">
      <c r="A1249" s="123" t="s">
        <v>2913</v>
      </c>
      <c r="B1249" s="123" t="s">
        <v>38</v>
      </c>
      <c r="C1249" s="123" t="s">
        <v>38</v>
      </c>
      <c r="D1249" s="123" t="s">
        <v>39</v>
      </c>
      <c r="E1249" s="123" t="s">
        <v>2914</v>
      </c>
      <c r="F1249" s="123" t="s">
        <v>41</v>
      </c>
      <c r="G1249" s="123" t="s">
        <v>77</v>
      </c>
      <c r="H1249" s="123" t="s">
        <v>2914</v>
      </c>
      <c r="I1249" s="123" t="s">
        <v>169</v>
      </c>
      <c r="J1249" s="123" t="s">
        <v>44</v>
      </c>
      <c r="K1249" s="123" t="s">
        <v>41</v>
      </c>
      <c r="L1249" s="123" t="s">
        <v>45</v>
      </c>
      <c r="M1249" s="123" t="s">
        <v>46</v>
      </c>
      <c r="N1249" s="123" t="s">
        <v>1767</v>
      </c>
      <c r="O1249" s="123" t="s">
        <v>41</v>
      </c>
      <c r="P1249" s="123" t="s">
        <v>41</v>
      </c>
      <c r="Q1249" s="123">
        <v>18.25</v>
      </c>
      <c r="R1249" s="123">
        <v>35</v>
      </c>
      <c r="S1249" s="123">
        <v>19.25</v>
      </c>
      <c r="T1249" s="116">
        <v>45488</v>
      </c>
      <c r="U1249" s="116">
        <v>45474</v>
      </c>
      <c r="V1249" s="123">
        <v>0</v>
      </c>
      <c r="W1249" s="127">
        <v>178</v>
      </c>
      <c r="X1249" s="123">
        <v>12</v>
      </c>
      <c r="Y1249" s="123">
        <v>0</v>
      </c>
      <c r="Z1249" s="123" t="s">
        <v>47</v>
      </c>
      <c r="AA1249" s="123">
        <v>0</v>
      </c>
      <c r="AB1249" s="123">
        <v>1</v>
      </c>
      <c r="AC1249" s="123">
        <f t="shared" si="25"/>
        <v>12</v>
      </c>
      <c r="AD1249" s="123">
        <f>IFERROR(AC1249*VLOOKUP(I1249,'[5]DI Info'!A:H,7,FALSE),"")</f>
        <v>270</v>
      </c>
      <c r="AE1249" s="123">
        <f>IFERROR(ROUND(AC1249*VLOOKUP(I1249,'[5]DI Info'!$1:$1048576,6,FALSE),2),"")</f>
        <v>2.47</v>
      </c>
      <c r="AF1249" s="124" t="str">
        <f>VLOOKUP(I1249,'[5]DI Info'!$1:$1048576,4,FALSE)</f>
        <v>福得尔-NB</v>
      </c>
      <c r="AG1249" s="124" t="s">
        <v>2910</v>
      </c>
      <c r="AH1249" s="118">
        <v>45487</v>
      </c>
      <c r="AI1249" s="69" t="s">
        <v>2911</v>
      </c>
      <c r="AJ1249" s="123" t="s">
        <v>2912</v>
      </c>
      <c r="AK1249" s="123"/>
      <c r="AL1249" s="116"/>
      <c r="AM1249" s="123"/>
    </row>
    <row r="1250" s="62" customFormat="1" ht="12.75" customHeight="1" spans="1:39">
      <c r="A1250" s="123" t="s">
        <v>2915</v>
      </c>
      <c r="B1250" s="123" t="s">
        <v>38</v>
      </c>
      <c r="C1250" s="123" t="s">
        <v>38</v>
      </c>
      <c r="D1250" s="123" t="s">
        <v>39</v>
      </c>
      <c r="E1250" s="123" t="s">
        <v>2916</v>
      </c>
      <c r="F1250" s="123" t="s">
        <v>41</v>
      </c>
      <c r="G1250" s="123" t="s">
        <v>60</v>
      </c>
      <c r="H1250" s="123" t="s">
        <v>2916</v>
      </c>
      <c r="I1250" s="123" t="s">
        <v>169</v>
      </c>
      <c r="J1250" s="123" t="s">
        <v>44</v>
      </c>
      <c r="K1250" s="123" t="s">
        <v>41</v>
      </c>
      <c r="L1250" s="123" t="s">
        <v>45</v>
      </c>
      <c r="M1250" s="123" t="s">
        <v>46</v>
      </c>
      <c r="N1250" s="123" t="s">
        <v>1767</v>
      </c>
      <c r="O1250" s="123" t="s">
        <v>41</v>
      </c>
      <c r="P1250" s="123" t="s">
        <v>41</v>
      </c>
      <c r="Q1250" s="123">
        <v>18.25</v>
      </c>
      <c r="R1250" s="123">
        <v>35</v>
      </c>
      <c r="S1250" s="123">
        <v>19.25</v>
      </c>
      <c r="T1250" s="116">
        <v>45488</v>
      </c>
      <c r="U1250" s="116">
        <v>45474</v>
      </c>
      <c r="V1250" s="123">
        <v>0</v>
      </c>
      <c r="W1250" s="127">
        <v>132</v>
      </c>
      <c r="X1250" s="123">
        <v>31</v>
      </c>
      <c r="Y1250" s="123">
        <v>0</v>
      </c>
      <c r="Z1250" s="123" t="s">
        <v>47</v>
      </c>
      <c r="AA1250" s="123">
        <v>0</v>
      </c>
      <c r="AB1250" s="123">
        <v>1</v>
      </c>
      <c r="AC1250" s="123">
        <f t="shared" si="25"/>
        <v>31</v>
      </c>
      <c r="AD1250" s="123">
        <f>IFERROR(AC1250*VLOOKUP(I1250,'[5]DI Info'!A:H,7,FALSE),"")</f>
        <v>697.5</v>
      </c>
      <c r="AE1250" s="123">
        <f>IFERROR(ROUND(AC1250*VLOOKUP(I1250,'[5]DI Info'!$1:$1048576,6,FALSE),2),"")</f>
        <v>6.39</v>
      </c>
      <c r="AF1250" s="124" t="str">
        <f>VLOOKUP(I1250,'[5]DI Info'!$1:$1048576,4,FALSE)</f>
        <v>福得尔-NB</v>
      </c>
      <c r="AG1250" s="124" t="s">
        <v>2910</v>
      </c>
      <c r="AH1250" s="118">
        <v>45487</v>
      </c>
      <c r="AI1250" s="69" t="s">
        <v>2911</v>
      </c>
      <c r="AJ1250" s="123" t="s">
        <v>2912</v>
      </c>
      <c r="AK1250" s="123"/>
      <c r="AL1250" s="116"/>
      <c r="AM1250" s="123"/>
    </row>
    <row r="1251" s="62" customFormat="1" ht="12.75" customHeight="1" spans="1:39">
      <c r="A1251" s="123" t="s">
        <v>2913</v>
      </c>
      <c r="B1251" s="123" t="s">
        <v>38</v>
      </c>
      <c r="C1251" s="123" t="s">
        <v>38</v>
      </c>
      <c r="D1251" s="123" t="s">
        <v>39</v>
      </c>
      <c r="E1251" s="123" t="s">
        <v>2914</v>
      </c>
      <c r="F1251" s="123" t="s">
        <v>41</v>
      </c>
      <c r="G1251" s="123" t="s">
        <v>77</v>
      </c>
      <c r="H1251" s="123" t="s">
        <v>2914</v>
      </c>
      <c r="I1251" s="123" t="s">
        <v>169</v>
      </c>
      <c r="J1251" s="123" t="s">
        <v>44</v>
      </c>
      <c r="K1251" s="123" t="s">
        <v>41</v>
      </c>
      <c r="L1251" s="123" t="s">
        <v>45</v>
      </c>
      <c r="M1251" s="123" t="s">
        <v>46</v>
      </c>
      <c r="N1251" s="123" t="s">
        <v>1767</v>
      </c>
      <c r="O1251" s="123" t="s">
        <v>41</v>
      </c>
      <c r="P1251" s="123" t="s">
        <v>41</v>
      </c>
      <c r="Q1251" s="123">
        <v>18.25</v>
      </c>
      <c r="R1251" s="123">
        <v>35</v>
      </c>
      <c r="S1251" s="123">
        <v>19.25</v>
      </c>
      <c r="T1251" s="116">
        <v>45488</v>
      </c>
      <c r="U1251" s="116">
        <v>45474</v>
      </c>
      <c r="V1251" s="123">
        <v>0</v>
      </c>
      <c r="W1251" s="127">
        <v>178</v>
      </c>
      <c r="X1251" s="123">
        <v>166</v>
      </c>
      <c r="Y1251" s="123">
        <v>0</v>
      </c>
      <c r="Z1251" s="123" t="s">
        <v>47</v>
      </c>
      <c r="AA1251" s="123">
        <v>0</v>
      </c>
      <c r="AB1251" s="123">
        <v>1</v>
      </c>
      <c r="AC1251" s="123">
        <f t="shared" si="25"/>
        <v>166</v>
      </c>
      <c r="AD1251" s="123">
        <f>IFERROR(AC1251*VLOOKUP(I1251,'[5]DI Info'!A:H,7,FALSE),"")</f>
        <v>3735</v>
      </c>
      <c r="AE1251" s="123">
        <f>IFERROR(ROUND(AC1251*VLOOKUP(I1251,'[5]DI Info'!$1:$1048576,6,FALSE),2),"")</f>
        <v>34.2</v>
      </c>
      <c r="AF1251" s="124" t="str">
        <f>VLOOKUP(I1251,'[5]DI Info'!$1:$1048576,4,FALSE)</f>
        <v>福得尔-NB</v>
      </c>
      <c r="AG1251" s="124" t="s">
        <v>2917</v>
      </c>
      <c r="AH1251" s="118">
        <v>45488</v>
      </c>
      <c r="AI1251" s="69" t="s">
        <v>2918</v>
      </c>
      <c r="AJ1251" s="123" t="s">
        <v>2912</v>
      </c>
      <c r="AK1251" s="123"/>
      <c r="AL1251" s="116"/>
      <c r="AM1251" s="123"/>
    </row>
    <row r="1252" s="62" customFormat="1" ht="12.75" customHeight="1" spans="1:39">
      <c r="A1252" s="123" t="s">
        <v>2919</v>
      </c>
      <c r="B1252" s="123" t="s">
        <v>38</v>
      </c>
      <c r="C1252" s="123" t="s">
        <v>38</v>
      </c>
      <c r="D1252" s="123" t="s">
        <v>39</v>
      </c>
      <c r="E1252" s="123" t="s">
        <v>2920</v>
      </c>
      <c r="F1252" s="123" t="s">
        <v>41</v>
      </c>
      <c r="G1252" s="123" t="s">
        <v>71</v>
      </c>
      <c r="H1252" s="123" t="s">
        <v>2920</v>
      </c>
      <c r="I1252" s="123" t="s">
        <v>169</v>
      </c>
      <c r="J1252" s="123" t="s">
        <v>44</v>
      </c>
      <c r="K1252" s="123" t="s">
        <v>41</v>
      </c>
      <c r="L1252" s="123" t="s">
        <v>45</v>
      </c>
      <c r="M1252" s="123" t="s">
        <v>46</v>
      </c>
      <c r="N1252" s="123" t="s">
        <v>1767</v>
      </c>
      <c r="O1252" s="123" t="s">
        <v>41</v>
      </c>
      <c r="P1252" s="123" t="s">
        <v>41</v>
      </c>
      <c r="Q1252" s="123">
        <v>18.25</v>
      </c>
      <c r="R1252" s="123">
        <v>35</v>
      </c>
      <c r="S1252" s="123">
        <v>19.25</v>
      </c>
      <c r="T1252" s="116">
        <v>45488</v>
      </c>
      <c r="U1252" s="116">
        <v>45474</v>
      </c>
      <c r="V1252" s="123">
        <v>0</v>
      </c>
      <c r="W1252" s="127">
        <v>216</v>
      </c>
      <c r="X1252" s="123">
        <v>176</v>
      </c>
      <c r="Y1252" s="123">
        <v>0</v>
      </c>
      <c r="Z1252" s="123" t="s">
        <v>47</v>
      </c>
      <c r="AA1252" s="123">
        <v>0</v>
      </c>
      <c r="AB1252" s="123">
        <v>1</v>
      </c>
      <c r="AC1252" s="123">
        <f t="shared" si="25"/>
        <v>176</v>
      </c>
      <c r="AD1252" s="123">
        <f>IFERROR(AC1252*VLOOKUP(I1252,'[5]DI Info'!A:H,7,FALSE),"")</f>
        <v>3960</v>
      </c>
      <c r="AE1252" s="123">
        <f>IFERROR(ROUND(AC1252*VLOOKUP(I1252,'[5]DI Info'!$1:$1048576,6,FALSE),2),"")</f>
        <v>36.26</v>
      </c>
      <c r="AF1252" s="124" t="str">
        <f>VLOOKUP(I1252,'[5]DI Info'!$1:$1048576,4,FALSE)</f>
        <v>福得尔-NB</v>
      </c>
      <c r="AG1252" s="124" t="s">
        <v>2917</v>
      </c>
      <c r="AH1252" s="118">
        <v>45488</v>
      </c>
      <c r="AI1252" s="69" t="s">
        <v>2918</v>
      </c>
      <c r="AJ1252" s="123" t="s">
        <v>2912</v>
      </c>
      <c r="AK1252" s="123"/>
      <c r="AL1252" s="116"/>
      <c r="AM1252" s="123"/>
    </row>
    <row r="1253" s="62" customFormat="1" ht="12.75" customHeight="1" spans="1:39">
      <c r="A1253" s="123" t="s">
        <v>2919</v>
      </c>
      <c r="B1253" s="123" t="s">
        <v>38</v>
      </c>
      <c r="C1253" s="123" t="s">
        <v>38</v>
      </c>
      <c r="D1253" s="123" t="s">
        <v>39</v>
      </c>
      <c r="E1253" s="123" t="s">
        <v>2920</v>
      </c>
      <c r="F1253" s="123" t="s">
        <v>41</v>
      </c>
      <c r="G1253" s="123" t="s">
        <v>71</v>
      </c>
      <c r="H1253" s="123" t="s">
        <v>2920</v>
      </c>
      <c r="I1253" s="123" t="s">
        <v>169</v>
      </c>
      <c r="J1253" s="123" t="s">
        <v>44</v>
      </c>
      <c r="K1253" s="123" t="s">
        <v>41</v>
      </c>
      <c r="L1253" s="123" t="s">
        <v>45</v>
      </c>
      <c r="M1253" s="123" t="s">
        <v>46</v>
      </c>
      <c r="N1253" s="123" t="s">
        <v>1767</v>
      </c>
      <c r="O1253" s="123" t="s">
        <v>41</v>
      </c>
      <c r="P1253" s="123" t="s">
        <v>41</v>
      </c>
      <c r="Q1253" s="123">
        <v>18.25</v>
      </c>
      <c r="R1253" s="123">
        <v>35</v>
      </c>
      <c r="S1253" s="123">
        <v>19.25</v>
      </c>
      <c r="T1253" s="116">
        <v>45488</v>
      </c>
      <c r="U1253" s="116">
        <v>45474</v>
      </c>
      <c r="V1253" s="123">
        <v>0</v>
      </c>
      <c r="W1253" s="127">
        <v>216</v>
      </c>
      <c r="X1253" s="123">
        <v>40</v>
      </c>
      <c r="Y1253" s="123">
        <v>0</v>
      </c>
      <c r="Z1253" s="123" t="s">
        <v>47</v>
      </c>
      <c r="AA1253" s="123">
        <v>0</v>
      </c>
      <c r="AB1253" s="123">
        <v>1</v>
      </c>
      <c r="AC1253" s="123">
        <f t="shared" si="25"/>
        <v>40</v>
      </c>
      <c r="AD1253" s="123">
        <f>IFERROR(AC1253*VLOOKUP(I1253,'[5]DI Info'!A:H,7,FALSE),"")</f>
        <v>900</v>
      </c>
      <c r="AE1253" s="123">
        <f>IFERROR(ROUND(AC1253*VLOOKUP(I1253,'[5]DI Info'!$1:$1048576,6,FALSE),2),"")</f>
        <v>8.24</v>
      </c>
      <c r="AF1253" s="124" t="str">
        <f>VLOOKUP(I1253,'[5]DI Info'!$1:$1048576,4,FALSE)</f>
        <v>福得尔-NB</v>
      </c>
      <c r="AG1253" s="124" t="s">
        <v>2921</v>
      </c>
      <c r="AH1253" s="118">
        <v>45488</v>
      </c>
      <c r="AI1253" s="69" t="s">
        <v>2922</v>
      </c>
      <c r="AJ1253" s="123" t="s">
        <v>2923</v>
      </c>
      <c r="AK1253" s="123"/>
      <c r="AL1253" s="116"/>
      <c r="AM1253" s="123"/>
    </row>
    <row r="1254" s="62" customFormat="1" ht="12.75" customHeight="1" spans="1:39">
      <c r="A1254" s="123" t="s">
        <v>2924</v>
      </c>
      <c r="B1254" s="123" t="s">
        <v>38</v>
      </c>
      <c r="C1254" s="123" t="s">
        <v>38</v>
      </c>
      <c r="D1254" s="123" t="s">
        <v>39</v>
      </c>
      <c r="E1254" s="123" t="s">
        <v>2925</v>
      </c>
      <c r="F1254" s="123" t="s">
        <v>41</v>
      </c>
      <c r="G1254" s="123" t="s">
        <v>71</v>
      </c>
      <c r="H1254" s="123" t="s">
        <v>2925</v>
      </c>
      <c r="I1254" s="123" t="s">
        <v>182</v>
      </c>
      <c r="J1254" s="123" t="s">
        <v>44</v>
      </c>
      <c r="K1254" s="123" t="s">
        <v>41</v>
      </c>
      <c r="L1254" s="123" t="s">
        <v>45</v>
      </c>
      <c r="M1254" s="123" t="s">
        <v>46</v>
      </c>
      <c r="N1254" s="123" t="s">
        <v>1767</v>
      </c>
      <c r="O1254" s="123" t="s">
        <v>41</v>
      </c>
      <c r="P1254" s="123" t="s">
        <v>41</v>
      </c>
      <c r="Q1254" s="123">
        <v>18</v>
      </c>
      <c r="R1254" s="123">
        <v>35</v>
      </c>
      <c r="S1254" s="123">
        <v>19</v>
      </c>
      <c r="T1254" s="116">
        <v>45488</v>
      </c>
      <c r="U1254" s="116">
        <v>45474</v>
      </c>
      <c r="V1254" s="123">
        <v>0</v>
      </c>
      <c r="W1254" s="123">
        <v>247</v>
      </c>
      <c r="X1254" s="123">
        <v>247</v>
      </c>
      <c r="Y1254" s="123">
        <v>0</v>
      </c>
      <c r="Z1254" s="123" t="s">
        <v>47</v>
      </c>
      <c r="AA1254" s="123">
        <v>0</v>
      </c>
      <c r="AB1254" s="123">
        <v>1</v>
      </c>
      <c r="AC1254" s="123">
        <f t="shared" si="25"/>
        <v>247</v>
      </c>
      <c r="AD1254" s="123">
        <f>IFERROR(AC1254*VLOOKUP(I1254,'[5]DI Info'!A:H,7,FALSE),"")</f>
        <v>5928</v>
      </c>
      <c r="AE1254" s="123">
        <f>IFERROR(ROUND(AC1254*VLOOKUP(I1254,'[5]DI Info'!$1:$1048576,6,FALSE),2),"")</f>
        <v>50.88</v>
      </c>
      <c r="AF1254" s="124" t="str">
        <f>VLOOKUP(I1254,'[5]DI Info'!$1:$1048576,4,FALSE)</f>
        <v>福得尔-NB</v>
      </c>
      <c r="AG1254" s="124" t="s">
        <v>2921</v>
      </c>
      <c r="AH1254" s="118">
        <v>45488</v>
      </c>
      <c r="AI1254" s="69" t="s">
        <v>2922</v>
      </c>
      <c r="AJ1254" s="123" t="s">
        <v>2923</v>
      </c>
      <c r="AK1254" s="123"/>
      <c r="AL1254" s="116"/>
      <c r="AM1254" s="123"/>
    </row>
    <row r="1255" s="62" customFormat="1" ht="12.75" customHeight="1" spans="1:39">
      <c r="A1255" s="123" t="s">
        <v>2926</v>
      </c>
      <c r="B1255" s="123" t="s">
        <v>38</v>
      </c>
      <c r="C1255" s="123" t="s">
        <v>38</v>
      </c>
      <c r="D1255" s="123" t="s">
        <v>39</v>
      </c>
      <c r="E1255" s="123" t="s">
        <v>2927</v>
      </c>
      <c r="F1255" s="123" t="s">
        <v>41</v>
      </c>
      <c r="G1255" s="123" t="s">
        <v>71</v>
      </c>
      <c r="H1255" s="123" t="s">
        <v>2927</v>
      </c>
      <c r="I1255" s="123" t="s">
        <v>182</v>
      </c>
      <c r="J1255" s="123" t="s">
        <v>44</v>
      </c>
      <c r="K1255" s="123" t="s">
        <v>41</v>
      </c>
      <c r="L1255" s="123" t="s">
        <v>45</v>
      </c>
      <c r="M1255" s="123" t="s">
        <v>46</v>
      </c>
      <c r="N1255" s="123" t="s">
        <v>1767</v>
      </c>
      <c r="O1255" s="123" t="s">
        <v>41</v>
      </c>
      <c r="P1255" s="123" t="s">
        <v>41</v>
      </c>
      <c r="Q1255" s="123">
        <v>18</v>
      </c>
      <c r="R1255" s="123">
        <v>35</v>
      </c>
      <c r="S1255" s="123">
        <v>19</v>
      </c>
      <c r="T1255" s="116">
        <v>45488</v>
      </c>
      <c r="U1255" s="116">
        <v>45474</v>
      </c>
      <c r="V1255" s="123">
        <v>0</v>
      </c>
      <c r="W1255" s="123">
        <v>52</v>
      </c>
      <c r="X1255" s="123">
        <v>52</v>
      </c>
      <c r="Y1255" s="123">
        <v>0</v>
      </c>
      <c r="Z1255" s="123" t="s">
        <v>47</v>
      </c>
      <c r="AA1255" s="123">
        <v>0</v>
      </c>
      <c r="AB1255" s="123">
        <v>1</v>
      </c>
      <c r="AC1255" s="123">
        <f t="shared" si="25"/>
        <v>52</v>
      </c>
      <c r="AD1255" s="123">
        <f>IFERROR(AC1255*VLOOKUP(I1255,'[5]DI Info'!A:H,7,FALSE),"")</f>
        <v>1248</v>
      </c>
      <c r="AE1255" s="123">
        <f>IFERROR(ROUND(AC1255*VLOOKUP(I1255,'[5]DI Info'!$1:$1048576,6,FALSE),2),"")</f>
        <v>10.71</v>
      </c>
      <c r="AF1255" s="124" t="str">
        <f>VLOOKUP(I1255,'[5]DI Info'!$1:$1048576,4,FALSE)</f>
        <v>福得尔-NB</v>
      </c>
      <c r="AG1255" s="124" t="s">
        <v>2921</v>
      </c>
      <c r="AH1255" s="118">
        <v>45488</v>
      </c>
      <c r="AI1255" s="69" t="s">
        <v>2922</v>
      </c>
      <c r="AJ1255" s="123" t="s">
        <v>2923</v>
      </c>
      <c r="AK1255" s="123"/>
      <c r="AL1255" s="116"/>
      <c r="AM1255" s="123"/>
    </row>
    <row r="1256" s="62" customFormat="1" ht="12.75" customHeight="1" spans="1:39">
      <c r="A1256" s="123" t="s">
        <v>2928</v>
      </c>
      <c r="B1256" s="123" t="s">
        <v>38</v>
      </c>
      <c r="C1256" s="123" t="s">
        <v>38</v>
      </c>
      <c r="D1256" s="123" t="s">
        <v>39</v>
      </c>
      <c r="E1256" s="123" t="s">
        <v>2929</v>
      </c>
      <c r="F1256" s="123" t="s">
        <v>41</v>
      </c>
      <c r="G1256" s="123" t="s">
        <v>121</v>
      </c>
      <c r="H1256" s="123" t="s">
        <v>2929</v>
      </c>
      <c r="I1256" s="123" t="s">
        <v>54</v>
      </c>
      <c r="J1256" s="123" t="s">
        <v>44</v>
      </c>
      <c r="K1256" s="123" t="s">
        <v>41</v>
      </c>
      <c r="L1256" s="123" t="s">
        <v>45</v>
      </c>
      <c r="M1256" s="123" t="s">
        <v>46</v>
      </c>
      <c r="N1256" s="123" t="s">
        <v>1767</v>
      </c>
      <c r="O1256" s="123" t="s">
        <v>41</v>
      </c>
      <c r="P1256" s="123" t="s">
        <v>41</v>
      </c>
      <c r="Q1256" s="123">
        <v>7.25</v>
      </c>
      <c r="R1256" s="123">
        <v>34.25</v>
      </c>
      <c r="S1256" s="123">
        <v>18.25</v>
      </c>
      <c r="T1256" s="116">
        <v>45488</v>
      </c>
      <c r="U1256" s="116">
        <v>45474</v>
      </c>
      <c r="V1256" s="123">
        <v>0</v>
      </c>
      <c r="W1256" s="123">
        <v>429</v>
      </c>
      <c r="X1256" s="123">
        <v>429</v>
      </c>
      <c r="Y1256" s="123">
        <v>0</v>
      </c>
      <c r="Z1256" s="123" t="s">
        <v>47</v>
      </c>
      <c r="AA1256" s="123">
        <v>0</v>
      </c>
      <c r="AB1256" s="123">
        <v>1</v>
      </c>
      <c r="AC1256" s="123">
        <f t="shared" si="25"/>
        <v>429</v>
      </c>
      <c r="AD1256" s="123">
        <f>IFERROR(AC1256*VLOOKUP(I1256,'[5]DI Info'!A:H,7,FALSE),"")</f>
        <v>2445.3</v>
      </c>
      <c r="AE1256" s="123">
        <f>IFERROR(ROUND(AC1256*VLOOKUP(I1256,'[5]DI Info'!$1:$1048576,6,FALSE),2),"")</f>
        <v>34.79</v>
      </c>
      <c r="AF1256" s="124" t="str">
        <f>VLOOKUP(I1256,'[5]DI Info'!$1:$1048576,4,FALSE)</f>
        <v>苏克-NB</v>
      </c>
      <c r="AG1256" s="124" t="s">
        <v>2930</v>
      </c>
      <c r="AH1256" s="118">
        <v>45488</v>
      </c>
      <c r="AI1256" s="130" t="s">
        <v>2931</v>
      </c>
      <c r="AJ1256" s="123" t="s">
        <v>2932</v>
      </c>
      <c r="AK1256" s="123"/>
      <c r="AL1256" s="116"/>
      <c r="AM1256" s="123"/>
    </row>
    <row r="1257" s="62" customFormat="1" ht="12.75" customHeight="1" spans="1:39">
      <c r="A1257" s="123" t="s">
        <v>2933</v>
      </c>
      <c r="B1257" s="123" t="s">
        <v>38</v>
      </c>
      <c r="C1257" s="123" t="s">
        <v>38</v>
      </c>
      <c r="D1257" s="123" t="s">
        <v>39</v>
      </c>
      <c r="E1257" s="123" t="s">
        <v>2934</v>
      </c>
      <c r="F1257" s="123" t="s">
        <v>41</v>
      </c>
      <c r="G1257" s="123" t="s">
        <v>121</v>
      </c>
      <c r="H1257" s="123" t="s">
        <v>2934</v>
      </c>
      <c r="I1257" s="123" t="s">
        <v>398</v>
      </c>
      <c r="J1257" s="123" t="s">
        <v>44</v>
      </c>
      <c r="K1257" s="123" t="s">
        <v>41</v>
      </c>
      <c r="L1257" s="123" t="s">
        <v>45</v>
      </c>
      <c r="M1257" s="123" t="s">
        <v>46</v>
      </c>
      <c r="N1257" s="123" t="s">
        <v>1767</v>
      </c>
      <c r="O1257" s="123" t="s">
        <v>41</v>
      </c>
      <c r="P1257" s="123" t="s">
        <v>41</v>
      </c>
      <c r="Q1257" s="123">
        <v>3.9</v>
      </c>
      <c r="R1257" s="123">
        <v>23.2</v>
      </c>
      <c r="S1257" s="123">
        <v>22.2</v>
      </c>
      <c r="T1257" s="116">
        <v>45488</v>
      </c>
      <c r="U1257" s="116">
        <v>45474</v>
      </c>
      <c r="V1257" s="123">
        <v>0</v>
      </c>
      <c r="W1257" s="123">
        <v>2126</v>
      </c>
      <c r="X1257" s="123">
        <v>2126</v>
      </c>
      <c r="Y1257" s="123">
        <v>0</v>
      </c>
      <c r="Z1257" s="123" t="s">
        <v>47</v>
      </c>
      <c r="AA1257" s="123">
        <v>0</v>
      </c>
      <c r="AB1257" s="123">
        <v>1</v>
      </c>
      <c r="AC1257" s="123">
        <f t="shared" si="25"/>
        <v>2126</v>
      </c>
      <c r="AD1257" s="123">
        <f>IFERROR(AC1257*VLOOKUP(I1257,'[5]DI Info'!A:H,7,FALSE),"")</f>
        <v>8716.6</v>
      </c>
      <c r="AE1257" s="123">
        <f>IFERROR(ROUND(AC1257*VLOOKUP(I1257,'[5]DI Info'!$1:$1048576,6,FALSE),2),"")</f>
        <v>74.41</v>
      </c>
      <c r="AF1257" s="124" t="str">
        <f>VLOOKUP(I1257,'[5]DI Info'!$1:$1048576,4,FALSE)</f>
        <v>苏克-NB</v>
      </c>
      <c r="AG1257" s="124" t="s">
        <v>2930</v>
      </c>
      <c r="AH1257" s="118">
        <v>45488</v>
      </c>
      <c r="AI1257" s="130" t="s">
        <v>2935</v>
      </c>
      <c r="AJ1257" s="123" t="s">
        <v>2932</v>
      </c>
      <c r="AK1257" s="123"/>
      <c r="AL1257" s="116"/>
      <c r="AM1257" s="123"/>
    </row>
    <row r="1258" s="62" customFormat="1" ht="12.75" customHeight="1" spans="1:39">
      <c r="A1258" s="123" t="s">
        <v>2936</v>
      </c>
      <c r="B1258" s="123" t="s">
        <v>38</v>
      </c>
      <c r="C1258" s="123" t="s">
        <v>38</v>
      </c>
      <c r="D1258" s="123" t="s">
        <v>39</v>
      </c>
      <c r="E1258" s="123" t="s">
        <v>2937</v>
      </c>
      <c r="F1258" s="123" t="s">
        <v>41</v>
      </c>
      <c r="G1258" s="123" t="s">
        <v>121</v>
      </c>
      <c r="H1258" s="123" t="s">
        <v>2937</v>
      </c>
      <c r="I1258" s="123" t="s">
        <v>398</v>
      </c>
      <c r="J1258" s="123" t="s">
        <v>44</v>
      </c>
      <c r="K1258" s="123" t="s">
        <v>41</v>
      </c>
      <c r="L1258" s="123" t="s">
        <v>45</v>
      </c>
      <c r="M1258" s="123" t="s">
        <v>46</v>
      </c>
      <c r="N1258" s="123" t="s">
        <v>1767</v>
      </c>
      <c r="O1258" s="123" t="s">
        <v>41</v>
      </c>
      <c r="P1258" s="123" t="s">
        <v>41</v>
      </c>
      <c r="Q1258" s="123">
        <v>3.9</v>
      </c>
      <c r="R1258" s="123">
        <v>23.2</v>
      </c>
      <c r="S1258" s="123">
        <v>22.2</v>
      </c>
      <c r="T1258" s="116">
        <v>45488</v>
      </c>
      <c r="U1258" s="116">
        <v>45474</v>
      </c>
      <c r="V1258" s="123">
        <v>0</v>
      </c>
      <c r="W1258" s="123">
        <v>1071</v>
      </c>
      <c r="X1258" s="123">
        <v>1071</v>
      </c>
      <c r="Y1258" s="123">
        <v>0</v>
      </c>
      <c r="Z1258" s="123" t="s">
        <v>47</v>
      </c>
      <c r="AA1258" s="123">
        <v>0</v>
      </c>
      <c r="AB1258" s="123">
        <v>1</v>
      </c>
      <c r="AC1258" s="123">
        <f t="shared" si="25"/>
        <v>1071</v>
      </c>
      <c r="AD1258" s="123">
        <f>IFERROR(AC1258*VLOOKUP(I1258,'[5]DI Info'!A:H,7,FALSE),"")</f>
        <v>4391.1</v>
      </c>
      <c r="AE1258" s="123">
        <f>IFERROR(ROUND(AC1258*VLOOKUP(I1258,'[5]DI Info'!$1:$1048576,6,FALSE),2),"")</f>
        <v>37.49</v>
      </c>
      <c r="AF1258" s="124" t="str">
        <f>VLOOKUP(I1258,'[5]DI Info'!$1:$1048576,4,FALSE)</f>
        <v>苏克-NB</v>
      </c>
      <c r="AG1258" s="124" t="s">
        <v>2930</v>
      </c>
      <c r="AH1258" s="118">
        <v>45488</v>
      </c>
      <c r="AI1258" s="130" t="s">
        <v>2938</v>
      </c>
      <c r="AJ1258" s="123" t="s">
        <v>2932</v>
      </c>
      <c r="AK1258" s="123"/>
      <c r="AL1258" s="116"/>
      <c r="AM1258" s="123"/>
    </row>
    <row r="1259" s="62" customFormat="1" ht="12.75" customHeight="1" spans="1:39">
      <c r="A1259" s="123" t="s">
        <v>2939</v>
      </c>
      <c r="B1259" s="123" t="s">
        <v>38</v>
      </c>
      <c r="C1259" s="123" t="s">
        <v>38</v>
      </c>
      <c r="D1259" s="123" t="s">
        <v>39</v>
      </c>
      <c r="E1259" s="123" t="s">
        <v>2940</v>
      </c>
      <c r="F1259" s="123" t="s">
        <v>41</v>
      </c>
      <c r="G1259" s="123" t="s">
        <v>121</v>
      </c>
      <c r="H1259" s="123" t="s">
        <v>2940</v>
      </c>
      <c r="I1259" s="123" t="s">
        <v>398</v>
      </c>
      <c r="J1259" s="123" t="s">
        <v>44</v>
      </c>
      <c r="K1259" s="123" t="s">
        <v>41</v>
      </c>
      <c r="L1259" s="123" t="s">
        <v>45</v>
      </c>
      <c r="M1259" s="123" t="s">
        <v>46</v>
      </c>
      <c r="N1259" s="123" t="s">
        <v>1767</v>
      </c>
      <c r="O1259" s="123" t="s">
        <v>41</v>
      </c>
      <c r="P1259" s="123" t="s">
        <v>41</v>
      </c>
      <c r="Q1259" s="123">
        <v>3.9</v>
      </c>
      <c r="R1259" s="123">
        <v>23.2</v>
      </c>
      <c r="S1259" s="123">
        <v>22.2</v>
      </c>
      <c r="T1259" s="116">
        <v>45488</v>
      </c>
      <c r="U1259" s="116">
        <v>45474</v>
      </c>
      <c r="V1259" s="123">
        <v>0</v>
      </c>
      <c r="W1259" s="123">
        <v>382</v>
      </c>
      <c r="X1259" s="123">
        <v>382</v>
      </c>
      <c r="Y1259" s="123">
        <v>0</v>
      </c>
      <c r="Z1259" s="123" t="s">
        <v>47</v>
      </c>
      <c r="AA1259" s="123">
        <v>0</v>
      </c>
      <c r="AB1259" s="123">
        <v>1</v>
      </c>
      <c r="AC1259" s="123">
        <f t="shared" si="25"/>
        <v>382</v>
      </c>
      <c r="AD1259" s="123">
        <f>IFERROR(AC1259*VLOOKUP(I1259,'[5]DI Info'!A:H,7,FALSE),"")</f>
        <v>1566.2</v>
      </c>
      <c r="AE1259" s="123">
        <f>IFERROR(ROUND(AC1259*VLOOKUP(I1259,'[5]DI Info'!$1:$1048576,6,FALSE),2),"")</f>
        <v>13.37</v>
      </c>
      <c r="AF1259" s="124" t="str">
        <f>VLOOKUP(I1259,'[5]DI Info'!$1:$1048576,4,FALSE)</f>
        <v>苏克-NB</v>
      </c>
      <c r="AG1259" s="124" t="s">
        <v>2930</v>
      </c>
      <c r="AH1259" s="118">
        <v>45488</v>
      </c>
      <c r="AI1259" s="130" t="s">
        <v>2941</v>
      </c>
      <c r="AJ1259" s="123" t="s">
        <v>2932</v>
      </c>
      <c r="AK1259" s="123"/>
      <c r="AL1259" s="116"/>
      <c r="AM1259" s="123"/>
    </row>
    <row r="1260" s="62" customFormat="1" ht="12.75" customHeight="1" spans="1:39">
      <c r="A1260" s="123" t="s">
        <v>2942</v>
      </c>
      <c r="B1260" s="123" t="s">
        <v>38</v>
      </c>
      <c r="C1260" s="123" t="s">
        <v>38</v>
      </c>
      <c r="D1260" s="123" t="s">
        <v>39</v>
      </c>
      <c r="E1260" s="123" t="s">
        <v>2943</v>
      </c>
      <c r="F1260" s="123" t="s">
        <v>41</v>
      </c>
      <c r="G1260" s="123" t="s">
        <v>121</v>
      </c>
      <c r="H1260" s="123" t="s">
        <v>2943</v>
      </c>
      <c r="I1260" s="123" t="s">
        <v>2883</v>
      </c>
      <c r="J1260" s="123" t="s">
        <v>44</v>
      </c>
      <c r="K1260" s="123" t="s">
        <v>41</v>
      </c>
      <c r="L1260" s="123" t="s">
        <v>45</v>
      </c>
      <c r="M1260" s="123" t="s">
        <v>46</v>
      </c>
      <c r="N1260" s="123" t="s">
        <v>1767</v>
      </c>
      <c r="O1260" s="123" t="s">
        <v>41</v>
      </c>
      <c r="P1260" s="123" t="s">
        <v>41</v>
      </c>
      <c r="Q1260" s="123">
        <v>16</v>
      </c>
      <c r="R1260" s="123">
        <v>34</v>
      </c>
      <c r="S1260" s="123">
        <v>30</v>
      </c>
      <c r="T1260" s="116">
        <v>45488</v>
      </c>
      <c r="U1260" s="116">
        <v>45474</v>
      </c>
      <c r="V1260" s="123">
        <v>0</v>
      </c>
      <c r="W1260" s="123">
        <v>38</v>
      </c>
      <c r="X1260" s="123">
        <v>38</v>
      </c>
      <c r="Y1260" s="123">
        <v>0</v>
      </c>
      <c r="Z1260" s="123" t="s">
        <v>47</v>
      </c>
      <c r="AA1260" s="123">
        <v>0</v>
      </c>
      <c r="AB1260" s="123">
        <v>1</v>
      </c>
      <c r="AC1260" s="123">
        <f t="shared" si="25"/>
        <v>38</v>
      </c>
      <c r="AD1260" s="123">
        <f>IFERROR(AC1260*VLOOKUP(I1260,'[5]DI Info'!A:H,7,FALSE),"")</f>
        <v>737.2</v>
      </c>
      <c r="AE1260" s="123">
        <f>IFERROR(ROUND(AC1260*VLOOKUP(I1260,'[5]DI Info'!$1:$1048576,6,FALSE),2),"")</f>
        <v>10.25</v>
      </c>
      <c r="AF1260" s="124" t="str">
        <f>VLOOKUP(I1260,'[5]DI Info'!$1:$1048576,4,FALSE)</f>
        <v>苏克-NB</v>
      </c>
      <c r="AG1260" s="124" t="s">
        <v>2930</v>
      </c>
      <c r="AH1260" s="118">
        <v>45488</v>
      </c>
      <c r="AI1260" s="130" t="s">
        <v>2941</v>
      </c>
      <c r="AJ1260" s="123" t="s">
        <v>2932</v>
      </c>
      <c r="AK1260" s="123"/>
      <c r="AL1260" s="116"/>
      <c r="AM1260" s="123"/>
    </row>
    <row r="1261" s="62" customFormat="1" ht="12.75" customHeight="1" spans="1:39">
      <c r="A1261" s="123" t="s">
        <v>2944</v>
      </c>
      <c r="B1261" s="123" t="s">
        <v>38</v>
      </c>
      <c r="C1261" s="123" t="s">
        <v>38</v>
      </c>
      <c r="D1261" s="123" t="s">
        <v>39</v>
      </c>
      <c r="E1261" s="123" t="s">
        <v>2945</v>
      </c>
      <c r="F1261" s="123" t="s">
        <v>41</v>
      </c>
      <c r="G1261" s="123" t="s">
        <v>121</v>
      </c>
      <c r="H1261" s="123" t="s">
        <v>2945</v>
      </c>
      <c r="I1261" s="123" t="s">
        <v>407</v>
      </c>
      <c r="J1261" s="123" t="s">
        <v>44</v>
      </c>
      <c r="K1261" s="123" t="s">
        <v>41</v>
      </c>
      <c r="L1261" s="123" t="s">
        <v>45</v>
      </c>
      <c r="M1261" s="123" t="s">
        <v>46</v>
      </c>
      <c r="N1261" s="123" t="s">
        <v>1767</v>
      </c>
      <c r="O1261" s="123" t="s">
        <v>41</v>
      </c>
      <c r="P1261" s="123" t="s">
        <v>41</v>
      </c>
      <c r="Q1261" s="123">
        <v>5</v>
      </c>
      <c r="R1261" s="123">
        <v>43.75</v>
      </c>
      <c r="S1261" s="123">
        <v>22.5</v>
      </c>
      <c r="T1261" s="116">
        <v>45488</v>
      </c>
      <c r="U1261" s="116">
        <v>45474</v>
      </c>
      <c r="V1261" s="123">
        <v>0</v>
      </c>
      <c r="W1261" s="123">
        <v>30</v>
      </c>
      <c r="X1261" s="123">
        <v>30</v>
      </c>
      <c r="Y1261" s="123">
        <v>0</v>
      </c>
      <c r="Z1261" s="123" t="s">
        <v>47</v>
      </c>
      <c r="AA1261" s="123">
        <v>0</v>
      </c>
      <c r="AB1261" s="123">
        <v>1</v>
      </c>
      <c r="AC1261" s="123">
        <f t="shared" si="25"/>
        <v>30</v>
      </c>
      <c r="AD1261" s="123">
        <f>IFERROR(AC1261*VLOOKUP(I1261,'[5]DI Info'!A:H,7,FALSE),"")</f>
        <v>219</v>
      </c>
      <c r="AE1261" s="123">
        <f>IFERROR(ROUND(AC1261*VLOOKUP(I1261,'[5]DI Info'!$1:$1048576,6,FALSE),2),"")</f>
        <v>2.61</v>
      </c>
      <c r="AF1261" s="124" t="str">
        <f>VLOOKUP(I1261,'[5]DI Info'!$1:$1048576,4,FALSE)</f>
        <v>苏克-NB</v>
      </c>
      <c r="AG1261" s="124" t="s">
        <v>2930</v>
      </c>
      <c r="AH1261" s="118">
        <v>45488</v>
      </c>
      <c r="AI1261" s="69" t="s">
        <v>2946</v>
      </c>
      <c r="AJ1261" s="123" t="s">
        <v>2932</v>
      </c>
      <c r="AK1261" s="123"/>
      <c r="AL1261" s="116"/>
      <c r="AM1261" s="123"/>
    </row>
    <row r="1262" s="62" customFormat="1" ht="12.75" customHeight="1" spans="1:39">
      <c r="A1262" s="123" t="s">
        <v>2947</v>
      </c>
      <c r="B1262" s="123" t="s">
        <v>38</v>
      </c>
      <c r="C1262" s="123" t="s">
        <v>38</v>
      </c>
      <c r="D1262" s="123" t="s">
        <v>39</v>
      </c>
      <c r="E1262" s="123" t="s">
        <v>2948</v>
      </c>
      <c r="F1262" s="123" t="s">
        <v>41</v>
      </c>
      <c r="G1262" s="123" t="s">
        <v>77</v>
      </c>
      <c r="H1262" s="123" t="s">
        <v>2948</v>
      </c>
      <c r="I1262" s="123" t="s">
        <v>950</v>
      </c>
      <c r="J1262" s="123" t="s">
        <v>44</v>
      </c>
      <c r="K1262" s="123" t="s">
        <v>41</v>
      </c>
      <c r="L1262" s="123" t="s">
        <v>45</v>
      </c>
      <c r="M1262" s="123" t="s">
        <v>46</v>
      </c>
      <c r="N1262" s="123" t="s">
        <v>1767</v>
      </c>
      <c r="O1262" s="123" t="s">
        <v>41</v>
      </c>
      <c r="P1262" s="123" t="s">
        <v>41</v>
      </c>
      <c r="Q1262" s="123">
        <v>6.5</v>
      </c>
      <c r="R1262" s="123">
        <v>58</v>
      </c>
      <c r="S1262" s="123">
        <v>29</v>
      </c>
      <c r="T1262" s="116">
        <v>45488</v>
      </c>
      <c r="U1262" s="116">
        <v>45474</v>
      </c>
      <c r="V1262" s="123">
        <v>0</v>
      </c>
      <c r="W1262" s="123">
        <v>272</v>
      </c>
      <c r="X1262" s="123">
        <v>272</v>
      </c>
      <c r="Y1262" s="123">
        <v>0</v>
      </c>
      <c r="Z1262" s="123" t="s">
        <v>47</v>
      </c>
      <c r="AA1262" s="123">
        <v>0</v>
      </c>
      <c r="AB1262" s="123">
        <v>1</v>
      </c>
      <c r="AC1262" s="123">
        <f t="shared" si="25"/>
        <v>272</v>
      </c>
      <c r="AD1262" s="123">
        <f>IFERROR(AC1262*VLOOKUP(I1262,'[5]DI Info'!A:H,7,FALSE),"")</f>
        <v>4243.2</v>
      </c>
      <c r="AE1262" s="123">
        <f>IFERROR(ROUND(AC1262*VLOOKUP(I1262,'[5]DI Info'!$1:$1048576,6,FALSE),2),"")</f>
        <v>45.75</v>
      </c>
      <c r="AF1262" s="124" t="str">
        <f>VLOOKUP(I1262,'[5]DI Info'!$1:$1048576,4,FALSE)</f>
        <v>苏克-NB</v>
      </c>
      <c r="AG1262" s="124" t="s">
        <v>2949</v>
      </c>
      <c r="AH1262" s="118">
        <v>45488</v>
      </c>
      <c r="AI1262" s="69" t="s">
        <v>2950</v>
      </c>
      <c r="AJ1262" s="123" t="s">
        <v>2951</v>
      </c>
      <c r="AK1262" s="123"/>
      <c r="AL1262" s="116"/>
      <c r="AM1262" s="123"/>
    </row>
    <row r="1263" s="62" customFormat="1" ht="12.75" customHeight="1" spans="1:39">
      <c r="A1263" s="123" t="s">
        <v>2952</v>
      </c>
      <c r="B1263" s="123" t="s">
        <v>38</v>
      </c>
      <c r="C1263" s="123" t="s">
        <v>38</v>
      </c>
      <c r="D1263" s="123" t="s">
        <v>39</v>
      </c>
      <c r="E1263" s="123" t="s">
        <v>2953</v>
      </c>
      <c r="F1263" s="123" t="s">
        <v>41</v>
      </c>
      <c r="G1263" s="123" t="s">
        <v>77</v>
      </c>
      <c r="H1263" s="123" t="s">
        <v>2953</v>
      </c>
      <c r="I1263" s="123" t="s">
        <v>2883</v>
      </c>
      <c r="J1263" s="123" t="s">
        <v>44</v>
      </c>
      <c r="K1263" s="123" t="s">
        <v>41</v>
      </c>
      <c r="L1263" s="123" t="s">
        <v>45</v>
      </c>
      <c r="M1263" s="123" t="s">
        <v>46</v>
      </c>
      <c r="N1263" s="123" t="s">
        <v>1767</v>
      </c>
      <c r="O1263" s="123" t="s">
        <v>41</v>
      </c>
      <c r="P1263" s="123" t="s">
        <v>41</v>
      </c>
      <c r="Q1263" s="123">
        <v>16</v>
      </c>
      <c r="R1263" s="123">
        <v>34</v>
      </c>
      <c r="S1263" s="123">
        <v>30</v>
      </c>
      <c r="T1263" s="116">
        <v>45488</v>
      </c>
      <c r="U1263" s="116">
        <v>45474</v>
      </c>
      <c r="V1263" s="123">
        <v>0</v>
      </c>
      <c r="W1263" s="123">
        <v>55</v>
      </c>
      <c r="X1263" s="123">
        <v>55</v>
      </c>
      <c r="Y1263" s="123">
        <v>0</v>
      </c>
      <c r="Z1263" s="123" t="s">
        <v>47</v>
      </c>
      <c r="AA1263" s="123">
        <v>0</v>
      </c>
      <c r="AB1263" s="123">
        <v>1</v>
      </c>
      <c r="AC1263" s="123">
        <f t="shared" si="25"/>
        <v>55</v>
      </c>
      <c r="AD1263" s="123">
        <f>IFERROR(AC1263*VLOOKUP(I1263,'[5]DI Info'!A:H,7,FALSE),"")</f>
        <v>1067</v>
      </c>
      <c r="AE1263" s="123">
        <f>IFERROR(ROUND(AC1263*VLOOKUP(I1263,'[5]DI Info'!$1:$1048576,6,FALSE),2),"")</f>
        <v>14.84</v>
      </c>
      <c r="AF1263" s="124" t="str">
        <f>VLOOKUP(I1263,'[5]DI Info'!$1:$1048576,4,FALSE)</f>
        <v>苏克-NB</v>
      </c>
      <c r="AG1263" s="124" t="s">
        <v>2949</v>
      </c>
      <c r="AH1263" s="118">
        <v>45488</v>
      </c>
      <c r="AI1263" s="69" t="s">
        <v>2950</v>
      </c>
      <c r="AJ1263" s="123" t="s">
        <v>2951</v>
      </c>
      <c r="AK1263" s="123"/>
      <c r="AL1263" s="116"/>
      <c r="AM1263" s="123"/>
    </row>
    <row r="1264" s="62" customFormat="1" ht="12.75" customHeight="1" spans="1:39">
      <c r="A1264" s="123" t="s">
        <v>2954</v>
      </c>
      <c r="B1264" s="123" t="s">
        <v>38</v>
      </c>
      <c r="C1264" s="123" t="s">
        <v>38</v>
      </c>
      <c r="D1264" s="123" t="s">
        <v>84</v>
      </c>
      <c r="E1264" s="123" t="s">
        <v>2955</v>
      </c>
      <c r="F1264" s="123" t="s">
        <v>41</v>
      </c>
      <c r="G1264" s="123" t="s">
        <v>60</v>
      </c>
      <c r="H1264" s="123" t="s">
        <v>2955</v>
      </c>
      <c r="I1264" s="123" t="s">
        <v>2708</v>
      </c>
      <c r="J1264" s="123" t="s">
        <v>44</v>
      </c>
      <c r="K1264" s="123" t="s">
        <v>41</v>
      </c>
      <c r="L1264" s="123" t="s">
        <v>45</v>
      </c>
      <c r="M1264" s="123" t="s">
        <v>46</v>
      </c>
      <c r="N1264" s="123" t="s">
        <v>1767</v>
      </c>
      <c r="O1264" s="123" t="s">
        <v>41</v>
      </c>
      <c r="P1264" s="123" t="s">
        <v>41</v>
      </c>
      <c r="Q1264" s="123">
        <v>18</v>
      </c>
      <c r="R1264" s="123">
        <v>29</v>
      </c>
      <c r="S1264" s="123">
        <v>18</v>
      </c>
      <c r="T1264" s="116">
        <v>45502</v>
      </c>
      <c r="U1264" s="116">
        <v>45495</v>
      </c>
      <c r="V1264" s="123">
        <v>0</v>
      </c>
      <c r="W1264" s="127">
        <v>392</v>
      </c>
      <c r="X1264" s="123">
        <v>302</v>
      </c>
      <c r="Y1264" s="123">
        <v>0</v>
      </c>
      <c r="Z1264" s="123" t="s">
        <v>47</v>
      </c>
      <c r="AA1264" s="123">
        <v>0</v>
      </c>
      <c r="AB1264" s="123">
        <f>VLOOKUP(I1264,'[5]DI Info'!A:E,5,0)</f>
        <v>1</v>
      </c>
      <c r="AC1264" s="123">
        <f t="shared" si="25"/>
        <v>302</v>
      </c>
      <c r="AD1264" s="123">
        <f>IFERROR(AC1264*VLOOKUP(I1264,'[5]DI Info'!A:H,7,FALSE),"")</f>
        <v>4379</v>
      </c>
      <c r="AE1264" s="123">
        <f>IFERROR(ROUND(AC1264*VLOOKUP(I1264,'[5]DI Info'!$1:$1048576,6,FALSE),2),"")</f>
        <v>46.65</v>
      </c>
      <c r="AF1264" s="124" t="str">
        <f>VLOOKUP(I1264,'[5]DI Info'!$1:$1048576,4,FALSE)</f>
        <v>康思特-SH</v>
      </c>
      <c r="AG1264" s="124" t="s">
        <v>2956</v>
      </c>
      <c r="AH1264" s="118">
        <v>45495</v>
      </c>
      <c r="AI1264" s="69" t="s">
        <v>2957</v>
      </c>
      <c r="AJ1264" s="123"/>
      <c r="AK1264" s="123"/>
      <c r="AL1264" s="116"/>
      <c r="AM1264" s="123"/>
    </row>
    <row r="1265" s="62" customFormat="1" ht="12.75" customHeight="1" spans="1:39">
      <c r="A1265" s="123" t="s">
        <v>2958</v>
      </c>
      <c r="B1265" s="123" t="s">
        <v>38</v>
      </c>
      <c r="C1265" s="123" t="s">
        <v>38</v>
      </c>
      <c r="D1265" s="123" t="s">
        <v>84</v>
      </c>
      <c r="E1265" s="123" t="s">
        <v>2959</v>
      </c>
      <c r="F1265" s="123" t="s">
        <v>41</v>
      </c>
      <c r="G1265" s="123" t="s">
        <v>71</v>
      </c>
      <c r="H1265" s="123" t="s">
        <v>2959</v>
      </c>
      <c r="I1265" s="123" t="s">
        <v>2708</v>
      </c>
      <c r="J1265" s="123" t="s">
        <v>44</v>
      </c>
      <c r="K1265" s="123" t="s">
        <v>41</v>
      </c>
      <c r="L1265" s="123" t="s">
        <v>45</v>
      </c>
      <c r="M1265" s="123" t="s">
        <v>46</v>
      </c>
      <c r="N1265" s="123" t="s">
        <v>1767</v>
      </c>
      <c r="O1265" s="123" t="s">
        <v>41</v>
      </c>
      <c r="P1265" s="123" t="s">
        <v>41</v>
      </c>
      <c r="Q1265" s="123">
        <v>18</v>
      </c>
      <c r="R1265" s="123">
        <v>29</v>
      </c>
      <c r="S1265" s="123">
        <v>18</v>
      </c>
      <c r="T1265" s="116">
        <v>45502</v>
      </c>
      <c r="U1265" s="116">
        <v>45495</v>
      </c>
      <c r="V1265" s="123">
        <v>0</v>
      </c>
      <c r="W1265" s="123">
        <v>112</v>
      </c>
      <c r="X1265" s="123">
        <v>112</v>
      </c>
      <c r="Y1265" s="123">
        <v>0</v>
      </c>
      <c r="Z1265" s="123" t="s">
        <v>47</v>
      </c>
      <c r="AA1265" s="123">
        <v>0</v>
      </c>
      <c r="AB1265" s="123">
        <f>VLOOKUP(I1265,'[5]DI Info'!A:E,5,0)</f>
        <v>1</v>
      </c>
      <c r="AC1265" s="123">
        <f t="shared" si="25"/>
        <v>112</v>
      </c>
      <c r="AD1265" s="123">
        <f>IFERROR(AC1265*VLOOKUP(I1265,'[5]DI Info'!A:H,7,FALSE),"")</f>
        <v>1624</v>
      </c>
      <c r="AE1265" s="123">
        <f>IFERROR(ROUND(AC1265*VLOOKUP(I1265,'[5]DI Info'!$1:$1048576,6,FALSE),2),"")</f>
        <v>17.3</v>
      </c>
      <c r="AF1265" s="124" t="str">
        <f>VLOOKUP(I1265,'[5]DI Info'!$1:$1048576,4,FALSE)</f>
        <v>康思特-SH</v>
      </c>
      <c r="AG1265" s="124" t="s">
        <v>2956</v>
      </c>
      <c r="AH1265" s="118">
        <v>45495</v>
      </c>
      <c r="AI1265" s="69" t="s">
        <v>2957</v>
      </c>
      <c r="AJ1265" s="123"/>
      <c r="AK1265" s="123"/>
      <c r="AL1265" s="116"/>
      <c r="AM1265" s="123"/>
    </row>
    <row r="1266" s="62" customFormat="1" ht="12.75" customHeight="1" spans="1:39">
      <c r="A1266" s="123" t="s">
        <v>2960</v>
      </c>
      <c r="B1266" s="123" t="s">
        <v>38</v>
      </c>
      <c r="C1266" s="123" t="s">
        <v>38</v>
      </c>
      <c r="D1266" s="123" t="s">
        <v>39</v>
      </c>
      <c r="E1266" s="123" t="s">
        <v>2961</v>
      </c>
      <c r="F1266" s="123" t="s">
        <v>41</v>
      </c>
      <c r="G1266" s="123" t="s">
        <v>77</v>
      </c>
      <c r="H1266" s="123" t="s">
        <v>2961</v>
      </c>
      <c r="I1266" s="123" t="s">
        <v>932</v>
      </c>
      <c r="J1266" s="123" t="s">
        <v>44</v>
      </c>
      <c r="K1266" s="123" t="s">
        <v>41</v>
      </c>
      <c r="L1266" s="123" t="s">
        <v>45</v>
      </c>
      <c r="M1266" s="123" t="s">
        <v>46</v>
      </c>
      <c r="N1266" s="123" t="s">
        <v>1767</v>
      </c>
      <c r="O1266" s="123" t="s">
        <v>41</v>
      </c>
      <c r="P1266" s="123" t="s">
        <v>41</v>
      </c>
      <c r="Q1266" s="123">
        <v>4.37</v>
      </c>
      <c r="R1266" s="123">
        <v>23.86</v>
      </c>
      <c r="S1266" s="123">
        <v>21.63</v>
      </c>
      <c r="T1266" s="116">
        <v>45488</v>
      </c>
      <c r="U1266" s="116">
        <v>45474</v>
      </c>
      <c r="V1266" s="123">
        <v>0</v>
      </c>
      <c r="W1266" s="123">
        <v>540</v>
      </c>
      <c r="X1266" s="123">
        <v>540</v>
      </c>
      <c r="Y1266" s="123">
        <v>0</v>
      </c>
      <c r="Z1266" s="123" t="s">
        <v>47</v>
      </c>
      <c r="AA1266" s="123">
        <v>0</v>
      </c>
      <c r="AB1266" s="123">
        <v>1</v>
      </c>
      <c r="AC1266" s="123">
        <f t="shared" si="25"/>
        <v>540</v>
      </c>
      <c r="AD1266" s="123">
        <f>IFERROR(AC1266*VLOOKUP(I1266,'[5]DI Info'!A:H,7,FALSE),"")</f>
        <v>2473.2</v>
      </c>
      <c r="AE1266" s="123">
        <f>IFERROR(ROUND(AC1266*VLOOKUP(I1266,'[5]DI Info'!$1:$1048576,6,FALSE),2),"")</f>
        <v>17.57</v>
      </c>
      <c r="AF1266" s="124" t="str">
        <f>VLOOKUP(I1266,'[5]DI Info'!$1:$1048576,4,FALSE)</f>
        <v>立义-YT</v>
      </c>
      <c r="AG1266" s="124" t="s">
        <v>2962</v>
      </c>
      <c r="AH1266" s="118">
        <v>45488</v>
      </c>
      <c r="AI1266" s="69" t="s">
        <v>2963</v>
      </c>
      <c r="AJ1266" s="123" t="s">
        <v>2964</v>
      </c>
      <c r="AK1266" s="123"/>
      <c r="AL1266" s="116"/>
      <c r="AM1266" s="123"/>
    </row>
    <row r="1267" s="62" customFormat="1" ht="12.75" customHeight="1" spans="1:39">
      <c r="A1267" s="123" t="s">
        <v>2965</v>
      </c>
      <c r="B1267" s="123" t="s">
        <v>38</v>
      </c>
      <c r="C1267" s="123" t="s">
        <v>38</v>
      </c>
      <c r="D1267" s="123" t="s">
        <v>39</v>
      </c>
      <c r="E1267" s="123" t="s">
        <v>2966</v>
      </c>
      <c r="F1267" s="123" t="s">
        <v>41</v>
      </c>
      <c r="G1267" s="123" t="s">
        <v>53</v>
      </c>
      <c r="H1267" s="123" t="s">
        <v>2966</v>
      </c>
      <c r="I1267" s="123" t="s">
        <v>932</v>
      </c>
      <c r="J1267" s="123" t="s">
        <v>44</v>
      </c>
      <c r="K1267" s="123" t="s">
        <v>41</v>
      </c>
      <c r="L1267" s="123" t="s">
        <v>45</v>
      </c>
      <c r="M1267" s="123" t="s">
        <v>46</v>
      </c>
      <c r="N1267" s="123" t="s">
        <v>1767</v>
      </c>
      <c r="O1267" s="123" t="s">
        <v>41</v>
      </c>
      <c r="P1267" s="123" t="s">
        <v>41</v>
      </c>
      <c r="Q1267" s="123">
        <v>4.37</v>
      </c>
      <c r="R1267" s="123">
        <v>23.86</v>
      </c>
      <c r="S1267" s="123">
        <v>21.63</v>
      </c>
      <c r="T1267" s="116">
        <v>45488</v>
      </c>
      <c r="U1267" s="116">
        <v>45474</v>
      </c>
      <c r="V1267" s="123">
        <v>0</v>
      </c>
      <c r="W1267" s="123">
        <v>13</v>
      </c>
      <c r="X1267" s="123">
        <v>13</v>
      </c>
      <c r="Y1267" s="123">
        <v>0</v>
      </c>
      <c r="Z1267" s="123" t="s">
        <v>47</v>
      </c>
      <c r="AA1267" s="123">
        <v>0</v>
      </c>
      <c r="AB1267" s="123">
        <v>1</v>
      </c>
      <c r="AC1267" s="123">
        <f t="shared" si="25"/>
        <v>13</v>
      </c>
      <c r="AD1267" s="123">
        <f>IFERROR(AC1267*VLOOKUP(I1267,'[5]DI Info'!A:H,7,FALSE),"")</f>
        <v>59.54</v>
      </c>
      <c r="AE1267" s="123">
        <f>IFERROR(ROUND(AC1267*VLOOKUP(I1267,'[5]DI Info'!$1:$1048576,6,FALSE),2),"")</f>
        <v>0.42</v>
      </c>
      <c r="AF1267" s="124" t="str">
        <f>VLOOKUP(I1267,'[5]DI Info'!$1:$1048576,4,FALSE)</f>
        <v>立义-YT</v>
      </c>
      <c r="AG1267" s="124" t="s">
        <v>2962</v>
      </c>
      <c r="AH1267" s="118">
        <v>45488</v>
      </c>
      <c r="AI1267" s="69" t="s">
        <v>2963</v>
      </c>
      <c r="AJ1267" s="123" t="s">
        <v>2964</v>
      </c>
      <c r="AK1267" s="123"/>
      <c r="AL1267" s="116"/>
      <c r="AM1267" s="123"/>
    </row>
    <row r="1268" s="62" customFormat="1" ht="12.75" customHeight="1" spans="1:39">
      <c r="A1268" s="123" t="s">
        <v>2967</v>
      </c>
      <c r="B1268" s="123" t="s">
        <v>38</v>
      </c>
      <c r="C1268" s="123" t="s">
        <v>38</v>
      </c>
      <c r="D1268" s="123" t="s">
        <v>39</v>
      </c>
      <c r="E1268" s="123" t="s">
        <v>2968</v>
      </c>
      <c r="F1268" s="123" t="s">
        <v>41</v>
      </c>
      <c r="G1268" s="123" t="s">
        <v>71</v>
      </c>
      <c r="H1268" s="123" t="s">
        <v>2968</v>
      </c>
      <c r="I1268" s="123" t="s">
        <v>932</v>
      </c>
      <c r="J1268" s="123" t="s">
        <v>44</v>
      </c>
      <c r="K1268" s="123" t="s">
        <v>41</v>
      </c>
      <c r="L1268" s="123" t="s">
        <v>45</v>
      </c>
      <c r="M1268" s="123" t="s">
        <v>46</v>
      </c>
      <c r="N1268" s="123" t="s">
        <v>1767</v>
      </c>
      <c r="O1268" s="123" t="s">
        <v>41</v>
      </c>
      <c r="P1268" s="123" t="s">
        <v>41</v>
      </c>
      <c r="Q1268" s="123">
        <v>4.37</v>
      </c>
      <c r="R1268" s="123">
        <v>23.86</v>
      </c>
      <c r="S1268" s="123">
        <v>21.63</v>
      </c>
      <c r="T1268" s="116">
        <v>45488</v>
      </c>
      <c r="U1268" s="116">
        <v>45474</v>
      </c>
      <c r="V1268" s="123">
        <v>0</v>
      </c>
      <c r="W1268" s="123">
        <v>580</v>
      </c>
      <c r="X1268" s="123">
        <v>580</v>
      </c>
      <c r="Y1268" s="123">
        <v>0</v>
      </c>
      <c r="Z1268" s="123" t="s">
        <v>47</v>
      </c>
      <c r="AA1268" s="123">
        <v>0</v>
      </c>
      <c r="AB1268" s="123">
        <v>1</v>
      </c>
      <c r="AC1268" s="123">
        <f t="shared" si="25"/>
        <v>580</v>
      </c>
      <c r="AD1268" s="123">
        <f>IFERROR(AC1268*VLOOKUP(I1268,'[5]DI Info'!A:H,7,FALSE),"")</f>
        <v>2656.4</v>
      </c>
      <c r="AE1268" s="123">
        <f>IFERROR(ROUND(AC1268*VLOOKUP(I1268,'[5]DI Info'!$1:$1048576,6,FALSE),2),"")</f>
        <v>18.87</v>
      </c>
      <c r="AF1268" s="124" t="str">
        <f>VLOOKUP(I1268,'[5]DI Info'!$1:$1048576,4,FALSE)</f>
        <v>立义-YT</v>
      </c>
      <c r="AG1268" s="124" t="s">
        <v>2962</v>
      </c>
      <c r="AH1268" s="118">
        <v>45488</v>
      </c>
      <c r="AI1268" s="69" t="s">
        <v>2963</v>
      </c>
      <c r="AJ1268" s="123" t="s">
        <v>2964</v>
      </c>
      <c r="AK1268" s="123"/>
      <c r="AL1268" s="116"/>
      <c r="AM1268" s="123"/>
    </row>
    <row r="1269" s="62" customFormat="1" ht="12.75" customHeight="1" spans="1:39">
      <c r="A1269" s="123" t="s">
        <v>2969</v>
      </c>
      <c r="B1269" s="123" t="s">
        <v>38</v>
      </c>
      <c r="C1269" s="123" t="s">
        <v>38</v>
      </c>
      <c r="D1269" s="123" t="s">
        <v>84</v>
      </c>
      <c r="E1269" s="123" t="s">
        <v>2970</v>
      </c>
      <c r="F1269" s="123" t="s">
        <v>41</v>
      </c>
      <c r="G1269" s="123" t="s">
        <v>121</v>
      </c>
      <c r="H1269" s="123" t="s">
        <v>2970</v>
      </c>
      <c r="I1269" s="123" t="s">
        <v>86</v>
      </c>
      <c r="J1269" s="123" t="s">
        <v>44</v>
      </c>
      <c r="K1269" s="123" t="s">
        <v>41</v>
      </c>
      <c r="L1269" s="123" t="s">
        <v>45</v>
      </c>
      <c r="M1269" s="123" t="s">
        <v>46</v>
      </c>
      <c r="N1269" s="123" t="s">
        <v>1767</v>
      </c>
      <c r="O1269" s="123" t="s">
        <v>41</v>
      </c>
      <c r="P1269" s="123" t="s">
        <v>41</v>
      </c>
      <c r="Q1269" s="123">
        <v>19.5</v>
      </c>
      <c r="R1269" s="123">
        <v>29.5</v>
      </c>
      <c r="S1269" s="123">
        <v>21</v>
      </c>
      <c r="T1269" s="116">
        <v>45488</v>
      </c>
      <c r="U1269" s="116">
        <v>45481</v>
      </c>
      <c r="V1269" s="123">
        <v>0</v>
      </c>
      <c r="W1269" s="123">
        <v>323</v>
      </c>
      <c r="X1269" s="123">
        <v>323</v>
      </c>
      <c r="Y1269" s="123">
        <v>0</v>
      </c>
      <c r="Z1269" s="123" t="s">
        <v>47</v>
      </c>
      <c r="AA1269" s="123">
        <v>0</v>
      </c>
      <c r="AB1269" s="123">
        <v>1</v>
      </c>
      <c r="AC1269" s="123">
        <f t="shared" si="25"/>
        <v>323</v>
      </c>
      <c r="AD1269" s="123">
        <f>IFERROR(AC1269*VLOOKUP(I1269,'[5]DI Info'!A:H,7,FALSE),"")</f>
        <v>5684.8</v>
      </c>
      <c r="AE1269" s="123">
        <f>IFERROR(ROUND(AC1269*VLOOKUP(I1269,'[5]DI Info'!$1:$1048576,6,FALSE),2),"")</f>
        <v>62.07</v>
      </c>
      <c r="AF1269" s="124" t="str">
        <f>VLOOKUP(I1269,'[5]DI Info'!$1:$1048576,4,FALSE)</f>
        <v>佳得顺-SH</v>
      </c>
      <c r="AG1269" s="124" t="s">
        <v>2971</v>
      </c>
      <c r="AH1269" s="118">
        <v>45481</v>
      </c>
      <c r="AI1269" s="131" t="s">
        <v>2972</v>
      </c>
      <c r="AJ1269" s="123"/>
      <c r="AK1269" s="123"/>
      <c r="AL1269" s="116"/>
      <c r="AM1269" s="123"/>
    </row>
    <row r="1270" s="62" customFormat="1" ht="12.75" customHeight="1" spans="1:39">
      <c r="A1270" s="123" t="s">
        <v>2973</v>
      </c>
      <c r="B1270" s="123" t="s">
        <v>38</v>
      </c>
      <c r="C1270" s="123" t="s">
        <v>38</v>
      </c>
      <c r="D1270" s="123" t="s">
        <v>84</v>
      </c>
      <c r="E1270" s="123" t="s">
        <v>2974</v>
      </c>
      <c r="F1270" s="123" t="s">
        <v>41</v>
      </c>
      <c r="G1270" s="123" t="s">
        <v>121</v>
      </c>
      <c r="H1270" s="123" t="s">
        <v>2974</v>
      </c>
      <c r="I1270" s="123" t="s">
        <v>86</v>
      </c>
      <c r="J1270" s="123" t="s">
        <v>44</v>
      </c>
      <c r="K1270" s="123" t="s">
        <v>41</v>
      </c>
      <c r="L1270" s="123" t="s">
        <v>45</v>
      </c>
      <c r="M1270" s="123" t="s">
        <v>46</v>
      </c>
      <c r="N1270" s="123" t="s">
        <v>1767</v>
      </c>
      <c r="O1270" s="123" t="s">
        <v>41</v>
      </c>
      <c r="P1270" s="123" t="s">
        <v>41</v>
      </c>
      <c r="Q1270" s="123">
        <v>19.5</v>
      </c>
      <c r="R1270" s="123">
        <v>29.5</v>
      </c>
      <c r="S1270" s="123">
        <v>21</v>
      </c>
      <c r="T1270" s="116">
        <v>45488</v>
      </c>
      <c r="U1270" s="116">
        <v>45481</v>
      </c>
      <c r="V1270" s="123">
        <v>0</v>
      </c>
      <c r="W1270" s="123">
        <v>208</v>
      </c>
      <c r="X1270" s="123">
        <v>208</v>
      </c>
      <c r="Y1270" s="123">
        <v>0</v>
      </c>
      <c r="Z1270" s="123" t="s">
        <v>47</v>
      </c>
      <c r="AA1270" s="123">
        <v>0</v>
      </c>
      <c r="AB1270" s="123">
        <v>1</v>
      </c>
      <c r="AC1270" s="123">
        <f t="shared" si="25"/>
        <v>208</v>
      </c>
      <c r="AD1270" s="123">
        <f>IFERROR(AC1270*VLOOKUP(I1270,'[5]DI Info'!A:H,7,FALSE),"")</f>
        <v>3660.8</v>
      </c>
      <c r="AE1270" s="123">
        <f>IFERROR(ROUND(AC1270*VLOOKUP(I1270,'[5]DI Info'!$1:$1048576,6,FALSE),2),"")</f>
        <v>39.97</v>
      </c>
      <c r="AF1270" s="124" t="str">
        <f>VLOOKUP(I1270,'[5]DI Info'!$1:$1048576,4,FALSE)</f>
        <v>佳得顺-SH</v>
      </c>
      <c r="AG1270" s="124" t="s">
        <v>2971</v>
      </c>
      <c r="AH1270" s="118">
        <v>45481</v>
      </c>
      <c r="AI1270" s="131" t="s">
        <v>2975</v>
      </c>
      <c r="AJ1270" s="123"/>
      <c r="AK1270" s="123"/>
      <c r="AL1270" s="116"/>
      <c r="AM1270" s="123"/>
    </row>
    <row r="1271" s="62" customFormat="1" ht="12.75" customHeight="1" spans="1:39">
      <c r="A1271" s="123" t="s">
        <v>2976</v>
      </c>
      <c r="B1271" s="123" t="s">
        <v>38</v>
      </c>
      <c r="C1271" s="123" t="s">
        <v>38</v>
      </c>
      <c r="D1271" s="123" t="s">
        <v>84</v>
      </c>
      <c r="E1271" s="123" t="s">
        <v>2977</v>
      </c>
      <c r="F1271" s="123" t="s">
        <v>41</v>
      </c>
      <c r="G1271" s="123" t="s">
        <v>121</v>
      </c>
      <c r="H1271" s="123" t="s">
        <v>2977</v>
      </c>
      <c r="I1271" s="123" t="s">
        <v>86</v>
      </c>
      <c r="J1271" s="123" t="s">
        <v>44</v>
      </c>
      <c r="K1271" s="123" t="s">
        <v>41</v>
      </c>
      <c r="L1271" s="123" t="s">
        <v>45</v>
      </c>
      <c r="M1271" s="123" t="s">
        <v>46</v>
      </c>
      <c r="N1271" s="123" t="s">
        <v>1767</v>
      </c>
      <c r="O1271" s="123" t="s">
        <v>41</v>
      </c>
      <c r="P1271" s="123" t="s">
        <v>41</v>
      </c>
      <c r="Q1271" s="123">
        <v>19.5</v>
      </c>
      <c r="R1271" s="123">
        <v>29.5</v>
      </c>
      <c r="S1271" s="123">
        <v>21</v>
      </c>
      <c r="T1271" s="116">
        <v>45488</v>
      </c>
      <c r="U1271" s="116">
        <v>45481</v>
      </c>
      <c r="V1271" s="123">
        <v>0</v>
      </c>
      <c r="W1271" s="123">
        <v>79</v>
      </c>
      <c r="X1271" s="123">
        <v>79</v>
      </c>
      <c r="Y1271" s="123">
        <v>0</v>
      </c>
      <c r="Z1271" s="123" t="s">
        <v>47</v>
      </c>
      <c r="AA1271" s="123">
        <v>0</v>
      </c>
      <c r="AB1271" s="123">
        <v>1</v>
      </c>
      <c r="AC1271" s="123">
        <f t="shared" si="25"/>
        <v>79</v>
      </c>
      <c r="AD1271" s="123">
        <f>IFERROR(AC1271*VLOOKUP(I1271,'[5]DI Info'!A:H,7,FALSE),"")</f>
        <v>1390.4</v>
      </c>
      <c r="AE1271" s="123">
        <f>IFERROR(ROUND(AC1271*VLOOKUP(I1271,'[5]DI Info'!$1:$1048576,6,FALSE),2),"")</f>
        <v>15.18</v>
      </c>
      <c r="AF1271" s="124" t="str">
        <f>VLOOKUP(I1271,'[5]DI Info'!$1:$1048576,4,FALSE)</f>
        <v>佳得顺-SH</v>
      </c>
      <c r="AG1271" s="124" t="s">
        <v>2971</v>
      </c>
      <c r="AH1271" s="118">
        <v>45481</v>
      </c>
      <c r="AI1271" s="131" t="s">
        <v>2975</v>
      </c>
      <c r="AJ1271" s="123"/>
      <c r="AK1271" s="123"/>
      <c r="AL1271" s="116"/>
      <c r="AM1271" s="123"/>
    </row>
    <row r="1272" s="62" customFormat="1" ht="12.75" customHeight="1" spans="1:39">
      <c r="A1272" s="123" t="s">
        <v>2978</v>
      </c>
      <c r="B1272" s="123" t="s">
        <v>38</v>
      </c>
      <c r="C1272" s="123" t="s">
        <v>38</v>
      </c>
      <c r="D1272" s="123" t="s">
        <v>84</v>
      </c>
      <c r="E1272" s="123" t="s">
        <v>2979</v>
      </c>
      <c r="F1272" s="123" t="s">
        <v>41</v>
      </c>
      <c r="G1272" s="123" t="s">
        <v>121</v>
      </c>
      <c r="H1272" s="123" t="s">
        <v>2979</v>
      </c>
      <c r="I1272" s="123" t="s">
        <v>1754</v>
      </c>
      <c r="J1272" s="123" t="s">
        <v>44</v>
      </c>
      <c r="K1272" s="123" t="s">
        <v>41</v>
      </c>
      <c r="L1272" s="123" t="s">
        <v>45</v>
      </c>
      <c r="M1272" s="123" t="s">
        <v>46</v>
      </c>
      <c r="N1272" s="123" t="s">
        <v>1767</v>
      </c>
      <c r="O1272" s="123" t="s">
        <v>41</v>
      </c>
      <c r="P1272" s="123" t="s">
        <v>41</v>
      </c>
      <c r="Q1272" s="123">
        <v>19.25</v>
      </c>
      <c r="R1272" s="123">
        <v>29</v>
      </c>
      <c r="S1272" s="123">
        <v>21</v>
      </c>
      <c r="T1272" s="116">
        <v>45488</v>
      </c>
      <c r="U1272" s="116">
        <v>45481</v>
      </c>
      <c r="V1272" s="123">
        <v>0</v>
      </c>
      <c r="W1272" s="123">
        <v>79</v>
      </c>
      <c r="X1272" s="123">
        <v>79</v>
      </c>
      <c r="Y1272" s="123">
        <v>0</v>
      </c>
      <c r="Z1272" s="123" t="s">
        <v>47</v>
      </c>
      <c r="AA1272" s="123">
        <v>0</v>
      </c>
      <c r="AB1272" s="123">
        <v>1</v>
      </c>
      <c r="AC1272" s="123">
        <f t="shared" si="25"/>
        <v>79</v>
      </c>
      <c r="AD1272" s="123">
        <f>IFERROR(AC1272*VLOOKUP(I1272,'[5]DI Info'!A:H,7,FALSE),"")</f>
        <v>1390.4</v>
      </c>
      <c r="AE1272" s="123">
        <f>IFERROR(ROUND(AC1272*VLOOKUP(I1272,'[5]DI Info'!$1:$1048576,6,FALSE),2),"")</f>
        <v>15.18</v>
      </c>
      <c r="AF1272" s="124" t="str">
        <f>VLOOKUP(I1272,'[5]DI Info'!$1:$1048576,4,FALSE)</f>
        <v>佳得顺-SH</v>
      </c>
      <c r="AG1272" s="124" t="s">
        <v>2971</v>
      </c>
      <c r="AH1272" s="118">
        <v>45481</v>
      </c>
      <c r="AI1272" s="131" t="s">
        <v>2980</v>
      </c>
      <c r="AJ1272" s="123"/>
      <c r="AK1272" s="123"/>
      <c r="AL1272" s="116"/>
      <c r="AM1272" s="123"/>
    </row>
    <row r="1273" s="62" customFormat="1" ht="12.75" customHeight="1" spans="1:39">
      <c r="A1273" s="123" t="s">
        <v>2981</v>
      </c>
      <c r="B1273" s="123" t="s">
        <v>38</v>
      </c>
      <c r="C1273" s="123" t="s">
        <v>38</v>
      </c>
      <c r="D1273" s="123" t="s">
        <v>84</v>
      </c>
      <c r="E1273" s="123" t="s">
        <v>2982</v>
      </c>
      <c r="F1273" s="123" t="s">
        <v>41</v>
      </c>
      <c r="G1273" s="123" t="s">
        <v>121</v>
      </c>
      <c r="H1273" s="123" t="s">
        <v>2982</v>
      </c>
      <c r="I1273" s="123" t="s">
        <v>1754</v>
      </c>
      <c r="J1273" s="123" t="s">
        <v>44</v>
      </c>
      <c r="K1273" s="123" t="s">
        <v>41</v>
      </c>
      <c r="L1273" s="123" t="s">
        <v>45</v>
      </c>
      <c r="M1273" s="123" t="s">
        <v>46</v>
      </c>
      <c r="N1273" s="123" t="s">
        <v>1767</v>
      </c>
      <c r="O1273" s="123" t="s">
        <v>41</v>
      </c>
      <c r="P1273" s="123" t="s">
        <v>41</v>
      </c>
      <c r="Q1273" s="123">
        <v>19.25</v>
      </c>
      <c r="R1273" s="123">
        <v>29</v>
      </c>
      <c r="S1273" s="123">
        <v>21</v>
      </c>
      <c r="T1273" s="116">
        <v>45488</v>
      </c>
      <c r="U1273" s="116">
        <v>45481</v>
      </c>
      <c r="V1273" s="123">
        <v>0</v>
      </c>
      <c r="W1273" s="123">
        <v>120</v>
      </c>
      <c r="X1273" s="123">
        <v>120</v>
      </c>
      <c r="Y1273" s="123">
        <v>0</v>
      </c>
      <c r="Z1273" s="123" t="s">
        <v>47</v>
      </c>
      <c r="AA1273" s="123">
        <v>0</v>
      </c>
      <c r="AB1273" s="123">
        <v>1</v>
      </c>
      <c r="AC1273" s="123">
        <f t="shared" si="25"/>
        <v>120</v>
      </c>
      <c r="AD1273" s="123">
        <f>IFERROR(AC1273*VLOOKUP(I1273,'[5]DI Info'!A:H,7,FALSE),"")</f>
        <v>2112</v>
      </c>
      <c r="AE1273" s="123">
        <f>IFERROR(ROUND(AC1273*VLOOKUP(I1273,'[5]DI Info'!$1:$1048576,6,FALSE),2),"")</f>
        <v>23.06</v>
      </c>
      <c r="AF1273" s="124" t="str">
        <f>VLOOKUP(I1273,'[5]DI Info'!$1:$1048576,4,FALSE)</f>
        <v>佳得顺-SH</v>
      </c>
      <c r="AG1273" s="124" t="s">
        <v>2971</v>
      </c>
      <c r="AH1273" s="118">
        <v>45481</v>
      </c>
      <c r="AI1273" s="131" t="s">
        <v>2983</v>
      </c>
      <c r="AJ1273" s="123"/>
      <c r="AK1273" s="123"/>
      <c r="AL1273" s="116"/>
      <c r="AM1273" s="123"/>
    </row>
    <row r="1274" s="62" customFormat="1" ht="12.75" customHeight="1" spans="1:39">
      <c r="A1274" s="123" t="s">
        <v>2821</v>
      </c>
      <c r="B1274" s="123" t="s">
        <v>38</v>
      </c>
      <c r="C1274" s="123" t="s">
        <v>38</v>
      </c>
      <c r="D1274" s="123" t="s">
        <v>84</v>
      </c>
      <c r="E1274" s="123" t="s">
        <v>2822</v>
      </c>
      <c r="F1274" s="123" t="s">
        <v>41</v>
      </c>
      <c r="G1274" s="123" t="s">
        <v>121</v>
      </c>
      <c r="H1274" s="123" t="s">
        <v>2822</v>
      </c>
      <c r="I1274" s="123" t="s">
        <v>2742</v>
      </c>
      <c r="J1274" s="123" t="s">
        <v>44</v>
      </c>
      <c r="K1274" s="123" t="s">
        <v>41</v>
      </c>
      <c r="L1274" s="123" t="s">
        <v>45</v>
      </c>
      <c r="M1274" s="123" t="s">
        <v>46</v>
      </c>
      <c r="N1274" s="123" t="s">
        <v>1767</v>
      </c>
      <c r="O1274" s="123" t="s">
        <v>41</v>
      </c>
      <c r="P1274" s="123" t="s">
        <v>41</v>
      </c>
      <c r="Q1274" s="123">
        <v>18</v>
      </c>
      <c r="R1274" s="123">
        <v>29</v>
      </c>
      <c r="S1274" s="123">
        <v>18.6</v>
      </c>
      <c r="T1274" s="116">
        <v>45488</v>
      </c>
      <c r="U1274" s="116">
        <v>45481</v>
      </c>
      <c r="V1274" s="123">
        <v>0</v>
      </c>
      <c r="W1274" s="127">
        <v>341</v>
      </c>
      <c r="X1274" s="123">
        <v>221</v>
      </c>
      <c r="Y1274" s="123">
        <v>0</v>
      </c>
      <c r="Z1274" s="123" t="s">
        <v>47</v>
      </c>
      <c r="AA1274" s="123">
        <v>0</v>
      </c>
      <c r="AB1274" s="123">
        <v>1</v>
      </c>
      <c r="AC1274" s="123">
        <f t="shared" si="25"/>
        <v>221</v>
      </c>
      <c r="AD1274" s="123">
        <f>IFERROR(AC1274*VLOOKUP(I1274,'[5]DI Info'!A:H,7,FALSE),"")</f>
        <v>3204.5</v>
      </c>
      <c r="AE1274" s="123">
        <f>IFERROR(ROUND(AC1274*VLOOKUP(I1274,'[5]DI Info'!$1:$1048576,6,FALSE),2),"")</f>
        <v>34.14</v>
      </c>
      <c r="AF1274" s="124" t="str">
        <f>VLOOKUP(I1274,'[5]DI Info'!$1:$1048576,4,FALSE)</f>
        <v>佳得顺-SH</v>
      </c>
      <c r="AG1274" s="124" t="s">
        <v>2971</v>
      </c>
      <c r="AH1274" s="118">
        <v>45481</v>
      </c>
      <c r="AI1274" s="131" t="s">
        <v>2983</v>
      </c>
      <c r="AJ1274" s="123"/>
      <c r="AK1274" s="123"/>
      <c r="AL1274" s="116"/>
      <c r="AM1274" s="123"/>
    </row>
    <row r="1275" s="62" customFormat="1" ht="12.75" customHeight="1" spans="1:39">
      <c r="A1275" s="123" t="s">
        <v>2984</v>
      </c>
      <c r="B1275" s="123" t="s">
        <v>38</v>
      </c>
      <c r="C1275" s="123" t="s">
        <v>38</v>
      </c>
      <c r="D1275" s="123" t="s">
        <v>84</v>
      </c>
      <c r="E1275" s="123" t="s">
        <v>2985</v>
      </c>
      <c r="F1275" s="123" t="s">
        <v>41</v>
      </c>
      <c r="G1275" s="123" t="s">
        <v>77</v>
      </c>
      <c r="H1275" s="123" t="s">
        <v>2985</v>
      </c>
      <c r="I1275" s="123" t="s">
        <v>86</v>
      </c>
      <c r="J1275" s="123" t="s">
        <v>44</v>
      </c>
      <c r="K1275" s="123" t="s">
        <v>41</v>
      </c>
      <c r="L1275" s="123" t="s">
        <v>45</v>
      </c>
      <c r="M1275" s="123" t="s">
        <v>46</v>
      </c>
      <c r="N1275" s="123" t="s">
        <v>1767</v>
      </c>
      <c r="O1275" s="123" t="s">
        <v>41</v>
      </c>
      <c r="P1275" s="123" t="s">
        <v>41</v>
      </c>
      <c r="Q1275" s="123">
        <v>19.5</v>
      </c>
      <c r="R1275" s="123">
        <v>29.5</v>
      </c>
      <c r="S1275" s="123">
        <v>21</v>
      </c>
      <c r="T1275" s="116">
        <v>45488</v>
      </c>
      <c r="U1275" s="116">
        <v>45481</v>
      </c>
      <c r="V1275" s="123">
        <v>0</v>
      </c>
      <c r="W1275" s="123">
        <v>290</v>
      </c>
      <c r="X1275" s="123">
        <v>290</v>
      </c>
      <c r="Y1275" s="123">
        <v>0</v>
      </c>
      <c r="Z1275" s="123" t="s">
        <v>47</v>
      </c>
      <c r="AA1275" s="123">
        <v>0</v>
      </c>
      <c r="AB1275" s="123">
        <v>1</v>
      </c>
      <c r="AC1275" s="123">
        <f t="shared" si="25"/>
        <v>290</v>
      </c>
      <c r="AD1275" s="123">
        <f>IFERROR(AC1275*VLOOKUP(I1275,'[5]DI Info'!A:H,7,FALSE),"")</f>
        <v>5104</v>
      </c>
      <c r="AE1275" s="123">
        <f>IFERROR(ROUND(AC1275*VLOOKUP(I1275,'[5]DI Info'!$1:$1048576,6,FALSE),2),"")</f>
        <v>55.73</v>
      </c>
      <c r="AF1275" s="124" t="str">
        <f>VLOOKUP(I1275,'[5]DI Info'!$1:$1048576,4,FALSE)</f>
        <v>佳得顺-SH</v>
      </c>
      <c r="AG1275" s="124" t="s">
        <v>2986</v>
      </c>
      <c r="AH1275" s="118">
        <v>45481</v>
      </c>
      <c r="AI1275" s="131" t="s">
        <v>2987</v>
      </c>
      <c r="AJ1275" s="123"/>
      <c r="AK1275" s="123"/>
      <c r="AL1275" s="116"/>
      <c r="AM1275" s="123"/>
    </row>
    <row r="1276" s="62" customFormat="1" ht="12.75" customHeight="1" spans="1:39">
      <c r="A1276" s="123" t="s">
        <v>2988</v>
      </c>
      <c r="B1276" s="123" t="s">
        <v>38</v>
      </c>
      <c r="C1276" s="123" t="s">
        <v>38</v>
      </c>
      <c r="D1276" s="123" t="s">
        <v>84</v>
      </c>
      <c r="E1276" s="123" t="s">
        <v>2989</v>
      </c>
      <c r="F1276" s="123" t="s">
        <v>41</v>
      </c>
      <c r="G1276" s="123" t="s">
        <v>77</v>
      </c>
      <c r="H1276" s="123" t="s">
        <v>2989</v>
      </c>
      <c r="I1276" s="123" t="s">
        <v>86</v>
      </c>
      <c r="J1276" s="123" t="s">
        <v>44</v>
      </c>
      <c r="K1276" s="123" t="s">
        <v>41</v>
      </c>
      <c r="L1276" s="123" t="s">
        <v>45</v>
      </c>
      <c r="M1276" s="123" t="s">
        <v>46</v>
      </c>
      <c r="N1276" s="123" t="s">
        <v>1767</v>
      </c>
      <c r="O1276" s="123" t="s">
        <v>41</v>
      </c>
      <c r="P1276" s="123" t="s">
        <v>41</v>
      </c>
      <c r="Q1276" s="123">
        <v>19.5</v>
      </c>
      <c r="R1276" s="123">
        <v>29.5</v>
      </c>
      <c r="S1276" s="123">
        <v>21</v>
      </c>
      <c r="T1276" s="116">
        <v>45488</v>
      </c>
      <c r="U1276" s="116">
        <v>45481</v>
      </c>
      <c r="V1276" s="123">
        <v>0</v>
      </c>
      <c r="W1276" s="123">
        <v>353</v>
      </c>
      <c r="X1276" s="123">
        <v>353</v>
      </c>
      <c r="Y1276" s="123">
        <v>0</v>
      </c>
      <c r="Z1276" s="123" t="s">
        <v>47</v>
      </c>
      <c r="AA1276" s="123">
        <v>0</v>
      </c>
      <c r="AB1276" s="123">
        <v>1</v>
      </c>
      <c r="AC1276" s="123">
        <f t="shared" si="25"/>
        <v>353</v>
      </c>
      <c r="AD1276" s="123">
        <f>IFERROR(AC1276*VLOOKUP(I1276,'[5]DI Info'!A:H,7,FALSE),"")</f>
        <v>6212.8</v>
      </c>
      <c r="AE1276" s="123">
        <f>IFERROR(ROUND(AC1276*VLOOKUP(I1276,'[5]DI Info'!$1:$1048576,6,FALSE),2),"")</f>
        <v>67.84</v>
      </c>
      <c r="AF1276" s="124" t="str">
        <f>VLOOKUP(I1276,'[5]DI Info'!$1:$1048576,4,FALSE)</f>
        <v>佳得顺-SH</v>
      </c>
      <c r="AG1276" s="124" t="s">
        <v>2986</v>
      </c>
      <c r="AH1276" s="118">
        <v>45481</v>
      </c>
      <c r="AI1276" s="131" t="s">
        <v>2990</v>
      </c>
      <c r="AJ1276" s="123"/>
      <c r="AK1276" s="123"/>
      <c r="AL1276" s="116"/>
      <c r="AM1276" s="123"/>
    </row>
    <row r="1277" s="62" customFormat="1" ht="12.75" customHeight="1" spans="1:39">
      <c r="A1277" s="123" t="s">
        <v>2991</v>
      </c>
      <c r="B1277" s="123" t="s">
        <v>38</v>
      </c>
      <c r="C1277" s="123" t="s">
        <v>38</v>
      </c>
      <c r="D1277" s="123" t="s">
        <v>84</v>
      </c>
      <c r="E1277" s="123" t="s">
        <v>2992</v>
      </c>
      <c r="F1277" s="123" t="s">
        <v>41</v>
      </c>
      <c r="G1277" s="123" t="s">
        <v>77</v>
      </c>
      <c r="H1277" s="123" t="s">
        <v>2992</v>
      </c>
      <c r="I1277" s="123" t="s">
        <v>86</v>
      </c>
      <c r="J1277" s="123" t="s">
        <v>44</v>
      </c>
      <c r="K1277" s="123" t="s">
        <v>41</v>
      </c>
      <c r="L1277" s="123" t="s">
        <v>45</v>
      </c>
      <c r="M1277" s="123" t="s">
        <v>46</v>
      </c>
      <c r="N1277" s="123" t="s">
        <v>1767</v>
      </c>
      <c r="O1277" s="123" t="s">
        <v>41</v>
      </c>
      <c r="P1277" s="123" t="s">
        <v>41</v>
      </c>
      <c r="Q1277" s="123">
        <v>19.5</v>
      </c>
      <c r="R1277" s="123">
        <v>29.5</v>
      </c>
      <c r="S1277" s="123">
        <v>21</v>
      </c>
      <c r="T1277" s="116">
        <v>45488</v>
      </c>
      <c r="U1277" s="116">
        <v>45481</v>
      </c>
      <c r="V1277" s="123">
        <v>0</v>
      </c>
      <c r="W1277" s="123">
        <v>121</v>
      </c>
      <c r="X1277" s="123">
        <v>121</v>
      </c>
      <c r="Y1277" s="123">
        <v>0</v>
      </c>
      <c r="Z1277" s="123" t="s">
        <v>47</v>
      </c>
      <c r="AA1277" s="123">
        <v>0</v>
      </c>
      <c r="AB1277" s="123">
        <v>1</v>
      </c>
      <c r="AC1277" s="123">
        <f t="shared" si="25"/>
        <v>121</v>
      </c>
      <c r="AD1277" s="123">
        <f>IFERROR(AC1277*VLOOKUP(I1277,'[5]DI Info'!A:H,7,FALSE),"")</f>
        <v>2129.6</v>
      </c>
      <c r="AE1277" s="123">
        <f>IFERROR(ROUND(AC1277*VLOOKUP(I1277,'[5]DI Info'!$1:$1048576,6,FALSE),2),"")</f>
        <v>23.25</v>
      </c>
      <c r="AF1277" s="124" t="str">
        <f>VLOOKUP(I1277,'[5]DI Info'!$1:$1048576,4,FALSE)</f>
        <v>佳得顺-SH</v>
      </c>
      <c r="AG1277" s="124" t="s">
        <v>2986</v>
      </c>
      <c r="AH1277" s="118">
        <v>45481</v>
      </c>
      <c r="AI1277" s="131" t="s">
        <v>2993</v>
      </c>
      <c r="AJ1277" s="123"/>
      <c r="AK1277" s="123"/>
      <c r="AL1277" s="116"/>
      <c r="AM1277" s="123"/>
    </row>
    <row r="1278" s="62" customFormat="1" ht="12.75" customHeight="1" spans="1:39">
      <c r="A1278" s="123" t="s">
        <v>2825</v>
      </c>
      <c r="B1278" s="123" t="s">
        <v>38</v>
      </c>
      <c r="C1278" s="123" t="s">
        <v>38</v>
      </c>
      <c r="D1278" s="123" t="s">
        <v>84</v>
      </c>
      <c r="E1278" s="123" t="s">
        <v>2826</v>
      </c>
      <c r="F1278" s="123" t="s">
        <v>41</v>
      </c>
      <c r="G1278" s="123" t="s">
        <v>77</v>
      </c>
      <c r="H1278" s="123" t="s">
        <v>2826</v>
      </c>
      <c r="I1278" s="123" t="s">
        <v>1754</v>
      </c>
      <c r="J1278" s="123" t="s">
        <v>44</v>
      </c>
      <c r="K1278" s="123" t="s">
        <v>41</v>
      </c>
      <c r="L1278" s="123" t="s">
        <v>45</v>
      </c>
      <c r="M1278" s="123" t="s">
        <v>46</v>
      </c>
      <c r="N1278" s="123" t="s">
        <v>1767</v>
      </c>
      <c r="O1278" s="123" t="s">
        <v>41</v>
      </c>
      <c r="P1278" s="123" t="s">
        <v>41</v>
      </c>
      <c r="Q1278" s="123">
        <v>19.25</v>
      </c>
      <c r="R1278" s="123">
        <v>29</v>
      </c>
      <c r="S1278" s="123">
        <v>21</v>
      </c>
      <c r="T1278" s="116">
        <v>45488</v>
      </c>
      <c r="U1278" s="116">
        <v>45481</v>
      </c>
      <c r="V1278" s="123">
        <v>0</v>
      </c>
      <c r="W1278" s="127">
        <v>268</v>
      </c>
      <c r="X1278" s="123">
        <v>198</v>
      </c>
      <c r="Y1278" s="123">
        <v>0</v>
      </c>
      <c r="Z1278" s="123" t="s">
        <v>47</v>
      </c>
      <c r="AA1278" s="123">
        <v>0</v>
      </c>
      <c r="AB1278" s="123">
        <v>1</v>
      </c>
      <c r="AC1278" s="123">
        <f t="shared" ref="AC1278:AC1341" si="26">IFERROR(X1278/AB1278,"")</f>
        <v>198</v>
      </c>
      <c r="AD1278" s="123">
        <f>IFERROR(AC1278*VLOOKUP(I1278,'[5]DI Info'!A:H,7,FALSE),"")</f>
        <v>3484.8</v>
      </c>
      <c r="AE1278" s="123">
        <f>IFERROR(ROUND(AC1278*VLOOKUP(I1278,'[5]DI Info'!$1:$1048576,6,FALSE),2),"")</f>
        <v>38.05</v>
      </c>
      <c r="AF1278" s="124" t="str">
        <f>VLOOKUP(I1278,'[5]DI Info'!$1:$1048576,4,FALSE)</f>
        <v>佳得顺-SH</v>
      </c>
      <c r="AG1278" s="124" t="s">
        <v>2986</v>
      </c>
      <c r="AH1278" s="118">
        <v>45481</v>
      </c>
      <c r="AI1278" s="131" t="s">
        <v>2994</v>
      </c>
      <c r="AJ1278" s="123"/>
      <c r="AK1278" s="123"/>
      <c r="AL1278" s="116"/>
      <c r="AM1278" s="123"/>
    </row>
    <row r="1279" s="62" customFormat="1" ht="12.75" customHeight="1" spans="1:39">
      <c r="A1279" s="123" t="s">
        <v>2915</v>
      </c>
      <c r="B1279" s="123" t="s">
        <v>38</v>
      </c>
      <c r="C1279" s="123" t="s">
        <v>38</v>
      </c>
      <c r="D1279" s="123" t="s">
        <v>39</v>
      </c>
      <c r="E1279" s="123" t="s">
        <v>2916</v>
      </c>
      <c r="F1279" s="123" t="s">
        <v>41</v>
      </c>
      <c r="G1279" s="123" t="s">
        <v>60</v>
      </c>
      <c r="H1279" s="123" t="s">
        <v>2916</v>
      </c>
      <c r="I1279" s="123" t="s">
        <v>169</v>
      </c>
      <c r="J1279" s="123" t="s">
        <v>44</v>
      </c>
      <c r="K1279" s="123" t="s">
        <v>41</v>
      </c>
      <c r="L1279" s="123" t="s">
        <v>45</v>
      </c>
      <c r="M1279" s="123" t="s">
        <v>46</v>
      </c>
      <c r="N1279" s="123" t="s">
        <v>1767</v>
      </c>
      <c r="O1279" s="123" t="s">
        <v>41</v>
      </c>
      <c r="P1279" s="123" t="s">
        <v>41</v>
      </c>
      <c r="Q1279" s="123">
        <v>18.25</v>
      </c>
      <c r="R1279" s="123">
        <v>35</v>
      </c>
      <c r="S1279" s="123">
        <v>19.25</v>
      </c>
      <c r="T1279" s="116">
        <v>45488</v>
      </c>
      <c r="U1279" s="116">
        <v>45474</v>
      </c>
      <c r="V1279" s="123">
        <v>0</v>
      </c>
      <c r="W1279" s="127">
        <v>132</v>
      </c>
      <c r="X1279" s="123">
        <v>101</v>
      </c>
      <c r="Y1279" s="123">
        <v>0</v>
      </c>
      <c r="Z1279" s="123" t="s">
        <v>47</v>
      </c>
      <c r="AA1279" s="123">
        <v>0</v>
      </c>
      <c r="AB1279" s="123">
        <v>1</v>
      </c>
      <c r="AC1279" s="123">
        <f t="shared" si="26"/>
        <v>101</v>
      </c>
      <c r="AD1279" s="123">
        <f>IFERROR(AC1279*VLOOKUP(I1279,'[5]DI Info'!A:H,7,FALSE),"")</f>
        <v>2272.5</v>
      </c>
      <c r="AE1279" s="123">
        <f>IFERROR(ROUND(AC1279*VLOOKUP(I1279,'[5]DI Info'!$1:$1048576,6,FALSE),2),"")</f>
        <v>20.81</v>
      </c>
      <c r="AF1279" s="124" t="str">
        <f>VLOOKUP(I1279,'[5]DI Info'!$1:$1048576,4,FALSE)</f>
        <v>福得尔-NB</v>
      </c>
      <c r="AG1279" s="124" t="s">
        <v>2995</v>
      </c>
      <c r="AH1279" s="132">
        <v>45487</v>
      </c>
      <c r="AI1279" s="69" t="s">
        <v>2996</v>
      </c>
      <c r="AJ1279" s="123" t="s">
        <v>2997</v>
      </c>
      <c r="AK1279" s="123"/>
      <c r="AL1279" s="116"/>
      <c r="AM1279" s="123"/>
    </row>
    <row r="1280" s="62" customFormat="1" ht="12.75" customHeight="1" spans="1:39">
      <c r="A1280" s="123" t="s">
        <v>2998</v>
      </c>
      <c r="B1280" s="123" t="s">
        <v>38</v>
      </c>
      <c r="C1280" s="123" t="s">
        <v>38</v>
      </c>
      <c r="D1280" s="123" t="s">
        <v>39</v>
      </c>
      <c r="E1280" s="123" t="s">
        <v>2999</v>
      </c>
      <c r="F1280" s="123" t="s">
        <v>41</v>
      </c>
      <c r="G1280" s="123" t="s">
        <v>60</v>
      </c>
      <c r="H1280" s="123" t="s">
        <v>2999</v>
      </c>
      <c r="I1280" s="123" t="s">
        <v>169</v>
      </c>
      <c r="J1280" s="123" t="s">
        <v>44</v>
      </c>
      <c r="K1280" s="123" t="s">
        <v>41</v>
      </c>
      <c r="L1280" s="123" t="s">
        <v>45</v>
      </c>
      <c r="M1280" s="123" t="s">
        <v>46</v>
      </c>
      <c r="N1280" s="123" t="s">
        <v>1767</v>
      </c>
      <c r="O1280" s="123" t="s">
        <v>41</v>
      </c>
      <c r="P1280" s="123" t="s">
        <v>41</v>
      </c>
      <c r="Q1280" s="123">
        <v>18.25</v>
      </c>
      <c r="R1280" s="123">
        <v>35</v>
      </c>
      <c r="S1280" s="123">
        <v>19.25</v>
      </c>
      <c r="T1280" s="116">
        <v>45488</v>
      </c>
      <c r="U1280" s="116">
        <v>45474</v>
      </c>
      <c r="V1280" s="123">
        <v>0</v>
      </c>
      <c r="W1280" s="123">
        <v>297</v>
      </c>
      <c r="X1280" s="123">
        <v>297</v>
      </c>
      <c r="Y1280" s="123">
        <v>0</v>
      </c>
      <c r="Z1280" s="123" t="s">
        <v>47</v>
      </c>
      <c r="AA1280" s="123">
        <v>0</v>
      </c>
      <c r="AB1280" s="123">
        <v>1</v>
      </c>
      <c r="AC1280" s="123">
        <f t="shared" si="26"/>
        <v>297</v>
      </c>
      <c r="AD1280" s="123">
        <f>IFERROR(AC1280*VLOOKUP(I1280,'[5]DI Info'!A:H,7,FALSE),"")</f>
        <v>6682.5</v>
      </c>
      <c r="AE1280" s="123">
        <f>IFERROR(ROUND(AC1280*VLOOKUP(I1280,'[5]DI Info'!$1:$1048576,6,FALSE),2),"")</f>
        <v>61.18</v>
      </c>
      <c r="AF1280" s="124" t="str">
        <f>VLOOKUP(I1280,'[5]DI Info'!$1:$1048576,4,FALSE)</f>
        <v>福得尔-NB</v>
      </c>
      <c r="AG1280" s="124" t="s">
        <v>2995</v>
      </c>
      <c r="AH1280" s="132">
        <v>45487</v>
      </c>
      <c r="AI1280" s="69" t="s">
        <v>3000</v>
      </c>
      <c r="AJ1280" s="123" t="s">
        <v>2997</v>
      </c>
      <c r="AK1280" s="123"/>
      <c r="AL1280" s="116"/>
      <c r="AM1280" s="123"/>
    </row>
    <row r="1281" s="62" customFormat="1" ht="12.75" customHeight="1" spans="1:39">
      <c r="A1281" s="123" t="s">
        <v>3001</v>
      </c>
      <c r="B1281" s="123" t="s">
        <v>38</v>
      </c>
      <c r="C1281" s="123" t="s">
        <v>38</v>
      </c>
      <c r="D1281" s="123" t="s">
        <v>39</v>
      </c>
      <c r="E1281" s="123" t="s">
        <v>3002</v>
      </c>
      <c r="F1281" s="123" t="s">
        <v>41</v>
      </c>
      <c r="G1281" s="123" t="s">
        <v>60</v>
      </c>
      <c r="H1281" s="123" t="s">
        <v>3002</v>
      </c>
      <c r="I1281" s="123" t="s">
        <v>182</v>
      </c>
      <c r="J1281" s="123" t="s">
        <v>44</v>
      </c>
      <c r="K1281" s="123" t="s">
        <v>41</v>
      </c>
      <c r="L1281" s="123" t="s">
        <v>45</v>
      </c>
      <c r="M1281" s="123" t="s">
        <v>46</v>
      </c>
      <c r="N1281" s="123" t="s">
        <v>1767</v>
      </c>
      <c r="O1281" s="123" t="s">
        <v>41</v>
      </c>
      <c r="P1281" s="123" t="s">
        <v>41</v>
      </c>
      <c r="Q1281" s="123">
        <v>18</v>
      </c>
      <c r="R1281" s="123">
        <v>35</v>
      </c>
      <c r="S1281" s="123">
        <v>19</v>
      </c>
      <c r="T1281" s="116">
        <v>45488</v>
      </c>
      <c r="U1281" s="116">
        <v>45474</v>
      </c>
      <c r="V1281" s="123">
        <v>0</v>
      </c>
      <c r="W1281" s="123">
        <v>283</v>
      </c>
      <c r="X1281" s="123">
        <v>283</v>
      </c>
      <c r="Y1281" s="123">
        <v>0</v>
      </c>
      <c r="Z1281" s="123" t="s">
        <v>47</v>
      </c>
      <c r="AA1281" s="123">
        <v>0</v>
      </c>
      <c r="AB1281" s="123">
        <v>1</v>
      </c>
      <c r="AC1281" s="123">
        <f t="shared" si="26"/>
        <v>283</v>
      </c>
      <c r="AD1281" s="123">
        <f>IFERROR(AC1281*VLOOKUP(I1281,'[5]DI Info'!A:H,7,FALSE),"")</f>
        <v>6792</v>
      </c>
      <c r="AE1281" s="123">
        <f>IFERROR(ROUND(AC1281*VLOOKUP(I1281,'[5]DI Info'!$1:$1048576,6,FALSE),2),"")</f>
        <v>58.3</v>
      </c>
      <c r="AF1281" s="124" t="str">
        <f>VLOOKUP(I1281,'[5]DI Info'!$1:$1048576,4,FALSE)</f>
        <v>福得尔-NB</v>
      </c>
      <c r="AG1281" s="124" t="s">
        <v>2995</v>
      </c>
      <c r="AH1281" s="132">
        <v>45487</v>
      </c>
      <c r="AI1281" s="69" t="s">
        <v>3003</v>
      </c>
      <c r="AJ1281" s="123" t="s">
        <v>2997</v>
      </c>
      <c r="AK1281" s="123"/>
      <c r="AL1281" s="116"/>
      <c r="AM1281" s="123"/>
    </row>
    <row r="1282" s="62" customFormat="1" ht="12.75" customHeight="1" spans="1:39">
      <c r="A1282" s="123" t="s">
        <v>3004</v>
      </c>
      <c r="B1282" s="123" t="s">
        <v>38</v>
      </c>
      <c r="C1282" s="123" t="s">
        <v>38</v>
      </c>
      <c r="D1282" s="123" t="s">
        <v>39</v>
      </c>
      <c r="E1282" s="123" t="s">
        <v>3005</v>
      </c>
      <c r="F1282" s="123" t="s">
        <v>41</v>
      </c>
      <c r="G1282" s="123" t="s">
        <v>60</v>
      </c>
      <c r="H1282" s="123" t="s">
        <v>3005</v>
      </c>
      <c r="I1282" s="123" t="s">
        <v>407</v>
      </c>
      <c r="J1282" s="123" t="s">
        <v>44</v>
      </c>
      <c r="K1282" s="123" t="s">
        <v>41</v>
      </c>
      <c r="L1282" s="123" t="s">
        <v>45</v>
      </c>
      <c r="M1282" s="123" t="s">
        <v>46</v>
      </c>
      <c r="N1282" s="123" t="s">
        <v>1767</v>
      </c>
      <c r="O1282" s="123" t="s">
        <v>41</v>
      </c>
      <c r="P1282" s="123" t="s">
        <v>41</v>
      </c>
      <c r="Q1282" s="123">
        <v>5</v>
      </c>
      <c r="R1282" s="123">
        <v>43.75</v>
      </c>
      <c r="S1282" s="123">
        <v>22.5</v>
      </c>
      <c r="T1282" s="116">
        <v>45488</v>
      </c>
      <c r="U1282" s="116">
        <v>45474</v>
      </c>
      <c r="V1282" s="123">
        <v>0</v>
      </c>
      <c r="W1282" s="123">
        <v>867</v>
      </c>
      <c r="X1282" s="123">
        <v>867</v>
      </c>
      <c r="Y1282" s="123">
        <v>0</v>
      </c>
      <c r="Z1282" s="123" t="s">
        <v>47</v>
      </c>
      <c r="AA1282" s="123">
        <v>0</v>
      </c>
      <c r="AB1282" s="123">
        <v>1</v>
      </c>
      <c r="AC1282" s="123">
        <f t="shared" si="26"/>
        <v>867</v>
      </c>
      <c r="AD1282" s="123">
        <f>IFERROR(AC1282*VLOOKUP(I1282,'[5]DI Info'!A:H,7,FALSE),"")</f>
        <v>6329.1</v>
      </c>
      <c r="AE1282" s="123">
        <f>IFERROR(ROUND(AC1282*VLOOKUP(I1282,'[5]DI Info'!$1:$1048576,6,FALSE),2),"")</f>
        <v>75.45</v>
      </c>
      <c r="AF1282" s="124" t="str">
        <f>VLOOKUP(I1282,'[5]DI Info'!$1:$1048576,4,FALSE)</f>
        <v>苏克-NB</v>
      </c>
      <c r="AG1282" s="124" t="s">
        <v>3006</v>
      </c>
      <c r="AH1282" s="118">
        <v>45488</v>
      </c>
      <c r="AI1282" s="69" t="s">
        <v>3007</v>
      </c>
      <c r="AJ1282" s="123" t="s">
        <v>3008</v>
      </c>
      <c r="AK1282" s="123"/>
      <c r="AL1282" s="116"/>
      <c r="AM1282" s="123"/>
    </row>
    <row r="1283" s="62" customFormat="1" ht="12.75" customHeight="1" spans="1:39">
      <c r="A1283" s="123" t="s">
        <v>3009</v>
      </c>
      <c r="B1283" s="123" t="s">
        <v>38</v>
      </c>
      <c r="C1283" s="123" t="s">
        <v>38</v>
      </c>
      <c r="D1283" s="123" t="s">
        <v>39</v>
      </c>
      <c r="E1283" s="123" t="s">
        <v>3010</v>
      </c>
      <c r="F1283" s="123" t="s">
        <v>41</v>
      </c>
      <c r="G1283" s="123" t="s">
        <v>60</v>
      </c>
      <c r="H1283" s="123" t="s">
        <v>3010</v>
      </c>
      <c r="I1283" s="123" t="s">
        <v>407</v>
      </c>
      <c r="J1283" s="123" t="s">
        <v>44</v>
      </c>
      <c r="K1283" s="123" t="s">
        <v>41</v>
      </c>
      <c r="L1283" s="123" t="s">
        <v>45</v>
      </c>
      <c r="M1283" s="123" t="s">
        <v>46</v>
      </c>
      <c r="N1283" s="123" t="s">
        <v>1767</v>
      </c>
      <c r="O1283" s="123" t="s">
        <v>41</v>
      </c>
      <c r="P1283" s="123" t="s">
        <v>41</v>
      </c>
      <c r="Q1283" s="123">
        <v>5</v>
      </c>
      <c r="R1283" s="123">
        <v>43.75</v>
      </c>
      <c r="S1283" s="123">
        <v>22.5</v>
      </c>
      <c r="T1283" s="116">
        <v>45488</v>
      </c>
      <c r="U1283" s="116">
        <v>45474</v>
      </c>
      <c r="V1283" s="123">
        <v>0</v>
      </c>
      <c r="W1283" s="123">
        <v>538</v>
      </c>
      <c r="X1283" s="123">
        <v>538</v>
      </c>
      <c r="Y1283" s="123">
        <v>0</v>
      </c>
      <c r="Z1283" s="123" t="s">
        <v>47</v>
      </c>
      <c r="AA1283" s="123">
        <v>0</v>
      </c>
      <c r="AB1283" s="123">
        <v>1</v>
      </c>
      <c r="AC1283" s="123">
        <f t="shared" si="26"/>
        <v>538</v>
      </c>
      <c r="AD1283" s="123">
        <f>IFERROR(AC1283*VLOOKUP(I1283,'[5]DI Info'!A:H,7,FALSE),"")</f>
        <v>3927.4</v>
      </c>
      <c r="AE1283" s="123">
        <f>IFERROR(ROUND(AC1283*VLOOKUP(I1283,'[5]DI Info'!$1:$1048576,6,FALSE),2),"")</f>
        <v>46.82</v>
      </c>
      <c r="AF1283" s="124" t="str">
        <f>VLOOKUP(I1283,'[5]DI Info'!$1:$1048576,4,FALSE)</f>
        <v>苏克-NB</v>
      </c>
      <c r="AG1283" s="124" t="s">
        <v>3006</v>
      </c>
      <c r="AH1283" s="118">
        <v>45488</v>
      </c>
      <c r="AI1283" s="69" t="s">
        <v>3011</v>
      </c>
      <c r="AJ1283" s="123" t="s">
        <v>3008</v>
      </c>
      <c r="AK1283" s="123"/>
      <c r="AL1283" s="116"/>
      <c r="AM1283" s="123"/>
    </row>
    <row r="1284" s="62" customFormat="1" ht="12.75" customHeight="1" spans="1:39">
      <c r="A1284" s="123" t="s">
        <v>3012</v>
      </c>
      <c r="B1284" s="123" t="s">
        <v>38</v>
      </c>
      <c r="C1284" s="123" t="s">
        <v>38</v>
      </c>
      <c r="D1284" s="123" t="s">
        <v>39</v>
      </c>
      <c r="E1284" s="123" t="s">
        <v>3013</v>
      </c>
      <c r="F1284" s="123" t="s">
        <v>41</v>
      </c>
      <c r="G1284" s="123" t="s">
        <v>60</v>
      </c>
      <c r="H1284" s="123" t="s">
        <v>3013</v>
      </c>
      <c r="I1284" s="123" t="s">
        <v>54</v>
      </c>
      <c r="J1284" s="123" t="s">
        <v>44</v>
      </c>
      <c r="K1284" s="123" t="s">
        <v>41</v>
      </c>
      <c r="L1284" s="123" t="s">
        <v>45</v>
      </c>
      <c r="M1284" s="123" t="s">
        <v>46</v>
      </c>
      <c r="N1284" s="123" t="s">
        <v>1767</v>
      </c>
      <c r="O1284" s="123" t="s">
        <v>41</v>
      </c>
      <c r="P1284" s="123" t="s">
        <v>41</v>
      </c>
      <c r="Q1284" s="123">
        <v>7.25</v>
      </c>
      <c r="R1284" s="123">
        <v>34.25</v>
      </c>
      <c r="S1284" s="123">
        <v>18.25</v>
      </c>
      <c r="T1284" s="116">
        <v>45488</v>
      </c>
      <c r="U1284" s="116">
        <v>45474</v>
      </c>
      <c r="V1284" s="123">
        <v>0</v>
      </c>
      <c r="W1284" s="123">
        <v>194</v>
      </c>
      <c r="X1284" s="123">
        <v>194</v>
      </c>
      <c r="Y1284" s="123">
        <v>0</v>
      </c>
      <c r="Z1284" s="123" t="s">
        <v>47</v>
      </c>
      <c r="AA1284" s="123">
        <v>0</v>
      </c>
      <c r="AB1284" s="123">
        <v>1</v>
      </c>
      <c r="AC1284" s="123">
        <f t="shared" si="26"/>
        <v>194</v>
      </c>
      <c r="AD1284" s="123">
        <f>IFERROR(AC1284*VLOOKUP(I1284,'[5]DI Info'!A:H,7,FALSE),"")</f>
        <v>1105.8</v>
      </c>
      <c r="AE1284" s="123">
        <f>IFERROR(ROUND(AC1284*VLOOKUP(I1284,'[5]DI Info'!$1:$1048576,6,FALSE),2),"")</f>
        <v>15.73</v>
      </c>
      <c r="AF1284" s="124" t="str">
        <f>VLOOKUP(I1284,'[5]DI Info'!$1:$1048576,4,FALSE)</f>
        <v>苏克-NB</v>
      </c>
      <c r="AG1284" s="124" t="s">
        <v>3006</v>
      </c>
      <c r="AH1284" s="118">
        <v>45488</v>
      </c>
      <c r="AI1284" s="69" t="s">
        <v>3011</v>
      </c>
      <c r="AJ1284" s="123" t="s">
        <v>3008</v>
      </c>
      <c r="AK1284" s="123"/>
      <c r="AL1284" s="116"/>
      <c r="AM1284" s="123"/>
    </row>
    <row r="1285" s="62" customFormat="1" ht="12.75" customHeight="1" spans="1:39">
      <c r="A1285" s="123" t="s">
        <v>2869</v>
      </c>
      <c r="B1285" s="123" t="s">
        <v>38</v>
      </c>
      <c r="C1285" s="123" t="s">
        <v>38</v>
      </c>
      <c r="D1285" s="123" t="s">
        <v>39</v>
      </c>
      <c r="E1285" s="123" t="s">
        <v>2870</v>
      </c>
      <c r="F1285" s="123" t="s">
        <v>41</v>
      </c>
      <c r="G1285" s="123" t="s">
        <v>60</v>
      </c>
      <c r="H1285" s="123" t="s">
        <v>2870</v>
      </c>
      <c r="I1285" s="123" t="s">
        <v>54</v>
      </c>
      <c r="J1285" s="123" t="s">
        <v>44</v>
      </c>
      <c r="K1285" s="123" t="s">
        <v>41</v>
      </c>
      <c r="L1285" s="123" t="s">
        <v>45</v>
      </c>
      <c r="M1285" s="123" t="s">
        <v>46</v>
      </c>
      <c r="N1285" s="123" t="s">
        <v>1767</v>
      </c>
      <c r="O1285" s="123" t="s">
        <v>41</v>
      </c>
      <c r="P1285" s="123" t="s">
        <v>41</v>
      </c>
      <c r="Q1285" s="123">
        <v>7.25</v>
      </c>
      <c r="R1285" s="123">
        <v>34.25</v>
      </c>
      <c r="S1285" s="123">
        <v>18.25</v>
      </c>
      <c r="T1285" s="116">
        <v>45488</v>
      </c>
      <c r="U1285" s="116">
        <v>45474</v>
      </c>
      <c r="V1285" s="123">
        <v>0</v>
      </c>
      <c r="W1285" s="127">
        <v>136</v>
      </c>
      <c r="X1285" s="123">
        <v>46</v>
      </c>
      <c r="Y1285" s="123">
        <v>0</v>
      </c>
      <c r="Z1285" s="123" t="s">
        <v>47</v>
      </c>
      <c r="AA1285" s="123">
        <v>0</v>
      </c>
      <c r="AB1285" s="123">
        <v>1</v>
      </c>
      <c r="AC1285" s="123">
        <f t="shared" si="26"/>
        <v>46</v>
      </c>
      <c r="AD1285" s="123">
        <f>IFERROR(AC1285*VLOOKUP(I1285,'[5]DI Info'!A:H,7,FALSE),"")</f>
        <v>262.2</v>
      </c>
      <c r="AE1285" s="123">
        <f>IFERROR(ROUND(AC1285*VLOOKUP(I1285,'[5]DI Info'!$1:$1048576,6,FALSE),2),"")</f>
        <v>3.73</v>
      </c>
      <c r="AF1285" s="124" t="str">
        <f>VLOOKUP(I1285,'[5]DI Info'!$1:$1048576,4,FALSE)</f>
        <v>苏克-NB</v>
      </c>
      <c r="AG1285" s="124" t="s">
        <v>3006</v>
      </c>
      <c r="AH1285" s="118">
        <v>45488</v>
      </c>
      <c r="AI1285" s="69" t="s">
        <v>3011</v>
      </c>
      <c r="AJ1285" s="123" t="s">
        <v>3008</v>
      </c>
      <c r="AK1285" s="123"/>
      <c r="AL1285" s="116"/>
      <c r="AM1285" s="123"/>
    </row>
    <row r="1286" s="62" customFormat="1" ht="12.75" customHeight="1" spans="1:39">
      <c r="A1286" s="123" t="s">
        <v>3014</v>
      </c>
      <c r="B1286" s="123" t="s">
        <v>38</v>
      </c>
      <c r="C1286" s="123" t="s">
        <v>38</v>
      </c>
      <c r="D1286" s="123" t="s">
        <v>84</v>
      </c>
      <c r="E1286" s="123" t="s">
        <v>3015</v>
      </c>
      <c r="F1286" s="123" t="s">
        <v>41</v>
      </c>
      <c r="G1286" s="123" t="s">
        <v>121</v>
      </c>
      <c r="H1286" s="123" t="s">
        <v>3015</v>
      </c>
      <c r="I1286" s="123" t="s">
        <v>666</v>
      </c>
      <c r="J1286" s="123" t="s">
        <v>44</v>
      </c>
      <c r="K1286" s="123" t="s">
        <v>41</v>
      </c>
      <c r="L1286" s="123" t="s">
        <v>45</v>
      </c>
      <c r="M1286" s="123" t="s">
        <v>46</v>
      </c>
      <c r="N1286" s="123" t="s">
        <v>1767</v>
      </c>
      <c r="O1286" s="123" t="s">
        <v>41</v>
      </c>
      <c r="P1286" s="123" t="s">
        <v>41</v>
      </c>
      <c r="Q1286" s="123">
        <v>18.5</v>
      </c>
      <c r="R1286" s="123">
        <v>29</v>
      </c>
      <c r="S1286" s="123">
        <v>18.5</v>
      </c>
      <c r="T1286" s="116">
        <v>45502</v>
      </c>
      <c r="U1286" s="116">
        <v>45495</v>
      </c>
      <c r="V1286" s="123">
        <v>0</v>
      </c>
      <c r="W1286" s="123">
        <v>17</v>
      </c>
      <c r="X1286" s="123">
        <v>17</v>
      </c>
      <c r="Y1286" s="123">
        <v>0</v>
      </c>
      <c r="Z1286" s="123" t="s">
        <v>47</v>
      </c>
      <c r="AA1286" s="123">
        <v>0</v>
      </c>
      <c r="AB1286" s="123">
        <f>VLOOKUP(I1286,'[5]DI Info'!A:E,5,0)</f>
        <v>1</v>
      </c>
      <c r="AC1286" s="123">
        <f t="shared" si="26"/>
        <v>17</v>
      </c>
      <c r="AD1286" s="123">
        <f>IFERROR(AC1286*VLOOKUP(I1286,'[5]DI Info'!A:H,7,FALSE),"")</f>
        <v>246.5</v>
      </c>
      <c r="AE1286" s="123">
        <f>IFERROR(ROUND(AC1286*VLOOKUP(I1286,'[5]DI Info'!$1:$1048576,6,FALSE),2),"")</f>
        <v>2.63</v>
      </c>
      <c r="AF1286" s="124" t="str">
        <f>VLOOKUP(I1286,'[5]DI Info'!$1:$1048576,4,FALSE)</f>
        <v>洲益-NB</v>
      </c>
      <c r="AG1286" s="124" t="s">
        <v>3016</v>
      </c>
      <c r="AH1286" s="118">
        <v>45495</v>
      </c>
      <c r="AI1286" s="69" t="s">
        <v>3017</v>
      </c>
      <c r="AJ1286" s="123"/>
      <c r="AK1286" s="123"/>
      <c r="AL1286" s="116"/>
      <c r="AM1286" s="123"/>
    </row>
    <row r="1287" s="62" customFormat="1" ht="12.75" customHeight="1" spans="1:39">
      <c r="A1287" s="123" t="s">
        <v>3018</v>
      </c>
      <c r="B1287" s="123" t="s">
        <v>38</v>
      </c>
      <c r="C1287" s="123" t="s">
        <v>38</v>
      </c>
      <c r="D1287" s="123" t="s">
        <v>84</v>
      </c>
      <c r="E1287" s="123" t="s">
        <v>3019</v>
      </c>
      <c r="F1287" s="123" t="s">
        <v>41</v>
      </c>
      <c r="G1287" s="123" t="s">
        <v>121</v>
      </c>
      <c r="H1287" s="123" t="s">
        <v>3019</v>
      </c>
      <c r="I1287" s="123" t="s">
        <v>666</v>
      </c>
      <c r="J1287" s="123" t="s">
        <v>44</v>
      </c>
      <c r="K1287" s="123" t="s">
        <v>41</v>
      </c>
      <c r="L1287" s="123" t="s">
        <v>45</v>
      </c>
      <c r="M1287" s="123" t="s">
        <v>46</v>
      </c>
      <c r="N1287" s="123" t="s">
        <v>1767</v>
      </c>
      <c r="O1287" s="123" t="s">
        <v>41</v>
      </c>
      <c r="P1287" s="123" t="s">
        <v>41</v>
      </c>
      <c r="Q1287" s="123">
        <v>18.5</v>
      </c>
      <c r="R1287" s="123">
        <v>29</v>
      </c>
      <c r="S1287" s="123">
        <v>18.5</v>
      </c>
      <c r="T1287" s="116">
        <v>45502</v>
      </c>
      <c r="U1287" s="116">
        <v>45495</v>
      </c>
      <c r="V1287" s="123">
        <v>0</v>
      </c>
      <c r="W1287" s="123">
        <v>21</v>
      </c>
      <c r="X1287" s="123">
        <v>21</v>
      </c>
      <c r="Y1287" s="123">
        <v>0</v>
      </c>
      <c r="Z1287" s="123" t="s">
        <v>47</v>
      </c>
      <c r="AA1287" s="123">
        <v>0</v>
      </c>
      <c r="AB1287" s="123">
        <f>VLOOKUP(I1287,'[5]DI Info'!A:E,5,0)</f>
        <v>1</v>
      </c>
      <c r="AC1287" s="123">
        <f t="shared" si="26"/>
        <v>21</v>
      </c>
      <c r="AD1287" s="123">
        <f>IFERROR(AC1287*VLOOKUP(I1287,'[5]DI Info'!A:H,7,FALSE),"")</f>
        <v>304.5</v>
      </c>
      <c r="AE1287" s="123">
        <f>IFERROR(ROUND(AC1287*VLOOKUP(I1287,'[5]DI Info'!$1:$1048576,6,FALSE),2),"")</f>
        <v>3.24</v>
      </c>
      <c r="AF1287" s="124" t="str">
        <f>VLOOKUP(I1287,'[5]DI Info'!$1:$1048576,4,FALSE)</f>
        <v>洲益-NB</v>
      </c>
      <c r="AG1287" s="124" t="s">
        <v>3016</v>
      </c>
      <c r="AH1287" s="118">
        <v>45495</v>
      </c>
      <c r="AI1287" s="69" t="s">
        <v>3017</v>
      </c>
      <c r="AJ1287" s="123"/>
      <c r="AK1287" s="123"/>
      <c r="AL1287" s="116"/>
      <c r="AM1287" s="123"/>
    </row>
    <row r="1288" s="62" customFormat="1" ht="12.75" customHeight="1" spans="1:39">
      <c r="A1288" s="123" t="s">
        <v>3020</v>
      </c>
      <c r="B1288" s="123" t="s">
        <v>38</v>
      </c>
      <c r="C1288" s="123" t="s">
        <v>38</v>
      </c>
      <c r="D1288" s="123" t="s">
        <v>84</v>
      </c>
      <c r="E1288" s="123" t="s">
        <v>3021</v>
      </c>
      <c r="F1288" s="123" t="s">
        <v>41</v>
      </c>
      <c r="G1288" s="123" t="s">
        <v>60</v>
      </c>
      <c r="H1288" s="123" t="s">
        <v>3021</v>
      </c>
      <c r="I1288" s="123" t="s">
        <v>666</v>
      </c>
      <c r="J1288" s="123" t="s">
        <v>44</v>
      </c>
      <c r="K1288" s="123" t="s">
        <v>41</v>
      </c>
      <c r="L1288" s="123" t="s">
        <v>45</v>
      </c>
      <c r="M1288" s="123" t="s">
        <v>46</v>
      </c>
      <c r="N1288" s="123" t="s">
        <v>1767</v>
      </c>
      <c r="O1288" s="123" t="s">
        <v>41</v>
      </c>
      <c r="P1288" s="123" t="s">
        <v>41</v>
      </c>
      <c r="Q1288" s="123">
        <v>18.5</v>
      </c>
      <c r="R1288" s="123">
        <v>29</v>
      </c>
      <c r="S1288" s="123">
        <v>18.5</v>
      </c>
      <c r="T1288" s="116">
        <v>45502</v>
      </c>
      <c r="U1288" s="116">
        <v>45495</v>
      </c>
      <c r="V1288" s="123">
        <v>0</v>
      </c>
      <c r="W1288" s="123">
        <v>21</v>
      </c>
      <c r="X1288" s="123">
        <v>21</v>
      </c>
      <c r="Y1288" s="123">
        <v>0</v>
      </c>
      <c r="Z1288" s="123" t="s">
        <v>47</v>
      </c>
      <c r="AA1288" s="123">
        <v>0</v>
      </c>
      <c r="AB1288" s="123">
        <f>VLOOKUP(I1288,'[5]DI Info'!A:E,5,0)</f>
        <v>1</v>
      </c>
      <c r="AC1288" s="123">
        <f t="shared" si="26"/>
        <v>21</v>
      </c>
      <c r="AD1288" s="123">
        <f>IFERROR(AC1288*VLOOKUP(I1288,'[5]DI Info'!A:H,7,FALSE),"")</f>
        <v>304.5</v>
      </c>
      <c r="AE1288" s="123">
        <f>IFERROR(ROUND(AC1288*VLOOKUP(I1288,'[5]DI Info'!$1:$1048576,6,FALSE),2),"")</f>
        <v>3.24</v>
      </c>
      <c r="AF1288" s="124" t="str">
        <f>VLOOKUP(I1288,'[5]DI Info'!$1:$1048576,4,FALSE)</f>
        <v>洲益-NB</v>
      </c>
      <c r="AG1288" s="124" t="s">
        <v>3016</v>
      </c>
      <c r="AH1288" s="118">
        <v>45495</v>
      </c>
      <c r="AI1288" s="69" t="s">
        <v>3017</v>
      </c>
      <c r="AJ1288" s="123"/>
      <c r="AK1288" s="123"/>
      <c r="AL1288" s="116"/>
      <c r="AM1288" s="123"/>
    </row>
    <row r="1289" s="62" customFormat="1" ht="12.75" customHeight="1" spans="1:39">
      <c r="A1289" s="123" t="s">
        <v>3022</v>
      </c>
      <c r="B1289" s="123" t="s">
        <v>38</v>
      </c>
      <c r="C1289" s="123" t="s">
        <v>38</v>
      </c>
      <c r="D1289" s="123" t="s">
        <v>84</v>
      </c>
      <c r="E1289" s="123" t="s">
        <v>3023</v>
      </c>
      <c r="F1289" s="123" t="s">
        <v>41</v>
      </c>
      <c r="G1289" s="123" t="s">
        <v>60</v>
      </c>
      <c r="H1289" s="123" t="s">
        <v>3023</v>
      </c>
      <c r="I1289" s="123" t="s">
        <v>666</v>
      </c>
      <c r="J1289" s="123" t="s">
        <v>44</v>
      </c>
      <c r="K1289" s="123" t="s">
        <v>41</v>
      </c>
      <c r="L1289" s="123" t="s">
        <v>45</v>
      </c>
      <c r="M1289" s="123" t="s">
        <v>46</v>
      </c>
      <c r="N1289" s="123" t="s">
        <v>1767</v>
      </c>
      <c r="O1289" s="123" t="s">
        <v>41</v>
      </c>
      <c r="P1289" s="123" t="s">
        <v>41</v>
      </c>
      <c r="Q1289" s="123">
        <v>18.5</v>
      </c>
      <c r="R1289" s="123">
        <v>29</v>
      </c>
      <c r="S1289" s="123">
        <v>18.5</v>
      </c>
      <c r="T1289" s="116">
        <v>45502</v>
      </c>
      <c r="U1289" s="116">
        <v>45495</v>
      </c>
      <c r="V1289" s="123">
        <v>0</v>
      </c>
      <c r="W1289" s="123">
        <v>38</v>
      </c>
      <c r="X1289" s="123">
        <v>38</v>
      </c>
      <c r="Y1289" s="123">
        <v>0</v>
      </c>
      <c r="Z1289" s="123" t="s">
        <v>47</v>
      </c>
      <c r="AA1289" s="123">
        <v>0</v>
      </c>
      <c r="AB1289" s="123">
        <f>VLOOKUP(I1289,'[5]DI Info'!A:E,5,0)</f>
        <v>1</v>
      </c>
      <c r="AC1289" s="123">
        <f t="shared" si="26"/>
        <v>38</v>
      </c>
      <c r="AD1289" s="123">
        <f>IFERROR(AC1289*VLOOKUP(I1289,'[5]DI Info'!A:H,7,FALSE),"")</f>
        <v>551</v>
      </c>
      <c r="AE1289" s="123">
        <f>IFERROR(ROUND(AC1289*VLOOKUP(I1289,'[5]DI Info'!$1:$1048576,6,FALSE),2),"")</f>
        <v>5.87</v>
      </c>
      <c r="AF1289" s="124" t="str">
        <f>VLOOKUP(I1289,'[5]DI Info'!$1:$1048576,4,FALSE)</f>
        <v>洲益-NB</v>
      </c>
      <c r="AG1289" s="124" t="s">
        <v>3016</v>
      </c>
      <c r="AH1289" s="118">
        <v>45495</v>
      </c>
      <c r="AI1289" s="69" t="s">
        <v>3017</v>
      </c>
      <c r="AJ1289" s="123"/>
      <c r="AK1289" s="123"/>
      <c r="AL1289" s="116"/>
      <c r="AM1289" s="123"/>
    </row>
    <row r="1290" s="62" customFormat="1" ht="12.75" customHeight="1" spans="1:39">
      <c r="A1290" s="123" t="s">
        <v>3024</v>
      </c>
      <c r="B1290" s="123" t="s">
        <v>38</v>
      </c>
      <c r="C1290" s="123" t="s">
        <v>38</v>
      </c>
      <c r="D1290" s="123" t="s">
        <v>84</v>
      </c>
      <c r="E1290" s="123" t="s">
        <v>3025</v>
      </c>
      <c r="F1290" s="123" t="s">
        <v>41</v>
      </c>
      <c r="G1290" s="123" t="s">
        <v>60</v>
      </c>
      <c r="H1290" s="123" t="s">
        <v>3025</v>
      </c>
      <c r="I1290" s="123" t="s">
        <v>666</v>
      </c>
      <c r="J1290" s="123" t="s">
        <v>44</v>
      </c>
      <c r="K1290" s="123" t="s">
        <v>41</v>
      </c>
      <c r="L1290" s="123" t="s">
        <v>45</v>
      </c>
      <c r="M1290" s="123" t="s">
        <v>46</v>
      </c>
      <c r="N1290" s="123" t="s">
        <v>1767</v>
      </c>
      <c r="O1290" s="123" t="s">
        <v>41</v>
      </c>
      <c r="P1290" s="123" t="s">
        <v>41</v>
      </c>
      <c r="Q1290" s="123">
        <v>18.5</v>
      </c>
      <c r="R1290" s="123">
        <v>29</v>
      </c>
      <c r="S1290" s="123">
        <v>18.5</v>
      </c>
      <c r="T1290" s="116">
        <v>45502</v>
      </c>
      <c r="U1290" s="116">
        <v>45495</v>
      </c>
      <c r="V1290" s="123">
        <v>0</v>
      </c>
      <c r="W1290" s="123">
        <v>34</v>
      </c>
      <c r="X1290" s="123">
        <v>34</v>
      </c>
      <c r="Y1290" s="123">
        <v>0</v>
      </c>
      <c r="Z1290" s="123" t="s">
        <v>47</v>
      </c>
      <c r="AA1290" s="123">
        <v>0</v>
      </c>
      <c r="AB1290" s="123">
        <f>VLOOKUP(I1290,'[5]DI Info'!A:E,5,0)</f>
        <v>1</v>
      </c>
      <c r="AC1290" s="123">
        <f t="shared" si="26"/>
        <v>34</v>
      </c>
      <c r="AD1290" s="123">
        <f>IFERROR(AC1290*VLOOKUP(I1290,'[5]DI Info'!A:H,7,FALSE),"")</f>
        <v>493</v>
      </c>
      <c r="AE1290" s="123">
        <f>IFERROR(ROUND(AC1290*VLOOKUP(I1290,'[5]DI Info'!$1:$1048576,6,FALSE),2),"")</f>
        <v>5.25</v>
      </c>
      <c r="AF1290" s="124" t="str">
        <f>VLOOKUP(I1290,'[5]DI Info'!$1:$1048576,4,FALSE)</f>
        <v>洲益-NB</v>
      </c>
      <c r="AG1290" s="124" t="s">
        <v>3016</v>
      </c>
      <c r="AH1290" s="118">
        <v>45495</v>
      </c>
      <c r="AI1290" s="69" t="s">
        <v>3017</v>
      </c>
      <c r="AJ1290" s="123"/>
      <c r="AK1290" s="123"/>
      <c r="AL1290" s="116"/>
      <c r="AM1290" s="123"/>
    </row>
    <row r="1291" s="62" customFormat="1" ht="12.75" customHeight="1" spans="1:39">
      <c r="A1291" s="123" t="s">
        <v>2840</v>
      </c>
      <c r="B1291" s="123" t="s">
        <v>38</v>
      </c>
      <c r="C1291" s="123" t="s">
        <v>38</v>
      </c>
      <c r="D1291" s="123" t="s">
        <v>75</v>
      </c>
      <c r="E1291" s="123" t="s">
        <v>2841</v>
      </c>
      <c r="F1291" s="123" t="s">
        <v>41</v>
      </c>
      <c r="G1291" s="123" t="s">
        <v>77</v>
      </c>
      <c r="H1291" s="123" t="s">
        <v>2841</v>
      </c>
      <c r="I1291" s="123" t="s">
        <v>237</v>
      </c>
      <c r="J1291" s="123" t="s">
        <v>44</v>
      </c>
      <c r="K1291" s="123" t="s">
        <v>41</v>
      </c>
      <c r="L1291" s="123" t="s">
        <v>45</v>
      </c>
      <c r="M1291" s="123" t="s">
        <v>46</v>
      </c>
      <c r="N1291" s="123" t="s">
        <v>1767</v>
      </c>
      <c r="O1291" s="123" t="s">
        <v>41</v>
      </c>
      <c r="P1291" s="123" t="s">
        <v>41</v>
      </c>
      <c r="Q1291" s="123">
        <v>11</v>
      </c>
      <c r="R1291" s="123">
        <v>30.5</v>
      </c>
      <c r="S1291" s="123">
        <v>30</v>
      </c>
      <c r="T1291" s="116">
        <v>45488</v>
      </c>
      <c r="U1291" s="116">
        <v>45481</v>
      </c>
      <c r="V1291" s="123">
        <v>0</v>
      </c>
      <c r="W1291" s="127">
        <v>424</v>
      </c>
      <c r="X1291" s="123">
        <v>410</v>
      </c>
      <c r="Y1291" s="123">
        <v>0</v>
      </c>
      <c r="Z1291" s="123" t="s">
        <v>47</v>
      </c>
      <c r="AA1291" s="123">
        <v>0</v>
      </c>
      <c r="AB1291" s="123">
        <v>1</v>
      </c>
      <c r="AC1291" s="123">
        <f t="shared" si="26"/>
        <v>410</v>
      </c>
      <c r="AD1291" s="123">
        <f>IFERROR(AC1291*VLOOKUP(I1291,'[5]DI Info'!A:H,7,FALSE),"")</f>
        <v>8220.5</v>
      </c>
      <c r="AE1291" s="123">
        <f>IFERROR(ROUND(AC1291*VLOOKUP(I1291,'[5]DI Info'!$1:$1048576,6,FALSE),2),"")</f>
        <v>71.41</v>
      </c>
      <c r="AF1291" s="124" t="str">
        <f>VLOOKUP(I1291,'[5]DI Info'!$1:$1048576,4,FALSE)</f>
        <v>商贤-YT</v>
      </c>
      <c r="AG1291" s="124" t="s">
        <v>3026</v>
      </c>
      <c r="AH1291" s="118">
        <v>45488</v>
      </c>
      <c r="AI1291" s="69" t="s">
        <v>3027</v>
      </c>
      <c r="AJ1291" s="123"/>
      <c r="AK1291" s="123"/>
      <c r="AL1291" s="116"/>
      <c r="AM1291" s="123"/>
    </row>
    <row r="1292" s="62" customFormat="1" ht="12.75" customHeight="1" spans="1:39">
      <c r="A1292" s="123" t="s">
        <v>3028</v>
      </c>
      <c r="B1292" s="123" t="s">
        <v>38</v>
      </c>
      <c r="C1292" s="123" t="s">
        <v>38</v>
      </c>
      <c r="D1292" s="123" t="s">
        <v>75</v>
      </c>
      <c r="E1292" s="123" t="s">
        <v>3029</v>
      </c>
      <c r="F1292" s="123" t="s">
        <v>41</v>
      </c>
      <c r="G1292" s="123" t="s">
        <v>77</v>
      </c>
      <c r="H1292" s="123" t="s">
        <v>3029</v>
      </c>
      <c r="I1292" s="123" t="s">
        <v>237</v>
      </c>
      <c r="J1292" s="123" t="s">
        <v>44</v>
      </c>
      <c r="K1292" s="123" t="s">
        <v>41</v>
      </c>
      <c r="L1292" s="123" t="s">
        <v>45</v>
      </c>
      <c r="M1292" s="123" t="s">
        <v>46</v>
      </c>
      <c r="N1292" s="123" t="s">
        <v>1767</v>
      </c>
      <c r="O1292" s="123" t="s">
        <v>41</v>
      </c>
      <c r="P1292" s="123" t="s">
        <v>41</v>
      </c>
      <c r="Q1292" s="123">
        <v>11</v>
      </c>
      <c r="R1292" s="123">
        <v>30.5</v>
      </c>
      <c r="S1292" s="123">
        <v>30</v>
      </c>
      <c r="T1292" s="116">
        <v>45488</v>
      </c>
      <c r="U1292" s="116">
        <v>45481</v>
      </c>
      <c r="V1292" s="123">
        <v>0</v>
      </c>
      <c r="W1292" s="123">
        <v>402</v>
      </c>
      <c r="X1292" s="123">
        <v>402</v>
      </c>
      <c r="Y1292" s="123">
        <v>0</v>
      </c>
      <c r="Z1292" s="123" t="s">
        <v>47</v>
      </c>
      <c r="AA1292" s="123">
        <v>0</v>
      </c>
      <c r="AB1292" s="123">
        <v>1</v>
      </c>
      <c r="AC1292" s="123">
        <f t="shared" si="26"/>
        <v>402</v>
      </c>
      <c r="AD1292" s="123">
        <f>IFERROR(AC1292*VLOOKUP(I1292,'[5]DI Info'!A:H,7,FALSE),"")</f>
        <v>8060.1</v>
      </c>
      <c r="AE1292" s="123">
        <f>IFERROR(ROUND(AC1292*VLOOKUP(I1292,'[5]DI Info'!$1:$1048576,6,FALSE),2),"")</f>
        <v>70.02</v>
      </c>
      <c r="AF1292" s="124" t="str">
        <f>VLOOKUP(I1292,'[5]DI Info'!$1:$1048576,4,FALSE)</f>
        <v>商贤-YT</v>
      </c>
      <c r="AG1292" s="124" t="s">
        <v>3026</v>
      </c>
      <c r="AH1292" s="118">
        <v>45488</v>
      </c>
      <c r="AI1292" s="69" t="s">
        <v>3030</v>
      </c>
      <c r="AJ1292" s="123"/>
      <c r="AK1292" s="123"/>
      <c r="AL1292" s="116"/>
      <c r="AM1292" s="123"/>
    </row>
    <row r="1293" s="62" customFormat="1" ht="12.75" customHeight="1" spans="1:39">
      <c r="A1293" s="123" t="s">
        <v>2842</v>
      </c>
      <c r="B1293" s="123" t="s">
        <v>38</v>
      </c>
      <c r="C1293" s="123" t="s">
        <v>38</v>
      </c>
      <c r="D1293" s="123" t="s">
        <v>75</v>
      </c>
      <c r="E1293" s="123" t="s">
        <v>2843</v>
      </c>
      <c r="F1293" s="123" t="s">
        <v>41</v>
      </c>
      <c r="G1293" s="123" t="s">
        <v>60</v>
      </c>
      <c r="H1293" s="123" t="s">
        <v>2843</v>
      </c>
      <c r="I1293" s="123" t="s">
        <v>237</v>
      </c>
      <c r="J1293" s="123" t="s">
        <v>44</v>
      </c>
      <c r="K1293" s="123" t="s">
        <v>41</v>
      </c>
      <c r="L1293" s="123" t="s">
        <v>45</v>
      </c>
      <c r="M1293" s="123" t="s">
        <v>46</v>
      </c>
      <c r="N1293" s="123" t="s">
        <v>1767</v>
      </c>
      <c r="O1293" s="123" t="s">
        <v>41</v>
      </c>
      <c r="P1293" s="123" t="s">
        <v>41</v>
      </c>
      <c r="Q1293" s="123">
        <v>11</v>
      </c>
      <c r="R1293" s="123">
        <v>30.5</v>
      </c>
      <c r="S1293" s="123">
        <v>30</v>
      </c>
      <c r="T1293" s="116">
        <v>45488</v>
      </c>
      <c r="U1293" s="116">
        <v>45481</v>
      </c>
      <c r="V1293" s="123">
        <v>0</v>
      </c>
      <c r="W1293" s="127">
        <v>424</v>
      </c>
      <c r="X1293" s="123">
        <v>410</v>
      </c>
      <c r="Y1293" s="123">
        <v>0</v>
      </c>
      <c r="Z1293" s="123" t="s">
        <v>47</v>
      </c>
      <c r="AA1293" s="123">
        <v>0</v>
      </c>
      <c r="AB1293" s="123">
        <v>1</v>
      </c>
      <c r="AC1293" s="123">
        <f t="shared" si="26"/>
        <v>410</v>
      </c>
      <c r="AD1293" s="123">
        <f>IFERROR(AC1293*VLOOKUP(I1293,'[5]DI Info'!A:H,7,FALSE),"")</f>
        <v>8220.5</v>
      </c>
      <c r="AE1293" s="123">
        <f>IFERROR(ROUND(AC1293*VLOOKUP(I1293,'[5]DI Info'!$1:$1048576,6,FALSE),2),"")</f>
        <v>71.41</v>
      </c>
      <c r="AF1293" s="124" t="str">
        <f>VLOOKUP(I1293,'[5]DI Info'!$1:$1048576,4,FALSE)</f>
        <v>商贤-YT</v>
      </c>
      <c r="AG1293" s="124" t="s">
        <v>3031</v>
      </c>
      <c r="AH1293" s="118">
        <v>45488</v>
      </c>
      <c r="AI1293" s="69" t="s">
        <v>3032</v>
      </c>
      <c r="AJ1293" s="123"/>
      <c r="AK1293" s="123"/>
      <c r="AL1293" s="116"/>
      <c r="AM1293" s="123"/>
    </row>
    <row r="1294" s="62" customFormat="1" ht="12.75" customHeight="1" spans="1:39">
      <c r="A1294" s="123" t="s">
        <v>3033</v>
      </c>
      <c r="B1294" s="123" t="s">
        <v>38</v>
      </c>
      <c r="C1294" s="123" t="s">
        <v>38</v>
      </c>
      <c r="D1294" s="123" t="s">
        <v>39</v>
      </c>
      <c r="E1294" s="123" t="s">
        <v>3034</v>
      </c>
      <c r="F1294" s="123" t="s">
        <v>41</v>
      </c>
      <c r="G1294" s="123" t="s">
        <v>77</v>
      </c>
      <c r="H1294" s="123" t="s">
        <v>3034</v>
      </c>
      <c r="I1294" s="123" t="s">
        <v>169</v>
      </c>
      <c r="J1294" s="123" t="s">
        <v>44</v>
      </c>
      <c r="K1294" s="123" t="s">
        <v>41</v>
      </c>
      <c r="L1294" s="123" t="s">
        <v>45</v>
      </c>
      <c r="M1294" s="123" t="s">
        <v>46</v>
      </c>
      <c r="N1294" s="123" t="s">
        <v>1767</v>
      </c>
      <c r="O1294" s="123" t="s">
        <v>41</v>
      </c>
      <c r="P1294" s="123" t="s">
        <v>41</v>
      </c>
      <c r="Q1294" s="123">
        <v>18.25</v>
      </c>
      <c r="R1294" s="123">
        <v>35</v>
      </c>
      <c r="S1294" s="123">
        <v>19.25</v>
      </c>
      <c r="T1294" s="116">
        <v>45499</v>
      </c>
      <c r="U1294" s="116">
        <v>45492</v>
      </c>
      <c r="V1294" s="123">
        <v>0</v>
      </c>
      <c r="W1294" s="123">
        <v>199</v>
      </c>
      <c r="X1294" s="123">
        <v>199</v>
      </c>
      <c r="Y1294" s="123">
        <v>0</v>
      </c>
      <c r="Z1294" s="123" t="s">
        <v>47</v>
      </c>
      <c r="AA1294" s="123">
        <v>0</v>
      </c>
      <c r="AB1294" s="123">
        <v>1</v>
      </c>
      <c r="AC1294" s="123">
        <f t="shared" si="26"/>
        <v>199</v>
      </c>
      <c r="AD1294" s="123">
        <f>IFERROR(AC1294*VLOOKUP(I1294,'[5]DI Info'!A:H,7,FALSE),"")</f>
        <v>4477.5</v>
      </c>
      <c r="AE1294" s="123">
        <f>IFERROR(ROUND(AC1294*VLOOKUP(I1294,'[5]DI Info'!$1:$1048576,6,FALSE),2),"")</f>
        <v>41</v>
      </c>
      <c r="AF1294" s="124" t="str">
        <f>VLOOKUP(I1294,'[5]DI Info'!$1:$1048576,4,FALSE)</f>
        <v>福得尔-NB</v>
      </c>
      <c r="AG1294" s="124" t="s">
        <v>3035</v>
      </c>
      <c r="AH1294" s="118">
        <v>45496</v>
      </c>
      <c r="AI1294" s="69" t="s">
        <v>3036</v>
      </c>
      <c r="AJ1294" s="123" t="s">
        <v>3037</v>
      </c>
      <c r="AK1294" s="123"/>
      <c r="AL1294" s="116"/>
      <c r="AM1294" s="123"/>
    </row>
    <row r="1295" s="62" customFormat="1" ht="12.75" customHeight="1" spans="1:39">
      <c r="A1295" s="123" t="s">
        <v>3038</v>
      </c>
      <c r="B1295" s="123" t="s">
        <v>38</v>
      </c>
      <c r="C1295" s="123" t="s">
        <v>38</v>
      </c>
      <c r="D1295" s="123" t="s">
        <v>39</v>
      </c>
      <c r="E1295" s="123" t="s">
        <v>3039</v>
      </c>
      <c r="F1295" s="123" t="s">
        <v>41</v>
      </c>
      <c r="G1295" s="123" t="s">
        <v>77</v>
      </c>
      <c r="H1295" s="123" t="s">
        <v>3039</v>
      </c>
      <c r="I1295" s="123" t="s">
        <v>182</v>
      </c>
      <c r="J1295" s="123" t="s">
        <v>44</v>
      </c>
      <c r="K1295" s="123" t="s">
        <v>41</v>
      </c>
      <c r="L1295" s="123" t="s">
        <v>45</v>
      </c>
      <c r="M1295" s="123" t="s">
        <v>46</v>
      </c>
      <c r="N1295" s="123" t="s">
        <v>1767</v>
      </c>
      <c r="O1295" s="123" t="s">
        <v>41</v>
      </c>
      <c r="P1295" s="123" t="s">
        <v>41</v>
      </c>
      <c r="Q1295" s="123">
        <v>18.5</v>
      </c>
      <c r="R1295" s="123">
        <v>35</v>
      </c>
      <c r="S1295" s="123">
        <v>19</v>
      </c>
      <c r="T1295" s="116">
        <v>45499</v>
      </c>
      <c r="U1295" s="116">
        <v>45492</v>
      </c>
      <c r="V1295" s="123">
        <v>0</v>
      </c>
      <c r="W1295" s="127">
        <v>152</v>
      </c>
      <c r="X1295" s="123">
        <v>132</v>
      </c>
      <c r="Y1295" s="123">
        <v>0</v>
      </c>
      <c r="Z1295" s="123" t="s">
        <v>47</v>
      </c>
      <c r="AA1295" s="123">
        <v>0</v>
      </c>
      <c r="AB1295" s="123">
        <v>1</v>
      </c>
      <c r="AC1295" s="123">
        <f t="shared" si="26"/>
        <v>132</v>
      </c>
      <c r="AD1295" s="123">
        <f>IFERROR(AC1295*VLOOKUP(I1295,'[5]DI Info'!A:H,7,FALSE),"")</f>
        <v>3168</v>
      </c>
      <c r="AE1295" s="123">
        <f>IFERROR(ROUND(AC1295*VLOOKUP(I1295,'[5]DI Info'!$1:$1048576,6,FALSE),2),"")</f>
        <v>27.19</v>
      </c>
      <c r="AF1295" s="124" t="str">
        <f>VLOOKUP(I1295,'[5]DI Info'!$1:$1048576,4,FALSE)</f>
        <v>福得尔-NB</v>
      </c>
      <c r="AG1295" s="124" t="s">
        <v>3035</v>
      </c>
      <c r="AH1295" s="118">
        <v>45496</v>
      </c>
      <c r="AI1295" s="69" t="s">
        <v>3036</v>
      </c>
      <c r="AJ1295" s="123" t="s">
        <v>3037</v>
      </c>
      <c r="AK1295" s="123"/>
      <c r="AL1295" s="116"/>
      <c r="AM1295" s="123"/>
    </row>
    <row r="1296" s="62" customFormat="1" ht="12.75" customHeight="1" spans="1:39">
      <c r="A1296" s="123" t="s">
        <v>3040</v>
      </c>
      <c r="B1296" s="123" t="s">
        <v>38</v>
      </c>
      <c r="C1296" s="123" t="s">
        <v>38</v>
      </c>
      <c r="D1296" s="123" t="s">
        <v>39</v>
      </c>
      <c r="E1296" s="123" t="s">
        <v>3041</v>
      </c>
      <c r="F1296" s="123" t="s">
        <v>41</v>
      </c>
      <c r="G1296" s="123" t="s">
        <v>53</v>
      </c>
      <c r="H1296" s="123" t="s">
        <v>3041</v>
      </c>
      <c r="I1296" s="123" t="s">
        <v>169</v>
      </c>
      <c r="J1296" s="123" t="s">
        <v>44</v>
      </c>
      <c r="K1296" s="123" t="s">
        <v>41</v>
      </c>
      <c r="L1296" s="123" t="s">
        <v>45</v>
      </c>
      <c r="M1296" s="123" t="s">
        <v>46</v>
      </c>
      <c r="N1296" s="123" t="s">
        <v>1767</v>
      </c>
      <c r="O1296" s="123" t="s">
        <v>41</v>
      </c>
      <c r="P1296" s="123" t="s">
        <v>41</v>
      </c>
      <c r="Q1296" s="123">
        <v>18.25</v>
      </c>
      <c r="R1296" s="123">
        <v>35</v>
      </c>
      <c r="S1296" s="123">
        <v>19.25</v>
      </c>
      <c r="T1296" s="116">
        <v>45499</v>
      </c>
      <c r="U1296" s="116">
        <v>45492</v>
      </c>
      <c r="V1296" s="123">
        <v>0</v>
      </c>
      <c r="W1296" s="123">
        <v>331</v>
      </c>
      <c r="X1296" s="123">
        <v>331</v>
      </c>
      <c r="Y1296" s="123">
        <v>0</v>
      </c>
      <c r="Z1296" s="123" t="s">
        <v>47</v>
      </c>
      <c r="AA1296" s="123">
        <v>0</v>
      </c>
      <c r="AB1296" s="123">
        <v>1</v>
      </c>
      <c r="AC1296" s="123">
        <f t="shared" si="26"/>
        <v>331</v>
      </c>
      <c r="AD1296" s="123">
        <f>IFERROR(AC1296*VLOOKUP(I1296,'[5]DI Info'!A:H,7,FALSE),"")</f>
        <v>7447.5</v>
      </c>
      <c r="AE1296" s="123">
        <f>IFERROR(ROUND(AC1296*VLOOKUP(I1296,'[5]DI Info'!$1:$1048576,6,FALSE),2),"")</f>
        <v>68.19</v>
      </c>
      <c r="AF1296" s="124" t="str">
        <f>VLOOKUP(I1296,'[5]DI Info'!$1:$1048576,4,FALSE)</f>
        <v>福得尔-NB</v>
      </c>
      <c r="AG1296" s="124" t="s">
        <v>3042</v>
      </c>
      <c r="AH1296" s="118">
        <v>45496</v>
      </c>
      <c r="AI1296" s="69" t="s">
        <v>3043</v>
      </c>
      <c r="AJ1296" s="123" t="s">
        <v>3044</v>
      </c>
      <c r="AK1296" s="123"/>
      <c r="AL1296" s="116"/>
      <c r="AM1296" s="123"/>
    </row>
    <row r="1297" s="62" customFormat="1" ht="12.75" customHeight="1" spans="1:39">
      <c r="A1297" s="123" t="s">
        <v>3045</v>
      </c>
      <c r="B1297" s="123" t="s">
        <v>38</v>
      </c>
      <c r="C1297" s="123" t="s">
        <v>38</v>
      </c>
      <c r="D1297" s="123" t="s">
        <v>39</v>
      </c>
      <c r="E1297" s="123" t="s">
        <v>3046</v>
      </c>
      <c r="F1297" s="123" t="s">
        <v>41</v>
      </c>
      <c r="G1297" s="123" t="s">
        <v>53</v>
      </c>
      <c r="H1297" s="123" t="s">
        <v>3046</v>
      </c>
      <c r="I1297" s="123" t="s">
        <v>169</v>
      </c>
      <c r="J1297" s="123" t="s">
        <v>44</v>
      </c>
      <c r="K1297" s="123" t="s">
        <v>41</v>
      </c>
      <c r="L1297" s="123" t="s">
        <v>45</v>
      </c>
      <c r="M1297" s="123" t="s">
        <v>46</v>
      </c>
      <c r="N1297" s="123" t="s">
        <v>1767</v>
      </c>
      <c r="O1297" s="123" t="s">
        <v>41</v>
      </c>
      <c r="P1297" s="123" t="s">
        <v>41</v>
      </c>
      <c r="Q1297" s="123">
        <v>18.25</v>
      </c>
      <c r="R1297" s="123">
        <v>35</v>
      </c>
      <c r="S1297" s="123">
        <v>19.25</v>
      </c>
      <c r="T1297" s="116">
        <v>45499</v>
      </c>
      <c r="U1297" s="116">
        <v>45492</v>
      </c>
      <c r="V1297" s="123">
        <v>0</v>
      </c>
      <c r="W1297" s="123">
        <v>54</v>
      </c>
      <c r="X1297" s="123">
        <v>54</v>
      </c>
      <c r="Y1297" s="123">
        <v>0</v>
      </c>
      <c r="Z1297" s="123" t="s">
        <v>47</v>
      </c>
      <c r="AA1297" s="123">
        <v>0</v>
      </c>
      <c r="AB1297" s="123">
        <v>1</v>
      </c>
      <c r="AC1297" s="123">
        <f t="shared" si="26"/>
        <v>54</v>
      </c>
      <c r="AD1297" s="123">
        <f>IFERROR(AC1297*VLOOKUP(I1297,'[5]DI Info'!A:H,7,FALSE),"")</f>
        <v>1215</v>
      </c>
      <c r="AE1297" s="123">
        <f>IFERROR(ROUND(AC1297*VLOOKUP(I1297,'[5]DI Info'!$1:$1048576,6,FALSE),2),"")</f>
        <v>11.12</v>
      </c>
      <c r="AF1297" s="124" t="str">
        <f>VLOOKUP(I1297,'[5]DI Info'!$1:$1048576,4,FALSE)</f>
        <v>福得尔-NB</v>
      </c>
      <c r="AG1297" s="124" t="s">
        <v>3042</v>
      </c>
      <c r="AH1297" s="118">
        <v>45496</v>
      </c>
      <c r="AI1297" s="69" t="s">
        <v>3047</v>
      </c>
      <c r="AJ1297" s="123" t="s">
        <v>3044</v>
      </c>
      <c r="AK1297" s="123"/>
      <c r="AL1297" s="116"/>
      <c r="AM1297" s="123"/>
    </row>
    <row r="1298" s="62" customFormat="1" ht="12.75" customHeight="1" spans="1:39">
      <c r="A1298" s="123" t="s">
        <v>3048</v>
      </c>
      <c r="B1298" s="123" t="s">
        <v>38</v>
      </c>
      <c r="C1298" s="123" t="s">
        <v>38</v>
      </c>
      <c r="D1298" s="123" t="s">
        <v>39</v>
      </c>
      <c r="E1298" s="123" t="s">
        <v>3049</v>
      </c>
      <c r="F1298" s="123" t="s">
        <v>41</v>
      </c>
      <c r="G1298" s="123" t="s">
        <v>53</v>
      </c>
      <c r="H1298" s="123" t="s">
        <v>3049</v>
      </c>
      <c r="I1298" s="123" t="s">
        <v>169</v>
      </c>
      <c r="J1298" s="123" t="s">
        <v>44</v>
      </c>
      <c r="K1298" s="123" t="s">
        <v>41</v>
      </c>
      <c r="L1298" s="123" t="s">
        <v>45</v>
      </c>
      <c r="M1298" s="123" t="s">
        <v>46</v>
      </c>
      <c r="N1298" s="123" t="s">
        <v>1767</v>
      </c>
      <c r="O1298" s="123" t="s">
        <v>41</v>
      </c>
      <c r="P1298" s="123" t="s">
        <v>41</v>
      </c>
      <c r="Q1298" s="123">
        <v>18.25</v>
      </c>
      <c r="R1298" s="123">
        <v>35</v>
      </c>
      <c r="S1298" s="123">
        <v>19.25</v>
      </c>
      <c r="T1298" s="116">
        <v>45499</v>
      </c>
      <c r="U1298" s="116">
        <v>45492</v>
      </c>
      <c r="V1298" s="123">
        <v>0</v>
      </c>
      <c r="W1298" s="123">
        <v>87</v>
      </c>
      <c r="X1298" s="123">
        <v>87</v>
      </c>
      <c r="Y1298" s="123">
        <v>0</v>
      </c>
      <c r="Z1298" s="123" t="s">
        <v>47</v>
      </c>
      <c r="AA1298" s="123">
        <v>0</v>
      </c>
      <c r="AB1298" s="123">
        <v>1</v>
      </c>
      <c r="AC1298" s="123">
        <f t="shared" si="26"/>
        <v>87</v>
      </c>
      <c r="AD1298" s="123">
        <f>IFERROR(AC1298*VLOOKUP(I1298,'[5]DI Info'!A:H,7,FALSE),"")</f>
        <v>1957.5</v>
      </c>
      <c r="AE1298" s="123">
        <f>IFERROR(ROUND(AC1298*VLOOKUP(I1298,'[5]DI Info'!$1:$1048576,6,FALSE),2),"")</f>
        <v>17.92</v>
      </c>
      <c r="AF1298" s="124" t="str">
        <f>VLOOKUP(I1298,'[5]DI Info'!$1:$1048576,4,FALSE)</f>
        <v>福得尔-NB</v>
      </c>
      <c r="AG1298" s="124" t="s">
        <v>3042</v>
      </c>
      <c r="AH1298" s="118">
        <v>45496</v>
      </c>
      <c r="AI1298" s="69" t="s">
        <v>3050</v>
      </c>
      <c r="AJ1298" s="123" t="s">
        <v>3044</v>
      </c>
      <c r="AK1298" s="123"/>
      <c r="AL1298" s="116"/>
      <c r="AM1298" s="123"/>
    </row>
    <row r="1299" s="62" customFormat="1" ht="12.75" customHeight="1" spans="1:39">
      <c r="A1299" s="123" t="s">
        <v>3051</v>
      </c>
      <c r="B1299" s="123" t="s">
        <v>38</v>
      </c>
      <c r="C1299" s="123" t="s">
        <v>38</v>
      </c>
      <c r="D1299" s="123" t="s">
        <v>39</v>
      </c>
      <c r="E1299" s="123" t="s">
        <v>3052</v>
      </c>
      <c r="F1299" s="123" t="s">
        <v>41</v>
      </c>
      <c r="G1299" s="123" t="s">
        <v>53</v>
      </c>
      <c r="H1299" s="123" t="s">
        <v>3052</v>
      </c>
      <c r="I1299" s="123" t="s">
        <v>169</v>
      </c>
      <c r="J1299" s="123" t="s">
        <v>44</v>
      </c>
      <c r="K1299" s="123" t="s">
        <v>41</v>
      </c>
      <c r="L1299" s="123" t="s">
        <v>45</v>
      </c>
      <c r="M1299" s="123" t="s">
        <v>46</v>
      </c>
      <c r="N1299" s="123" t="s">
        <v>1767</v>
      </c>
      <c r="O1299" s="123" t="s">
        <v>41</v>
      </c>
      <c r="P1299" s="123" t="s">
        <v>41</v>
      </c>
      <c r="Q1299" s="123">
        <v>18.25</v>
      </c>
      <c r="R1299" s="123">
        <v>35</v>
      </c>
      <c r="S1299" s="123">
        <v>19.25</v>
      </c>
      <c r="T1299" s="116">
        <v>45499</v>
      </c>
      <c r="U1299" s="116">
        <v>45492</v>
      </c>
      <c r="V1299" s="123">
        <v>0</v>
      </c>
      <c r="W1299" s="123">
        <v>129</v>
      </c>
      <c r="X1299" s="123">
        <v>129</v>
      </c>
      <c r="Y1299" s="123">
        <v>0</v>
      </c>
      <c r="Z1299" s="123" t="s">
        <v>47</v>
      </c>
      <c r="AA1299" s="123">
        <v>0</v>
      </c>
      <c r="AB1299" s="123">
        <v>1</v>
      </c>
      <c r="AC1299" s="123">
        <f t="shared" si="26"/>
        <v>129</v>
      </c>
      <c r="AD1299" s="123">
        <f>IFERROR(AC1299*VLOOKUP(I1299,'[5]DI Info'!A:H,7,FALSE),"")</f>
        <v>2902.5</v>
      </c>
      <c r="AE1299" s="123">
        <f>IFERROR(ROUND(AC1299*VLOOKUP(I1299,'[5]DI Info'!$1:$1048576,6,FALSE),2),"")</f>
        <v>26.57</v>
      </c>
      <c r="AF1299" s="124" t="str">
        <f>VLOOKUP(I1299,'[5]DI Info'!$1:$1048576,4,FALSE)</f>
        <v>福得尔-NB</v>
      </c>
      <c r="AG1299" s="124" t="s">
        <v>3042</v>
      </c>
      <c r="AH1299" s="118">
        <v>45496</v>
      </c>
      <c r="AI1299" s="69" t="s">
        <v>3047</v>
      </c>
      <c r="AJ1299" s="123" t="s">
        <v>3044</v>
      </c>
      <c r="AK1299" s="123"/>
      <c r="AL1299" s="116"/>
      <c r="AM1299" s="123"/>
    </row>
    <row r="1300" s="62" customFormat="1" ht="12.75" customHeight="1" spans="1:39">
      <c r="A1300" s="123" t="s">
        <v>3053</v>
      </c>
      <c r="B1300" s="123" t="s">
        <v>38</v>
      </c>
      <c r="C1300" s="123" t="s">
        <v>38</v>
      </c>
      <c r="D1300" s="123" t="s">
        <v>39</v>
      </c>
      <c r="E1300" s="123" t="s">
        <v>3054</v>
      </c>
      <c r="F1300" s="123" t="s">
        <v>41</v>
      </c>
      <c r="G1300" s="123" t="s">
        <v>53</v>
      </c>
      <c r="H1300" s="123" t="s">
        <v>3054</v>
      </c>
      <c r="I1300" s="123" t="s">
        <v>169</v>
      </c>
      <c r="J1300" s="123" t="s">
        <v>44</v>
      </c>
      <c r="K1300" s="123" t="s">
        <v>41</v>
      </c>
      <c r="L1300" s="123" t="s">
        <v>45</v>
      </c>
      <c r="M1300" s="123" t="s">
        <v>46</v>
      </c>
      <c r="N1300" s="123" t="s">
        <v>1767</v>
      </c>
      <c r="O1300" s="123" t="s">
        <v>41</v>
      </c>
      <c r="P1300" s="123" t="s">
        <v>41</v>
      </c>
      <c r="Q1300" s="123">
        <v>18.25</v>
      </c>
      <c r="R1300" s="123">
        <v>35</v>
      </c>
      <c r="S1300" s="123">
        <v>19.25</v>
      </c>
      <c r="T1300" s="116">
        <v>45499</v>
      </c>
      <c r="U1300" s="116">
        <v>45492</v>
      </c>
      <c r="V1300" s="123">
        <v>0</v>
      </c>
      <c r="W1300" s="123">
        <v>131</v>
      </c>
      <c r="X1300" s="123">
        <v>131</v>
      </c>
      <c r="Y1300" s="123">
        <v>0</v>
      </c>
      <c r="Z1300" s="123" t="s">
        <v>47</v>
      </c>
      <c r="AA1300" s="123">
        <v>0</v>
      </c>
      <c r="AB1300" s="123">
        <v>1</v>
      </c>
      <c r="AC1300" s="123">
        <f t="shared" si="26"/>
        <v>131</v>
      </c>
      <c r="AD1300" s="123">
        <f>IFERROR(AC1300*VLOOKUP(I1300,'[5]DI Info'!A:H,7,FALSE),"")</f>
        <v>2947.5</v>
      </c>
      <c r="AE1300" s="123">
        <f>IFERROR(ROUND(AC1300*VLOOKUP(I1300,'[5]DI Info'!$1:$1048576,6,FALSE),2),"")</f>
        <v>26.99</v>
      </c>
      <c r="AF1300" s="124" t="str">
        <f>VLOOKUP(I1300,'[5]DI Info'!$1:$1048576,4,FALSE)</f>
        <v>福得尔-NB</v>
      </c>
      <c r="AG1300" s="124" t="s">
        <v>3042</v>
      </c>
      <c r="AH1300" s="118">
        <v>45496</v>
      </c>
      <c r="AI1300" s="69" t="s">
        <v>3047</v>
      </c>
      <c r="AJ1300" s="123" t="s">
        <v>3044</v>
      </c>
      <c r="AK1300" s="123"/>
      <c r="AL1300" s="116"/>
      <c r="AM1300" s="123"/>
    </row>
    <row r="1301" s="62" customFormat="1" ht="12.75" customHeight="1" spans="1:39">
      <c r="A1301" s="123" t="s">
        <v>3055</v>
      </c>
      <c r="B1301" s="123" t="s">
        <v>38</v>
      </c>
      <c r="C1301" s="123" t="s">
        <v>38</v>
      </c>
      <c r="D1301" s="123" t="s">
        <v>39</v>
      </c>
      <c r="E1301" s="123" t="s">
        <v>3056</v>
      </c>
      <c r="F1301" s="123" t="s">
        <v>41</v>
      </c>
      <c r="G1301" s="123" t="s">
        <v>53</v>
      </c>
      <c r="H1301" s="123" t="s">
        <v>3056</v>
      </c>
      <c r="I1301" s="123" t="s">
        <v>182</v>
      </c>
      <c r="J1301" s="123" t="s">
        <v>44</v>
      </c>
      <c r="K1301" s="123" t="s">
        <v>41</v>
      </c>
      <c r="L1301" s="123" t="s">
        <v>45</v>
      </c>
      <c r="M1301" s="123" t="s">
        <v>46</v>
      </c>
      <c r="N1301" s="123" t="s">
        <v>1767</v>
      </c>
      <c r="O1301" s="123" t="s">
        <v>41</v>
      </c>
      <c r="P1301" s="123" t="s">
        <v>41</v>
      </c>
      <c r="Q1301" s="123">
        <v>18.5</v>
      </c>
      <c r="R1301" s="123">
        <v>35</v>
      </c>
      <c r="S1301" s="123">
        <v>19</v>
      </c>
      <c r="T1301" s="116">
        <v>45499</v>
      </c>
      <c r="U1301" s="116">
        <v>45492</v>
      </c>
      <c r="V1301" s="123">
        <v>0</v>
      </c>
      <c r="W1301" s="123">
        <v>228</v>
      </c>
      <c r="X1301" s="123">
        <v>228</v>
      </c>
      <c r="Y1301" s="123">
        <v>0</v>
      </c>
      <c r="Z1301" s="123" t="s">
        <v>47</v>
      </c>
      <c r="AA1301" s="123">
        <v>0</v>
      </c>
      <c r="AB1301" s="123">
        <v>1</v>
      </c>
      <c r="AC1301" s="123">
        <f t="shared" si="26"/>
        <v>228</v>
      </c>
      <c r="AD1301" s="123">
        <f>IFERROR(AC1301*VLOOKUP(I1301,'[5]DI Info'!A:H,7,FALSE),"")</f>
        <v>5472</v>
      </c>
      <c r="AE1301" s="123">
        <f>IFERROR(ROUND(AC1301*VLOOKUP(I1301,'[5]DI Info'!$1:$1048576,6,FALSE),2),"")</f>
        <v>46.97</v>
      </c>
      <c r="AF1301" s="124" t="str">
        <f>VLOOKUP(I1301,'[5]DI Info'!$1:$1048576,4,FALSE)</f>
        <v>福得尔-NB</v>
      </c>
      <c r="AG1301" s="124" t="s">
        <v>3042</v>
      </c>
      <c r="AH1301" s="118">
        <v>45496</v>
      </c>
      <c r="AI1301" s="69" t="s">
        <v>3050</v>
      </c>
      <c r="AJ1301" s="123" t="s">
        <v>3044</v>
      </c>
      <c r="AK1301" s="123"/>
      <c r="AL1301" s="116"/>
      <c r="AM1301" s="123"/>
    </row>
    <row r="1302" s="62" customFormat="1" ht="12.75" customHeight="1" spans="1:39">
      <c r="A1302" s="123" t="s">
        <v>3038</v>
      </c>
      <c r="B1302" s="123" t="s">
        <v>38</v>
      </c>
      <c r="C1302" s="123" t="s">
        <v>38</v>
      </c>
      <c r="D1302" s="123" t="s">
        <v>39</v>
      </c>
      <c r="E1302" s="123" t="s">
        <v>3039</v>
      </c>
      <c r="F1302" s="123" t="s">
        <v>41</v>
      </c>
      <c r="G1302" s="123" t="s">
        <v>77</v>
      </c>
      <c r="H1302" s="123" t="s">
        <v>3039</v>
      </c>
      <c r="I1302" s="123" t="s">
        <v>182</v>
      </c>
      <c r="J1302" s="123" t="s">
        <v>44</v>
      </c>
      <c r="K1302" s="123" t="s">
        <v>41</v>
      </c>
      <c r="L1302" s="123" t="s">
        <v>45</v>
      </c>
      <c r="M1302" s="123" t="s">
        <v>46</v>
      </c>
      <c r="N1302" s="123" t="s">
        <v>1767</v>
      </c>
      <c r="O1302" s="123" t="s">
        <v>41</v>
      </c>
      <c r="P1302" s="123" t="s">
        <v>41</v>
      </c>
      <c r="Q1302" s="123">
        <v>18.5</v>
      </c>
      <c r="R1302" s="123">
        <v>35</v>
      </c>
      <c r="S1302" s="123">
        <v>19</v>
      </c>
      <c r="T1302" s="116">
        <v>45499</v>
      </c>
      <c r="U1302" s="116">
        <v>45492</v>
      </c>
      <c r="V1302" s="123">
        <v>0</v>
      </c>
      <c r="W1302" s="127">
        <v>152</v>
      </c>
      <c r="X1302" s="123">
        <v>20</v>
      </c>
      <c r="Y1302" s="123">
        <v>0</v>
      </c>
      <c r="Z1302" s="123" t="s">
        <v>47</v>
      </c>
      <c r="AA1302" s="123">
        <v>0</v>
      </c>
      <c r="AB1302" s="123">
        <v>1</v>
      </c>
      <c r="AC1302" s="123">
        <f t="shared" si="26"/>
        <v>20</v>
      </c>
      <c r="AD1302" s="123">
        <f>IFERROR(AC1302*VLOOKUP(I1302,'[5]DI Info'!A:H,7,FALSE),"")</f>
        <v>480</v>
      </c>
      <c r="AE1302" s="123">
        <f>IFERROR(ROUND(AC1302*VLOOKUP(I1302,'[5]DI Info'!$1:$1048576,6,FALSE),2),"")</f>
        <v>4.12</v>
      </c>
      <c r="AF1302" s="124" t="str">
        <f>VLOOKUP(I1302,'[5]DI Info'!$1:$1048576,4,FALSE)</f>
        <v>福得尔-NB</v>
      </c>
      <c r="AG1302" s="124" t="s">
        <v>3057</v>
      </c>
      <c r="AH1302" s="118">
        <v>45496</v>
      </c>
      <c r="AI1302" s="69" t="s">
        <v>3058</v>
      </c>
      <c r="AJ1302" s="123" t="s">
        <v>3059</v>
      </c>
      <c r="AK1302" s="123"/>
      <c r="AL1302" s="116"/>
      <c r="AM1302" s="123"/>
    </row>
    <row r="1303" s="62" customFormat="1" ht="12.75" customHeight="1" spans="1:39">
      <c r="A1303" s="123" t="s">
        <v>3060</v>
      </c>
      <c r="B1303" s="123" t="s">
        <v>38</v>
      </c>
      <c r="C1303" s="123" t="s">
        <v>38</v>
      </c>
      <c r="D1303" s="123" t="s">
        <v>39</v>
      </c>
      <c r="E1303" s="123" t="s">
        <v>3061</v>
      </c>
      <c r="F1303" s="123" t="s">
        <v>41</v>
      </c>
      <c r="G1303" s="123" t="s">
        <v>53</v>
      </c>
      <c r="H1303" s="123" t="s">
        <v>3061</v>
      </c>
      <c r="I1303" s="123" t="s">
        <v>182</v>
      </c>
      <c r="J1303" s="123" t="s">
        <v>44</v>
      </c>
      <c r="K1303" s="123" t="s">
        <v>41</v>
      </c>
      <c r="L1303" s="123" t="s">
        <v>45</v>
      </c>
      <c r="M1303" s="123" t="s">
        <v>46</v>
      </c>
      <c r="N1303" s="123" t="s">
        <v>1767</v>
      </c>
      <c r="O1303" s="123" t="s">
        <v>41</v>
      </c>
      <c r="P1303" s="123" t="s">
        <v>41</v>
      </c>
      <c r="Q1303" s="123">
        <v>18.5</v>
      </c>
      <c r="R1303" s="123">
        <v>35</v>
      </c>
      <c r="S1303" s="123">
        <v>19</v>
      </c>
      <c r="T1303" s="116">
        <v>45499</v>
      </c>
      <c r="U1303" s="116">
        <v>45492</v>
      </c>
      <c r="V1303" s="123">
        <v>0</v>
      </c>
      <c r="W1303" s="123">
        <v>25</v>
      </c>
      <c r="X1303" s="123">
        <v>25</v>
      </c>
      <c r="Y1303" s="123">
        <v>0</v>
      </c>
      <c r="Z1303" s="123" t="s">
        <v>47</v>
      </c>
      <c r="AA1303" s="123">
        <v>0</v>
      </c>
      <c r="AB1303" s="123">
        <v>1</v>
      </c>
      <c r="AC1303" s="123">
        <f t="shared" si="26"/>
        <v>25</v>
      </c>
      <c r="AD1303" s="123">
        <f>IFERROR(AC1303*VLOOKUP(I1303,'[5]DI Info'!A:H,7,FALSE),"")</f>
        <v>600</v>
      </c>
      <c r="AE1303" s="123">
        <f>IFERROR(ROUND(AC1303*VLOOKUP(I1303,'[5]DI Info'!$1:$1048576,6,FALSE),2),"")</f>
        <v>5.15</v>
      </c>
      <c r="AF1303" s="124" t="str">
        <f>VLOOKUP(I1303,'[5]DI Info'!$1:$1048576,4,FALSE)</f>
        <v>福得尔-NB</v>
      </c>
      <c r="AG1303" s="124" t="s">
        <v>3057</v>
      </c>
      <c r="AH1303" s="118">
        <v>45496</v>
      </c>
      <c r="AI1303" s="69" t="s">
        <v>3058</v>
      </c>
      <c r="AJ1303" s="123" t="s">
        <v>3059</v>
      </c>
      <c r="AK1303" s="123"/>
      <c r="AL1303" s="116"/>
      <c r="AM1303" s="123"/>
    </row>
    <row r="1304" s="62" customFormat="1" ht="12.75" customHeight="1" spans="1:39">
      <c r="A1304" s="123" t="s">
        <v>3062</v>
      </c>
      <c r="B1304" s="123" t="s">
        <v>38</v>
      </c>
      <c r="C1304" s="123" t="s">
        <v>38</v>
      </c>
      <c r="D1304" s="123" t="s">
        <v>39</v>
      </c>
      <c r="E1304" s="123" t="s">
        <v>3063</v>
      </c>
      <c r="F1304" s="123" t="s">
        <v>41</v>
      </c>
      <c r="G1304" s="123" t="s">
        <v>53</v>
      </c>
      <c r="H1304" s="123" t="s">
        <v>3063</v>
      </c>
      <c r="I1304" s="123" t="s">
        <v>182</v>
      </c>
      <c r="J1304" s="123" t="s">
        <v>44</v>
      </c>
      <c r="K1304" s="123" t="s">
        <v>41</v>
      </c>
      <c r="L1304" s="123" t="s">
        <v>45</v>
      </c>
      <c r="M1304" s="123" t="s">
        <v>46</v>
      </c>
      <c r="N1304" s="123" t="s">
        <v>1767</v>
      </c>
      <c r="O1304" s="123" t="s">
        <v>41</v>
      </c>
      <c r="P1304" s="123" t="s">
        <v>41</v>
      </c>
      <c r="Q1304" s="123">
        <v>18.5</v>
      </c>
      <c r="R1304" s="123">
        <v>35</v>
      </c>
      <c r="S1304" s="123">
        <v>19</v>
      </c>
      <c r="T1304" s="116">
        <v>45499</v>
      </c>
      <c r="U1304" s="116">
        <v>45492</v>
      </c>
      <c r="V1304" s="123">
        <v>0</v>
      </c>
      <c r="W1304" s="123">
        <v>37</v>
      </c>
      <c r="X1304" s="123">
        <v>37</v>
      </c>
      <c r="Y1304" s="123">
        <v>0</v>
      </c>
      <c r="Z1304" s="123" t="s">
        <v>47</v>
      </c>
      <c r="AA1304" s="123">
        <v>0</v>
      </c>
      <c r="AB1304" s="123">
        <v>1</v>
      </c>
      <c r="AC1304" s="123">
        <f t="shared" si="26"/>
        <v>37</v>
      </c>
      <c r="AD1304" s="123">
        <f>IFERROR(AC1304*VLOOKUP(I1304,'[5]DI Info'!A:H,7,FALSE),"")</f>
        <v>888</v>
      </c>
      <c r="AE1304" s="123">
        <f>IFERROR(ROUND(AC1304*VLOOKUP(I1304,'[5]DI Info'!$1:$1048576,6,FALSE),2),"")</f>
        <v>7.62</v>
      </c>
      <c r="AF1304" s="124" t="str">
        <f>VLOOKUP(I1304,'[5]DI Info'!$1:$1048576,4,FALSE)</f>
        <v>福得尔-NB</v>
      </c>
      <c r="AG1304" s="124" t="s">
        <v>3057</v>
      </c>
      <c r="AH1304" s="118">
        <v>45496</v>
      </c>
      <c r="AI1304" s="69" t="s">
        <v>3058</v>
      </c>
      <c r="AJ1304" s="123" t="s">
        <v>3059</v>
      </c>
      <c r="AK1304" s="123"/>
      <c r="AL1304" s="116"/>
      <c r="AM1304" s="123"/>
    </row>
    <row r="1305" s="62" customFormat="1" ht="12.75" customHeight="1" spans="1:39">
      <c r="A1305" s="123" t="s">
        <v>3064</v>
      </c>
      <c r="B1305" s="123" t="s">
        <v>38</v>
      </c>
      <c r="C1305" s="123" t="s">
        <v>38</v>
      </c>
      <c r="D1305" s="123" t="s">
        <v>39</v>
      </c>
      <c r="E1305" s="123" t="s">
        <v>3065</v>
      </c>
      <c r="F1305" s="123" t="s">
        <v>41</v>
      </c>
      <c r="G1305" s="123" t="s">
        <v>53</v>
      </c>
      <c r="H1305" s="123" t="s">
        <v>3065</v>
      </c>
      <c r="I1305" s="123" t="s">
        <v>182</v>
      </c>
      <c r="J1305" s="123" t="s">
        <v>44</v>
      </c>
      <c r="K1305" s="123" t="s">
        <v>41</v>
      </c>
      <c r="L1305" s="123" t="s">
        <v>45</v>
      </c>
      <c r="M1305" s="123" t="s">
        <v>46</v>
      </c>
      <c r="N1305" s="123" t="s">
        <v>1767</v>
      </c>
      <c r="O1305" s="123" t="s">
        <v>41</v>
      </c>
      <c r="P1305" s="123" t="s">
        <v>41</v>
      </c>
      <c r="Q1305" s="123">
        <v>18.5</v>
      </c>
      <c r="R1305" s="123">
        <v>35</v>
      </c>
      <c r="S1305" s="123">
        <v>19</v>
      </c>
      <c r="T1305" s="116">
        <v>45499</v>
      </c>
      <c r="U1305" s="116">
        <v>45492</v>
      </c>
      <c r="V1305" s="123">
        <v>0</v>
      </c>
      <c r="W1305" s="123">
        <v>58</v>
      </c>
      <c r="X1305" s="123">
        <v>58</v>
      </c>
      <c r="Y1305" s="123">
        <v>0</v>
      </c>
      <c r="Z1305" s="123" t="s">
        <v>47</v>
      </c>
      <c r="AA1305" s="123">
        <v>0</v>
      </c>
      <c r="AB1305" s="123">
        <v>1</v>
      </c>
      <c r="AC1305" s="123">
        <f t="shared" si="26"/>
        <v>58</v>
      </c>
      <c r="AD1305" s="123">
        <f>IFERROR(AC1305*VLOOKUP(I1305,'[5]DI Info'!A:H,7,FALSE),"")</f>
        <v>1392</v>
      </c>
      <c r="AE1305" s="123">
        <f>IFERROR(ROUND(AC1305*VLOOKUP(I1305,'[5]DI Info'!$1:$1048576,6,FALSE),2),"")</f>
        <v>11.95</v>
      </c>
      <c r="AF1305" s="124" t="str">
        <f>VLOOKUP(I1305,'[5]DI Info'!$1:$1048576,4,FALSE)</f>
        <v>福得尔-NB</v>
      </c>
      <c r="AG1305" s="124" t="s">
        <v>3057</v>
      </c>
      <c r="AH1305" s="118">
        <v>45496</v>
      </c>
      <c r="AI1305" s="69" t="s">
        <v>3058</v>
      </c>
      <c r="AJ1305" s="123" t="s">
        <v>3059</v>
      </c>
      <c r="AK1305" s="123"/>
      <c r="AL1305" s="116"/>
      <c r="AM1305" s="123"/>
    </row>
    <row r="1306" s="62" customFormat="1" ht="12.75" customHeight="1" spans="1:39">
      <c r="A1306" s="123" t="s">
        <v>3066</v>
      </c>
      <c r="B1306" s="123" t="s">
        <v>38</v>
      </c>
      <c r="C1306" s="123" t="s">
        <v>38</v>
      </c>
      <c r="D1306" s="123" t="s">
        <v>39</v>
      </c>
      <c r="E1306" s="123" t="s">
        <v>3067</v>
      </c>
      <c r="F1306" s="123" t="s">
        <v>41</v>
      </c>
      <c r="G1306" s="123" t="s">
        <v>77</v>
      </c>
      <c r="H1306" s="123" t="s">
        <v>3067</v>
      </c>
      <c r="I1306" s="123" t="s">
        <v>398</v>
      </c>
      <c r="J1306" s="123" t="s">
        <v>44</v>
      </c>
      <c r="K1306" s="123" t="s">
        <v>41</v>
      </c>
      <c r="L1306" s="123" t="s">
        <v>45</v>
      </c>
      <c r="M1306" s="123" t="s">
        <v>46</v>
      </c>
      <c r="N1306" s="123" t="s">
        <v>1767</v>
      </c>
      <c r="O1306" s="123" t="s">
        <v>41</v>
      </c>
      <c r="P1306" s="123" t="s">
        <v>41</v>
      </c>
      <c r="Q1306" s="123">
        <v>3.937</v>
      </c>
      <c r="R1306" s="123">
        <v>22.835</v>
      </c>
      <c r="S1306" s="123">
        <v>22.283</v>
      </c>
      <c r="T1306" s="116">
        <v>45499</v>
      </c>
      <c r="U1306" s="116">
        <v>45492</v>
      </c>
      <c r="V1306" s="123">
        <v>0</v>
      </c>
      <c r="W1306" s="123">
        <v>1</v>
      </c>
      <c r="X1306" s="123">
        <v>1</v>
      </c>
      <c r="Y1306" s="123">
        <v>0</v>
      </c>
      <c r="Z1306" s="123" t="s">
        <v>47</v>
      </c>
      <c r="AA1306" s="123">
        <v>0</v>
      </c>
      <c r="AB1306" s="123">
        <v>1</v>
      </c>
      <c r="AC1306" s="123">
        <f t="shared" si="26"/>
        <v>1</v>
      </c>
      <c r="AD1306" s="123">
        <f>IFERROR(AC1306*VLOOKUP(I1306,'[5]DI Info'!A:H,7,FALSE),"")</f>
        <v>4.1</v>
      </c>
      <c r="AE1306" s="123">
        <f>IFERROR(ROUND(AC1306*VLOOKUP(I1306,'[5]DI Info'!$1:$1048576,6,FALSE),2),"")</f>
        <v>0.04</v>
      </c>
      <c r="AF1306" s="124" t="str">
        <f>VLOOKUP(I1306,'[5]DI Info'!$1:$1048576,4,FALSE)</f>
        <v>苏克-NB</v>
      </c>
      <c r="AG1306" s="124" t="s">
        <v>3068</v>
      </c>
      <c r="AH1306" s="118">
        <v>45496</v>
      </c>
      <c r="AI1306" s="69" t="s">
        <v>3069</v>
      </c>
      <c r="AJ1306" s="123" t="s">
        <v>3070</v>
      </c>
      <c r="AK1306" s="123"/>
      <c r="AL1306" s="116"/>
      <c r="AM1306" s="123"/>
    </row>
    <row r="1307" s="62" customFormat="1" ht="12.75" customHeight="1" spans="1:39">
      <c r="A1307" s="123" t="s">
        <v>3071</v>
      </c>
      <c r="B1307" s="123" t="s">
        <v>38</v>
      </c>
      <c r="C1307" s="123" t="s">
        <v>38</v>
      </c>
      <c r="D1307" s="123" t="s">
        <v>39</v>
      </c>
      <c r="E1307" s="123" t="s">
        <v>3072</v>
      </c>
      <c r="F1307" s="123" t="s">
        <v>41</v>
      </c>
      <c r="G1307" s="123" t="s">
        <v>53</v>
      </c>
      <c r="H1307" s="123" t="s">
        <v>3072</v>
      </c>
      <c r="I1307" s="123" t="s">
        <v>398</v>
      </c>
      <c r="J1307" s="123" t="s">
        <v>44</v>
      </c>
      <c r="K1307" s="123" t="s">
        <v>41</v>
      </c>
      <c r="L1307" s="123" t="s">
        <v>45</v>
      </c>
      <c r="M1307" s="123" t="s">
        <v>46</v>
      </c>
      <c r="N1307" s="123" t="s">
        <v>1767</v>
      </c>
      <c r="O1307" s="123" t="s">
        <v>41</v>
      </c>
      <c r="P1307" s="123" t="s">
        <v>41</v>
      </c>
      <c r="Q1307" s="123">
        <v>3.937</v>
      </c>
      <c r="R1307" s="123">
        <v>22.835</v>
      </c>
      <c r="S1307" s="123">
        <v>22.283</v>
      </c>
      <c r="T1307" s="116">
        <v>45499</v>
      </c>
      <c r="U1307" s="116">
        <v>45492</v>
      </c>
      <c r="V1307" s="123">
        <v>0</v>
      </c>
      <c r="W1307" s="123">
        <v>195</v>
      </c>
      <c r="X1307" s="123">
        <v>195</v>
      </c>
      <c r="Y1307" s="123">
        <v>0</v>
      </c>
      <c r="Z1307" s="123" t="s">
        <v>47</v>
      </c>
      <c r="AA1307" s="123">
        <v>0</v>
      </c>
      <c r="AB1307" s="123">
        <v>1</v>
      </c>
      <c r="AC1307" s="123">
        <f t="shared" si="26"/>
        <v>195</v>
      </c>
      <c r="AD1307" s="123">
        <f>IFERROR(AC1307*VLOOKUP(I1307,'[5]DI Info'!A:H,7,FALSE),"")</f>
        <v>799.5</v>
      </c>
      <c r="AE1307" s="123">
        <f>IFERROR(ROUND(AC1307*VLOOKUP(I1307,'[5]DI Info'!$1:$1048576,6,FALSE),2),"")</f>
        <v>6.83</v>
      </c>
      <c r="AF1307" s="124" t="str">
        <f>VLOOKUP(I1307,'[5]DI Info'!$1:$1048576,4,FALSE)</f>
        <v>苏克-NB</v>
      </c>
      <c r="AG1307" s="124" t="s">
        <v>3068</v>
      </c>
      <c r="AH1307" s="118">
        <v>45496</v>
      </c>
      <c r="AI1307" s="69" t="s">
        <v>3069</v>
      </c>
      <c r="AJ1307" s="123" t="s">
        <v>3070</v>
      </c>
      <c r="AK1307" s="123"/>
      <c r="AL1307" s="116"/>
      <c r="AM1307" s="123"/>
    </row>
    <row r="1308" s="62" customFormat="1" ht="12.75" customHeight="1" spans="1:39">
      <c r="A1308" s="123" t="s">
        <v>3073</v>
      </c>
      <c r="B1308" s="123" t="s">
        <v>38</v>
      </c>
      <c r="C1308" s="123" t="s">
        <v>38</v>
      </c>
      <c r="D1308" s="123" t="s">
        <v>39</v>
      </c>
      <c r="E1308" s="123" t="s">
        <v>3074</v>
      </c>
      <c r="F1308" s="123" t="s">
        <v>41</v>
      </c>
      <c r="G1308" s="123" t="s">
        <v>53</v>
      </c>
      <c r="H1308" s="123" t="s">
        <v>3074</v>
      </c>
      <c r="I1308" s="123" t="s">
        <v>398</v>
      </c>
      <c r="J1308" s="123" t="s">
        <v>44</v>
      </c>
      <c r="K1308" s="123" t="s">
        <v>41</v>
      </c>
      <c r="L1308" s="123" t="s">
        <v>45</v>
      </c>
      <c r="M1308" s="123" t="s">
        <v>46</v>
      </c>
      <c r="N1308" s="123" t="s">
        <v>1767</v>
      </c>
      <c r="O1308" s="123" t="s">
        <v>41</v>
      </c>
      <c r="P1308" s="123" t="s">
        <v>41</v>
      </c>
      <c r="Q1308" s="123">
        <v>3.937</v>
      </c>
      <c r="R1308" s="123">
        <v>22.835</v>
      </c>
      <c r="S1308" s="123">
        <v>22.283</v>
      </c>
      <c r="T1308" s="116">
        <v>45499</v>
      </c>
      <c r="U1308" s="116">
        <v>45492</v>
      </c>
      <c r="V1308" s="123">
        <v>0</v>
      </c>
      <c r="W1308" s="123">
        <v>223</v>
      </c>
      <c r="X1308" s="123">
        <v>223</v>
      </c>
      <c r="Y1308" s="123">
        <v>0</v>
      </c>
      <c r="Z1308" s="123" t="s">
        <v>47</v>
      </c>
      <c r="AA1308" s="123">
        <v>0</v>
      </c>
      <c r="AB1308" s="123">
        <v>1</v>
      </c>
      <c r="AC1308" s="123">
        <f t="shared" si="26"/>
        <v>223</v>
      </c>
      <c r="AD1308" s="123">
        <f>IFERROR(AC1308*VLOOKUP(I1308,'[5]DI Info'!A:H,7,FALSE),"")</f>
        <v>914.3</v>
      </c>
      <c r="AE1308" s="123">
        <f>IFERROR(ROUND(AC1308*VLOOKUP(I1308,'[5]DI Info'!$1:$1048576,6,FALSE),2),"")</f>
        <v>7.81</v>
      </c>
      <c r="AF1308" s="124" t="str">
        <f>VLOOKUP(I1308,'[5]DI Info'!$1:$1048576,4,FALSE)</f>
        <v>苏克-NB</v>
      </c>
      <c r="AG1308" s="124" t="s">
        <v>3068</v>
      </c>
      <c r="AH1308" s="118">
        <v>45496</v>
      </c>
      <c r="AI1308" s="69" t="s">
        <v>3069</v>
      </c>
      <c r="AJ1308" s="123" t="s">
        <v>3070</v>
      </c>
      <c r="AK1308" s="123"/>
      <c r="AL1308" s="116"/>
      <c r="AM1308" s="123"/>
    </row>
    <row r="1309" s="62" customFormat="1" ht="12.75" customHeight="1" spans="1:39">
      <c r="A1309" s="123" t="s">
        <v>3075</v>
      </c>
      <c r="B1309" s="123" t="s">
        <v>38</v>
      </c>
      <c r="C1309" s="123" t="s">
        <v>38</v>
      </c>
      <c r="D1309" s="123" t="s">
        <v>39</v>
      </c>
      <c r="E1309" s="123" t="s">
        <v>3076</v>
      </c>
      <c r="F1309" s="123" t="s">
        <v>41</v>
      </c>
      <c r="G1309" s="123" t="s">
        <v>53</v>
      </c>
      <c r="H1309" s="123" t="s">
        <v>3076</v>
      </c>
      <c r="I1309" s="123" t="s">
        <v>398</v>
      </c>
      <c r="J1309" s="123" t="s">
        <v>44</v>
      </c>
      <c r="K1309" s="123" t="s">
        <v>41</v>
      </c>
      <c r="L1309" s="123" t="s">
        <v>45</v>
      </c>
      <c r="M1309" s="123" t="s">
        <v>46</v>
      </c>
      <c r="N1309" s="123" t="s">
        <v>1767</v>
      </c>
      <c r="O1309" s="123" t="s">
        <v>41</v>
      </c>
      <c r="P1309" s="123" t="s">
        <v>41</v>
      </c>
      <c r="Q1309" s="123">
        <v>3.937</v>
      </c>
      <c r="R1309" s="123">
        <v>22.835</v>
      </c>
      <c r="S1309" s="123">
        <v>22.283</v>
      </c>
      <c r="T1309" s="116">
        <v>45499</v>
      </c>
      <c r="U1309" s="116">
        <v>45492</v>
      </c>
      <c r="V1309" s="123">
        <v>0</v>
      </c>
      <c r="W1309" s="123">
        <v>400</v>
      </c>
      <c r="X1309" s="123">
        <v>400</v>
      </c>
      <c r="Y1309" s="123">
        <v>0</v>
      </c>
      <c r="Z1309" s="123" t="s">
        <v>47</v>
      </c>
      <c r="AA1309" s="123">
        <v>0</v>
      </c>
      <c r="AB1309" s="123">
        <v>1</v>
      </c>
      <c r="AC1309" s="123">
        <f t="shared" si="26"/>
        <v>400</v>
      </c>
      <c r="AD1309" s="123">
        <f>IFERROR(AC1309*VLOOKUP(I1309,'[5]DI Info'!A:H,7,FALSE),"")</f>
        <v>1640</v>
      </c>
      <c r="AE1309" s="123">
        <f>IFERROR(ROUND(AC1309*VLOOKUP(I1309,'[5]DI Info'!$1:$1048576,6,FALSE),2),"")</f>
        <v>14</v>
      </c>
      <c r="AF1309" s="124" t="str">
        <f>VLOOKUP(I1309,'[5]DI Info'!$1:$1048576,4,FALSE)</f>
        <v>苏克-NB</v>
      </c>
      <c r="AG1309" s="124" t="s">
        <v>3068</v>
      </c>
      <c r="AH1309" s="118">
        <v>45496</v>
      </c>
      <c r="AI1309" s="69" t="s">
        <v>3069</v>
      </c>
      <c r="AJ1309" s="123" t="s">
        <v>3070</v>
      </c>
      <c r="AK1309" s="123"/>
      <c r="AL1309" s="116"/>
      <c r="AM1309" s="123"/>
    </row>
    <row r="1310" s="62" customFormat="1" ht="12.75" customHeight="1" spans="1:39">
      <c r="A1310" s="123" t="s">
        <v>3077</v>
      </c>
      <c r="B1310" s="123" t="s">
        <v>38</v>
      </c>
      <c r="C1310" s="123" t="s">
        <v>38</v>
      </c>
      <c r="D1310" s="123" t="s">
        <v>39</v>
      </c>
      <c r="E1310" s="123" t="s">
        <v>3078</v>
      </c>
      <c r="F1310" s="123" t="s">
        <v>41</v>
      </c>
      <c r="G1310" s="123" t="s">
        <v>53</v>
      </c>
      <c r="H1310" s="123" t="s">
        <v>3078</v>
      </c>
      <c r="I1310" s="123" t="s">
        <v>398</v>
      </c>
      <c r="J1310" s="123" t="s">
        <v>44</v>
      </c>
      <c r="K1310" s="123" t="s">
        <v>41</v>
      </c>
      <c r="L1310" s="123" t="s">
        <v>45</v>
      </c>
      <c r="M1310" s="123" t="s">
        <v>46</v>
      </c>
      <c r="N1310" s="123" t="s">
        <v>1767</v>
      </c>
      <c r="O1310" s="123" t="s">
        <v>41</v>
      </c>
      <c r="P1310" s="123" t="s">
        <v>41</v>
      </c>
      <c r="Q1310" s="123">
        <v>3.937</v>
      </c>
      <c r="R1310" s="123">
        <v>22.835</v>
      </c>
      <c r="S1310" s="123">
        <v>22.283</v>
      </c>
      <c r="T1310" s="116">
        <v>45499</v>
      </c>
      <c r="U1310" s="116">
        <v>45492</v>
      </c>
      <c r="V1310" s="123">
        <v>0</v>
      </c>
      <c r="W1310" s="123">
        <v>753</v>
      </c>
      <c r="X1310" s="123">
        <v>753</v>
      </c>
      <c r="Y1310" s="123">
        <v>0</v>
      </c>
      <c r="Z1310" s="123" t="s">
        <v>47</v>
      </c>
      <c r="AA1310" s="123">
        <v>0</v>
      </c>
      <c r="AB1310" s="123">
        <v>1</v>
      </c>
      <c r="AC1310" s="123">
        <f t="shared" si="26"/>
        <v>753</v>
      </c>
      <c r="AD1310" s="123">
        <f>IFERROR(AC1310*VLOOKUP(I1310,'[5]DI Info'!A:H,7,FALSE),"")</f>
        <v>3087.3</v>
      </c>
      <c r="AE1310" s="123">
        <f>IFERROR(ROUND(AC1310*VLOOKUP(I1310,'[5]DI Info'!$1:$1048576,6,FALSE),2),"")</f>
        <v>26.36</v>
      </c>
      <c r="AF1310" s="124" t="str">
        <f>VLOOKUP(I1310,'[5]DI Info'!$1:$1048576,4,FALSE)</f>
        <v>苏克-NB</v>
      </c>
      <c r="AG1310" s="124" t="s">
        <v>3068</v>
      </c>
      <c r="AH1310" s="118">
        <v>45496</v>
      </c>
      <c r="AI1310" s="69" t="s">
        <v>3069</v>
      </c>
      <c r="AJ1310" s="123" t="s">
        <v>3070</v>
      </c>
      <c r="AK1310" s="123"/>
      <c r="AL1310" s="116"/>
      <c r="AM1310" s="123"/>
    </row>
    <row r="1311" s="62" customFormat="1" ht="12.75" customHeight="1" spans="1:39">
      <c r="A1311" s="123" t="s">
        <v>3079</v>
      </c>
      <c r="B1311" s="123" t="s">
        <v>38</v>
      </c>
      <c r="C1311" s="123" t="s">
        <v>38</v>
      </c>
      <c r="D1311" s="123" t="s">
        <v>39</v>
      </c>
      <c r="E1311" s="123" t="s">
        <v>3080</v>
      </c>
      <c r="F1311" s="123" t="s">
        <v>41</v>
      </c>
      <c r="G1311" s="123" t="s">
        <v>53</v>
      </c>
      <c r="H1311" s="123" t="s">
        <v>3080</v>
      </c>
      <c r="I1311" s="123" t="s">
        <v>950</v>
      </c>
      <c r="J1311" s="123" t="s">
        <v>44</v>
      </c>
      <c r="K1311" s="123" t="s">
        <v>41</v>
      </c>
      <c r="L1311" s="123" t="s">
        <v>45</v>
      </c>
      <c r="M1311" s="123" t="s">
        <v>46</v>
      </c>
      <c r="N1311" s="123" t="s">
        <v>1767</v>
      </c>
      <c r="O1311" s="123" t="s">
        <v>41</v>
      </c>
      <c r="P1311" s="123" t="s">
        <v>41</v>
      </c>
      <c r="Q1311" s="123">
        <v>6.5</v>
      </c>
      <c r="R1311" s="123">
        <v>58</v>
      </c>
      <c r="S1311" s="123">
        <v>29</v>
      </c>
      <c r="T1311" s="116">
        <v>45499</v>
      </c>
      <c r="U1311" s="116">
        <v>45492</v>
      </c>
      <c r="V1311" s="123">
        <v>0</v>
      </c>
      <c r="W1311" s="123">
        <v>181</v>
      </c>
      <c r="X1311" s="123">
        <v>181</v>
      </c>
      <c r="Y1311" s="123">
        <v>0</v>
      </c>
      <c r="Z1311" s="123" t="s">
        <v>47</v>
      </c>
      <c r="AA1311" s="123">
        <v>0</v>
      </c>
      <c r="AB1311" s="123">
        <v>1</v>
      </c>
      <c r="AC1311" s="123">
        <f t="shared" si="26"/>
        <v>181</v>
      </c>
      <c r="AD1311" s="123">
        <f>IFERROR(AC1311*VLOOKUP(I1311,'[5]DI Info'!A:H,7,FALSE),"")</f>
        <v>2823.6</v>
      </c>
      <c r="AE1311" s="123">
        <f>IFERROR(ROUND(AC1311*VLOOKUP(I1311,'[5]DI Info'!$1:$1048576,6,FALSE),2),"")</f>
        <v>30.44</v>
      </c>
      <c r="AF1311" s="124" t="str">
        <f>VLOOKUP(I1311,'[5]DI Info'!$1:$1048576,4,FALSE)</f>
        <v>苏克-NB</v>
      </c>
      <c r="AG1311" s="124" t="s">
        <v>3081</v>
      </c>
      <c r="AH1311" s="118">
        <v>45496</v>
      </c>
      <c r="AI1311" s="69" t="s">
        <v>3082</v>
      </c>
      <c r="AJ1311" s="123" t="s">
        <v>3083</v>
      </c>
      <c r="AK1311" s="123"/>
      <c r="AL1311" s="116"/>
      <c r="AM1311" s="123"/>
    </row>
    <row r="1312" s="62" customFormat="1" ht="12.75" customHeight="1" spans="1:39">
      <c r="A1312" s="123" t="s">
        <v>3084</v>
      </c>
      <c r="B1312" s="123" t="s">
        <v>38</v>
      </c>
      <c r="C1312" s="123" t="s">
        <v>38</v>
      </c>
      <c r="D1312" s="123" t="s">
        <v>39</v>
      </c>
      <c r="E1312" s="123" t="s">
        <v>3085</v>
      </c>
      <c r="F1312" s="123" t="s">
        <v>41</v>
      </c>
      <c r="G1312" s="123" t="s">
        <v>53</v>
      </c>
      <c r="H1312" s="123" t="s">
        <v>3085</v>
      </c>
      <c r="I1312" s="123" t="s">
        <v>950</v>
      </c>
      <c r="J1312" s="123" t="s">
        <v>44</v>
      </c>
      <c r="K1312" s="123" t="s">
        <v>41</v>
      </c>
      <c r="L1312" s="123" t="s">
        <v>45</v>
      </c>
      <c r="M1312" s="123" t="s">
        <v>46</v>
      </c>
      <c r="N1312" s="123" t="s">
        <v>1767</v>
      </c>
      <c r="O1312" s="123" t="s">
        <v>41</v>
      </c>
      <c r="P1312" s="123" t="s">
        <v>41</v>
      </c>
      <c r="Q1312" s="123">
        <v>6.5</v>
      </c>
      <c r="R1312" s="123">
        <v>58</v>
      </c>
      <c r="S1312" s="123">
        <v>29</v>
      </c>
      <c r="T1312" s="116">
        <v>45499</v>
      </c>
      <c r="U1312" s="116">
        <v>45492</v>
      </c>
      <c r="V1312" s="123">
        <v>0</v>
      </c>
      <c r="W1312" s="123">
        <v>155</v>
      </c>
      <c r="X1312" s="123">
        <v>155</v>
      </c>
      <c r="Y1312" s="123">
        <v>0</v>
      </c>
      <c r="Z1312" s="123" t="s">
        <v>47</v>
      </c>
      <c r="AA1312" s="123">
        <v>0</v>
      </c>
      <c r="AB1312" s="123">
        <v>1</v>
      </c>
      <c r="AC1312" s="123">
        <f t="shared" si="26"/>
        <v>155</v>
      </c>
      <c r="AD1312" s="123">
        <f>IFERROR(AC1312*VLOOKUP(I1312,'[5]DI Info'!A:H,7,FALSE),"")</f>
        <v>2418</v>
      </c>
      <c r="AE1312" s="123">
        <f>IFERROR(ROUND(AC1312*VLOOKUP(I1312,'[5]DI Info'!$1:$1048576,6,FALSE),2),"")</f>
        <v>26.07</v>
      </c>
      <c r="AF1312" s="124" t="str">
        <f>VLOOKUP(I1312,'[5]DI Info'!$1:$1048576,4,FALSE)</f>
        <v>苏克-NB</v>
      </c>
      <c r="AG1312" s="124" t="s">
        <v>3081</v>
      </c>
      <c r="AH1312" s="118">
        <v>45496</v>
      </c>
      <c r="AI1312" s="69" t="s">
        <v>3082</v>
      </c>
      <c r="AJ1312" s="123" t="s">
        <v>3083</v>
      </c>
      <c r="AK1312" s="123"/>
      <c r="AL1312" s="116"/>
      <c r="AM1312" s="123"/>
    </row>
    <row r="1313" s="62" customFormat="1" ht="12.75" customHeight="1" spans="1:39">
      <c r="A1313" s="123" t="s">
        <v>3086</v>
      </c>
      <c r="B1313" s="123" t="s">
        <v>38</v>
      </c>
      <c r="C1313" s="123" t="s">
        <v>38</v>
      </c>
      <c r="D1313" s="123" t="s">
        <v>39</v>
      </c>
      <c r="E1313" s="123" t="s">
        <v>3087</v>
      </c>
      <c r="F1313" s="123" t="s">
        <v>41</v>
      </c>
      <c r="G1313" s="123" t="s">
        <v>53</v>
      </c>
      <c r="H1313" s="123" t="s">
        <v>3087</v>
      </c>
      <c r="I1313" s="123" t="s">
        <v>950</v>
      </c>
      <c r="J1313" s="123" t="s">
        <v>44</v>
      </c>
      <c r="K1313" s="123" t="s">
        <v>41</v>
      </c>
      <c r="L1313" s="123" t="s">
        <v>45</v>
      </c>
      <c r="M1313" s="123" t="s">
        <v>46</v>
      </c>
      <c r="N1313" s="123" t="s">
        <v>1767</v>
      </c>
      <c r="O1313" s="123" t="s">
        <v>41</v>
      </c>
      <c r="P1313" s="123" t="s">
        <v>41</v>
      </c>
      <c r="Q1313" s="123">
        <v>6.5</v>
      </c>
      <c r="R1313" s="123">
        <v>58</v>
      </c>
      <c r="S1313" s="123">
        <v>29</v>
      </c>
      <c r="T1313" s="116">
        <v>45499</v>
      </c>
      <c r="U1313" s="116">
        <v>45492</v>
      </c>
      <c r="V1313" s="123">
        <v>0</v>
      </c>
      <c r="W1313" s="123">
        <v>267</v>
      </c>
      <c r="X1313" s="123">
        <v>267</v>
      </c>
      <c r="Y1313" s="123">
        <v>0</v>
      </c>
      <c r="Z1313" s="123" t="s">
        <v>47</v>
      </c>
      <c r="AA1313" s="123">
        <v>0</v>
      </c>
      <c r="AB1313" s="123">
        <v>1</v>
      </c>
      <c r="AC1313" s="123">
        <f t="shared" si="26"/>
        <v>267</v>
      </c>
      <c r="AD1313" s="123">
        <f>IFERROR(AC1313*VLOOKUP(I1313,'[5]DI Info'!A:H,7,FALSE),"")</f>
        <v>4165.2</v>
      </c>
      <c r="AE1313" s="123">
        <f>IFERROR(ROUND(AC1313*VLOOKUP(I1313,'[5]DI Info'!$1:$1048576,6,FALSE),2),"")</f>
        <v>44.91</v>
      </c>
      <c r="AF1313" s="124" t="str">
        <f>VLOOKUP(I1313,'[5]DI Info'!$1:$1048576,4,FALSE)</f>
        <v>苏克-NB</v>
      </c>
      <c r="AG1313" s="124" t="s">
        <v>3081</v>
      </c>
      <c r="AH1313" s="118">
        <v>45496</v>
      </c>
      <c r="AI1313" s="69" t="s">
        <v>3088</v>
      </c>
      <c r="AJ1313" s="123" t="s">
        <v>3083</v>
      </c>
      <c r="AK1313" s="123"/>
      <c r="AL1313" s="116"/>
      <c r="AM1313" s="123"/>
    </row>
    <row r="1314" s="62" customFormat="1" ht="12.75" customHeight="1" spans="1:39">
      <c r="A1314" s="123" t="s">
        <v>3089</v>
      </c>
      <c r="B1314" s="123" t="s">
        <v>38</v>
      </c>
      <c r="C1314" s="123" t="s">
        <v>38</v>
      </c>
      <c r="D1314" s="123" t="s">
        <v>39</v>
      </c>
      <c r="E1314" s="123" t="s">
        <v>3090</v>
      </c>
      <c r="F1314" s="123" t="s">
        <v>41</v>
      </c>
      <c r="G1314" s="123" t="s">
        <v>53</v>
      </c>
      <c r="H1314" s="123" t="s">
        <v>3090</v>
      </c>
      <c r="I1314" s="123" t="s">
        <v>950</v>
      </c>
      <c r="J1314" s="123" t="s">
        <v>44</v>
      </c>
      <c r="K1314" s="123" t="s">
        <v>41</v>
      </c>
      <c r="L1314" s="123" t="s">
        <v>45</v>
      </c>
      <c r="M1314" s="123" t="s">
        <v>46</v>
      </c>
      <c r="N1314" s="123" t="s">
        <v>1767</v>
      </c>
      <c r="O1314" s="123" t="s">
        <v>41</v>
      </c>
      <c r="P1314" s="123" t="s">
        <v>41</v>
      </c>
      <c r="Q1314" s="123">
        <v>6.5</v>
      </c>
      <c r="R1314" s="123">
        <v>58</v>
      </c>
      <c r="S1314" s="123">
        <v>29</v>
      </c>
      <c r="T1314" s="116">
        <v>45499</v>
      </c>
      <c r="U1314" s="116">
        <v>45492</v>
      </c>
      <c r="V1314" s="123">
        <v>0</v>
      </c>
      <c r="W1314" s="123">
        <v>227</v>
      </c>
      <c r="X1314" s="123">
        <v>227</v>
      </c>
      <c r="Y1314" s="123">
        <v>0</v>
      </c>
      <c r="Z1314" s="123" t="s">
        <v>47</v>
      </c>
      <c r="AA1314" s="123">
        <v>0</v>
      </c>
      <c r="AB1314" s="123">
        <v>1</v>
      </c>
      <c r="AC1314" s="123">
        <f t="shared" si="26"/>
        <v>227</v>
      </c>
      <c r="AD1314" s="123">
        <f>IFERROR(AC1314*VLOOKUP(I1314,'[5]DI Info'!A:H,7,FALSE),"")</f>
        <v>3541.2</v>
      </c>
      <c r="AE1314" s="123">
        <f>IFERROR(ROUND(AC1314*VLOOKUP(I1314,'[5]DI Info'!$1:$1048576,6,FALSE),2),"")</f>
        <v>38.18</v>
      </c>
      <c r="AF1314" s="124" t="str">
        <f>VLOOKUP(I1314,'[5]DI Info'!$1:$1048576,4,FALSE)</f>
        <v>苏克-NB</v>
      </c>
      <c r="AG1314" s="124" t="s">
        <v>3081</v>
      </c>
      <c r="AH1314" s="118">
        <v>45496</v>
      </c>
      <c r="AI1314" s="69" t="s">
        <v>3091</v>
      </c>
      <c r="AJ1314" s="123" t="s">
        <v>3083</v>
      </c>
      <c r="AK1314" s="123"/>
      <c r="AL1314" s="116"/>
      <c r="AM1314" s="123"/>
    </row>
    <row r="1315" s="62" customFormat="1" ht="12.75" customHeight="1" spans="1:39">
      <c r="A1315" s="123" t="s">
        <v>3092</v>
      </c>
      <c r="B1315" s="123" t="s">
        <v>38</v>
      </c>
      <c r="C1315" s="123" t="s">
        <v>38</v>
      </c>
      <c r="D1315" s="123" t="s">
        <v>39</v>
      </c>
      <c r="E1315" s="123" t="s">
        <v>3093</v>
      </c>
      <c r="F1315" s="123" t="s">
        <v>41</v>
      </c>
      <c r="G1315" s="123" t="s">
        <v>53</v>
      </c>
      <c r="H1315" s="123" t="s">
        <v>3093</v>
      </c>
      <c r="I1315" s="123" t="s">
        <v>950</v>
      </c>
      <c r="J1315" s="123" t="s">
        <v>44</v>
      </c>
      <c r="K1315" s="123" t="s">
        <v>41</v>
      </c>
      <c r="L1315" s="123" t="s">
        <v>45</v>
      </c>
      <c r="M1315" s="123" t="s">
        <v>46</v>
      </c>
      <c r="N1315" s="123" t="s">
        <v>1767</v>
      </c>
      <c r="O1315" s="123" t="s">
        <v>41</v>
      </c>
      <c r="P1315" s="123" t="s">
        <v>41</v>
      </c>
      <c r="Q1315" s="123">
        <v>6.5</v>
      </c>
      <c r="R1315" s="123">
        <v>58</v>
      </c>
      <c r="S1315" s="123">
        <v>29</v>
      </c>
      <c r="T1315" s="116">
        <v>45499</v>
      </c>
      <c r="U1315" s="116">
        <v>45492</v>
      </c>
      <c r="V1315" s="123">
        <v>0</v>
      </c>
      <c r="W1315" s="123">
        <v>69</v>
      </c>
      <c r="X1315" s="123">
        <v>69</v>
      </c>
      <c r="Y1315" s="123">
        <v>0</v>
      </c>
      <c r="Z1315" s="123" t="s">
        <v>47</v>
      </c>
      <c r="AA1315" s="123">
        <v>0</v>
      </c>
      <c r="AB1315" s="123">
        <v>1</v>
      </c>
      <c r="AC1315" s="123">
        <f t="shared" si="26"/>
        <v>69</v>
      </c>
      <c r="AD1315" s="123">
        <f>IFERROR(AC1315*VLOOKUP(I1315,'[5]DI Info'!A:H,7,FALSE),"")</f>
        <v>1076.4</v>
      </c>
      <c r="AE1315" s="123">
        <f>IFERROR(ROUND(AC1315*VLOOKUP(I1315,'[5]DI Info'!$1:$1048576,6,FALSE),2),"")</f>
        <v>11.61</v>
      </c>
      <c r="AF1315" s="124" t="str">
        <f>VLOOKUP(I1315,'[5]DI Info'!$1:$1048576,4,FALSE)</f>
        <v>苏克-NB</v>
      </c>
      <c r="AG1315" s="124" t="s">
        <v>3081</v>
      </c>
      <c r="AH1315" s="118">
        <v>45496</v>
      </c>
      <c r="AI1315" s="69" t="s">
        <v>3094</v>
      </c>
      <c r="AJ1315" s="123" t="s">
        <v>3083</v>
      </c>
      <c r="AK1315" s="123"/>
      <c r="AL1315" s="116"/>
      <c r="AM1315" s="123"/>
    </row>
    <row r="1316" s="62" customFormat="1" ht="12.75" customHeight="1" spans="1:39">
      <c r="A1316" s="123" t="s">
        <v>3095</v>
      </c>
      <c r="B1316" s="123" t="s">
        <v>38</v>
      </c>
      <c r="C1316" s="123" t="s">
        <v>38</v>
      </c>
      <c r="D1316" s="123" t="s">
        <v>39</v>
      </c>
      <c r="E1316" s="123" t="s">
        <v>3096</v>
      </c>
      <c r="F1316" s="123" t="s">
        <v>41</v>
      </c>
      <c r="G1316" s="123" t="s">
        <v>53</v>
      </c>
      <c r="H1316" s="123" t="s">
        <v>3096</v>
      </c>
      <c r="I1316" s="123" t="s">
        <v>950</v>
      </c>
      <c r="J1316" s="123" t="s">
        <v>44</v>
      </c>
      <c r="K1316" s="123" t="s">
        <v>41</v>
      </c>
      <c r="L1316" s="123" t="s">
        <v>45</v>
      </c>
      <c r="M1316" s="123" t="s">
        <v>46</v>
      </c>
      <c r="N1316" s="123" t="s">
        <v>1767</v>
      </c>
      <c r="O1316" s="123" t="s">
        <v>41</v>
      </c>
      <c r="P1316" s="123" t="s">
        <v>41</v>
      </c>
      <c r="Q1316" s="123">
        <v>6.5</v>
      </c>
      <c r="R1316" s="123">
        <v>58</v>
      </c>
      <c r="S1316" s="123">
        <v>29</v>
      </c>
      <c r="T1316" s="116">
        <v>45499</v>
      </c>
      <c r="U1316" s="116">
        <v>45492</v>
      </c>
      <c r="V1316" s="123">
        <v>0</v>
      </c>
      <c r="W1316" s="123">
        <v>32</v>
      </c>
      <c r="X1316" s="123">
        <v>32</v>
      </c>
      <c r="Y1316" s="123">
        <v>0</v>
      </c>
      <c r="Z1316" s="123" t="s">
        <v>47</v>
      </c>
      <c r="AA1316" s="123">
        <v>0</v>
      </c>
      <c r="AB1316" s="123">
        <v>1</v>
      </c>
      <c r="AC1316" s="123">
        <f t="shared" si="26"/>
        <v>32</v>
      </c>
      <c r="AD1316" s="123">
        <f>IFERROR(AC1316*VLOOKUP(I1316,'[5]DI Info'!A:H,7,FALSE),"")</f>
        <v>499.2</v>
      </c>
      <c r="AE1316" s="123">
        <f>IFERROR(ROUND(AC1316*VLOOKUP(I1316,'[5]DI Info'!$1:$1048576,6,FALSE),2),"")</f>
        <v>5.38</v>
      </c>
      <c r="AF1316" s="124" t="str">
        <f>VLOOKUP(I1316,'[5]DI Info'!$1:$1048576,4,FALSE)</f>
        <v>苏克-NB</v>
      </c>
      <c r="AG1316" s="124" t="s">
        <v>3081</v>
      </c>
      <c r="AH1316" s="118">
        <v>45496</v>
      </c>
      <c r="AI1316" s="69" t="s">
        <v>3094</v>
      </c>
      <c r="AJ1316" s="123" t="s">
        <v>3083</v>
      </c>
      <c r="AK1316" s="123"/>
      <c r="AL1316" s="116"/>
      <c r="AM1316" s="123"/>
    </row>
    <row r="1317" s="62" customFormat="1" ht="12.75" customHeight="1" spans="1:39">
      <c r="A1317" s="123" t="s">
        <v>3097</v>
      </c>
      <c r="B1317" s="123" t="s">
        <v>38</v>
      </c>
      <c r="C1317" s="123" t="s">
        <v>38</v>
      </c>
      <c r="D1317" s="123" t="s">
        <v>39</v>
      </c>
      <c r="E1317" s="123" t="s">
        <v>3098</v>
      </c>
      <c r="F1317" s="123" t="s">
        <v>41</v>
      </c>
      <c r="G1317" s="123" t="s">
        <v>53</v>
      </c>
      <c r="H1317" s="123" t="s">
        <v>3098</v>
      </c>
      <c r="I1317" s="123" t="s">
        <v>950</v>
      </c>
      <c r="J1317" s="123" t="s">
        <v>44</v>
      </c>
      <c r="K1317" s="123" t="s">
        <v>41</v>
      </c>
      <c r="L1317" s="123" t="s">
        <v>45</v>
      </c>
      <c r="M1317" s="123" t="s">
        <v>46</v>
      </c>
      <c r="N1317" s="123" t="s">
        <v>1767</v>
      </c>
      <c r="O1317" s="123" t="s">
        <v>41</v>
      </c>
      <c r="P1317" s="123" t="s">
        <v>41</v>
      </c>
      <c r="Q1317" s="123">
        <v>6.5</v>
      </c>
      <c r="R1317" s="123">
        <v>58</v>
      </c>
      <c r="S1317" s="123">
        <v>29</v>
      </c>
      <c r="T1317" s="116">
        <v>45499</v>
      </c>
      <c r="U1317" s="116">
        <v>45492</v>
      </c>
      <c r="V1317" s="123">
        <v>0</v>
      </c>
      <c r="W1317" s="123">
        <v>106</v>
      </c>
      <c r="X1317" s="123">
        <v>106</v>
      </c>
      <c r="Y1317" s="123">
        <v>0</v>
      </c>
      <c r="Z1317" s="123" t="s">
        <v>47</v>
      </c>
      <c r="AA1317" s="123">
        <v>0</v>
      </c>
      <c r="AB1317" s="123">
        <v>1</v>
      </c>
      <c r="AC1317" s="123">
        <f t="shared" si="26"/>
        <v>106</v>
      </c>
      <c r="AD1317" s="123">
        <f>IFERROR(AC1317*VLOOKUP(I1317,'[5]DI Info'!A:H,7,FALSE),"")</f>
        <v>1653.6</v>
      </c>
      <c r="AE1317" s="123">
        <f>IFERROR(ROUND(AC1317*VLOOKUP(I1317,'[5]DI Info'!$1:$1048576,6,FALSE),2),"")</f>
        <v>17.83</v>
      </c>
      <c r="AF1317" s="124" t="str">
        <f>VLOOKUP(I1317,'[5]DI Info'!$1:$1048576,4,FALSE)</f>
        <v>苏克-NB</v>
      </c>
      <c r="AG1317" s="124" t="s">
        <v>3081</v>
      </c>
      <c r="AH1317" s="118">
        <v>45496</v>
      </c>
      <c r="AI1317" s="69" t="s">
        <v>3094</v>
      </c>
      <c r="AJ1317" s="123" t="s">
        <v>3083</v>
      </c>
      <c r="AK1317" s="123"/>
      <c r="AL1317" s="116"/>
      <c r="AM1317" s="123"/>
    </row>
    <row r="1318" s="62" customFormat="1" ht="12.75" customHeight="1" spans="1:39">
      <c r="A1318" s="123" t="s">
        <v>3099</v>
      </c>
      <c r="B1318" s="123" t="s">
        <v>38</v>
      </c>
      <c r="C1318" s="123" t="s">
        <v>38</v>
      </c>
      <c r="D1318" s="123" t="s">
        <v>39</v>
      </c>
      <c r="E1318" s="123" t="s">
        <v>3100</v>
      </c>
      <c r="F1318" s="123" t="s">
        <v>41</v>
      </c>
      <c r="G1318" s="123" t="s">
        <v>53</v>
      </c>
      <c r="H1318" s="123" t="s">
        <v>3100</v>
      </c>
      <c r="I1318" s="123" t="s">
        <v>398</v>
      </c>
      <c r="J1318" s="123" t="s">
        <v>44</v>
      </c>
      <c r="K1318" s="123" t="s">
        <v>41</v>
      </c>
      <c r="L1318" s="123" t="s">
        <v>45</v>
      </c>
      <c r="M1318" s="123" t="s">
        <v>46</v>
      </c>
      <c r="N1318" s="123" t="s">
        <v>1767</v>
      </c>
      <c r="O1318" s="123" t="s">
        <v>41</v>
      </c>
      <c r="P1318" s="123" t="s">
        <v>41</v>
      </c>
      <c r="Q1318" s="123">
        <v>3.937</v>
      </c>
      <c r="R1318" s="123">
        <v>22.835</v>
      </c>
      <c r="S1318" s="123">
        <v>22.283</v>
      </c>
      <c r="T1318" s="116">
        <v>45499</v>
      </c>
      <c r="U1318" s="116">
        <v>45492</v>
      </c>
      <c r="V1318" s="123">
        <v>0</v>
      </c>
      <c r="W1318" s="123">
        <v>1373</v>
      </c>
      <c r="X1318" s="123">
        <v>1373</v>
      </c>
      <c r="Y1318" s="123">
        <v>0</v>
      </c>
      <c r="Z1318" s="123" t="s">
        <v>47</v>
      </c>
      <c r="AA1318" s="123">
        <v>0</v>
      </c>
      <c r="AB1318" s="123">
        <v>1</v>
      </c>
      <c r="AC1318" s="123">
        <f t="shared" si="26"/>
        <v>1373</v>
      </c>
      <c r="AD1318" s="123">
        <f>IFERROR(AC1318*VLOOKUP(I1318,'[5]DI Info'!A:H,7,FALSE),"")</f>
        <v>5629.3</v>
      </c>
      <c r="AE1318" s="123">
        <f>IFERROR(ROUND(AC1318*VLOOKUP(I1318,'[5]DI Info'!$1:$1048576,6,FALSE),2),"")</f>
        <v>48.06</v>
      </c>
      <c r="AF1318" s="124" t="str">
        <f>VLOOKUP(I1318,'[5]DI Info'!$1:$1048576,4,FALSE)</f>
        <v>苏克-NB</v>
      </c>
      <c r="AG1318" s="124" t="s">
        <v>3081</v>
      </c>
      <c r="AH1318" s="118">
        <v>45496</v>
      </c>
      <c r="AI1318" s="69" t="s">
        <v>3101</v>
      </c>
      <c r="AJ1318" s="123" t="s">
        <v>3083</v>
      </c>
      <c r="AK1318" s="123"/>
      <c r="AL1318" s="116"/>
      <c r="AM1318" s="123"/>
    </row>
    <row r="1319" s="62" customFormat="1" ht="12.75" customHeight="1" spans="1:39">
      <c r="A1319" s="123" t="s">
        <v>3102</v>
      </c>
      <c r="B1319" s="123" t="s">
        <v>38</v>
      </c>
      <c r="C1319" s="123" t="s">
        <v>38</v>
      </c>
      <c r="D1319" s="123" t="s">
        <v>39</v>
      </c>
      <c r="E1319" s="123" t="s">
        <v>3103</v>
      </c>
      <c r="F1319" s="123" t="s">
        <v>41</v>
      </c>
      <c r="G1319" s="123" t="s">
        <v>53</v>
      </c>
      <c r="H1319" s="123" t="s">
        <v>3103</v>
      </c>
      <c r="I1319" s="123" t="s">
        <v>398</v>
      </c>
      <c r="J1319" s="123" t="s">
        <v>44</v>
      </c>
      <c r="K1319" s="123" t="s">
        <v>41</v>
      </c>
      <c r="L1319" s="123" t="s">
        <v>45</v>
      </c>
      <c r="M1319" s="123" t="s">
        <v>46</v>
      </c>
      <c r="N1319" s="123" t="s">
        <v>1767</v>
      </c>
      <c r="O1319" s="123" t="s">
        <v>41</v>
      </c>
      <c r="P1319" s="123" t="s">
        <v>41</v>
      </c>
      <c r="Q1319" s="123">
        <v>3.937</v>
      </c>
      <c r="R1319" s="123">
        <v>22.835</v>
      </c>
      <c r="S1319" s="123">
        <v>22.283</v>
      </c>
      <c r="T1319" s="116">
        <v>45499</v>
      </c>
      <c r="U1319" s="116">
        <v>45492</v>
      </c>
      <c r="V1319" s="123">
        <v>0</v>
      </c>
      <c r="W1319" s="123">
        <v>1063</v>
      </c>
      <c r="X1319" s="123">
        <v>1063</v>
      </c>
      <c r="Y1319" s="123">
        <v>0</v>
      </c>
      <c r="Z1319" s="123" t="s">
        <v>47</v>
      </c>
      <c r="AA1319" s="123">
        <v>0</v>
      </c>
      <c r="AB1319" s="123">
        <v>1</v>
      </c>
      <c r="AC1319" s="123">
        <f t="shared" si="26"/>
        <v>1063</v>
      </c>
      <c r="AD1319" s="123">
        <f>IFERROR(AC1319*VLOOKUP(I1319,'[5]DI Info'!A:H,7,FALSE),"")</f>
        <v>4358.3</v>
      </c>
      <c r="AE1319" s="123">
        <f>IFERROR(ROUND(AC1319*VLOOKUP(I1319,'[5]DI Info'!$1:$1048576,6,FALSE),2),"")</f>
        <v>37.21</v>
      </c>
      <c r="AF1319" s="124" t="str">
        <f>VLOOKUP(I1319,'[5]DI Info'!$1:$1048576,4,FALSE)</f>
        <v>苏克-NB</v>
      </c>
      <c r="AG1319" s="124" t="s">
        <v>3081</v>
      </c>
      <c r="AH1319" s="118">
        <v>45496</v>
      </c>
      <c r="AI1319" s="69" t="s">
        <v>3104</v>
      </c>
      <c r="AJ1319" s="123" t="s">
        <v>3083</v>
      </c>
      <c r="AK1319" s="123"/>
      <c r="AL1319" s="116"/>
      <c r="AM1319" s="123"/>
    </row>
    <row r="1320" s="62" customFormat="1" ht="12.75" customHeight="1" spans="1:39">
      <c r="A1320" s="123" t="s">
        <v>3105</v>
      </c>
      <c r="B1320" s="123" t="s">
        <v>38</v>
      </c>
      <c r="C1320" s="123" t="s">
        <v>38</v>
      </c>
      <c r="D1320" s="123" t="s">
        <v>39</v>
      </c>
      <c r="E1320" s="123" t="s">
        <v>3106</v>
      </c>
      <c r="F1320" s="123" t="s">
        <v>41</v>
      </c>
      <c r="G1320" s="123" t="s">
        <v>53</v>
      </c>
      <c r="H1320" s="123" t="s">
        <v>3106</v>
      </c>
      <c r="I1320" s="123" t="s">
        <v>398</v>
      </c>
      <c r="J1320" s="123" t="s">
        <v>44</v>
      </c>
      <c r="K1320" s="123" t="s">
        <v>41</v>
      </c>
      <c r="L1320" s="123" t="s">
        <v>45</v>
      </c>
      <c r="M1320" s="123" t="s">
        <v>46</v>
      </c>
      <c r="N1320" s="123" t="s">
        <v>1767</v>
      </c>
      <c r="O1320" s="123" t="s">
        <v>41</v>
      </c>
      <c r="P1320" s="123" t="s">
        <v>41</v>
      </c>
      <c r="Q1320" s="123">
        <v>3.937</v>
      </c>
      <c r="R1320" s="123">
        <v>22.835</v>
      </c>
      <c r="S1320" s="123">
        <v>22.283</v>
      </c>
      <c r="T1320" s="116">
        <v>45499</v>
      </c>
      <c r="U1320" s="116">
        <v>45492</v>
      </c>
      <c r="V1320" s="123">
        <v>0</v>
      </c>
      <c r="W1320" s="123">
        <v>1042</v>
      </c>
      <c r="X1320" s="123">
        <v>1042</v>
      </c>
      <c r="Y1320" s="123">
        <v>0</v>
      </c>
      <c r="Z1320" s="123" t="s">
        <v>47</v>
      </c>
      <c r="AA1320" s="123">
        <v>0</v>
      </c>
      <c r="AB1320" s="123">
        <v>1</v>
      </c>
      <c r="AC1320" s="123">
        <f t="shared" si="26"/>
        <v>1042</v>
      </c>
      <c r="AD1320" s="123">
        <f>IFERROR(AC1320*VLOOKUP(I1320,'[5]DI Info'!A:H,7,FALSE),"")</f>
        <v>4272.2</v>
      </c>
      <c r="AE1320" s="123">
        <f>IFERROR(ROUND(AC1320*VLOOKUP(I1320,'[5]DI Info'!$1:$1048576,6,FALSE),2),"")</f>
        <v>36.47</v>
      </c>
      <c r="AF1320" s="124" t="str">
        <f>VLOOKUP(I1320,'[5]DI Info'!$1:$1048576,4,FALSE)</f>
        <v>苏克-NB</v>
      </c>
      <c r="AG1320" s="124" t="s">
        <v>3081</v>
      </c>
      <c r="AH1320" s="118">
        <v>45496</v>
      </c>
      <c r="AI1320" s="69" t="s">
        <v>3107</v>
      </c>
      <c r="AJ1320" s="123" t="s">
        <v>3083</v>
      </c>
      <c r="AK1320" s="123"/>
      <c r="AL1320" s="116"/>
      <c r="AM1320" s="123"/>
    </row>
    <row r="1321" s="62" customFormat="1" ht="12.75" customHeight="1" spans="1:39">
      <c r="A1321" s="123" t="s">
        <v>3108</v>
      </c>
      <c r="B1321" s="123" t="s">
        <v>38</v>
      </c>
      <c r="C1321" s="123" t="s">
        <v>38</v>
      </c>
      <c r="D1321" s="123" t="s">
        <v>39</v>
      </c>
      <c r="E1321" s="123" t="s">
        <v>3109</v>
      </c>
      <c r="F1321" s="123" t="s">
        <v>41</v>
      </c>
      <c r="G1321" s="123" t="s">
        <v>53</v>
      </c>
      <c r="H1321" s="123" t="s">
        <v>3109</v>
      </c>
      <c r="I1321" s="123" t="s">
        <v>376</v>
      </c>
      <c r="J1321" s="123" t="s">
        <v>44</v>
      </c>
      <c r="K1321" s="123" t="s">
        <v>41</v>
      </c>
      <c r="L1321" s="123" t="s">
        <v>45</v>
      </c>
      <c r="M1321" s="123" t="s">
        <v>46</v>
      </c>
      <c r="N1321" s="123" t="s">
        <v>1767</v>
      </c>
      <c r="O1321" s="123" t="s">
        <v>41</v>
      </c>
      <c r="P1321" s="123" t="s">
        <v>41</v>
      </c>
      <c r="Q1321" s="123">
        <v>5.6</v>
      </c>
      <c r="R1321" s="123">
        <v>48</v>
      </c>
      <c r="S1321" s="123">
        <v>23.6</v>
      </c>
      <c r="T1321" s="116">
        <v>45499</v>
      </c>
      <c r="U1321" s="116">
        <v>45492</v>
      </c>
      <c r="V1321" s="123">
        <v>0</v>
      </c>
      <c r="W1321" s="123">
        <v>107</v>
      </c>
      <c r="X1321" s="123">
        <v>107</v>
      </c>
      <c r="Y1321" s="123">
        <v>0</v>
      </c>
      <c r="Z1321" s="123" t="s">
        <v>47</v>
      </c>
      <c r="AA1321" s="123">
        <v>0</v>
      </c>
      <c r="AB1321" s="123">
        <v>1</v>
      </c>
      <c r="AC1321" s="123">
        <f t="shared" si="26"/>
        <v>107</v>
      </c>
      <c r="AD1321" s="123">
        <f>IFERROR(AC1321*VLOOKUP(I1321,'[5]DI Info'!A:H,7,FALSE),"")</f>
        <v>1177</v>
      </c>
      <c r="AE1321" s="123">
        <f>IFERROR(ROUND(AC1321*VLOOKUP(I1321,'[5]DI Info'!$1:$1048576,6,FALSE),2),"")</f>
        <v>11.45</v>
      </c>
      <c r="AF1321" s="124" t="str">
        <f>VLOOKUP(I1321,'[5]DI Info'!$1:$1048576,4,FALSE)</f>
        <v>苏克-NB</v>
      </c>
      <c r="AG1321" s="124" t="s">
        <v>3081</v>
      </c>
      <c r="AH1321" s="118">
        <v>45496</v>
      </c>
      <c r="AI1321" s="69" t="s">
        <v>3107</v>
      </c>
      <c r="AJ1321" s="123" t="s">
        <v>3083</v>
      </c>
      <c r="AK1321" s="123"/>
      <c r="AL1321" s="116"/>
      <c r="AM1321" s="123"/>
    </row>
    <row r="1322" s="62" customFormat="1" ht="12.75" customHeight="1" spans="1:39">
      <c r="A1322" s="123" t="s">
        <v>3110</v>
      </c>
      <c r="B1322" s="123" t="s">
        <v>38</v>
      </c>
      <c r="C1322" s="123" t="s">
        <v>38</v>
      </c>
      <c r="D1322" s="123" t="s">
        <v>39</v>
      </c>
      <c r="E1322" s="123" t="s">
        <v>3111</v>
      </c>
      <c r="F1322" s="123" t="s">
        <v>41</v>
      </c>
      <c r="G1322" s="123" t="s">
        <v>53</v>
      </c>
      <c r="H1322" s="123" t="s">
        <v>3111</v>
      </c>
      <c r="I1322" s="123" t="s">
        <v>376</v>
      </c>
      <c r="J1322" s="123" t="s">
        <v>44</v>
      </c>
      <c r="K1322" s="123" t="s">
        <v>41</v>
      </c>
      <c r="L1322" s="123" t="s">
        <v>45</v>
      </c>
      <c r="M1322" s="123" t="s">
        <v>46</v>
      </c>
      <c r="N1322" s="123" t="s">
        <v>1767</v>
      </c>
      <c r="O1322" s="123" t="s">
        <v>41</v>
      </c>
      <c r="P1322" s="123" t="s">
        <v>41</v>
      </c>
      <c r="Q1322" s="123">
        <v>5.6</v>
      </c>
      <c r="R1322" s="123">
        <v>48</v>
      </c>
      <c r="S1322" s="123">
        <v>23.6</v>
      </c>
      <c r="T1322" s="116">
        <v>45499</v>
      </c>
      <c r="U1322" s="116">
        <v>45492</v>
      </c>
      <c r="V1322" s="123">
        <v>0</v>
      </c>
      <c r="W1322" s="123">
        <v>130</v>
      </c>
      <c r="X1322" s="123">
        <v>130</v>
      </c>
      <c r="Y1322" s="123">
        <v>0</v>
      </c>
      <c r="Z1322" s="123" t="s">
        <v>47</v>
      </c>
      <c r="AA1322" s="123">
        <v>0</v>
      </c>
      <c r="AB1322" s="123">
        <v>1</v>
      </c>
      <c r="AC1322" s="123">
        <f t="shared" si="26"/>
        <v>130</v>
      </c>
      <c r="AD1322" s="123">
        <f>IFERROR(AC1322*VLOOKUP(I1322,'[5]DI Info'!A:H,7,FALSE),"")</f>
        <v>1430</v>
      </c>
      <c r="AE1322" s="123">
        <f>IFERROR(ROUND(AC1322*VLOOKUP(I1322,'[5]DI Info'!$1:$1048576,6,FALSE),2),"")</f>
        <v>13.91</v>
      </c>
      <c r="AF1322" s="124" t="str">
        <f>VLOOKUP(I1322,'[5]DI Info'!$1:$1048576,4,FALSE)</f>
        <v>苏克-NB</v>
      </c>
      <c r="AG1322" s="124" t="s">
        <v>3081</v>
      </c>
      <c r="AH1322" s="118">
        <v>45496</v>
      </c>
      <c r="AI1322" s="69" t="s">
        <v>3107</v>
      </c>
      <c r="AJ1322" s="123" t="s">
        <v>3083</v>
      </c>
      <c r="AK1322" s="123"/>
      <c r="AL1322" s="116"/>
      <c r="AM1322" s="123"/>
    </row>
    <row r="1323" s="62" customFormat="1" ht="12.75" customHeight="1" spans="1:39">
      <c r="A1323" s="123" t="s">
        <v>3112</v>
      </c>
      <c r="B1323" s="123" t="s">
        <v>38</v>
      </c>
      <c r="C1323" s="123" t="s">
        <v>38</v>
      </c>
      <c r="D1323" s="123" t="s">
        <v>39</v>
      </c>
      <c r="E1323" s="123" t="s">
        <v>3113</v>
      </c>
      <c r="F1323" s="123" t="s">
        <v>41</v>
      </c>
      <c r="G1323" s="123" t="s">
        <v>53</v>
      </c>
      <c r="H1323" s="123" t="s">
        <v>3113</v>
      </c>
      <c r="I1323" s="123" t="s">
        <v>376</v>
      </c>
      <c r="J1323" s="123" t="s">
        <v>44</v>
      </c>
      <c r="K1323" s="123" t="s">
        <v>41</v>
      </c>
      <c r="L1323" s="123" t="s">
        <v>45</v>
      </c>
      <c r="M1323" s="123" t="s">
        <v>46</v>
      </c>
      <c r="N1323" s="123" t="s">
        <v>1767</v>
      </c>
      <c r="O1323" s="123" t="s">
        <v>41</v>
      </c>
      <c r="P1323" s="123" t="s">
        <v>41</v>
      </c>
      <c r="Q1323" s="123">
        <v>5.6</v>
      </c>
      <c r="R1323" s="123">
        <v>48</v>
      </c>
      <c r="S1323" s="123">
        <v>23.6</v>
      </c>
      <c r="T1323" s="116">
        <v>45499</v>
      </c>
      <c r="U1323" s="116">
        <v>45492</v>
      </c>
      <c r="V1323" s="123">
        <v>0</v>
      </c>
      <c r="W1323" s="123">
        <v>30</v>
      </c>
      <c r="X1323" s="123">
        <v>30</v>
      </c>
      <c r="Y1323" s="123">
        <v>0</v>
      </c>
      <c r="Z1323" s="123" t="s">
        <v>47</v>
      </c>
      <c r="AA1323" s="123">
        <v>0</v>
      </c>
      <c r="AB1323" s="123">
        <v>1</v>
      </c>
      <c r="AC1323" s="123">
        <f t="shared" si="26"/>
        <v>30</v>
      </c>
      <c r="AD1323" s="123">
        <f>IFERROR(AC1323*VLOOKUP(I1323,'[5]DI Info'!A:H,7,FALSE),"")</f>
        <v>330</v>
      </c>
      <c r="AE1323" s="123">
        <f>IFERROR(ROUND(AC1323*VLOOKUP(I1323,'[5]DI Info'!$1:$1048576,6,FALSE),2),"")</f>
        <v>3.21</v>
      </c>
      <c r="AF1323" s="124" t="str">
        <f>VLOOKUP(I1323,'[5]DI Info'!$1:$1048576,4,FALSE)</f>
        <v>苏克-NB</v>
      </c>
      <c r="AG1323" s="124" t="s">
        <v>3081</v>
      </c>
      <c r="AH1323" s="118">
        <v>45496</v>
      </c>
      <c r="AI1323" s="69" t="s">
        <v>3107</v>
      </c>
      <c r="AJ1323" s="123" t="s">
        <v>3083</v>
      </c>
      <c r="AK1323" s="123"/>
      <c r="AL1323" s="116"/>
      <c r="AM1323" s="123"/>
    </row>
    <row r="1324" s="62" customFormat="1" ht="12.75" customHeight="1" spans="1:39">
      <c r="A1324" s="123" t="s">
        <v>3114</v>
      </c>
      <c r="B1324" s="123" t="s">
        <v>38</v>
      </c>
      <c r="C1324" s="123" t="s">
        <v>38</v>
      </c>
      <c r="D1324" s="123" t="s">
        <v>84</v>
      </c>
      <c r="E1324" s="123" t="s">
        <v>3115</v>
      </c>
      <c r="F1324" s="123" t="s">
        <v>41</v>
      </c>
      <c r="G1324" s="123" t="s">
        <v>121</v>
      </c>
      <c r="H1324" s="123" t="s">
        <v>3115</v>
      </c>
      <c r="I1324" s="123" t="s">
        <v>2742</v>
      </c>
      <c r="J1324" s="123" t="s">
        <v>44</v>
      </c>
      <c r="K1324" s="123" t="s">
        <v>41</v>
      </c>
      <c r="L1324" s="123" t="s">
        <v>45</v>
      </c>
      <c r="M1324" s="123" t="s">
        <v>46</v>
      </c>
      <c r="N1324" s="123" t="s">
        <v>1767</v>
      </c>
      <c r="O1324" s="123" t="s">
        <v>41</v>
      </c>
      <c r="P1324" s="123" t="s">
        <v>41</v>
      </c>
      <c r="Q1324" s="123">
        <v>18</v>
      </c>
      <c r="R1324" s="123">
        <v>29</v>
      </c>
      <c r="S1324" s="123">
        <v>18.6</v>
      </c>
      <c r="T1324" s="116">
        <v>45502</v>
      </c>
      <c r="U1324" s="116">
        <v>45495</v>
      </c>
      <c r="V1324" s="123">
        <v>0</v>
      </c>
      <c r="W1324" s="123">
        <v>257</v>
      </c>
      <c r="X1324" s="123">
        <v>257</v>
      </c>
      <c r="Y1324" s="123">
        <v>0</v>
      </c>
      <c r="Z1324" s="123" t="s">
        <v>47</v>
      </c>
      <c r="AA1324" s="123">
        <v>0</v>
      </c>
      <c r="AB1324" s="123">
        <f>VLOOKUP(I1324,'[5]DI Info'!A:E,5,0)</f>
        <v>1</v>
      </c>
      <c r="AC1324" s="123">
        <f t="shared" si="26"/>
        <v>257</v>
      </c>
      <c r="AD1324" s="123">
        <f>IFERROR(AC1324*VLOOKUP(I1324,'[5]DI Info'!A:H,7,FALSE),"")</f>
        <v>3726.5</v>
      </c>
      <c r="AE1324" s="123">
        <f>IFERROR(ROUND(AC1324*VLOOKUP(I1324,'[5]DI Info'!$1:$1048576,6,FALSE),2),"")</f>
        <v>39.7</v>
      </c>
      <c r="AF1324" s="124" t="str">
        <f>VLOOKUP(I1324,'[5]DI Info'!$1:$1048576,4,FALSE)</f>
        <v>佳得顺-SH</v>
      </c>
      <c r="AG1324" s="124" t="s">
        <v>3116</v>
      </c>
      <c r="AH1324" s="118">
        <v>45495</v>
      </c>
      <c r="AI1324" s="69" t="s">
        <v>3117</v>
      </c>
      <c r="AJ1324" s="123"/>
      <c r="AK1324" s="123"/>
      <c r="AL1324" s="116"/>
      <c r="AM1324" s="123"/>
    </row>
    <row r="1325" s="62" customFormat="1" ht="12.75" customHeight="1" spans="1:39">
      <c r="A1325" s="123" t="s">
        <v>3118</v>
      </c>
      <c r="B1325" s="123" t="s">
        <v>38</v>
      </c>
      <c r="C1325" s="123" t="s">
        <v>38</v>
      </c>
      <c r="D1325" s="123" t="s">
        <v>84</v>
      </c>
      <c r="E1325" s="123" t="s">
        <v>3119</v>
      </c>
      <c r="F1325" s="123" t="s">
        <v>41</v>
      </c>
      <c r="G1325" s="123" t="s">
        <v>121</v>
      </c>
      <c r="H1325" s="123" t="s">
        <v>3119</v>
      </c>
      <c r="I1325" s="123" t="s">
        <v>2742</v>
      </c>
      <c r="J1325" s="123" t="s">
        <v>44</v>
      </c>
      <c r="K1325" s="123" t="s">
        <v>41</v>
      </c>
      <c r="L1325" s="123" t="s">
        <v>45</v>
      </c>
      <c r="M1325" s="123" t="s">
        <v>46</v>
      </c>
      <c r="N1325" s="123" t="s">
        <v>1767</v>
      </c>
      <c r="O1325" s="123" t="s">
        <v>41</v>
      </c>
      <c r="P1325" s="123" t="s">
        <v>41</v>
      </c>
      <c r="Q1325" s="123">
        <v>18</v>
      </c>
      <c r="R1325" s="123">
        <v>29</v>
      </c>
      <c r="S1325" s="123">
        <v>18.6</v>
      </c>
      <c r="T1325" s="116">
        <v>45502</v>
      </c>
      <c r="U1325" s="116">
        <v>45495</v>
      </c>
      <c r="V1325" s="123">
        <v>0</v>
      </c>
      <c r="W1325" s="123">
        <v>366</v>
      </c>
      <c r="X1325" s="123">
        <v>366</v>
      </c>
      <c r="Y1325" s="123">
        <v>0</v>
      </c>
      <c r="Z1325" s="123" t="s">
        <v>47</v>
      </c>
      <c r="AA1325" s="123">
        <v>0</v>
      </c>
      <c r="AB1325" s="123">
        <f>VLOOKUP(I1325,'[5]DI Info'!A:E,5,0)</f>
        <v>1</v>
      </c>
      <c r="AC1325" s="123">
        <f t="shared" si="26"/>
        <v>366</v>
      </c>
      <c r="AD1325" s="123">
        <f>IFERROR(AC1325*VLOOKUP(I1325,'[5]DI Info'!A:H,7,FALSE),"")</f>
        <v>5307</v>
      </c>
      <c r="AE1325" s="123">
        <f>IFERROR(ROUND(AC1325*VLOOKUP(I1325,'[5]DI Info'!$1:$1048576,6,FALSE),2),"")</f>
        <v>56.54</v>
      </c>
      <c r="AF1325" s="124" t="str">
        <f>VLOOKUP(I1325,'[5]DI Info'!$1:$1048576,4,FALSE)</f>
        <v>佳得顺-SH</v>
      </c>
      <c r="AG1325" s="124" t="s">
        <v>3116</v>
      </c>
      <c r="AH1325" s="118">
        <v>45495</v>
      </c>
      <c r="AI1325" s="69" t="s">
        <v>3120</v>
      </c>
      <c r="AJ1325" s="123"/>
      <c r="AK1325" s="123"/>
      <c r="AL1325" s="116"/>
      <c r="AM1325" s="123"/>
    </row>
    <row r="1326" s="62" customFormat="1" ht="12.75" customHeight="1" spans="1:39">
      <c r="A1326" s="123" t="s">
        <v>3121</v>
      </c>
      <c r="B1326" s="123" t="s">
        <v>38</v>
      </c>
      <c r="C1326" s="123" t="s">
        <v>38</v>
      </c>
      <c r="D1326" s="123" t="s">
        <v>84</v>
      </c>
      <c r="E1326" s="123" t="s">
        <v>3122</v>
      </c>
      <c r="F1326" s="123" t="s">
        <v>41</v>
      </c>
      <c r="G1326" s="123" t="s">
        <v>60</v>
      </c>
      <c r="H1326" s="123" t="s">
        <v>3122</v>
      </c>
      <c r="I1326" s="123" t="s">
        <v>2703</v>
      </c>
      <c r="J1326" s="123" t="s">
        <v>44</v>
      </c>
      <c r="K1326" s="123" t="s">
        <v>41</v>
      </c>
      <c r="L1326" s="123" t="s">
        <v>45</v>
      </c>
      <c r="M1326" s="123" t="s">
        <v>46</v>
      </c>
      <c r="N1326" s="123" t="s">
        <v>1767</v>
      </c>
      <c r="O1326" s="123" t="s">
        <v>41</v>
      </c>
      <c r="P1326" s="123" t="s">
        <v>41</v>
      </c>
      <c r="Q1326" s="123">
        <v>18.25</v>
      </c>
      <c r="R1326" s="123">
        <v>32.25</v>
      </c>
      <c r="S1326" s="123">
        <v>18.5</v>
      </c>
      <c r="T1326" s="116">
        <v>45502</v>
      </c>
      <c r="U1326" s="116">
        <v>45495</v>
      </c>
      <c r="V1326" s="123">
        <v>0</v>
      </c>
      <c r="W1326" s="123">
        <v>57</v>
      </c>
      <c r="X1326" s="123">
        <v>57</v>
      </c>
      <c r="Y1326" s="123">
        <v>0</v>
      </c>
      <c r="Z1326" s="123" t="s">
        <v>47</v>
      </c>
      <c r="AA1326" s="123">
        <v>0</v>
      </c>
      <c r="AB1326" s="123">
        <f>VLOOKUP(I1326,'[5]DI Info'!A:E,5,0)</f>
        <v>1</v>
      </c>
      <c r="AC1326" s="123">
        <f t="shared" si="26"/>
        <v>57</v>
      </c>
      <c r="AD1326" s="123">
        <f>IFERROR(AC1326*VLOOKUP(I1326,'[5]DI Info'!A:H,7,FALSE),"")</f>
        <v>934.8</v>
      </c>
      <c r="AE1326" s="123">
        <f>IFERROR(ROUND(AC1326*VLOOKUP(I1326,'[5]DI Info'!$1:$1048576,6,FALSE),2),"")</f>
        <v>9.89</v>
      </c>
      <c r="AF1326" s="124" t="str">
        <f>VLOOKUP(I1326,'[5]DI Info'!$1:$1048576,4,FALSE)</f>
        <v>康思特-SH</v>
      </c>
      <c r="AG1326" s="124" t="s">
        <v>3123</v>
      </c>
      <c r="AH1326" s="118">
        <v>45495</v>
      </c>
      <c r="AI1326" s="69" t="s">
        <v>3124</v>
      </c>
      <c r="AJ1326" s="123"/>
      <c r="AK1326" s="123"/>
      <c r="AL1326" s="116"/>
      <c r="AM1326" s="123"/>
    </row>
    <row r="1327" s="62" customFormat="1" ht="12.75" customHeight="1" spans="1:39">
      <c r="A1327" s="123" t="s">
        <v>3125</v>
      </c>
      <c r="B1327" s="123" t="s">
        <v>38</v>
      </c>
      <c r="C1327" s="123" t="s">
        <v>38</v>
      </c>
      <c r="D1327" s="123" t="s">
        <v>84</v>
      </c>
      <c r="E1327" s="123" t="s">
        <v>3126</v>
      </c>
      <c r="F1327" s="123" t="s">
        <v>41</v>
      </c>
      <c r="G1327" s="123" t="s">
        <v>60</v>
      </c>
      <c r="H1327" s="123" t="s">
        <v>3126</v>
      </c>
      <c r="I1327" s="123" t="s">
        <v>2703</v>
      </c>
      <c r="J1327" s="123" t="s">
        <v>44</v>
      </c>
      <c r="K1327" s="123" t="s">
        <v>41</v>
      </c>
      <c r="L1327" s="123" t="s">
        <v>45</v>
      </c>
      <c r="M1327" s="123" t="s">
        <v>46</v>
      </c>
      <c r="N1327" s="123" t="s">
        <v>1767</v>
      </c>
      <c r="O1327" s="123" t="s">
        <v>41</v>
      </c>
      <c r="P1327" s="123" t="s">
        <v>41</v>
      </c>
      <c r="Q1327" s="123">
        <v>18.25</v>
      </c>
      <c r="R1327" s="123">
        <v>32.25</v>
      </c>
      <c r="S1327" s="123">
        <v>18.5</v>
      </c>
      <c r="T1327" s="116">
        <v>45502</v>
      </c>
      <c r="U1327" s="116">
        <v>45495</v>
      </c>
      <c r="V1327" s="123">
        <v>0</v>
      </c>
      <c r="W1327" s="123">
        <v>97</v>
      </c>
      <c r="X1327" s="123">
        <v>97</v>
      </c>
      <c r="Y1327" s="123">
        <v>0</v>
      </c>
      <c r="Z1327" s="123" t="s">
        <v>47</v>
      </c>
      <c r="AA1327" s="123">
        <v>0</v>
      </c>
      <c r="AB1327" s="123">
        <f>VLOOKUP(I1327,'[5]DI Info'!A:E,5,0)</f>
        <v>1</v>
      </c>
      <c r="AC1327" s="123">
        <f t="shared" si="26"/>
        <v>97</v>
      </c>
      <c r="AD1327" s="123">
        <f>IFERROR(AC1327*VLOOKUP(I1327,'[5]DI Info'!A:H,7,FALSE),"")</f>
        <v>1590.8</v>
      </c>
      <c r="AE1327" s="123">
        <f>IFERROR(ROUND(AC1327*VLOOKUP(I1327,'[5]DI Info'!$1:$1048576,6,FALSE),2),"")</f>
        <v>16.83</v>
      </c>
      <c r="AF1327" s="124" t="str">
        <f>VLOOKUP(I1327,'[5]DI Info'!$1:$1048576,4,FALSE)</f>
        <v>康思特-SH</v>
      </c>
      <c r="AG1327" s="124" t="s">
        <v>3123</v>
      </c>
      <c r="AH1327" s="118">
        <v>45495</v>
      </c>
      <c r="AI1327" s="69" t="s">
        <v>3127</v>
      </c>
      <c r="AJ1327" s="123"/>
      <c r="AK1327" s="123"/>
      <c r="AL1327" s="116"/>
      <c r="AM1327" s="123"/>
    </row>
    <row r="1328" s="62" customFormat="1" ht="12.75" customHeight="1" spans="1:39">
      <c r="A1328" s="123" t="s">
        <v>3128</v>
      </c>
      <c r="B1328" s="123" t="s">
        <v>38</v>
      </c>
      <c r="C1328" s="123" t="s">
        <v>38</v>
      </c>
      <c r="D1328" s="123" t="s">
        <v>84</v>
      </c>
      <c r="E1328" s="123" t="s">
        <v>3129</v>
      </c>
      <c r="F1328" s="123" t="s">
        <v>41</v>
      </c>
      <c r="G1328" s="123" t="s">
        <v>60</v>
      </c>
      <c r="H1328" s="123" t="s">
        <v>3129</v>
      </c>
      <c r="I1328" s="123" t="s">
        <v>2708</v>
      </c>
      <c r="J1328" s="123" t="s">
        <v>44</v>
      </c>
      <c r="K1328" s="123" t="s">
        <v>41</v>
      </c>
      <c r="L1328" s="123" t="s">
        <v>45</v>
      </c>
      <c r="M1328" s="123" t="s">
        <v>46</v>
      </c>
      <c r="N1328" s="123" t="s">
        <v>1767</v>
      </c>
      <c r="O1328" s="123" t="s">
        <v>41</v>
      </c>
      <c r="P1328" s="123" t="s">
        <v>41</v>
      </c>
      <c r="Q1328" s="123">
        <v>18</v>
      </c>
      <c r="R1328" s="123">
        <v>29</v>
      </c>
      <c r="S1328" s="123">
        <v>18</v>
      </c>
      <c r="T1328" s="116">
        <v>45502</v>
      </c>
      <c r="U1328" s="116">
        <v>45495</v>
      </c>
      <c r="V1328" s="123">
        <v>0</v>
      </c>
      <c r="W1328" s="123">
        <v>219</v>
      </c>
      <c r="X1328" s="123">
        <v>219</v>
      </c>
      <c r="Y1328" s="123">
        <v>0</v>
      </c>
      <c r="Z1328" s="123" t="s">
        <v>47</v>
      </c>
      <c r="AA1328" s="123">
        <v>0</v>
      </c>
      <c r="AB1328" s="123">
        <f>VLOOKUP(I1328,'[5]DI Info'!A:E,5,0)</f>
        <v>1</v>
      </c>
      <c r="AC1328" s="123">
        <f t="shared" si="26"/>
        <v>219</v>
      </c>
      <c r="AD1328" s="123">
        <f>IFERROR(AC1328*VLOOKUP(I1328,'[5]DI Info'!A:H,7,FALSE),"")</f>
        <v>3175.5</v>
      </c>
      <c r="AE1328" s="123">
        <f>IFERROR(ROUND(AC1328*VLOOKUP(I1328,'[5]DI Info'!$1:$1048576,6,FALSE),2),"")</f>
        <v>33.83</v>
      </c>
      <c r="AF1328" s="124" t="str">
        <f>VLOOKUP(I1328,'[5]DI Info'!$1:$1048576,4,FALSE)</f>
        <v>康思特-SH</v>
      </c>
      <c r="AG1328" s="124" t="s">
        <v>3123</v>
      </c>
      <c r="AH1328" s="118">
        <v>45495</v>
      </c>
      <c r="AI1328" s="69" t="s">
        <v>3130</v>
      </c>
      <c r="AJ1328" s="123"/>
      <c r="AK1328" s="123"/>
      <c r="AL1328" s="116"/>
      <c r="AM1328" s="123"/>
    </row>
    <row r="1329" s="62" customFormat="1" ht="12.75" customHeight="1" spans="1:39">
      <c r="A1329" s="123" t="s">
        <v>3131</v>
      </c>
      <c r="B1329" s="123" t="s">
        <v>38</v>
      </c>
      <c r="C1329" s="123" t="s">
        <v>38</v>
      </c>
      <c r="D1329" s="123" t="s">
        <v>84</v>
      </c>
      <c r="E1329" s="123" t="s">
        <v>3132</v>
      </c>
      <c r="F1329" s="123" t="s">
        <v>41</v>
      </c>
      <c r="G1329" s="123" t="s">
        <v>60</v>
      </c>
      <c r="H1329" s="123" t="s">
        <v>3132</v>
      </c>
      <c r="I1329" s="123" t="s">
        <v>2708</v>
      </c>
      <c r="J1329" s="123" t="s">
        <v>44</v>
      </c>
      <c r="K1329" s="123" t="s">
        <v>41</v>
      </c>
      <c r="L1329" s="123" t="s">
        <v>45</v>
      </c>
      <c r="M1329" s="123" t="s">
        <v>46</v>
      </c>
      <c r="N1329" s="123" t="s">
        <v>1767</v>
      </c>
      <c r="O1329" s="123" t="s">
        <v>41</v>
      </c>
      <c r="P1329" s="123" t="s">
        <v>41</v>
      </c>
      <c r="Q1329" s="123">
        <v>18</v>
      </c>
      <c r="R1329" s="123">
        <v>29</v>
      </c>
      <c r="S1329" s="123">
        <v>18</v>
      </c>
      <c r="T1329" s="116">
        <v>45502</v>
      </c>
      <c r="U1329" s="116">
        <v>45495</v>
      </c>
      <c r="V1329" s="123">
        <v>0</v>
      </c>
      <c r="W1329" s="123">
        <v>241</v>
      </c>
      <c r="X1329" s="123">
        <v>241</v>
      </c>
      <c r="Y1329" s="123">
        <v>0</v>
      </c>
      <c r="Z1329" s="123" t="s">
        <v>47</v>
      </c>
      <c r="AA1329" s="123">
        <v>0</v>
      </c>
      <c r="AB1329" s="123">
        <f>VLOOKUP(I1329,'[5]DI Info'!A:E,5,0)</f>
        <v>1</v>
      </c>
      <c r="AC1329" s="123">
        <f t="shared" si="26"/>
        <v>241</v>
      </c>
      <c r="AD1329" s="123">
        <f>IFERROR(AC1329*VLOOKUP(I1329,'[5]DI Info'!A:H,7,FALSE),"")</f>
        <v>3494.5</v>
      </c>
      <c r="AE1329" s="123">
        <f>IFERROR(ROUND(AC1329*VLOOKUP(I1329,'[5]DI Info'!$1:$1048576,6,FALSE),2),"")</f>
        <v>37.23</v>
      </c>
      <c r="AF1329" s="124" t="str">
        <f>VLOOKUP(I1329,'[5]DI Info'!$1:$1048576,4,FALSE)</f>
        <v>康思特-SH</v>
      </c>
      <c r="AG1329" s="124" t="s">
        <v>3123</v>
      </c>
      <c r="AH1329" s="118">
        <v>45495</v>
      </c>
      <c r="AI1329" s="69" t="s">
        <v>3133</v>
      </c>
      <c r="AJ1329" s="123"/>
      <c r="AK1329" s="123"/>
      <c r="AL1329" s="116"/>
      <c r="AM1329" s="123"/>
    </row>
    <row r="1330" s="62" customFormat="1" ht="12.75" customHeight="1" spans="1:39">
      <c r="A1330" s="123" t="s">
        <v>3134</v>
      </c>
      <c r="B1330" s="123" t="s">
        <v>38</v>
      </c>
      <c r="C1330" s="123" t="s">
        <v>38</v>
      </c>
      <c r="D1330" s="123" t="s">
        <v>84</v>
      </c>
      <c r="E1330" s="123" t="s">
        <v>3135</v>
      </c>
      <c r="F1330" s="123" t="s">
        <v>41</v>
      </c>
      <c r="G1330" s="123" t="s">
        <v>60</v>
      </c>
      <c r="H1330" s="123" t="s">
        <v>3135</v>
      </c>
      <c r="I1330" s="123" t="s">
        <v>2708</v>
      </c>
      <c r="J1330" s="123" t="s">
        <v>44</v>
      </c>
      <c r="K1330" s="123" t="s">
        <v>41</v>
      </c>
      <c r="L1330" s="123" t="s">
        <v>45</v>
      </c>
      <c r="M1330" s="123" t="s">
        <v>46</v>
      </c>
      <c r="N1330" s="123" t="s">
        <v>1767</v>
      </c>
      <c r="O1330" s="123" t="s">
        <v>41</v>
      </c>
      <c r="P1330" s="123" t="s">
        <v>41</v>
      </c>
      <c r="Q1330" s="123">
        <v>18</v>
      </c>
      <c r="R1330" s="123">
        <v>29</v>
      </c>
      <c r="S1330" s="123">
        <v>18</v>
      </c>
      <c r="T1330" s="116">
        <v>45502</v>
      </c>
      <c r="U1330" s="116">
        <v>45495</v>
      </c>
      <c r="V1330" s="123">
        <v>0</v>
      </c>
      <c r="W1330" s="123">
        <v>20</v>
      </c>
      <c r="X1330" s="123">
        <v>20</v>
      </c>
      <c r="Y1330" s="123">
        <v>0</v>
      </c>
      <c r="Z1330" s="123" t="s">
        <v>47</v>
      </c>
      <c r="AA1330" s="123">
        <v>0</v>
      </c>
      <c r="AB1330" s="123">
        <f>VLOOKUP(I1330,'[5]DI Info'!A:E,5,0)</f>
        <v>1</v>
      </c>
      <c r="AC1330" s="123">
        <f t="shared" si="26"/>
        <v>20</v>
      </c>
      <c r="AD1330" s="123">
        <f>IFERROR(AC1330*VLOOKUP(I1330,'[5]DI Info'!A:H,7,FALSE),"")</f>
        <v>290</v>
      </c>
      <c r="AE1330" s="123">
        <f>IFERROR(ROUND(AC1330*VLOOKUP(I1330,'[5]DI Info'!$1:$1048576,6,FALSE),2),"")</f>
        <v>3.09</v>
      </c>
      <c r="AF1330" s="124" t="str">
        <f>VLOOKUP(I1330,'[5]DI Info'!$1:$1048576,4,FALSE)</f>
        <v>康思特-SH</v>
      </c>
      <c r="AG1330" s="124" t="s">
        <v>3123</v>
      </c>
      <c r="AH1330" s="118">
        <v>45495</v>
      </c>
      <c r="AI1330" s="69" t="s">
        <v>3133</v>
      </c>
      <c r="AJ1330" s="123"/>
      <c r="AK1330" s="123"/>
      <c r="AL1330" s="116"/>
      <c r="AM1330" s="123"/>
    </row>
    <row r="1331" s="62" customFormat="1" ht="12.75" customHeight="1" spans="1:39">
      <c r="A1331" s="123" t="s">
        <v>3136</v>
      </c>
      <c r="B1331" s="123" t="s">
        <v>38</v>
      </c>
      <c r="C1331" s="123" t="s">
        <v>38</v>
      </c>
      <c r="D1331" s="123" t="s">
        <v>84</v>
      </c>
      <c r="E1331" s="123" t="s">
        <v>3137</v>
      </c>
      <c r="F1331" s="123" t="s">
        <v>41</v>
      </c>
      <c r="G1331" s="123" t="s">
        <v>60</v>
      </c>
      <c r="H1331" s="123" t="s">
        <v>3137</v>
      </c>
      <c r="I1331" s="123" t="s">
        <v>2708</v>
      </c>
      <c r="J1331" s="123" t="s">
        <v>44</v>
      </c>
      <c r="K1331" s="123" t="s">
        <v>41</v>
      </c>
      <c r="L1331" s="123" t="s">
        <v>45</v>
      </c>
      <c r="M1331" s="123" t="s">
        <v>46</v>
      </c>
      <c r="N1331" s="123" t="s">
        <v>1767</v>
      </c>
      <c r="O1331" s="123" t="s">
        <v>41</v>
      </c>
      <c r="P1331" s="123" t="s">
        <v>41</v>
      </c>
      <c r="Q1331" s="123">
        <v>18</v>
      </c>
      <c r="R1331" s="123">
        <v>29</v>
      </c>
      <c r="S1331" s="123">
        <v>18</v>
      </c>
      <c r="T1331" s="116">
        <v>45502</v>
      </c>
      <c r="U1331" s="116">
        <v>45495</v>
      </c>
      <c r="V1331" s="123">
        <v>0</v>
      </c>
      <c r="W1331" s="123">
        <v>392</v>
      </c>
      <c r="X1331" s="123">
        <v>392</v>
      </c>
      <c r="Y1331" s="123">
        <v>0</v>
      </c>
      <c r="Z1331" s="123" t="s">
        <v>47</v>
      </c>
      <c r="AA1331" s="123">
        <v>0</v>
      </c>
      <c r="AB1331" s="123">
        <f>VLOOKUP(I1331,'[5]DI Info'!A:E,5,0)</f>
        <v>1</v>
      </c>
      <c r="AC1331" s="123">
        <f t="shared" si="26"/>
        <v>392</v>
      </c>
      <c r="AD1331" s="123">
        <f>IFERROR(AC1331*VLOOKUP(I1331,'[5]DI Info'!A:H,7,FALSE),"")</f>
        <v>5684</v>
      </c>
      <c r="AE1331" s="123">
        <f>IFERROR(ROUND(AC1331*VLOOKUP(I1331,'[5]DI Info'!$1:$1048576,6,FALSE),2),"")</f>
        <v>60.55</v>
      </c>
      <c r="AF1331" s="124" t="str">
        <f>VLOOKUP(I1331,'[5]DI Info'!$1:$1048576,4,FALSE)</f>
        <v>康思特-SH</v>
      </c>
      <c r="AG1331" s="124" t="s">
        <v>3123</v>
      </c>
      <c r="AH1331" s="118">
        <v>45495</v>
      </c>
      <c r="AI1331" s="69" t="s">
        <v>3133</v>
      </c>
      <c r="AJ1331" s="123"/>
      <c r="AK1331" s="123"/>
      <c r="AL1331" s="116"/>
      <c r="AM1331" s="123"/>
    </row>
    <row r="1332" s="62" customFormat="1" ht="12.75" customHeight="1" spans="1:39">
      <c r="A1332" s="123" t="s">
        <v>2954</v>
      </c>
      <c r="B1332" s="123" t="s">
        <v>38</v>
      </c>
      <c r="C1332" s="123" t="s">
        <v>38</v>
      </c>
      <c r="D1332" s="123" t="s">
        <v>84</v>
      </c>
      <c r="E1332" s="123" t="s">
        <v>2955</v>
      </c>
      <c r="F1332" s="123" t="s">
        <v>41</v>
      </c>
      <c r="G1332" s="123" t="s">
        <v>60</v>
      </c>
      <c r="H1332" s="123" t="s">
        <v>2955</v>
      </c>
      <c r="I1332" s="123" t="s">
        <v>2708</v>
      </c>
      <c r="J1332" s="123" t="s">
        <v>44</v>
      </c>
      <c r="K1332" s="123" t="s">
        <v>41</v>
      </c>
      <c r="L1332" s="123" t="s">
        <v>45</v>
      </c>
      <c r="M1332" s="123" t="s">
        <v>46</v>
      </c>
      <c r="N1332" s="123" t="s">
        <v>1767</v>
      </c>
      <c r="O1332" s="123" t="s">
        <v>41</v>
      </c>
      <c r="P1332" s="123" t="s">
        <v>41</v>
      </c>
      <c r="Q1332" s="123">
        <v>18</v>
      </c>
      <c r="R1332" s="123">
        <v>29</v>
      </c>
      <c r="S1332" s="123">
        <v>18</v>
      </c>
      <c r="T1332" s="116">
        <v>45502</v>
      </c>
      <c r="U1332" s="116">
        <v>45495</v>
      </c>
      <c r="V1332" s="123">
        <v>0</v>
      </c>
      <c r="W1332" s="127">
        <v>392</v>
      </c>
      <c r="X1332" s="123">
        <v>90</v>
      </c>
      <c r="Y1332" s="123">
        <v>0</v>
      </c>
      <c r="Z1332" s="123" t="s">
        <v>47</v>
      </c>
      <c r="AA1332" s="123">
        <v>0</v>
      </c>
      <c r="AB1332" s="123">
        <f>VLOOKUP(I1332,'[5]DI Info'!A:E,5,0)</f>
        <v>1</v>
      </c>
      <c r="AC1332" s="123">
        <f t="shared" si="26"/>
        <v>90</v>
      </c>
      <c r="AD1332" s="123">
        <f>IFERROR(AC1332*VLOOKUP(I1332,'[5]DI Info'!A:H,7,FALSE),"")</f>
        <v>1305</v>
      </c>
      <c r="AE1332" s="123">
        <f>IFERROR(ROUND(AC1332*VLOOKUP(I1332,'[5]DI Info'!$1:$1048576,6,FALSE),2),"")</f>
        <v>13.9</v>
      </c>
      <c r="AF1332" s="124" t="str">
        <f>VLOOKUP(I1332,'[5]DI Info'!$1:$1048576,4,FALSE)</f>
        <v>康思特-SH</v>
      </c>
      <c r="AG1332" s="124" t="s">
        <v>3123</v>
      </c>
      <c r="AH1332" s="118">
        <v>45495</v>
      </c>
      <c r="AI1332" s="69" t="s">
        <v>3133</v>
      </c>
      <c r="AJ1332" s="123"/>
      <c r="AK1332" s="123"/>
      <c r="AL1332" s="116"/>
      <c r="AM1332" s="123"/>
    </row>
    <row r="1333" s="62" customFormat="1" ht="12.75" customHeight="1" spans="1:39">
      <c r="A1333" s="123" t="s">
        <v>3138</v>
      </c>
      <c r="B1333" s="123" t="s">
        <v>38</v>
      </c>
      <c r="C1333" s="123" t="s">
        <v>38</v>
      </c>
      <c r="D1333" s="123" t="s">
        <v>75</v>
      </c>
      <c r="E1333" s="123" t="s">
        <v>3139</v>
      </c>
      <c r="F1333" s="123" t="s">
        <v>41</v>
      </c>
      <c r="G1333" s="123" t="s">
        <v>77</v>
      </c>
      <c r="H1333" s="123" t="s">
        <v>3139</v>
      </c>
      <c r="I1333" s="123" t="s">
        <v>237</v>
      </c>
      <c r="J1333" s="123" t="s">
        <v>44</v>
      </c>
      <c r="K1333" s="123" t="s">
        <v>41</v>
      </c>
      <c r="L1333" s="123" t="s">
        <v>45</v>
      </c>
      <c r="M1333" s="123" t="s">
        <v>46</v>
      </c>
      <c r="N1333" s="123" t="s">
        <v>1767</v>
      </c>
      <c r="O1333" s="123" t="s">
        <v>41</v>
      </c>
      <c r="P1333" s="123" t="s">
        <v>41</v>
      </c>
      <c r="Q1333" s="123">
        <v>11</v>
      </c>
      <c r="R1333" s="123">
        <v>30.5</v>
      </c>
      <c r="S1333" s="123">
        <v>30</v>
      </c>
      <c r="T1333" s="116">
        <v>45499</v>
      </c>
      <c r="U1333" s="116">
        <v>45485</v>
      </c>
      <c r="V1333" s="123">
        <v>0</v>
      </c>
      <c r="W1333" s="127">
        <v>64</v>
      </c>
      <c r="X1333" s="123">
        <v>30</v>
      </c>
      <c r="Y1333" s="123">
        <v>0</v>
      </c>
      <c r="Z1333" s="123" t="s">
        <v>47</v>
      </c>
      <c r="AA1333" s="123">
        <v>0</v>
      </c>
      <c r="AB1333" s="123">
        <v>1</v>
      </c>
      <c r="AC1333" s="123">
        <f t="shared" si="26"/>
        <v>30</v>
      </c>
      <c r="AD1333" s="123">
        <f>IFERROR(AC1333*VLOOKUP(I1333,'[5]DI Info'!A:H,7,FALSE),"")</f>
        <v>601.5</v>
      </c>
      <c r="AE1333" s="123">
        <f>IFERROR(ROUND(AC1333*VLOOKUP(I1333,'[5]DI Info'!$1:$1048576,6,FALSE),2),"")</f>
        <v>5.23</v>
      </c>
      <c r="AF1333" s="124" t="str">
        <f>VLOOKUP(I1333,'[5]DI Info'!$1:$1048576,4,FALSE)</f>
        <v>商贤-YT</v>
      </c>
      <c r="AG1333" s="124" t="s">
        <v>3140</v>
      </c>
      <c r="AH1333" s="118">
        <v>45499</v>
      </c>
      <c r="AI1333" s="69" t="s">
        <v>3141</v>
      </c>
      <c r="AJ1333" s="123"/>
      <c r="AK1333" s="123"/>
      <c r="AL1333" s="116"/>
      <c r="AM1333" s="123"/>
    </row>
    <row r="1334" s="62" customFormat="1" ht="12.75" customHeight="1" spans="1:39">
      <c r="A1334" s="123" t="s">
        <v>3142</v>
      </c>
      <c r="B1334" s="123" t="s">
        <v>38</v>
      </c>
      <c r="C1334" s="123" t="s">
        <v>38</v>
      </c>
      <c r="D1334" s="123" t="s">
        <v>75</v>
      </c>
      <c r="E1334" s="123" t="s">
        <v>3143</v>
      </c>
      <c r="F1334" s="123" t="s">
        <v>41</v>
      </c>
      <c r="G1334" s="123" t="s">
        <v>53</v>
      </c>
      <c r="H1334" s="123" t="s">
        <v>3143</v>
      </c>
      <c r="I1334" s="123" t="s">
        <v>237</v>
      </c>
      <c r="J1334" s="123" t="s">
        <v>44</v>
      </c>
      <c r="K1334" s="123" t="s">
        <v>41</v>
      </c>
      <c r="L1334" s="123" t="s">
        <v>45</v>
      </c>
      <c r="M1334" s="123" t="s">
        <v>46</v>
      </c>
      <c r="N1334" s="123" t="s">
        <v>1767</v>
      </c>
      <c r="O1334" s="123" t="s">
        <v>41</v>
      </c>
      <c r="P1334" s="123" t="s">
        <v>41</v>
      </c>
      <c r="Q1334" s="123">
        <v>11</v>
      </c>
      <c r="R1334" s="123">
        <v>30.5</v>
      </c>
      <c r="S1334" s="123">
        <v>30</v>
      </c>
      <c r="T1334" s="116">
        <v>45499</v>
      </c>
      <c r="U1334" s="116">
        <v>45485</v>
      </c>
      <c r="V1334" s="123">
        <v>0</v>
      </c>
      <c r="W1334" s="123">
        <v>305</v>
      </c>
      <c r="X1334" s="123">
        <v>305</v>
      </c>
      <c r="Y1334" s="123">
        <v>0</v>
      </c>
      <c r="Z1334" s="123" t="s">
        <v>47</v>
      </c>
      <c r="AA1334" s="123">
        <v>0</v>
      </c>
      <c r="AB1334" s="123">
        <v>1</v>
      </c>
      <c r="AC1334" s="123">
        <f t="shared" si="26"/>
        <v>305</v>
      </c>
      <c r="AD1334" s="123">
        <f>IFERROR(AC1334*VLOOKUP(I1334,'[5]DI Info'!A:H,7,FALSE),"")</f>
        <v>6115.25</v>
      </c>
      <c r="AE1334" s="123">
        <f>IFERROR(ROUND(AC1334*VLOOKUP(I1334,'[5]DI Info'!$1:$1048576,6,FALSE),2),"")</f>
        <v>53.13</v>
      </c>
      <c r="AF1334" s="124" t="str">
        <f>VLOOKUP(I1334,'[5]DI Info'!$1:$1048576,4,FALSE)</f>
        <v>商贤-YT</v>
      </c>
      <c r="AG1334" s="124" t="s">
        <v>3140</v>
      </c>
      <c r="AH1334" s="118">
        <v>45499</v>
      </c>
      <c r="AI1334" s="69" t="s">
        <v>3141</v>
      </c>
      <c r="AJ1334" s="123"/>
      <c r="AK1334" s="123"/>
      <c r="AL1334" s="116"/>
      <c r="AM1334" s="123"/>
    </row>
    <row r="1335" s="62" customFormat="1" ht="12.75" customHeight="1" spans="1:39">
      <c r="A1335" s="123" t="s">
        <v>3144</v>
      </c>
      <c r="B1335" s="123" t="s">
        <v>38</v>
      </c>
      <c r="C1335" s="123" t="s">
        <v>38</v>
      </c>
      <c r="D1335" s="123" t="s">
        <v>75</v>
      </c>
      <c r="E1335" s="123" t="s">
        <v>3145</v>
      </c>
      <c r="F1335" s="123" t="s">
        <v>41</v>
      </c>
      <c r="G1335" s="123" t="s">
        <v>53</v>
      </c>
      <c r="H1335" s="123" t="s">
        <v>3145</v>
      </c>
      <c r="I1335" s="123" t="s">
        <v>3146</v>
      </c>
      <c r="J1335" s="123" t="s">
        <v>44</v>
      </c>
      <c r="K1335" s="123" t="s">
        <v>41</v>
      </c>
      <c r="L1335" s="123" t="s">
        <v>45</v>
      </c>
      <c r="M1335" s="123" t="s">
        <v>46</v>
      </c>
      <c r="N1335" s="123" t="s">
        <v>1767</v>
      </c>
      <c r="O1335" s="123" t="s">
        <v>41</v>
      </c>
      <c r="P1335" s="123" t="s">
        <v>41</v>
      </c>
      <c r="Q1335" s="123">
        <v>11.25</v>
      </c>
      <c r="R1335" s="123">
        <v>34.5</v>
      </c>
      <c r="S1335" s="123">
        <v>34.5</v>
      </c>
      <c r="T1335" s="116">
        <v>45499</v>
      </c>
      <c r="U1335" s="116">
        <v>45485</v>
      </c>
      <c r="V1335" s="123">
        <v>0</v>
      </c>
      <c r="W1335" s="123">
        <v>36</v>
      </c>
      <c r="X1335" s="123">
        <v>36</v>
      </c>
      <c r="Y1335" s="123">
        <v>0</v>
      </c>
      <c r="Z1335" s="123" t="s">
        <v>47</v>
      </c>
      <c r="AA1335" s="123">
        <v>0</v>
      </c>
      <c r="AB1335" s="123">
        <v>1</v>
      </c>
      <c r="AC1335" s="123">
        <f t="shared" si="26"/>
        <v>36</v>
      </c>
      <c r="AD1335" s="123">
        <f>IFERROR(AC1335*VLOOKUP(I1335,'[5]DI Info'!A:H,7,FALSE),"")</f>
        <v>774</v>
      </c>
      <c r="AE1335" s="123">
        <f>IFERROR(ROUND(AC1335*VLOOKUP(I1335,'[5]DI Info'!$1:$1048576,6,FALSE),2),"")</f>
        <v>8.18</v>
      </c>
      <c r="AF1335" s="124" t="str">
        <f>VLOOKUP(I1335,'[5]DI Info'!$1:$1048576,4,FALSE)</f>
        <v>商贤-YT</v>
      </c>
      <c r="AG1335" s="124" t="s">
        <v>3140</v>
      </c>
      <c r="AH1335" s="118">
        <v>45499</v>
      </c>
      <c r="AI1335" s="69" t="s">
        <v>3141</v>
      </c>
      <c r="AJ1335" s="123"/>
      <c r="AK1335" s="123"/>
      <c r="AL1335" s="116"/>
      <c r="AM1335" s="123"/>
    </row>
    <row r="1336" s="62" customFormat="1" ht="12.75" customHeight="1" spans="1:39">
      <c r="A1336" s="123" t="s">
        <v>3147</v>
      </c>
      <c r="B1336" s="123" t="s">
        <v>38</v>
      </c>
      <c r="C1336" s="123" t="s">
        <v>38</v>
      </c>
      <c r="D1336" s="123" t="s">
        <v>84</v>
      </c>
      <c r="E1336" s="123" t="s">
        <v>3148</v>
      </c>
      <c r="F1336" s="123" t="s">
        <v>41</v>
      </c>
      <c r="G1336" s="123" t="s">
        <v>60</v>
      </c>
      <c r="H1336" s="123" t="s">
        <v>3148</v>
      </c>
      <c r="I1336" s="123" t="s">
        <v>86</v>
      </c>
      <c r="J1336" s="123" t="s">
        <v>44</v>
      </c>
      <c r="K1336" s="123" t="s">
        <v>41</v>
      </c>
      <c r="L1336" s="123" t="s">
        <v>45</v>
      </c>
      <c r="M1336" s="123" t="s">
        <v>46</v>
      </c>
      <c r="N1336" s="123" t="s">
        <v>1767</v>
      </c>
      <c r="O1336" s="123" t="s">
        <v>41</v>
      </c>
      <c r="P1336" s="123" t="s">
        <v>41</v>
      </c>
      <c r="Q1336" s="123">
        <v>19.5</v>
      </c>
      <c r="R1336" s="123">
        <v>29.5</v>
      </c>
      <c r="S1336" s="123">
        <v>21</v>
      </c>
      <c r="T1336" s="116">
        <v>45502</v>
      </c>
      <c r="U1336" s="116">
        <v>45495</v>
      </c>
      <c r="V1336" s="123">
        <v>0</v>
      </c>
      <c r="W1336" s="127">
        <v>347</v>
      </c>
      <c r="X1336" s="123">
        <v>260</v>
      </c>
      <c r="Y1336" s="123">
        <v>0</v>
      </c>
      <c r="Z1336" s="123" t="s">
        <v>47</v>
      </c>
      <c r="AA1336" s="123">
        <v>0</v>
      </c>
      <c r="AB1336" s="123">
        <f>VLOOKUP(I1336,'[5]DI Info'!A:E,5,0)</f>
        <v>1</v>
      </c>
      <c r="AC1336" s="123">
        <f t="shared" si="26"/>
        <v>260</v>
      </c>
      <c r="AD1336" s="123">
        <f>IFERROR(AC1336*VLOOKUP(I1336,'[5]DI Info'!A:H,7,FALSE),"")</f>
        <v>4576</v>
      </c>
      <c r="AE1336" s="123">
        <f>IFERROR(ROUND(AC1336*VLOOKUP(I1336,'[5]DI Info'!$1:$1048576,6,FALSE),2),"")</f>
        <v>49.97</v>
      </c>
      <c r="AF1336" s="124" t="str">
        <f>VLOOKUP(I1336,'[5]DI Info'!$1:$1048576,4,FALSE)</f>
        <v>佳得顺-SH</v>
      </c>
      <c r="AG1336" s="124" t="s">
        <v>3149</v>
      </c>
      <c r="AH1336" s="118">
        <v>45495</v>
      </c>
      <c r="AI1336" s="69" t="s">
        <v>3150</v>
      </c>
      <c r="AJ1336" s="123"/>
      <c r="AK1336" s="123"/>
      <c r="AL1336" s="116"/>
      <c r="AM1336" s="123"/>
    </row>
    <row r="1337" s="62" customFormat="1" ht="12.75" customHeight="1" spans="1:39">
      <c r="A1337" s="123" t="s">
        <v>3151</v>
      </c>
      <c r="B1337" s="123" t="s">
        <v>38</v>
      </c>
      <c r="C1337" s="123" t="s">
        <v>38</v>
      </c>
      <c r="D1337" s="123" t="s">
        <v>84</v>
      </c>
      <c r="E1337" s="123" t="s">
        <v>3152</v>
      </c>
      <c r="F1337" s="123" t="s">
        <v>41</v>
      </c>
      <c r="G1337" s="123" t="s">
        <v>60</v>
      </c>
      <c r="H1337" s="123" t="s">
        <v>3152</v>
      </c>
      <c r="I1337" s="123" t="s">
        <v>86</v>
      </c>
      <c r="J1337" s="123" t="s">
        <v>44</v>
      </c>
      <c r="K1337" s="123" t="s">
        <v>41</v>
      </c>
      <c r="L1337" s="123" t="s">
        <v>45</v>
      </c>
      <c r="M1337" s="123" t="s">
        <v>46</v>
      </c>
      <c r="N1337" s="123" t="s">
        <v>1767</v>
      </c>
      <c r="O1337" s="123" t="s">
        <v>41</v>
      </c>
      <c r="P1337" s="123" t="s">
        <v>41</v>
      </c>
      <c r="Q1337" s="123">
        <v>19.5</v>
      </c>
      <c r="R1337" s="123">
        <v>29.5</v>
      </c>
      <c r="S1337" s="123">
        <v>21</v>
      </c>
      <c r="T1337" s="116">
        <v>45502</v>
      </c>
      <c r="U1337" s="116">
        <v>45495</v>
      </c>
      <c r="V1337" s="123">
        <v>0</v>
      </c>
      <c r="W1337" s="123">
        <v>353</v>
      </c>
      <c r="X1337" s="123">
        <v>353</v>
      </c>
      <c r="Y1337" s="123">
        <v>0</v>
      </c>
      <c r="Z1337" s="123" t="s">
        <v>47</v>
      </c>
      <c r="AA1337" s="123">
        <v>0</v>
      </c>
      <c r="AB1337" s="123">
        <f>VLOOKUP(I1337,'[5]DI Info'!A:E,5,0)</f>
        <v>1</v>
      </c>
      <c r="AC1337" s="123">
        <f t="shared" si="26"/>
        <v>353</v>
      </c>
      <c r="AD1337" s="123">
        <f>IFERROR(AC1337*VLOOKUP(I1337,'[5]DI Info'!A:H,7,FALSE),"")</f>
        <v>6212.8</v>
      </c>
      <c r="AE1337" s="123">
        <f>IFERROR(ROUND(AC1337*VLOOKUP(I1337,'[5]DI Info'!$1:$1048576,6,FALSE),2),"")</f>
        <v>67.84</v>
      </c>
      <c r="AF1337" s="124" t="str">
        <f>VLOOKUP(I1337,'[5]DI Info'!$1:$1048576,4,FALSE)</f>
        <v>佳得顺-SH</v>
      </c>
      <c r="AG1337" s="124" t="s">
        <v>3149</v>
      </c>
      <c r="AH1337" s="118">
        <v>45495</v>
      </c>
      <c r="AI1337" s="69" t="s">
        <v>3153</v>
      </c>
      <c r="AJ1337" s="123"/>
      <c r="AK1337" s="123"/>
      <c r="AL1337" s="116"/>
      <c r="AM1337" s="123"/>
    </row>
    <row r="1338" s="62" customFormat="1" ht="12.75" customHeight="1" spans="1:39">
      <c r="A1338" s="123" t="s">
        <v>3154</v>
      </c>
      <c r="B1338" s="123" t="s">
        <v>38</v>
      </c>
      <c r="C1338" s="123" t="s">
        <v>38</v>
      </c>
      <c r="D1338" s="123" t="s">
        <v>84</v>
      </c>
      <c r="E1338" s="123" t="s">
        <v>3155</v>
      </c>
      <c r="F1338" s="123" t="s">
        <v>41</v>
      </c>
      <c r="G1338" s="123" t="s">
        <v>60</v>
      </c>
      <c r="H1338" s="123" t="s">
        <v>3155</v>
      </c>
      <c r="I1338" s="123" t="s">
        <v>1754</v>
      </c>
      <c r="J1338" s="123" t="s">
        <v>44</v>
      </c>
      <c r="K1338" s="123" t="s">
        <v>41</v>
      </c>
      <c r="L1338" s="123" t="s">
        <v>45</v>
      </c>
      <c r="M1338" s="123" t="s">
        <v>46</v>
      </c>
      <c r="N1338" s="123" t="s">
        <v>1767</v>
      </c>
      <c r="O1338" s="123" t="s">
        <v>41</v>
      </c>
      <c r="P1338" s="123" t="s">
        <v>41</v>
      </c>
      <c r="Q1338" s="123">
        <v>19.25</v>
      </c>
      <c r="R1338" s="123">
        <v>29</v>
      </c>
      <c r="S1338" s="123">
        <v>21</v>
      </c>
      <c r="T1338" s="116">
        <v>45502</v>
      </c>
      <c r="U1338" s="116">
        <v>45495</v>
      </c>
      <c r="V1338" s="123">
        <v>0</v>
      </c>
      <c r="W1338" s="123">
        <v>187</v>
      </c>
      <c r="X1338" s="123">
        <v>187</v>
      </c>
      <c r="Y1338" s="123">
        <v>0</v>
      </c>
      <c r="Z1338" s="123" t="s">
        <v>47</v>
      </c>
      <c r="AA1338" s="123">
        <v>0</v>
      </c>
      <c r="AB1338" s="123">
        <f>VLOOKUP(I1338,'[5]DI Info'!A:E,5,0)</f>
        <v>1</v>
      </c>
      <c r="AC1338" s="123">
        <f t="shared" si="26"/>
        <v>187</v>
      </c>
      <c r="AD1338" s="123">
        <f>IFERROR(AC1338*VLOOKUP(I1338,'[5]DI Info'!A:H,7,FALSE),"")</f>
        <v>3291.2</v>
      </c>
      <c r="AE1338" s="123">
        <f>IFERROR(ROUND(AC1338*VLOOKUP(I1338,'[5]DI Info'!$1:$1048576,6,FALSE),2),"")</f>
        <v>35.94</v>
      </c>
      <c r="AF1338" s="124" t="str">
        <f>VLOOKUP(I1338,'[5]DI Info'!$1:$1048576,4,FALSE)</f>
        <v>佳得顺-SH</v>
      </c>
      <c r="AG1338" s="124" t="s">
        <v>3149</v>
      </c>
      <c r="AH1338" s="118">
        <v>45495</v>
      </c>
      <c r="AI1338" s="69" t="s">
        <v>3156</v>
      </c>
      <c r="AJ1338" s="123"/>
      <c r="AK1338" s="123"/>
      <c r="AL1338" s="116"/>
      <c r="AM1338" s="123"/>
    </row>
    <row r="1339" s="62" customFormat="1" ht="12.75" customHeight="1" spans="1:39">
      <c r="A1339" s="123" t="s">
        <v>3157</v>
      </c>
      <c r="B1339" s="123" t="s">
        <v>38</v>
      </c>
      <c r="C1339" s="123" t="s">
        <v>38</v>
      </c>
      <c r="D1339" s="123" t="s">
        <v>84</v>
      </c>
      <c r="E1339" s="123" t="s">
        <v>3158</v>
      </c>
      <c r="F1339" s="123" t="s">
        <v>41</v>
      </c>
      <c r="G1339" s="123" t="s">
        <v>60</v>
      </c>
      <c r="H1339" s="123" t="s">
        <v>3158</v>
      </c>
      <c r="I1339" s="123" t="s">
        <v>1754</v>
      </c>
      <c r="J1339" s="123" t="s">
        <v>44</v>
      </c>
      <c r="K1339" s="123" t="s">
        <v>41</v>
      </c>
      <c r="L1339" s="123" t="s">
        <v>45</v>
      </c>
      <c r="M1339" s="123" t="s">
        <v>46</v>
      </c>
      <c r="N1339" s="123" t="s">
        <v>1767</v>
      </c>
      <c r="O1339" s="123" t="s">
        <v>41</v>
      </c>
      <c r="P1339" s="123" t="s">
        <v>41</v>
      </c>
      <c r="Q1339" s="123">
        <v>19.25</v>
      </c>
      <c r="R1339" s="123">
        <v>29</v>
      </c>
      <c r="S1339" s="123">
        <v>21</v>
      </c>
      <c r="T1339" s="116">
        <v>45502</v>
      </c>
      <c r="U1339" s="116">
        <v>45495</v>
      </c>
      <c r="V1339" s="123">
        <v>0</v>
      </c>
      <c r="W1339" s="123">
        <v>155</v>
      </c>
      <c r="X1339" s="123">
        <v>155</v>
      </c>
      <c r="Y1339" s="123">
        <v>0</v>
      </c>
      <c r="Z1339" s="123" t="s">
        <v>47</v>
      </c>
      <c r="AA1339" s="123">
        <v>0</v>
      </c>
      <c r="AB1339" s="123">
        <f>VLOOKUP(I1339,'[5]DI Info'!A:E,5,0)</f>
        <v>1</v>
      </c>
      <c r="AC1339" s="123">
        <f t="shared" si="26"/>
        <v>155</v>
      </c>
      <c r="AD1339" s="123">
        <f>IFERROR(AC1339*VLOOKUP(I1339,'[5]DI Info'!A:H,7,FALSE),"")</f>
        <v>2728</v>
      </c>
      <c r="AE1339" s="123">
        <f>IFERROR(ROUND(AC1339*VLOOKUP(I1339,'[5]DI Info'!$1:$1048576,6,FALSE),2),"")</f>
        <v>29.79</v>
      </c>
      <c r="AF1339" s="124" t="str">
        <f>VLOOKUP(I1339,'[5]DI Info'!$1:$1048576,4,FALSE)</f>
        <v>佳得顺-SH</v>
      </c>
      <c r="AG1339" s="124" t="s">
        <v>3149</v>
      </c>
      <c r="AH1339" s="118">
        <v>45495</v>
      </c>
      <c r="AI1339" s="69" t="s">
        <v>3159</v>
      </c>
      <c r="AJ1339" s="123"/>
      <c r="AK1339" s="123"/>
      <c r="AL1339" s="116"/>
      <c r="AM1339" s="123"/>
    </row>
    <row r="1340" s="62" customFormat="1" ht="12.75" customHeight="1" spans="1:40">
      <c r="A1340" s="123" t="s">
        <v>3147</v>
      </c>
      <c r="B1340" s="123" t="s">
        <v>38</v>
      </c>
      <c r="C1340" s="123" t="s">
        <v>38</v>
      </c>
      <c r="D1340" s="123" t="s">
        <v>84</v>
      </c>
      <c r="E1340" s="123" t="s">
        <v>3148</v>
      </c>
      <c r="F1340" s="123" t="s">
        <v>41</v>
      </c>
      <c r="G1340" s="123" t="s">
        <v>60</v>
      </c>
      <c r="H1340" s="123" t="s">
        <v>3148</v>
      </c>
      <c r="I1340" s="123" t="s">
        <v>86</v>
      </c>
      <c r="J1340" s="123" t="s">
        <v>44</v>
      </c>
      <c r="K1340" s="123" t="s">
        <v>41</v>
      </c>
      <c r="L1340" s="123" t="s">
        <v>45</v>
      </c>
      <c r="M1340" s="123" t="s">
        <v>46</v>
      </c>
      <c r="N1340" s="123" t="s">
        <v>1767</v>
      </c>
      <c r="O1340" s="123" t="s">
        <v>41</v>
      </c>
      <c r="P1340" s="123" t="s">
        <v>41</v>
      </c>
      <c r="Q1340" s="123">
        <v>19.5</v>
      </c>
      <c r="R1340" s="123">
        <v>29.5</v>
      </c>
      <c r="S1340" s="123">
        <v>21</v>
      </c>
      <c r="T1340" s="116">
        <v>45502</v>
      </c>
      <c r="U1340" s="116">
        <v>45495</v>
      </c>
      <c r="V1340" s="123">
        <v>0</v>
      </c>
      <c r="W1340" s="127">
        <v>347</v>
      </c>
      <c r="X1340" s="123">
        <v>87</v>
      </c>
      <c r="Y1340" s="123">
        <v>0</v>
      </c>
      <c r="Z1340" s="123" t="s">
        <v>47</v>
      </c>
      <c r="AA1340" s="123">
        <v>0</v>
      </c>
      <c r="AB1340" s="123">
        <f>VLOOKUP(I1340,'[5]DI Info'!A:E,5,0)</f>
        <v>1</v>
      </c>
      <c r="AC1340" s="123">
        <f t="shared" si="26"/>
        <v>87</v>
      </c>
      <c r="AD1340" s="123">
        <f>IFERROR(AC1340*VLOOKUP(I1340,'[5]DI Info'!A:H,7,FALSE),"")</f>
        <v>1531.2</v>
      </c>
      <c r="AE1340" s="123">
        <f>IFERROR(ROUND(AC1340*VLOOKUP(I1340,'[5]DI Info'!$1:$1048576,6,FALSE),2),"")</f>
        <v>16.72</v>
      </c>
      <c r="AF1340" s="124" t="str">
        <f>VLOOKUP(I1340,'[5]DI Info'!$1:$1048576,4,FALSE)</f>
        <v>佳得顺-SH</v>
      </c>
      <c r="AG1340" s="124" t="s">
        <v>3160</v>
      </c>
      <c r="AH1340" s="118">
        <v>45495</v>
      </c>
      <c r="AI1340" s="69" t="s">
        <v>3161</v>
      </c>
      <c r="AJ1340" s="123"/>
      <c r="AK1340" s="123"/>
      <c r="AL1340" s="116"/>
      <c r="AM1340" s="133"/>
      <c r="AN1340" s="134"/>
    </row>
    <row r="1341" s="62" customFormat="1" ht="12.75" customHeight="1" spans="1:40">
      <c r="A1341" s="123" t="s">
        <v>3162</v>
      </c>
      <c r="B1341" s="123" t="s">
        <v>38</v>
      </c>
      <c r="C1341" s="123" t="s">
        <v>38</v>
      </c>
      <c r="D1341" s="123" t="s">
        <v>84</v>
      </c>
      <c r="E1341" s="123" t="s">
        <v>3163</v>
      </c>
      <c r="F1341" s="123" t="s">
        <v>41</v>
      </c>
      <c r="G1341" s="123" t="s">
        <v>71</v>
      </c>
      <c r="H1341" s="123" t="s">
        <v>3163</v>
      </c>
      <c r="I1341" s="123" t="s">
        <v>86</v>
      </c>
      <c r="J1341" s="123" t="s">
        <v>44</v>
      </c>
      <c r="K1341" s="123" t="s">
        <v>41</v>
      </c>
      <c r="L1341" s="123" t="s">
        <v>45</v>
      </c>
      <c r="M1341" s="123" t="s">
        <v>46</v>
      </c>
      <c r="N1341" s="123" t="s">
        <v>1767</v>
      </c>
      <c r="O1341" s="123" t="s">
        <v>41</v>
      </c>
      <c r="P1341" s="123" t="s">
        <v>41</v>
      </c>
      <c r="Q1341" s="123">
        <v>19.5</v>
      </c>
      <c r="R1341" s="123">
        <v>29.5</v>
      </c>
      <c r="S1341" s="123">
        <v>21</v>
      </c>
      <c r="T1341" s="116">
        <v>45502</v>
      </c>
      <c r="U1341" s="116">
        <v>45495</v>
      </c>
      <c r="V1341" s="123">
        <v>0</v>
      </c>
      <c r="W1341" s="123">
        <v>233</v>
      </c>
      <c r="X1341" s="123">
        <v>233</v>
      </c>
      <c r="Y1341" s="123">
        <v>0</v>
      </c>
      <c r="Z1341" s="123" t="s">
        <v>47</v>
      </c>
      <c r="AA1341" s="123">
        <v>0</v>
      </c>
      <c r="AB1341" s="123">
        <f>VLOOKUP(I1341,'[5]DI Info'!A:E,5,0)</f>
        <v>1</v>
      </c>
      <c r="AC1341" s="123">
        <f t="shared" si="26"/>
        <v>233</v>
      </c>
      <c r="AD1341" s="123">
        <f>IFERROR(AC1341*VLOOKUP(I1341,'[5]DI Info'!A:H,7,FALSE),"")</f>
        <v>4100.8</v>
      </c>
      <c r="AE1341" s="123">
        <f>IFERROR(ROUND(AC1341*VLOOKUP(I1341,'[5]DI Info'!$1:$1048576,6,FALSE),2),"")</f>
        <v>44.78</v>
      </c>
      <c r="AF1341" s="124" t="str">
        <f>VLOOKUP(I1341,'[5]DI Info'!$1:$1048576,4,FALSE)</f>
        <v>佳得顺-SH</v>
      </c>
      <c r="AG1341" s="124" t="s">
        <v>3160</v>
      </c>
      <c r="AH1341" s="118">
        <v>45495</v>
      </c>
      <c r="AI1341" s="69" t="s">
        <v>3161</v>
      </c>
      <c r="AJ1341" s="123"/>
      <c r="AK1341" s="123"/>
      <c r="AL1341" s="116"/>
      <c r="AM1341" s="133"/>
      <c r="AN1341" s="134"/>
    </row>
    <row r="1342" s="62" customFormat="1" ht="12.75" customHeight="1" spans="1:40">
      <c r="A1342" s="123" t="s">
        <v>3164</v>
      </c>
      <c r="B1342" s="123" t="s">
        <v>38</v>
      </c>
      <c r="C1342" s="123" t="s">
        <v>38</v>
      </c>
      <c r="D1342" s="123" t="s">
        <v>39</v>
      </c>
      <c r="E1342" s="123" t="s">
        <v>3165</v>
      </c>
      <c r="F1342" s="123" t="s">
        <v>41</v>
      </c>
      <c r="G1342" s="123" t="s">
        <v>71</v>
      </c>
      <c r="H1342" s="123" t="s">
        <v>3165</v>
      </c>
      <c r="I1342" s="123" t="s">
        <v>950</v>
      </c>
      <c r="J1342" s="123" t="s">
        <v>44</v>
      </c>
      <c r="K1342" s="123" t="s">
        <v>41</v>
      </c>
      <c r="L1342" s="123" t="s">
        <v>45</v>
      </c>
      <c r="M1342" s="123" t="s">
        <v>46</v>
      </c>
      <c r="N1342" s="123" t="s">
        <v>1767</v>
      </c>
      <c r="O1342" s="123" t="s">
        <v>41</v>
      </c>
      <c r="P1342" s="123" t="s">
        <v>41</v>
      </c>
      <c r="Q1342" s="123">
        <v>6.5</v>
      </c>
      <c r="R1342" s="123">
        <v>58</v>
      </c>
      <c r="S1342" s="123">
        <v>29</v>
      </c>
      <c r="T1342" s="116">
        <v>45502</v>
      </c>
      <c r="U1342" s="116">
        <v>45495</v>
      </c>
      <c r="V1342" s="123">
        <v>0</v>
      </c>
      <c r="W1342" s="123">
        <v>276</v>
      </c>
      <c r="X1342" s="123">
        <v>276</v>
      </c>
      <c r="Y1342" s="123">
        <v>0</v>
      </c>
      <c r="Z1342" s="123" t="s">
        <v>47</v>
      </c>
      <c r="AA1342" s="123">
        <v>0</v>
      </c>
      <c r="AB1342" s="123">
        <f>VLOOKUP(I1342,'[5]DI Info'!A:E,5,0)</f>
        <v>1</v>
      </c>
      <c r="AC1342" s="123">
        <f t="shared" ref="AC1342:AC1405" si="27">IFERROR(X1342/AB1342,"")</f>
        <v>276</v>
      </c>
      <c r="AD1342" s="123">
        <f>IFERROR(AC1342*VLOOKUP(I1342,'[5]DI Info'!A:H,7,FALSE),"")</f>
        <v>4305.6</v>
      </c>
      <c r="AE1342" s="123">
        <f>IFERROR(ROUND(AC1342*VLOOKUP(I1342,'[5]DI Info'!$1:$1048576,6,FALSE),2),"")</f>
        <v>46.42</v>
      </c>
      <c r="AF1342" s="124" t="str">
        <f>VLOOKUP(I1342,'[5]DI Info'!$1:$1048576,4,FALSE)</f>
        <v>苏克-NB</v>
      </c>
      <c r="AG1342" s="124" t="s">
        <v>3166</v>
      </c>
      <c r="AH1342" s="118">
        <v>45499</v>
      </c>
      <c r="AI1342" s="69" t="s">
        <v>3167</v>
      </c>
      <c r="AJ1342" s="123" t="s">
        <v>3168</v>
      </c>
      <c r="AK1342" s="123"/>
      <c r="AL1342" s="116"/>
      <c r="AM1342" s="133"/>
      <c r="AN1342" s="134"/>
    </row>
    <row r="1343" s="62" customFormat="1" ht="12.75" customHeight="1" spans="1:40">
      <c r="A1343" s="123" t="s">
        <v>3169</v>
      </c>
      <c r="B1343" s="123" t="s">
        <v>38</v>
      </c>
      <c r="C1343" s="123" t="s">
        <v>38</v>
      </c>
      <c r="D1343" s="123" t="s">
        <v>84</v>
      </c>
      <c r="E1343" s="123" t="s">
        <v>3170</v>
      </c>
      <c r="F1343" s="123" t="s">
        <v>41</v>
      </c>
      <c r="G1343" s="123" t="s">
        <v>121</v>
      </c>
      <c r="H1343" s="123" t="s">
        <v>3170</v>
      </c>
      <c r="I1343" s="123" t="s">
        <v>2708</v>
      </c>
      <c r="J1343" s="123" t="s">
        <v>44</v>
      </c>
      <c r="K1343" s="123" t="s">
        <v>41</v>
      </c>
      <c r="L1343" s="123" t="s">
        <v>45</v>
      </c>
      <c r="M1343" s="123" t="s">
        <v>46</v>
      </c>
      <c r="N1343" s="123" t="s">
        <v>1767</v>
      </c>
      <c r="O1343" s="123" t="s">
        <v>41</v>
      </c>
      <c r="P1343" s="123" t="s">
        <v>41</v>
      </c>
      <c r="Q1343" s="123">
        <v>17.6</v>
      </c>
      <c r="R1343" s="123">
        <v>28.6</v>
      </c>
      <c r="S1343" s="123">
        <v>17.6</v>
      </c>
      <c r="T1343" s="116">
        <v>45519</v>
      </c>
      <c r="U1343" s="116">
        <v>45512</v>
      </c>
      <c r="V1343" s="123">
        <v>0</v>
      </c>
      <c r="W1343" s="123">
        <v>18</v>
      </c>
      <c r="X1343" s="123">
        <v>18</v>
      </c>
      <c r="Y1343" s="123">
        <v>0</v>
      </c>
      <c r="Z1343" s="123" t="s">
        <v>47</v>
      </c>
      <c r="AA1343" s="123">
        <v>0</v>
      </c>
      <c r="AB1343" s="123">
        <f>VLOOKUP(I1343,'[5]DI Info'!A:E,5,0)</f>
        <v>1</v>
      </c>
      <c r="AC1343" s="123">
        <f t="shared" si="27"/>
        <v>18</v>
      </c>
      <c r="AD1343" s="123">
        <f>IFERROR(AC1343*VLOOKUP(I1343,'[5]DI Info'!A:H,7,FALSE),"")</f>
        <v>261</v>
      </c>
      <c r="AE1343" s="123">
        <f>IFERROR(ROUND(AC1343*VLOOKUP(I1343,'[5]DI Info'!$1:$1048576,6,FALSE),2),"")</f>
        <v>2.78</v>
      </c>
      <c r="AF1343" s="124" t="str">
        <f>VLOOKUP(I1343,'[5]DI Info'!$1:$1048576,4,FALSE)</f>
        <v>康思特-SH</v>
      </c>
      <c r="AG1343" s="124" t="s">
        <v>3171</v>
      </c>
      <c r="AH1343" s="118">
        <v>45512</v>
      </c>
      <c r="AI1343" s="69" t="s">
        <v>3172</v>
      </c>
      <c r="AJ1343" s="123"/>
      <c r="AK1343" s="123"/>
      <c r="AL1343" s="116"/>
      <c r="AM1343" s="133"/>
      <c r="AN1343" s="134"/>
    </row>
    <row r="1344" s="62" customFormat="1" ht="12.75" customHeight="1" spans="1:40">
      <c r="A1344" s="123" t="s">
        <v>3173</v>
      </c>
      <c r="B1344" s="123" t="s">
        <v>38</v>
      </c>
      <c r="C1344" s="123" t="s">
        <v>38</v>
      </c>
      <c r="D1344" s="123" t="s">
        <v>84</v>
      </c>
      <c r="E1344" s="123" t="s">
        <v>3174</v>
      </c>
      <c r="F1344" s="123" t="s">
        <v>41</v>
      </c>
      <c r="G1344" s="123" t="s">
        <v>60</v>
      </c>
      <c r="H1344" s="123" t="s">
        <v>3174</v>
      </c>
      <c r="I1344" s="123" t="s">
        <v>2708</v>
      </c>
      <c r="J1344" s="123" t="s">
        <v>44</v>
      </c>
      <c r="K1344" s="123" t="s">
        <v>41</v>
      </c>
      <c r="L1344" s="123" t="s">
        <v>45</v>
      </c>
      <c r="M1344" s="123" t="s">
        <v>46</v>
      </c>
      <c r="N1344" s="123" t="s">
        <v>1767</v>
      </c>
      <c r="O1344" s="123" t="s">
        <v>41</v>
      </c>
      <c r="P1344" s="123" t="s">
        <v>41</v>
      </c>
      <c r="Q1344" s="123">
        <v>17.6</v>
      </c>
      <c r="R1344" s="123">
        <v>28.6</v>
      </c>
      <c r="S1344" s="123">
        <v>17.6</v>
      </c>
      <c r="T1344" s="116">
        <v>45519</v>
      </c>
      <c r="U1344" s="116">
        <v>45512</v>
      </c>
      <c r="V1344" s="123">
        <v>0</v>
      </c>
      <c r="W1344" s="123">
        <v>227</v>
      </c>
      <c r="X1344" s="123">
        <v>227</v>
      </c>
      <c r="Y1344" s="123">
        <v>0</v>
      </c>
      <c r="Z1344" s="123" t="s">
        <v>47</v>
      </c>
      <c r="AA1344" s="123">
        <v>0</v>
      </c>
      <c r="AB1344" s="123">
        <f>VLOOKUP(I1344,'[5]DI Info'!A:E,5,0)</f>
        <v>1</v>
      </c>
      <c r="AC1344" s="123">
        <f t="shared" si="27"/>
        <v>227</v>
      </c>
      <c r="AD1344" s="123">
        <f>IFERROR(AC1344*VLOOKUP(I1344,'[5]DI Info'!A:H,7,FALSE),"")</f>
        <v>3291.5</v>
      </c>
      <c r="AE1344" s="123">
        <f>IFERROR(ROUND(AC1344*VLOOKUP(I1344,'[5]DI Info'!$1:$1048576,6,FALSE),2),"")</f>
        <v>35.06</v>
      </c>
      <c r="AF1344" s="124" t="str">
        <f>VLOOKUP(I1344,'[5]DI Info'!$1:$1048576,4,FALSE)</f>
        <v>康思特-SH</v>
      </c>
      <c r="AG1344" s="124" t="s">
        <v>3171</v>
      </c>
      <c r="AH1344" s="118">
        <v>45512</v>
      </c>
      <c r="AI1344" s="69" t="s">
        <v>3172</v>
      </c>
      <c r="AJ1344" s="123"/>
      <c r="AK1344" s="123"/>
      <c r="AL1344" s="116"/>
      <c r="AM1344" s="133"/>
      <c r="AN1344" s="134"/>
    </row>
    <row r="1345" s="62" customFormat="1" ht="12.75" customHeight="1" spans="1:40">
      <c r="A1345" s="123" t="s">
        <v>3175</v>
      </c>
      <c r="B1345" s="123" t="s">
        <v>38</v>
      </c>
      <c r="C1345" s="123" t="s">
        <v>38</v>
      </c>
      <c r="D1345" s="123" t="s">
        <v>84</v>
      </c>
      <c r="E1345" s="123" t="s">
        <v>3176</v>
      </c>
      <c r="F1345" s="123" t="s">
        <v>41</v>
      </c>
      <c r="G1345" s="123" t="s">
        <v>60</v>
      </c>
      <c r="H1345" s="123" t="s">
        <v>3176</v>
      </c>
      <c r="I1345" s="123" t="s">
        <v>2708</v>
      </c>
      <c r="J1345" s="123" t="s">
        <v>44</v>
      </c>
      <c r="K1345" s="123" t="s">
        <v>41</v>
      </c>
      <c r="L1345" s="123" t="s">
        <v>45</v>
      </c>
      <c r="M1345" s="123" t="s">
        <v>46</v>
      </c>
      <c r="N1345" s="123" t="s">
        <v>1767</v>
      </c>
      <c r="O1345" s="123" t="s">
        <v>41</v>
      </c>
      <c r="P1345" s="123" t="s">
        <v>41</v>
      </c>
      <c r="Q1345" s="123">
        <v>17.6</v>
      </c>
      <c r="R1345" s="123">
        <v>28.6</v>
      </c>
      <c r="S1345" s="123">
        <v>17.6</v>
      </c>
      <c r="T1345" s="116">
        <v>45519</v>
      </c>
      <c r="U1345" s="116">
        <v>45512</v>
      </c>
      <c r="V1345" s="123">
        <v>0</v>
      </c>
      <c r="W1345" s="123">
        <v>105</v>
      </c>
      <c r="X1345" s="123">
        <v>105</v>
      </c>
      <c r="Y1345" s="123">
        <v>0</v>
      </c>
      <c r="Z1345" s="123" t="s">
        <v>47</v>
      </c>
      <c r="AA1345" s="123">
        <v>0</v>
      </c>
      <c r="AB1345" s="123">
        <f>VLOOKUP(I1345,'[5]DI Info'!A:E,5,0)</f>
        <v>1</v>
      </c>
      <c r="AC1345" s="123">
        <f t="shared" si="27"/>
        <v>105</v>
      </c>
      <c r="AD1345" s="123">
        <f>IFERROR(AC1345*VLOOKUP(I1345,'[5]DI Info'!A:H,7,FALSE),"")</f>
        <v>1522.5</v>
      </c>
      <c r="AE1345" s="123">
        <f>IFERROR(ROUND(AC1345*VLOOKUP(I1345,'[5]DI Info'!$1:$1048576,6,FALSE),2),"")</f>
        <v>16.22</v>
      </c>
      <c r="AF1345" s="124" t="str">
        <f>VLOOKUP(I1345,'[5]DI Info'!$1:$1048576,4,FALSE)</f>
        <v>康思特-SH</v>
      </c>
      <c r="AG1345" s="124" t="s">
        <v>3171</v>
      </c>
      <c r="AH1345" s="118">
        <v>45512</v>
      </c>
      <c r="AI1345" s="69" t="s">
        <v>3172</v>
      </c>
      <c r="AJ1345" s="123"/>
      <c r="AK1345" s="123"/>
      <c r="AL1345" s="116"/>
      <c r="AM1345" s="133"/>
      <c r="AN1345" s="134"/>
    </row>
    <row r="1346" s="62" customFormat="1" ht="12.75" customHeight="1" spans="1:40">
      <c r="A1346" s="123" t="s">
        <v>3177</v>
      </c>
      <c r="B1346" s="123" t="s">
        <v>38</v>
      </c>
      <c r="C1346" s="123" t="s">
        <v>38</v>
      </c>
      <c r="D1346" s="123" t="s">
        <v>84</v>
      </c>
      <c r="E1346" s="123" t="s">
        <v>3178</v>
      </c>
      <c r="F1346" s="123" t="s">
        <v>41</v>
      </c>
      <c r="G1346" s="123" t="s">
        <v>71</v>
      </c>
      <c r="H1346" s="123" t="s">
        <v>3178</v>
      </c>
      <c r="I1346" s="123" t="s">
        <v>2708</v>
      </c>
      <c r="J1346" s="123" t="s">
        <v>44</v>
      </c>
      <c r="K1346" s="123" t="s">
        <v>41</v>
      </c>
      <c r="L1346" s="123" t="s">
        <v>45</v>
      </c>
      <c r="M1346" s="123" t="s">
        <v>46</v>
      </c>
      <c r="N1346" s="123" t="s">
        <v>1767</v>
      </c>
      <c r="O1346" s="123" t="s">
        <v>41</v>
      </c>
      <c r="P1346" s="123" t="s">
        <v>41</v>
      </c>
      <c r="Q1346" s="123">
        <v>17.6</v>
      </c>
      <c r="R1346" s="123">
        <v>28.6</v>
      </c>
      <c r="S1346" s="123">
        <v>17.6</v>
      </c>
      <c r="T1346" s="116">
        <v>45519</v>
      </c>
      <c r="U1346" s="116">
        <v>45512</v>
      </c>
      <c r="V1346" s="123">
        <v>0</v>
      </c>
      <c r="W1346" s="123">
        <v>74</v>
      </c>
      <c r="X1346" s="123">
        <v>74</v>
      </c>
      <c r="Y1346" s="123">
        <v>0</v>
      </c>
      <c r="Z1346" s="123" t="s">
        <v>47</v>
      </c>
      <c r="AA1346" s="123">
        <v>0</v>
      </c>
      <c r="AB1346" s="123">
        <f>VLOOKUP(I1346,'[5]DI Info'!A:E,5,0)</f>
        <v>1</v>
      </c>
      <c r="AC1346" s="123">
        <f t="shared" si="27"/>
        <v>74</v>
      </c>
      <c r="AD1346" s="123">
        <f>IFERROR(AC1346*VLOOKUP(I1346,'[5]DI Info'!A:H,7,FALSE),"")</f>
        <v>1073</v>
      </c>
      <c r="AE1346" s="123">
        <f>IFERROR(ROUND(AC1346*VLOOKUP(I1346,'[5]DI Info'!$1:$1048576,6,FALSE),2),"")</f>
        <v>11.43</v>
      </c>
      <c r="AF1346" s="124" t="str">
        <f>VLOOKUP(I1346,'[5]DI Info'!$1:$1048576,4,FALSE)</f>
        <v>康思特-SH</v>
      </c>
      <c r="AG1346" s="124" t="s">
        <v>3171</v>
      </c>
      <c r="AH1346" s="118">
        <v>45512</v>
      </c>
      <c r="AI1346" s="69" t="s">
        <v>3172</v>
      </c>
      <c r="AJ1346" s="123"/>
      <c r="AK1346" s="123"/>
      <c r="AL1346" s="116"/>
      <c r="AM1346" s="133"/>
      <c r="AN1346" s="134"/>
    </row>
    <row r="1347" s="62" customFormat="1" ht="12.75" customHeight="1" spans="1:40">
      <c r="A1347" s="123" t="s">
        <v>3179</v>
      </c>
      <c r="B1347" s="123" t="s">
        <v>38</v>
      </c>
      <c r="C1347" s="123" t="s">
        <v>38</v>
      </c>
      <c r="D1347" s="123" t="s">
        <v>39</v>
      </c>
      <c r="E1347" s="123" t="s">
        <v>3180</v>
      </c>
      <c r="F1347" s="123" t="s">
        <v>41</v>
      </c>
      <c r="G1347" s="123" t="s">
        <v>60</v>
      </c>
      <c r="H1347" s="123" t="s">
        <v>3180</v>
      </c>
      <c r="I1347" s="123" t="s">
        <v>169</v>
      </c>
      <c r="J1347" s="123" t="s">
        <v>44</v>
      </c>
      <c r="K1347" s="123" t="s">
        <v>41</v>
      </c>
      <c r="L1347" s="123" t="s">
        <v>45</v>
      </c>
      <c r="M1347" s="123" t="s">
        <v>46</v>
      </c>
      <c r="N1347" s="123" t="s">
        <v>1767</v>
      </c>
      <c r="O1347" s="123" t="s">
        <v>41</v>
      </c>
      <c r="P1347" s="123" t="s">
        <v>41</v>
      </c>
      <c r="Q1347" s="123">
        <v>18.25</v>
      </c>
      <c r="R1347" s="123">
        <v>35</v>
      </c>
      <c r="S1347" s="123">
        <v>19.25</v>
      </c>
      <c r="T1347" s="116">
        <v>45519</v>
      </c>
      <c r="U1347" s="116">
        <v>45512</v>
      </c>
      <c r="V1347" s="123">
        <v>0</v>
      </c>
      <c r="W1347" s="123">
        <v>158</v>
      </c>
      <c r="X1347" s="123">
        <v>158</v>
      </c>
      <c r="Y1347" s="123">
        <v>0</v>
      </c>
      <c r="Z1347" s="123" t="s">
        <v>47</v>
      </c>
      <c r="AA1347" s="123">
        <v>0</v>
      </c>
      <c r="AB1347" s="123">
        <f>VLOOKUP(I1347,'[5]DI Info'!A:E,5,0)</f>
        <v>1</v>
      </c>
      <c r="AC1347" s="123">
        <f t="shared" si="27"/>
        <v>158</v>
      </c>
      <c r="AD1347" s="123">
        <f>IFERROR(AC1347*VLOOKUP(I1347,'[5]DI Info'!A:H,7,FALSE),"")</f>
        <v>3555</v>
      </c>
      <c r="AE1347" s="123">
        <f>IFERROR(ROUND(AC1347*VLOOKUP(I1347,'[5]DI Info'!$1:$1048576,6,FALSE),2),"")</f>
        <v>32.55</v>
      </c>
      <c r="AF1347" s="124" t="str">
        <f>VLOOKUP(I1347,'[5]DI Info'!$1:$1048576,4,FALSE)</f>
        <v>福得尔-NB</v>
      </c>
      <c r="AG1347" s="124" t="s">
        <v>3181</v>
      </c>
      <c r="AH1347" s="118">
        <v>45514</v>
      </c>
      <c r="AI1347" s="69" t="s">
        <v>3182</v>
      </c>
      <c r="AJ1347" s="123" t="s">
        <v>3183</v>
      </c>
      <c r="AK1347" s="123"/>
      <c r="AL1347" s="116"/>
      <c r="AM1347" s="133"/>
      <c r="AN1347" s="134"/>
    </row>
    <row r="1348" s="62" customFormat="1" ht="12.75" customHeight="1" spans="1:40">
      <c r="A1348" s="123" t="s">
        <v>3184</v>
      </c>
      <c r="B1348" s="123" t="s">
        <v>38</v>
      </c>
      <c r="C1348" s="123" t="s">
        <v>38</v>
      </c>
      <c r="D1348" s="123" t="s">
        <v>39</v>
      </c>
      <c r="E1348" s="123" t="s">
        <v>3185</v>
      </c>
      <c r="F1348" s="123" t="s">
        <v>41</v>
      </c>
      <c r="G1348" s="123" t="s">
        <v>60</v>
      </c>
      <c r="H1348" s="123" t="s">
        <v>3185</v>
      </c>
      <c r="I1348" s="123" t="s">
        <v>169</v>
      </c>
      <c r="J1348" s="123" t="s">
        <v>44</v>
      </c>
      <c r="K1348" s="123" t="s">
        <v>41</v>
      </c>
      <c r="L1348" s="123" t="s">
        <v>45</v>
      </c>
      <c r="M1348" s="123" t="s">
        <v>46</v>
      </c>
      <c r="N1348" s="123" t="s">
        <v>1767</v>
      </c>
      <c r="O1348" s="123" t="s">
        <v>41</v>
      </c>
      <c r="P1348" s="123" t="s">
        <v>41</v>
      </c>
      <c r="Q1348" s="123">
        <v>18.25</v>
      </c>
      <c r="R1348" s="123">
        <v>35</v>
      </c>
      <c r="S1348" s="123">
        <v>19.25</v>
      </c>
      <c r="T1348" s="116">
        <v>45519</v>
      </c>
      <c r="U1348" s="116">
        <v>45512</v>
      </c>
      <c r="V1348" s="123">
        <v>0</v>
      </c>
      <c r="W1348" s="123">
        <v>150</v>
      </c>
      <c r="X1348" s="123">
        <v>150</v>
      </c>
      <c r="Y1348" s="123">
        <v>0</v>
      </c>
      <c r="Z1348" s="123" t="s">
        <v>47</v>
      </c>
      <c r="AA1348" s="123">
        <v>0</v>
      </c>
      <c r="AB1348" s="123">
        <f>VLOOKUP(I1348,'[5]DI Info'!A:E,5,0)</f>
        <v>1</v>
      </c>
      <c r="AC1348" s="123">
        <f t="shared" si="27"/>
        <v>150</v>
      </c>
      <c r="AD1348" s="123">
        <f>IFERROR(AC1348*VLOOKUP(I1348,'[5]DI Info'!A:H,7,FALSE),"")</f>
        <v>3375</v>
      </c>
      <c r="AE1348" s="123">
        <f>IFERROR(ROUND(AC1348*VLOOKUP(I1348,'[5]DI Info'!$1:$1048576,6,FALSE),2),"")</f>
        <v>30.9</v>
      </c>
      <c r="AF1348" s="124" t="str">
        <f>VLOOKUP(I1348,'[5]DI Info'!$1:$1048576,4,FALSE)</f>
        <v>福得尔-NB</v>
      </c>
      <c r="AG1348" s="124" t="s">
        <v>3181</v>
      </c>
      <c r="AH1348" s="118">
        <v>45514</v>
      </c>
      <c r="AI1348" s="69" t="s">
        <v>3182</v>
      </c>
      <c r="AJ1348" s="123" t="s">
        <v>3183</v>
      </c>
      <c r="AK1348" s="123"/>
      <c r="AL1348" s="116"/>
      <c r="AM1348" s="133"/>
      <c r="AN1348" s="134"/>
    </row>
    <row r="1349" s="62" customFormat="1" ht="12.75" customHeight="1" spans="1:39">
      <c r="A1349" s="123" t="s">
        <v>3186</v>
      </c>
      <c r="B1349" s="123" t="s">
        <v>38</v>
      </c>
      <c r="C1349" s="123" t="s">
        <v>38</v>
      </c>
      <c r="D1349" s="123" t="s">
        <v>84</v>
      </c>
      <c r="E1349" s="123" t="s">
        <v>3187</v>
      </c>
      <c r="F1349" s="123" t="s">
        <v>41</v>
      </c>
      <c r="G1349" s="123" t="s">
        <v>121</v>
      </c>
      <c r="H1349" s="123" t="s">
        <v>3187</v>
      </c>
      <c r="I1349" s="123" t="s">
        <v>86</v>
      </c>
      <c r="J1349" s="123" t="s">
        <v>44</v>
      </c>
      <c r="K1349" s="123" t="s">
        <v>41</v>
      </c>
      <c r="L1349" s="123" t="s">
        <v>45</v>
      </c>
      <c r="M1349" s="123" t="s">
        <v>46</v>
      </c>
      <c r="N1349" s="123" t="s">
        <v>1767</v>
      </c>
      <c r="O1349" s="123" t="s">
        <v>41</v>
      </c>
      <c r="P1349" s="123" t="s">
        <v>41</v>
      </c>
      <c r="Q1349" s="123">
        <v>19.5</v>
      </c>
      <c r="R1349" s="123">
        <v>29.5</v>
      </c>
      <c r="S1349" s="123">
        <v>21</v>
      </c>
      <c r="T1349" s="116">
        <v>45519</v>
      </c>
      <c r="U1349" s="116">
        <v>45512</v>
      </c>
      <c r="V1349" s="123">
        <v>0</v>
      </c>
      <c r="W1349" s="123">
        <v>22</v>
      </c>
      <c r="X1349" s="123">
        <v>22</v>
      </c>
      <c r="Y1349" s="123">
        <v>0</v>
      </c>
      <c r="Z1349" s="123" t="s">
        <v>47</v>
      </c>
      <c r="AA1349" s="123">
        <v>0</v>
      </c>
      <c r="AB1349" s="123">
        <f>VLOOKUP(I1349,'[5]DI Info'!A:E,5,0)</f>
        <v>1</v>
      </c>
      <c r="AC1349" s="123">
        <f t="shared" si="27"/>
        <v>22</v>
      </c>
      <c r="AD1349" s="123">
        <f>IFERROR(AC1349*VLOOKUP(I1349,'[5]DI Info'!A:H,7,FALSE),"")</f>
        <v>387.2</v>
      </c>
      <c r="AE1349" s="123">
        <f>IFERROR(ROUND(AC1349*VLOOKUP(I1349,'[5]DI Info'!$1:$1048576,6,FALSE),2),"")</f>
        <v>4.23</v>
      </c>
      <c r="AF1349" s="124" t="str">
        <f>VLOOKUP(I1349,'[5]DI Info'!$1:$1048576,4,FALSE)</f>
        <v>佳得顺-SH</v>
      </c>
      <c r="AG1349" s="124" t="s">
        <v>3188</v>
      </c>
      <c r="AH1349" s="132">
        <v>45514</v>
      </c>
      <c r="AI1349" s="69" t="s">
        <v>3189</v>
      </c>
      <c r="AJ1349" s="123"/>
      <c r="AK1349" s="123"/>
      <c r="AL1349" s="116"/>
      <c r="AM1349" s="116"/>
    </row>
    <row r="1350" s="62" customFormat="1" ht="12.75" customHeight="1" spans="1:39">
      <c r="A1350" s="123" t="s">
        <v>3190</v>
      </c>
      <c r="B1350" s="123" t="s">
        <v>38</v>
      </c>
      <c r="C1350" s="123" t="s">
        <v>38</v>
      </c>
      <c r="D1350" s="123" t="s">
        <v>84</v>
      </c>
      <c r="E1350" s="123" t="s">
        <v>3191</v>
      </c>
      <c r="F1350" s="123" t="s">
        <v>41</v>
      </c>
      <c r="G1350" s="123" t="s">
        <v>121</v>
      </c>
      <c r="H1350" s="123" t="s">
        <v>3191</v>
      </c>
      <c r="I1350" s="123" t="s">
        <v>2742</v>
      </c>
      <c r="J1350" s="123" t="s">
        <v>44</v>
      </c>
      <c r="K1350" s="123" t="s">
        <v>41</v>
      </c>
      <c r="L1350" s="123" t="s">
        <v>45</v>
      </c>
      <c r="M1350" s="123" t="s">
        <v>46</v>
      </c>
      <c r="N1350" s="123" t="s">
        <v>1767</v>
      </c>
      <c r="O1350" s="123" t="s">
        <v>41</v>
      </c>
      <c r="P1350" s="123" t="s">
        <v>41</v>
      </c>
      <c r="Q1350" s="123">
        <v>18</v>
      </c>
      <c r="R1350" s="123">
        <v>29</v>
      </c>
      <c r="S1350" s="123">
        <v>18</v>
      </c>
      <c r="T1350" s="116">
        <v>45519</v>
      </c>
      <c r="U1350" s="116">
        <v>45512</v>
      </c>
      <c r="V1350" s="123">
        <v>0</v>
      </c>
      <c r="W1350" s="123">
        <v>337</v>
      </c>
      <c r="X1350" s="123">
        <v>337</v>
      </c>
      <c r="Y1350" s="123">
        <v>0</v>
      </c>
      <c r="Z1350" s="123" t="s">
        <v>47</v>
      </c>
      <c r="AA1350" s="123">
        <v>0</v>
      </c>
      <c r="AB1350" s="123">
        <f>VLOOKUP(I1350,'[5]DI Info'!A:E,5,0)</f>
        <v>1</v>
      </c>
      <c r="AC1350" s="123">
        <f t="shared" si="27"/>
        <v>337</v>
      </c>
      <c r="AD1350" s="123">
        <f>IFERROR(AC1350*VLOOKUP(I1350,'[5]DI Info'!A:H,7,FALSE),"")</f>
        <v>4886.5</v>
      </c>
      <c r="AE1350" s="123">
        <f>IFERROR(ROUND(AC1350*VLOOKUP(I1350,'[5]DI Info'!$1:$1048576,6,FALSE),2),"")</f>
        <v>52.06</v>
      </c>
      <c r="AF1350" s="124" t="str">
        <f>VLOOKUP(I1350,'[5]DI Info'!$1:$1048576,4,FALSE)</f>
        <v>佳得顺-SH</v>
      </c>
      <c r="AG1350" s="124" t="s">
        <v>3188</v>
      </c>
      <c r="AH1350" s="132">
        <v>45514</v>
      </c>
      <c r="AI1350" s="69" t="s">
        <v>3192</v>
      </c>
      <c r="AJ1350" s="123"/>
      <c r="AK1350" s="123"/>
      <c r="AL1350" s="116"/>
      <c r="AM1350" s="116"/>
    </row>
    <row r="1351" s="62" customFormat="1" ht="12.75" customHeight="1" spans="1:39">
      <c r="A1351" s="123" t="s">
        <v>3193</v>
      </c>
      <c r="B1351" s="123" t="s">
        <v>38</v>
      </c>
      <c r="C1351" s="123" t="s">
        <v>38</v>
      </c>
      <c r="D1351" s="123" t="s">
        <v>84</v>
      </c>
      <c r="E1351" s="123" t="s">
        <v>3194</v>
      </c>
      <c r="F1351" s="123" t="s">
        <v>41</v>
      </c>
      <c r="G1351" s="123" t="s">
        <v>121</v>
      </c>
      <c r="H1351" s="123" t="s">
        <v>3194</v>
      </c>
      <c r="I1351" s="123" t="s">
        <v>2742</v>
      </c>
      <c r="J1351" s="123" t="s">
        <v>44</v>
      </c>
      <c r="K1351" s="123" t="s">
        <v>41</v>
      </c>
      <c r="L1351" s="123" t="s">
        <v>45</v>
      </c>
      <c r="M1351" s="123" t="s">
        <v>46</v>
      </c>
      <c r="N1351" s="123" t="s">
        <v>1767</v>
      </c>
      <c r="O1351" s="123" t="s">
        <v>41</v>
      </c>
      <c r="P1351" s="123" t="s">
        <v>41</v>
      </c>
      <c r="Q1351" s="123">
        <v>18</v>
      </c>
      <c r="R1351" s="123">
        <v>29</v>
      </c>
      <c r="S1351" s="123">
        <v>18</v>
      </c>
      <c r="T1351" s="116">
        <v>45519</v>
      </c>
      <c r="U1351" s="116">
        <v>45512</v>
      </c>
      <c r="V1351" s="123">
        <v>0</v>
      </c>
      <c r="W1351" s="123">
        <v>343</v>
      </c>
      <c r="X1351" s="123">
        <v>343</v>
      </c>
      <c r="Y1351" s="123">
        <v>0</v>
      </c>
      <c r="Z1351" s="123" t="s">
        <v>47</v>
      </c>
      <c r="AA1351" s="123">
        <v>0</v>
      </c>
      <c r="AB1351" s="123">
        <f>VLOOKUP(I1351,'[5]DI Info'!A:E,5,0)</f>
        <v>1</v>
      </c>
      <c r="AC1351" s="123">
        <f t="shared" si="27"/>
        <v>343</v>
      </c>
      <c r="AD1351" s="123">
        <f>IFERROR(AC1351*VLOOKUP(I1351,'[5]DI Info'!A:H,7,FALSE),"")</f>
        <v>4973.5</v>
      </c>
      <c r="AE1351" s="123">
        <f>IFERROR(ROUND(AC1351*VLOOKUP(I1351,'[5]DI Info'!$1:$1048576,6,FALSE),2),"")</f>
        <v>52.98</v>
      </c>
      <c r="AF1351" s="124" t="str">
        <f>VLOOKUP(I1351,'[5]DI Info'!$1:$1048576,4,FALSE)</f>
        <v>佳得顺-SH</v>
      </c>
      <c r="AG1351" s="124" t="s">
        <v>3188</v>
      </c>
      <c r="AH1351" s="132">
        <v>45514</v>
      </c>
      <c r="AI1351" s="69" t="s">
        <v>3195</v>
      </c>
      <c r="AJ1351" s="123"/>
      <c r="AK1351" s="123"/>
      <c r="AL1351" s="116"/>
      <c r="AM1351" s="116"/>
    </row>
    <row r="1352" s="62" customFormat="1" ht="12.75" customHeight="1" spans="1:39">
      <c r="A1352" s="123" t="s">
        <v>3196</v>
      </c>
      <c r="B1352" s="123" t="s">
        <v>38</v>
      </c>
      <c r="C1352" s="123" t="s">
        <v>38</v>
      </c>
      <c r="D1352" s="123" t="s">
        <v>84</v>
      </c>
      <c r="E1352" s="123" t="s">
        <v>3197</v>
      </c>
      <c r="F1352" s="123" t="s">
        <v>41</v>
      </c>
      <c r="G1352" s="123" t="s">
        <v>60</v>
      </c>
      <c r="H1352" s="123" t="s">
        <v>3197</v>
      </c>
      <c r="I1352" s="123" t="s">
        <v>86</v>
      </c>
      <c r="J1352" s="123" t="s">
        <v>44</v>
      </c>
      <c r="K1352" s="123" t="s">
        <v>41</v>
      </c>
      <c r="L1352" s="123" t="s">
        <v>45</v>
      </c>
      <c r="M1352" s="123" t="s">
        <v>46</v>
      </c>
      <c r="N1352" s="123" t="s">
        <v>1767</v>
      </c>
      <c r="O1352" s="123" t="s">
        <v>41</v>
      </c>
      <c r="P1352" s="123" t="s">
        <v>41</v>
      </c>
      <c r="Q1352" s="123">
        <v>19.5</v>
      </c>
      <c r="R1352" s="123">
        <v>29.5</v>
      </c>
      <c r="S1352" s="123">
        <v>21</v>
      </c>
      <c r="T1352" s="116">
        <v>45519</v>
      </c>
      <c r="U1352" s="116">
        <v>45512</v>
      </c>
      <c r="V1352" s="123">
        <v>0</v>
      </c>
      <c r="W1352" s="123">
        <v>104</v>
      </c>
      <c r="X1352" s="123">
        <v>104</v>
      </c>
      <c r="Y1352" s="123">
        <v>0</v>
      </c>
      <c r="Z1352" s="123" t="s">
        <v>47</v>
      </c>
      <c r="AA1352" s="123">
        <v>0</v>
      </c>
      <c r="AB1352" s="123">
        <f>VLOOKUP(I1352,'[5]DI Info'!A:E,5,0)</f>
        <v>1</v>
      </c>
      <c r="AC1352" s="123">
        <f t="shared" si="27"/>
        <v>104</v>
      </c>
      <c r="AD1352" s="123">
        <f>IFERROR(AC1352*VLOOKUP(I1352,'[5]DI Info'!A:H,7,FALSE),"")</f>
        <v>1830.4</v>
      </c>
      <c r="AE1352" s="123">
        <f>IFERROR(ROUND(AC1352*VLOOKUP(I1352,'[5]DI Info'!$1:$1048576,6,FALSE),2),"")</f>
        <v>19.99</v>
      </c>
      <c r="AF1352" s="124" t="str">
        <f>VLOOKUP(I1352,'[5]DI Info'!$1:$1048576,4,FALSE)</f>
        <v>佳得顺-SH</v>
      </c>
      <c r="AG1352" s="124" t="s">
        <v>3198</v>
      </c>
      <c r="AH1352" s="132">
        <v>45514</v>
      </c>
      <c r="AI1352" s="69" t="s">
        <v>3199</v>
      </c>
      <c r="AJ1352" s="123"/>
      <c r="AK1352" s="123"/>
      <c r="AL1352" s="116"/>
      <c r="AM1352" s="116"/>
    </row>
    <row r="1353" s="62" customFormat="1" ht="12.75" customHeight="1" spans="1:39">
      <c r="A1353" s="123" t="s">
        <v>3200</v>
      </c>
      <c r="B1353" s="123" t="s">
        <v>38</v>
      </c>
      <c r="C1353" s="123" t="s">
        <v>38</v>
      </c>
      <c r="D1353" s="123" t="s">
        <v>84</v>
      </c>
      <c r="E1353" s="123" t="s">
        <v>3201</v>
      </c>
      <c r="F1353" s="123" t="s">
        <v>41</v>
      </c>
      <c r="G1353" s="123" t="s">
        <v>60</v>
      </c>
      <c r="H1353" s="123" t="s">
        <v>3201</v>
      </c>
      <c r="I1353" s="123" t="s">
        <v>86</v>
      </c>
      <c r="J1353" s="123" t="s">
        <v>44</v>
      </c>
      <c r="K1353" s="123" t="s">
        <v>41</v>
      </c>
      <c r="L1353" s="123" t="s">
        <v>45</v>
      </c>
      <c r="M1353" s="123" t="s">
        <v>46</v>
      </c>
      <c r="N1353" s="123" t="s">
        <v>1767</v>
      </c>
      <c r="O1353" s="123" t="s">
        <v>41</v>
      </c>
      <c r="P1353" s="123" t="s">
        <v>41</v>
      </c>
      <c r="Q1353" s="123">
        <v>19.5</v>
      </c>
      <c r="R1353" s="123">
        <v>29.5</v>
      </c>
      <c r="S1353" s="123">
        <v>21</v>
      </c>
      <c r="T1353" s="116">
        <v>45519</v>
      </c>
      <c r="U1353" s="116">
        <v>45512</v>
      </c>
      <c r="V1353" s="123">
        <v>0</v>
      </c>
      <c r="W1353" s="123">
        <v>85</v>
      </c>
      <c r="X1353" s="123">
        <v>85</v>
      </c>
      <c r="Y1353" s="123">
        <v>0</v>
      </c>
      <c r="Z1353" s="123" t="s">
        <v>47</v>
      </c>
      <c r="AA1353" s="123">
        <v>0</v>
      </c>
      <c r="AB1353" s="123">
        <f>VLOOKUP(I1353,'[5]DI Info'!A:E,5,0)</f>
        <v>1</v>
      </c>
      <c r="AC1353" s="123">
        <f t="shared" si="27"/>
        <v>85</v>
      </c>
      <c r="AD1353" s="123">
        <f>IFERROR(AC1353*VLOOKUP(I1353,'[5]DI Info'!A:H,7,FALSE),"")</f>
        <v>1496</v>
      </c>
      <c r="AE1353" s="123">
        <f>IFERROR(ROUND(AC1353*VLOOKUP(I1353,'[5]DI Info'!$1:$1048576,6,FALSE),2),"")</f>
        <v>16.34</v>
      </c>
      <c r="AF1353" s="124" t="str">
        <f>VLOOKUP(I1353,'[5]DI Info'!$1:$1048576,4,FALSE)</f>
        <v>佳得顺-SH</v>
      </c>
      <c r="AG1353" s="124" t="s">
        <v>3198</v>
      </c>
      <c r="AH1353" s="132">
        <v>45514</v>
      </c>
      <c r="AI1353" s="69" t="s">
        <v>3199</v>
      </c>
      <c r="AJ1353" s="123"/>
      <c r="AK1353" s="123"/>
      <c r="AL1353" s="116"/>
      <c r="AM1353" s="116"/>
    </row>
    <row r="1354" s="62" customFormat="1" ht="12.75" customHeight="1" spans="1:39">
      <c r="A1354" s="123" t="s">
        <v>3202</v>
      </c>
      <c r="B1354" s="123" t="s">
        <v>38</v>
      </c>
      <c r="C1354" s="123" t="s">
        <v>38</v>
      </c>
      <c r="D1354" s="123" t="s">
        <v>84</v>
      </c>
      <c r="E1354" s="123" t="s">
        <v>3203</v>
      </c>
      <c r="F1354" s="123" t="s">
        <v>41</v>
      </c>
      <c r="G1354" s="123" t="s">
        <v>60</v>
      </c>
      <c r="H1354" s="123" t="s">
        <v>3203</v>
      </c>
      <c r="I1354" s="123" t="s">
        <v>86</v>
      </c>
      <c r="J1354" s="123" t="s">
        <v>44</v>
      </c>
      <c r="K1354" s="123" t="s">
        <v>41</v>
      </c>
      <c r="L1354" s="123" t="s">
        <v>45</v>
      </c>
      <c r="M1354" s="123" t="s">
        <v>46</v>
      </c>
      <c r="N1354" s="123" t="s">
        <v>1767</v>
      </c>
      <c r="O1354" s="123" t="s">
        <v>41</v>
      </c>
      <c r="P1354" s="123" t="s">
        <v>41</v>
      </c>
      <c r="Q1354" s="123">
        <v>19.5</v>
      </c>
      <c r="R1354" s="123">
        <v>29.5</v>
      </c>
      <c r="S1354" s="123">
        <v>21</v>
      </c>
      <c r="T1354" s="116">
        <v>45519</v>
      </c>
      <c r="U1354" s="116">
        <v>45512</v>
      </c>
      <c r="V1354" s="123">
        <v>0</v>
      </c>
      <c r="W1354" s="123">
        <v>346</v>
      </c>
      <c r="X1354" s="123">
        <v>346</v>
      </c>
      <c r="Y1354" s="123">
        <v>0</v>
      </c>
      <c r="Z1354" s="123" t="s">
        <v>47</v>
      </c>
      <c r="AA1354" s="123">
        <v>0</v>
      </c>
      <c r="AB1354" s="123">
        <f>VLOOKUP(I1354,'[5]DI Info'!A:E,5,0)</f>
        <v>1</v>
      </c>
      <c r="AC1354" s="123">
        <f t="shared" si="27"/>
        <v>346</v>
      </c>
      <c r="AD1354" s="123">
        <f>IFERROR(AC1354*VLOOKUP(I1354,'[5]DI Info'!A:H,7,FALSE),"")</f>
        <v>6089.6</v>
      </c>
      <c r="AE1354" s="123">
        <f>IFERROR(ROUND(AC1354*VLOOKUP(I1354,'[5]DI Info'!$1:$1048576,6,FALSE),2),"")</f>
        <v>66.49</v>
      </c>
      <c r="AF1354" s="124" t="str">
        <f>VLOOKUP(I1354,'[5]DI Info'!$1:$1048576,4,FALSE)</f>
        <v>佳得顺-SH</v>
      </c>
      <c r="AG1354" s="124" t="s">
        <v>3198</v>
      </c>
      <c r="AH1354" s="132">
        <v>45514</v>
      </c>
      <c r="AI1354" s="69" t="s">
        <v>3204</v>
      </c>
      <c r="AJ1354" s="123"/>
      <c r="AK1354" s="123"/>
      <c r="AL1354" s="116"/>
      <c r="AM1354" s="116"/>
    </row>
    <row r="1355" s="62" customFormat="1" ht="12.75" customHeight="1" spans="1:39">
      <c r="A1355" s="123" t="s">
        <v>3205</v>
      </c>
      <c r="B1355" s="123" t="s">
        <v>38</v>
      </c>
      <c r="C1355" s="123" t="s">
        <v>38</v>
      </c>
      <c r="D1355" s="123" t="s">
        <v>84</v>
      </c>
      <c r="E1355" s="123" t="s">
        <v>3206</v>
      </c>
      <c r="F1355" s="123" t="s">
        <v>41</v>
      </c>
      <c r="G1355" s="123" t="s">
        <v>60</v>
      </c>
      <c r="H1355" s="123" t="s">
        <v>3206</v>
      </c>
      <c r="I1355" s="123" t="s">
        <v>1754</v>
      </c>
      <c r="J1355" s="123" t="s">
        <v>44</v>
      </c>
      <c r="K1355" s="123" t="s">
        <v>41</v>
      </c>
      <c r="L1355" s="123" t="s">
        <v>45</v>
      </c>
      <c r="M1355" s="123" t="s">
        <v>46</v>
      </c>
      <c r="N1355" s="123" t="s">
        <v>1767</v>
      </c>
      <c r="O1355" s="123" t="s">
        <v>41</v>
      </c>
      <c r="P1355" s="123" t="s">
        <v>41</v>
      </c>
      <c r="Q1355" s="123">
        <v>19.25</v>
      </c>
      <c r="R1355" s="123">
        <v>29</v>
      </c>
      <c r="S1355" s="123">
        <v>21</v>
      </c>
      <c r="T1355" s="116">
        <v>45519</v>
      </c>
      <c r="U1355" s="116">
        <v>45512</v>
      </c>
      <c r="V1355" s="123">
        <v>0</v>
      </c>
      <c r="W1355" s="123">
        <v>71</v>
      </c>
      <c r="X1355" s="123">
        <v>71</v>
      </c>
      <c r="Y1355" s="123">
        <v>0</v>
      </c>
      <c r="Z1355" s="123" t="s">
        <v>47</v>
      </c>
      <c r="AA1355" s="123">
        <v>0</v>
      </c>
      <c r="AB1355" s="123">
        <f>VLOOKUP(I1355,'[5]DI Info'!A:E,5,0)</f>
        <v>1</v>
      </c>
      <c r="AC1355" s="123">
        <f t="shared" si="27"/>
        <v>71</v>
      </c>
      <c r="AD1355" s="123">
        <f>IFERROR(AC1355*VLOOKUP(I1355,'[5]DI Info'!A:H,7,FALSE),"")</f>
        <v>1249.6</v>
      </c>
      <c r="AE1355" s="123">
        <f>IFERROR(ROUND(AC1355*VLOOKUP(I1355,'[5]DI Info'!$1:$1048576,6,FALSE),2),"")</f>
        <v>13.64</v>
      </c>
      <c r="AF1355" s="124" t="str">
        <f>VLOOKUP(I1355,'[5]DI Info'!$1:$1048576,4,FALSE)</f>
        <v>佳得顺-SH</v>
      </c>
      <c r="AG1355" s="124" t="s">
        <v>3198</v>
      </c>
      <c r="AH1355" s="132">
        <v>45514</v>
      </c>
      <c r="AI1355" s="69" t="s">
        <v>3199</v>
      </c>
      <c r="AJ1355" s="123"/>
      <c r="AK1355" s="123"/>
      <c r="AL1355" s="116"/>
      <c r="AM1355" s="116"/>
    </row>
    <row r="1356" s="62" customFormat="1" ht="12.75" customHeight="1" spans="1:39">
      <c r="A1356" s="123" t="s">
        <v>3207</v>
      </c>
      <c r="B1356" s="123" t="s">
        <v>38</v>
      </c>
      <c r="C1356" s="123" t="s">
        <v>38</v>
      </c>
      <c r="D1356" s="123" t="s">
        <v>84</v>
      </c>
      <c r="E1356" s="123" t="s">
        <v>3208</v>
      </c>
      <c r="F1356" s="123" t="s">
        <v>41</v>
      </c>
      <c r="G1356" s="123" t="s">
        <v>60</v>
      </c>
      <c r="H1356" s="123" t="s">
        <v>3208</v>
      </c>
      <c r="I1356" s="123" t="s">
        <v>1754</v>
      </c>
      <c r="J1356" s="123" t="s">
        <v>44</v>
      </c>
      <c r="K1356" s="123" t="s">
        <v>41</v>
      </c>
      <c r="L1356" s="123" t="s">
        <v>45</v>
      </c>
      <c r="M1356" s="123" t="s">
        <v>46</v>
      </c>
      <c r="N1356" s="123" t="s">
        <v>1767</v>
      </c>
      <c r="O1356" s="123" t="s">
        <v>41</v>
      </c>
      <c r="P1356" s="123" t="s">
        <v>41</v>
      </c>
      <c r="Q1356" s="123">
        <v>19.25</v>
      </c>
      <c r="R1356" s="123">
        <v>29</v>
      </c>
      <c r="S1356" s="123">
        <v>21</v>
      </c>
      <c r="T1356" s="116">
        <v>45519</v>
      </c>
      <c r="U1356" s="116">
        <v>45512</v>
      </c>
      <c r="V1356" s="123">
        <v>0</v>
      </c>
      <c r="W1356" s="123">
        <v>47</v>
      </c>
      <c r="X1356" s="123">
        <v>47</v>
      </c>
      <c r="Y1356" s="123">
        <v>0</v>
      </c>
      <c r="Z1356" s="123" t="s">
        <v>47</v>
      </c>
      <c r="AA1356" s="123">
        <v>0</v>
      </c>
      <c r="AB1356" s="123">
        <f>VLOOKUP(I1356,'[5]DI Info'!A:E,5,0)</f>
        <v>1</v>
      </c>
      <c r="AC1356" s="123">
        <f t="shared" si="27"/>
        <v>47</v>
      </c>
      <c r="AD1356" s="123">
        <f>IFERROR(AC1356*VLOOKUP(I1356,'[5]DI Info'!A:H,7,FALSE),"")</f>
        <v>827.2</v>
      </c>
      <c r="AE1356" s="123">
        <f>IFERROR(ROUND(AC1356*VLOOKUP(I1356,'[5]DI Info'!$1:$1048576,6,FALSE),2),"")</f>
        <v>9.03</v>
      </c>
      <c r="AF1356" s="124" t="str">
        <f>VLOOKUP(I1356,'[5]DI Info'!$1:$1048576,4,FALSE)</f>
        <v>佳得顺-SH</v>
      </c>
      <c r="AG1356" s="124" t="s">
        <v>3198</v>
      </c>
      <c r="AH1356" s="132">
        <v>45514</v>
      </c>
      <c r="AI1356" s="69" t="s">
        <v>3199</v>
      </c>
      <c r="AJ1356" s="123"/>
      <c r="AK1356" s="123"/>
      <c r="AL1356" s="116"/>
      <c r="AM1356" s="116"/>
    </row>
    <row r="1357" s="62" customFormat="1" ht="12.75" customHeight="1" spans="1:39">
      <c r="A1357" s="123" t="s">
        <v>3209</v>
      </c>
      <c r="B1357" s="123" t="s">
        <v>38</v>
      </c>
      <c r="C1357" s="123" t="s">
        <v>38</v>
      </c>
      <c r="D1357" s="123" t="s">
        <v>84</v>
      </c>
      <c r="E1357" s="123" t="s">
        <v>3210</v>
      </c>
      <c r="F1357" s="123" t="s">
        <v>41</v>
      </c>
      <c r="G1357" s="123" t="s">
        <v>60</v>
      </c>
      <c r="H1357" s="123" t="s">
        <v>3210</v>
      </c>
      <c r="I1357" s="123" t="s">
        <v>1754</v>
      </c>
      <c r="J1357" s="123" t="s">
        <v>44</v>
      </c>
      <c r="K1357" s="123" t="s">
        <v>41</v>
      </c>
      <c r="L1357" s="123" t="s">
        <v>45</v>
      </c>
      <c r="M1357" s="123" t="s">
        <v>46</v>
      </c>
      <c r="N1357" s="123" t="s">
        <v>1767</v>
      </c>
      <c r="O1357" s="123" t="s">
        <v>41</v>
      </c>
      <c r="P1357" s="123" t="s">
        <v>41</v>
      </c>
      <c r="Q1357" s="123">
        <v>19.25</v>
      </c>
      <c r="R1357" s="123">
        <v>29</v>
      </c>
      <c r="S1357" s="123">
        <v>21</v>
      </c>
      <c r="T1357" s="116">
        <v>45519</v>
      </c>
      <c r="U1357" s="116">
        <v>45512</v>
      </c>
      <c r="V1357" s="123">
        <v>0</v>
      </c>
      <c r="W1357" s="123">
        <v>338</v>
      </c>
      <c r="X1357" s="123">
        <v>338</v>
      </c>
      <c r="Y1357" s="123">
        <v>0</v>
      </c>
      <c r="Z1357" s="123" t="s">
        <v>47</v>
      </c>
      <c r="AA1357" s="123">
        <v>0</v>
      </c>
      <c r="AB1357" s="123">
        <f>VLOOKUP(I1357,'[5]DI Info'!A:E,5,0)</f>
        <v>1</v>
      </c>
      <c r="AC1357" s="123">
        <f t="shared" si="27"/>
        <v>338</v>
      </c>
      <c r="AD1357" s="123">
        <f>IFERROR(AC1357*VLOOKUP(I1357,'[5]DI Info'!A:H,7,FALSE),"")</f>
        <v>5948.8</v>
      </c>
      <c r="AE1357" s="123">
        <f>IFERROR(ROUND(AC1357*VLOOKUP(I1357,'[5]DI Info'!$1:$1048576,6,FALSE),2),"")</f>
        <v>64.96</v>
      </c>
      <c r="AF1357" s="124" t="str">
        <f>VLOOKUP(I1357,'[5]DI Info'!$1:$1048576,4,FALSE)</f>
        <v>佳得顺-SH</v>
      </c>
      <c r="AG1357" s="124" t="s">
        <v>3198</v>
      </c>
      <c r="AH1357" s="132">
        <v>45514</v>
      </c>
      <c r="AI1357" s="69" t="s">
        <v>3211</v>
      </c>
      <c r="AJ1357" s="123"/>
      <c r="AK1357" s="123"/>
      <c r="AL1357" s="116"/>
      <c r="AM1357" s="116"/>
    </row>
    <row r="1358" s="62" customFormat="1" ht="12.75" customHeight="1" spans="1:39">
      <c r="A1358" s="123" t="s">
        <v>3212</v>
      </c>
      <c r="B1358" s="123" t="s">
        <v>38</v>
      </c>
      <c r="C1358" s="123" t="s">
        <v>38</v>
      </c>
      <c r="D1358" s="123" t="s">
        <v>84</v>
      </c>
      <c r="E1358" s="123" t="s">
        <v>3213</v>
      </c>
      <c r="F1358" s="123" t="s">
        <v>41</v>
      </c>
      <c r="G1358" s="123" t="s">
        <v>60</v>
      </c>
      <c r="H1358" s="123" t="s">
        <v>3213</v>
      </c>
      <c r="I1358" s="123" t="s">
        <v>2742</v>
      </c>
      <c r="J1358" s="123" t="s">
        <v>44</v>
      </c>
      <c r="K1358" s="123" t="s">
        <v>41</v>
      </c>
      <c r="L1358" s="123" t="s">
        <v>45</v>
      </c>
      <c r="M1358" s="123" t="s">
        <v>46</v>
      </c>
      <c r="N1358" s="123" t="s">
        <v>1767</v>
      </c>
      <c r="O1358" s="123" t="s">
        <v>41</v>
      </c>
      <c r="P1358" s="123" t="s">
        <v>41</v>
      </c>
      <c r="Q1358" s="123">
        <v>18</v>
      </c>
      <c r="R1358" s="123">
        <v>29</v>
      </c>
      <c r="S1358" s="123">
        <v>18</v>
      </c>
      <c r="T1358" s="116">
        <v>45519</v>
      </c>
      <c r="U1358" s="116">
        <v>45512</v>
      </c>
      <c r="V1358" s="123">
        <v>0</v>
      </c>
      <c r="W1358" s="123">
        <v>136</v>
      </c>
      <c r="X1358" s="123">
        <v>136</v>
      </c>
      <c r="Y1358" s="123">
        <v>0</v>
      </c>
      <c r="Z1358" s="123" t="s">
        <v>47</v>
      </c>
      <c r="AA1358" s="123">
        <v>0</v>
      </c>
      <c r="AB1358" s="123">
        <f>VLOOKUP(I1358,'[5]DI Info'!A:E,5,0)</f>
        <v>1</v>
      </c>
      <c r="AC1358" s="123">
        <f t="shared" si="27"/>
        <v>136</v>
      </c>
      <c r="AD1358" s="123">
        <f>IFERROR(AC1358*VLOOKUP(I1358,'[5]DI Info'!A:H,7,FALSE),"")</f>
        <v>1972</v>
      </c>
      <c r="AE1358" s="123">
        <f>IFERROR(ROUND(AC1358*VLOOKUP(I1358,'[5]DI Info'!$1:$1048576,6,FALSE),2),"")</f>
        <v>21.01</v>
      </c>
      <c r="AF1358" s="124" t="str">
        <f>VLOOKUP(I1358,'[5]DI Info'!$1:$1048576,4,FALSE)</f>
        <v>佳得顺-SH</v>
      </c>
      <c r="AG1358" s="124" t="s">
        <v>3198</v>
      </c>
      <c r="AH1358" s="132">
        <v>45514</v>
      </c>
      <c r="AI1358" s="69" t="s">
        <v>3214</v>
      </c>
      <c r="AJ1358" s="123"/>
      <c r="AK1358" s="123"/>
      <c r="AL1358" s="116"/>
      <c r="AM1358" s="116"/>
    </row>
    <row r="1359" s="62" customFormat="1" ht="12.75" customHeight="1" spans="1:39">
      <c r="A1359" s="123" t="s">
        <v>3215</v>
      </c>
      <c r="B1359" s="123" t="s">
        <v>38</v>
      </c>
      <c r="C1359" s="123" t="s">
        <v>38</v>
      </c>
      <c r="D1359" s="123" t="s">
        <v>84</v>
      </c>
      <c r="E1359" s="123" t="s">
        <v>3216</v>
      </c>
      <c r="F1359" s="123" t="s">
        <v>41</v>
      </c>
      <c r="G1359" s="123" t="s">
        <v>60</v>
      </c>
      <c r="H1359" s="123" t="s">
        <v>3216</v>
      </c>
      <c r="I1359" s="123" t="s">
        <v>2703</v>
      </c>
      <c r="J1359" s="123" t="s">
        <v>44</v>
      </c>
      <c r="K1359" s="123" t="s">
        <v>41</v>
      </c>
      <c r="L1359" s="123" t="s">
        <v>45</v>
      </c>
      <c r="M1359" s="123" t="s">
        <v>46</v>
      </c>
      <c r="N1359" s="123" t="s">
        <v>1767</v>
      </c>
      <c r="O1359" s="123" t="s">
        <v>41</v>
      </c>
      <c r="P1359" s="123" t="s">
        <v>41</v>
      </c>
      <c r="Q1359" s="123">
        <v>18.25</v>
      </c>
      <c r="R1359" s="123">
        <v>32.25</v>
      </c>
      <c r="S1359" s="123">
        <v>18.5</v>
      </c>
      <c r="T1359" s="116">
        <v>45519</v>
      </c>
      <c r="U1359" s="116">
        <v>45512</v>
      </c>
      <c r="V1359" s="123">
        <v>0</v>
      </c>
      <c r="W1359" s="123">
        <v>169</v>
      </c>
      <c r="X1359" s="123">
        <v>169</v>
      </c>
      <c r="Y1359" s="123">
        <v>0</v>
      </c>
      <c r="Z1359" s="123" t="s">
        <v>47</v>
      </c>
      <c r="AA1359" s="123">
        <v>0</v>
      </c>
      <c r="AB1359" s="123">
        <f>VLOOKUP(I1359,'[5]DI Info'!A:E,5,0)</f>
        <v>1</v>
      </c>
      <c r="AC1359" s="123">
        <f t="shared" si="27"/>
        <v>169</v>
      </c>
      <c r="AD1359" s="123">
        <f>IFERROR(AC1359*VLOOKUP(I1359,'[5]DI Info'!A:H,7,FALSE),"")</f>
        <v>2771.6</v>
      </c>
      <c r="AE1359" s="123">
        <f>IFERROR(ROUND(AC1359*VLOOKUP(I1359,'[5]DI Info'!$1:$1048576,6,FALSE),2),"")</f>
        <v>29.32</v>
      </c>
      <c r="AF1359" s="124" t="str">
        <f>VLOOKUP(I1359,'[5]DI Info'!$1:$1048576,4,FALSE)</f>
        <v>康思特-SH</v>
      </c>
      <c r="AG1359" s="124" t="s">
        <v>3217</v>
      </c>
      <c r="AH1359" s="132">
        <v>45512</v>
      </c>
      <c r="AI1359" s="69" t="s">
        <v>3218</v>
      </c>
      <c r="AJ1359" s="123"/>
      <c r="AK1359" s="123"/>
      <c r="AL1359" s="116"/>
      <c r="AM1359" s="116"/>
    </row>
    <row r="1360" s="62" customFormat="1" ht="12.75" customHeight="1" spans="1:39">
      <c r="A1360" s="123" t="s">
        <v>3219</v>
      </c>
      <c r="B1360" s="123" t="s">
        <v>38</v>
      </c>
      <c r="C1360" s="123" t="s">
        <v>38</v>
      </c>
      <c r="D1360" s="123" t="s">
        <v>84</v>
      </c>
      <c r="E1360" s="123" t="s">
        <v>3220</v>
      </c>
      <c r="F1360" s="123" t="s">
        <v>41</v>
      </c>
      <c r="G1360" s="123" t="s">
        <v>60</v>
      </c>
      <c r="H1360" s="123" t="s">
        <v>3220</v>
      </c>
      <c r="I1360" s="123" t="s">
        <v>2708</v>
      </c>
      <c r="J1360" s="123" t="s">
        <v>44</v>
      </c>
      <c r="K1360" s="123" t="s">
        <v>41</v>
      </c>
      <c r="L1360" s="123" t="s">
        <v>45</v>
      </c>
      <c r="M1360" s="123" t="s">
        <v>46</v>
      </c>
      <c r="N1360" s="123" t="s">
        <v>1767</v>
      </c>
      <c r="O1360" s="123" t="s">
        <v>41</v>
      </c>
      <c r="P1360" s="123" t="s">
        <v>41</v>
      </c>
      <c r="Q1360" s="123">
        <v>17.6</v>
      </c>
      <c r="R1360" s="123">
        <v>28.6</v>
      </c>
      <c r="S1360" s="123">
        <v>17.6</v>
      </c>
      <c r="T1360" s="116">
        <v>45519</v>
      </c>
      <c r="U1360" s="116">
        <v>45512</v>
      </c>
      <c r="V1360" s="123">
        <v>0</v>
      </c>
      <c r="W1360" s="123">
        <v>229</v>
      </c>
      <c r="X1360" s="123">
        <v>229</v>
      </c>
      <c r="Y1360" s="123">
        <v>0</v>
      </c>
      <c r="Z1360" s="123" t="s">
        <v>47</v>
      </c>
      <c r="AA1360" s="123">
        <v>0</v>
      </c>
      <c r="AB1360" s="123">
        <f>VLOOKUP(I1360,'[5]DI Info'!A:E,5,0)</f>
        <v>1</v>
      </c>
      <c r="AC1360" s="123">
        <f t="shared" si="27"/>
        <v>229</v>
      </c>
      <c r="AD1360" s="123">
        <f>IFERROR(AC1360*VLOOKUP(I1360,'[5]DI Info'!A:H,7,FALSE),"")</f>
        <v>3320.5</v>
      </c>
      <c r="AE1360" s="123">
        <f>IFERROR(ROUND(AC1360*VLOOKUP(I1360,'[5]DI Info'!$1:$1048576,6,FALSE),2),"")</f>
        <v>35.37</v>
      </c>
      <c r="AF1360" s="124" t="str">
        <f>VLOOKUP(I1360,'[5]DI Info'!$1:$1048576,4,FALSE)</f>
        <v>康思特-SH</v>
      </c>
      <c r="AG1360" s="124" t="s">
        <v>3217</v>
      </c>
      <c r="AH1360" s="132">
        <v>45512</v>
      </c>
      <c r="AI1360" s="69" t="s">
        <v>3221</v>
      </c>
      <c r="AJ1360" s="123"/>
      <c r="AK1360" s="123"/>
      <c r="AL1360" s="116"/>
      <c r="AM1360" s="116"/>
    </row>
    <row r="1361" s="62" customFormat="1" ht="12.75" customHeight="1" spans="1:39">
      <c r="A1361" s="123" t="s">
        <v>3222</v>
      </c>
      <c r="B1361" s="123" t="s">
        <v>38</v>
      </c>
      <c r="C1361" s="123" t="s">
        <v>38</v>
      </c>
      <c r="D1361" s="123" t="s">
        <v>84</v>
      </c>
      <c r="E1361" s="123" t="s">
        <v>3223</v>
      </c>
      <c r="F1361" s="123" t="s">
        <v>41</v>
      </c>
      <c r="G1361" s="123" t="s">
        <v>60</v>
      </c>
      <c r="H1361" s="123" t="s">
        <v>3223</v>
      </c>
      <c r="I1361" s="123" t="s">
        <v>2708</v>
      </c>
      <c r="J1361" s="123" t="s">
        <v>44</v>
      </c>
      <c r="K1361" s="123" t="s">
        <v>41</v>
      </c>
      <c r="L1361" s="123" t="s">
        <v>45</v>
      </c>
      <c r="M1361" s="123" t="s">
        <v>46</v>
      </c>
      <c r="N1361" s="123" t="s">
        <v>1767</v>
      </c>
      <c r="O1361" s="123" t="s">
        <v>41</v>
      </c>
      <c r="P1361" s="123" t="s">
        <v>41</v>
      </c>
      <c r="Q1361" s="123">
        <v>17.6</v>
      </c>
      <c r="R1361" s="123">
        <v>28.6</v>
      </c>
      <c r="S1361" s="123">
        <v>17.6</v>
      </c>
      <c r="T1361" s="116">
        <v>45519</v>
      </c>
      <c r="U1361" s="116">
        <v>45512</v>
      </c>
      <c r="V1361" s="123">
        <v>0</v>
      </c>
      <c r="W1361" s="123">
        <v>75</v>
      </c>
      <c r="X1361" s="123">
        <v>75</v>
      </c>
      <c r="Y1361" s="123">
        <v>0</v>
      </c>
      <c r="Z1361" s="123" t="s">
        <v>47</v>
      </c>
      <c r="AA1361" s="123">
        <v>0</v>
      </c>
      <c r="AB1361" s="123">
        <f>VLOOKUP(I1361,'[5]DI Info'!A:E,5,0)</f>
        <v>1</v>
      </c>
      <c r="AC1361" s="123">
        <f t="shared" si="27"/>
        <v>75</v>
      </c>
      <c r="AD1361" s="123">
        <f>IFERROR(AC1361*VLOOKUP(I1361,'[5]DI Info'!A:H,7,FALSE),"")</f>
        <v>1087.5</v>
      </c>
      <c r="AE1361" s="123">
        <f>IFERROR(ROUND(AC1361*VLOOKUP(I1361,'[5]DI Info'!$1:$1048576,6,FALSE),2),"")</f>
        <v>11.59</v>
      </c>
      <c r="AF1361" s="124" t="str">
        <f>VLOOKUP(I1361,'[5]DI Info'!$1:$1048576,4,FALSE)</f>
        <v>康思特-SH</v>
      </c>
      <c r="AG1361" s="124" t="s">
        <v>3217</v>
      </c>
      <c r="AH1361" s="132">
        <v>45512</v>
      </c>
      <c r="AI1361" s="69" t="s">
        <v>3224</v>
      </c>
      <c r="AJ1361" s="123"/>
      <c r="AK1361" s="123"/>
      <c r="AL1361" s="116"/>
      <c r="AM1361" s="116"/>
    </row>
    <row r="1362" s="62" customFormat="1" ht="12.75" customHeight="1" spans="1:39">
      <c r="A1362" s="123" t="s">
        <v>3225</v>
      </c>
      <c r="B1362" s="123" t="s">
        <v>38</v>
      </c>
      <c r="C1362" s="123" t="s">
        <v>38</v>
      </c>
      <c r="D1362" s="123" t="s">
        <v>84</v>
      </c>
      <c r="E1362" s="123" t="s">
        <v>3226</v>
      </c>
      <c r="F1362" s="123" t="s">
        <v>41</v>
      </c>
      <c r="G1362" s="123" t="s">
        <v>60</v>
      </c>
      <c r="H1362" s="123" t="s">
        <v>3226</v>
      </c>
      <c r="I1362" s="123" t="s">
        <v>2708</v>
      </c>
      <c r="J1362" s="123" t="s">
        <v>44</v>
      </c>
      <c r="K1362" s="123" t="s">
        <v>41</v>
      </c>
      <c r="L1362" s="123" t="s">
        <v>45</v>
      </c>
      <c r="M1362" s="123" t="s">
        <v>46</v>
      </c>
      <c r="N1362" s="123" t="s">
        <v>1767</v>
      </c>
      <c r="O1362" s="123" t="s">
        <v>41</v>
      </c>
      <c r="P1362" s="123" t="s">
        <v>41</v>
      </c>
      <c r="Q1362" s="123">
        <v>17.6</v>
      </c>
      <c r="R1362" s="123">
        <v>28.6</v>
      </c>
      <c r="S1362" s="123">
        <v>17.6</v>
      </c>
      <c r="T1362" s="116">
        <v>45519</v>
      </c>
      <c r="U1362" s="116">
        <v>45512</v>
      </c>
      <c r="V1362" s="123">
        <v>0</v>
      </c>
      <c r="W1362" s="123">
        <v>230</v>
      </c>
      <c r="X1362" s="123">
        <v>230</v>
      </c>
      <c r="Y1362" s="123">
        <v>0</v>
      </c>
      <c r="Z1362" s="123" t="s">
        <v>47</v>
      </c>
      <c r="AA1362" s="123">
        <v>0</v>
      </c>
      <c r="AB1362" s="123">
        <f>VLOOKUP(I1362,'[5]DI Info'!A:E,5,0)</f>
        <v>1</v>
      </c>
      <c r="AC1362" s="123">
        <f t="shared" si="27"/>
        <v>230</v>
      </c>
      <c r="AD1362" s="123">
        <f>IFERROR(AC1362*VLOOKUP(I1362,'[5]DI Info'!A:H,7,FALSE),"")</f>
        <v>3335</v>
      </c>
      <c r="AE1362" s="123">
        <f>IFERROR(ROUND(AC1362*VLOOKUP(I1362,'[5]DI Info'!$1:$1048576,6,FALSE),2),"")</f>
        <v>35.53</v>
      </c>
      <c r="AF1362" s="124" t="str">
        <f>VLOOKUP(I1362,'[5]DI Info'!$1:$1048576,4,FALSE)</f>
        <v>康思特-SH</v>
      </c>
      <c r="AG1362" s="124" t="s">
        <v>3217</v>
      </c>
      <c r="AH1362" s="132">
        <v>45512</v>
      </c>
      <c r="AI1362" s="69" t="s">
        <v>3224</v>
      </c>
      <c r="AJ1362" s="123"/>
      <c r="AK1362" s="123"/>
      <c r="AL1362" s="116"/>
      <c r="AM1362" s="116"/>
    </row>
    <row r="1363" s="62" customFormat="1" ht="12.75" customHeight="1" spans="1:39">
      <c r="A1363" s="123" t="s">
        <v>3227</v>
      </c>
      <c r="B1363" s="123" t="s">
        <v>38</v>
      </c>
      <c r="C1363" s="123" t="s">
        <v>38</v>
      </c>
      <c r="D1363" s="123" t="s">
        <v>84</v>
      </c>
      <c r="E1363" s="123" t="s">
        <v>3228</v>
      </c>
      <c r="F1363" s="123" t="s">
        <v>41</v>
      </c>
      <c r="G1363" s="123" t="s">
        <v>60</v>
      </c>
      <c r="H1363" s="123" t="s">
        <v>3228</v>
      </c>
      <c r="I1363" s="123" t="s">
        <v>2708</v>
      </c>
      <c r="J1363" s="123" t="s">
        <v>44</v>
      </c>
      <c r="K1363" s="123" t="s">
        <v>41</v>
      </c>
      <c r="L1363" s="123" t="s">
        <v>45</v>
      </c>
      <c r="M1363" s="123" t="s">
        <v>46</v>
      </c>
      <c r="N1363" s="123" t="s">
        <v>1767</v>
      </c>
      <c r="O1363" s="123" t="s">
        <v>41</v>
      </c>
      <c r="P1363" s="123" t="s">
        <v>41</v>
      </c>
      <c r="Q1363" s="123">
        <v>17.6</v>
      </c>
      <c r="R1363" s="123">
        <v>28.6</v>
      </c>
      <c r="S1363" s="123">
        <v>17.6</v>
      </c>
      <c r="T1363" s="116">
        <v>45519</v>
      </c>
      <c r="U1363" s="116">
        <v>45512</v>
      </c>
      <c r="V1363" s="123">
        <v>0</v>
      </c>
      <c r="W1363" s="123">
        <v>450</v>
      </c>
      <c r="X1363" s="123">
        <v>450</v>
      </c>
      <c r="Y1363" s="123">
        <v>0</v>
      </c>
      <c r="Z1363" s="123" t="s">
        <v>47</v>
      </c>
      <c r="AA1363" s="123">
        <v>0</v>
      </c>
      <c r="AB1363" s="123">
        <f>VLOOKUP(I1363,'[5]DI Info'!A:E,5,0)</f>
        <v>1</v>
      </c>
      <c r="AC1363" s="123">
        <f t="shared" si="27"/>
        <v>450</v>
      </c>
      <c r="AD1363" s="123">
        <f>IFERROR(AC1363*VLOOKUP(I1363,'[5]DI Info'!A:H,7,FALSE),"")</f>
        <v>6525</v>
      </c>
      <c r="AE1363" s="123">
        <f>IFERROR(ROUND(AC1363*VLOOKUP(I1363,'[5]DI Info'!$1:$1048576,6,FALSE),2),"")</f>
        <v>69.51</v>
      </c>
      <c r="AF1363" s="124" t="str">
        <f>VLOOKUP(I1363,'[5]DI Info'!$1:$1048576,4,FALSE)</f>
        <v>康思特-SH</v>
      </c>
      <c r="AG1363" s="124" t="s">
        <v>3217</v>
      </c>
      <c r="AH1363" s="132">
        <v>45512</v>
      </c>
      <c r="AI1363" s="69" t="s">
        <v>3229</v>
      </c>
      <c r="AJ1363" s="123"/>
      <c r="AK1363" s="123"/>
      <c r="AL1363" s="116"/>
      <c r="AM1363" s="116"/>
    </row>
    <row r="1364" s="62" customFormat="1" ht="12.75" customHeight="1" spans="1:39">
      <c r="A1364" s="123" t="s">
        <v>3230</v>
      </c>
      <c r="B1364" s="123" t="s">
        <v>38</v>
      </c>
      <c r="C1364" s="123" t="s">
        <v>38</v>
      </c>
      <c r="D1364" s="123" t="s">
        <v>84</v>
      </c>
      <c r="E1364" s="123" t="s">
        <v>3231</v>
      </c>
      <c r="F1364" s="123" t="s">
        <v>41</v>
      </c>
      <c r="G1364" s="123" t="s">
        <v>77</v>
      </c>
      <c r="H1364" s="123" t="s">
        <v>3231</v>
      </c>
      <c r="I1364" s="123" t="s">
        <v>86</v>
      </c>
      <c r="J1364" s="123" t="s">
        <v>44</v>
      </c>
      <c r="K1364" s="123" t="s">
        <v>41</v>
      </c>
      <c r="L1364" s="123" t="s">
        <v>45</v>
      </c>
      <c r="M1364" s="123" t="s">
        <v>46</v>
      </c>
      <c r="N1364" s="123" t="s">
        <v>1767</v>
      </c>
      <c r="O1364" s="123" t="s">
        <v>41</v>
      </c>
      <c r="P1364" s="123" t="s">
        <v>41</v>
      </c>
      <c r="Q1364" s="123">
        <v>19.5</v>
      </c>
      <c r="R1364" s="123">
        <v>29.5</v>
      </c>
      <c r="S1364" s="123">
        <v>21</v>
      </c>
      <c r="T1364" s="116">
        <v>45522</v>
      </c>
      <c r="U1364" s="116">
        <v>45515</v>
      </c>
      <c r="V1364" s="123">
        <v>0</v>
      </c>
      <c r="W1364" s="123">
        <v>54</v>
      </c>
      <c r="X1364" s="123">
        <v>54</v>
      </c>
      <c r="Y1364" s="123">
        <v>0</v>
      </c>
      <c r="Z1364" s="123" t="s">
        <v>47</v>
      </c>
      <c r="AA1364" s="123">
        <v>0</v>
      </c>
      <c r="AB1364" s="123">
        <f>VLOOKUP(I1364,'[5]DI Info'!A:E,5,0)</f>
        <v>1</v>
      </c>
      <c r="AC1364" s="123">
        <f t="shared" si="27"/>
        <v>54</v>
      </c>
      <c r="AD1364" s="123">
        <f>IFERROR(AC1364*VLOOKUP(I1364,'[5]DI Info'!A:H,7,FALSE),"")</f>
        <v>950.4</v>
      </c>
      <c r="AE1364" s="123">
        <f>IFERROR(ROUND(AC1364*VLOOKUP(I1364,'[5]DI Info'!$1:$1048576,6,FALSE),2),"")</f>
        <v>10.38</v>
      </c>
      <c r="AF1364" s="124" t="str">
        <f>VLOOKUP(I1364,'[5]DI Info'!$1:$1048576,4,FALSE)</f>
        <v>佳得顺-SH</v>
      </c>
      <c r="AG1364" s="124" t="s">
        <v>3232</v>
      </c>
      <c r="AH1364" s="132">
        <v>45516</v>
      </c>
      <c r="AI1364" s="69" t="s">
        <v>3233</v>
      </c>
      <c r="AJ1364" s="123"/>
      <c r="AK1364" s="123"/>
      <c r="AL1364" s="116"/>
      <c r="AM1364" s="116"/>
    </row>
    <row r="1365" s="62" customFormat="1" ht="12.75" customHeight="1" spans="1:39">
      <c r="A1365" s="123" t="s">
        <v>3234</v>
      </c>
      <c r="B1365" s="123" t="s">
        <v>38</v>
      </c>
      <c r="C1365" s="123" t="s">
        <v>38</v>
      </c>
      <c r="D1365" s="123" t="s">
        <v>84</v>
      </c>
      <c r="E1365" s="123" t="s">
        <v>3235</v>
      </c>
      <c r="F1365" s="123" t="s">
        <v>41</v>
      </c>
      <c r="G1365" s="123" t="s">
        <v>77</v>
      </c>
      <c r="H1365" s="123" t="s">
        <v>3235</v>
      </c>
      <c r="I1365" s="123" t="s">
        <v>86</v>
      </c>
      <c r="J1365" s="123" t="s">
        <v>44</v>
      </c>
      <c r="K1365" s="123" t="s">
        <v>41</v>
      </c>
      <c r="L1365" s="123" t="s">
        <v>45</v>
      </c>
      <c r="M1365" s="123" t="s">
        <v>46</v>
      </c>
      <c r="N1365" s="123" t="s">
        <v>1767</v>
      </c>
      <c r="O1365" s="123" t="s">
        <v>41</v>
      </c>
      <c r="P1365" s="123" t="s">
        <v>41</v>
      </c>
      <c r="Q1365" s="123">
        <v>19.5</v>
      </c>
      <c r="R1365" s="123">
        <v>29.5</v>
      </c>
      <c r="S1365" s="123">
        <v>21</v>
      </c>
      <c r="T1365" s="116">
        <v>45522</v>
      </c>
      <c r="U1365" s="116">
        <v>45515</v>
      </c>
      <c r="V1365" s="123">
        <v>0</v>
      </c>
      <c r="W1365" s="123">
        <v>31</v>
      </c>
      <c r="X1365" s="123">
        <v>31</v>
      </c>
      <c r="Y1365" s="123">
        <v>0</v>
      </c>
      <c r="Z1365" s="123" t="s">
        <v>47</v>
      </c>
      <c r="AA1365" s="123">
        <v>0</v>
      </c>
      <c r="AB1365" s="123">
        <f>VLOOKUP(I1365,'[5]DI Info'!A:E,5,0)</f>
        <v>1</v>
      </c>
      <c r="AC1365" s="123">
        <f t="shared" si="27"/>
        <v>31</v>
      </c>
      <c r="AD1365" s="123">
        <f>IFERROR(AC1365*VLOOKUP(I1365,'[5]DI Info'!A:H,7,FALSE),"")</f>
        <v>545.6</v>
      </c>
      <c r="AE1365" s="123">
        <f>IFERROR(ROUND(AC1365*VLOOKUP(I1365,'[5]DI Info'!$1:$1048576,6,FALSE),2),"")</f>
        <v>5.96</v>
      </c>
      <c r="AF1365" s="124" t="str">
        <f>VLOOKUP(I1365,'[5]DI Info'!$1:$1048576,4,FALSE)</f>
        <v>佳得顺-SH</v>
      </c>
      <c r="AG1365" s="124" t="s">
        <v>3232</v>
      </c>
      <c r="AH1365" s="132">
        <v>45516</v>
      </c>
      <c r="AI1365" s="69" t="s">
        <v>3233</v>
      </c>
      <c r="AJ1365" s="123"/>
      <c r="AK1365" s="123"/>
      <c r="AL1365" s="116"/>
      <c r="AM1365" s="116"/>
    </row>
    <row r="1366" s="62" customFormat="1" ht="12.75" customHeight="1" spans="1:39">
      <c r="A1366" s="123" t="s">
        <v>3236</v>
      </c>
      <c r="B1366" s="123" t="s">
        <v>38</v>
      </c>
      <c r="C1366" s="123" t="s">
        <v>38</v>
      </c>
      <c r="D1366" s="123" t="s">
        <v>84</v>
      </c>
      <c r="E1366" s="123" t="s">
        <v>3237</v>
      </c>
      <c r="F1366" s="123" t="s">
        <v>41</v>
      </c>
      <c r="G1366" s="123" t="s">
        <v>77</v>
      </c>
      <c r="H1366" s="123" t="s">
        <v>3237</v>
      </c>
      <c r="I1366" s="123" t="s">
        <v>86</v>
      </c>
      <c r="J1366" s="123" t="s">
        <v>44</v>
      </c>
      <c r="K1366" s="123" t="s">
        <v>41</v>
      </c>
      <c r="L1366" s="123" t="s">
        <v>45</v>
      </c>
      <c r="M1366" s="123" t="s">
        <v>46</v>
      </c>
      <c r="N1366" s="123" t="s">
        <v>1767</v>
      </c>
      <c r="O1366" s="123" t="s">
        <v>41</v>
      </c>
      <c r="P1366" s="123" t="s">
        <v>41</v>
      </c>
      <c r="Q1366" s="123">
        <v>19.5</v>
      </c>
      <c r="R1366" s="123">
        <v>29.5</v>
      </c>
      <c r="S1366" s="123">
        <v>21</v>
      </c>
      <c r="T1366" s="116">
        <v>45522</v>
      </c>
      <c r="U1366" s="116">
        <v>45515</v>
      </c>
      <c r="V1366" s="123">
        <v>0</v>
      </c>
      <c r="W1366" s="123">
        <v>312</v>
      </c>
      <c r="X1366" s="123">
        <v>312</v>
      </c>
      <c r="Y1366" s="123">
        <v>0</v>
      </c>
      <c r="Z1366" s="123" t="s">
        <v>47</v>
      </c>
      <c r="AA1366" s="123">
        <v>0</v>
      </c>
      <c r="AB1366" s="123">
        <f>VLOOKUP(I1366,'[5]DI Info'!A:E,5,0)</f>
        <v>1</v>
      </c>
      <c r="AC1366" s="123">
        <f t="shared" si="27"/>
        <v>312</v>
      </c>
      <c r="AD1366" s="123">
        <f>IFERROR(AC1366*VLOOKUP(I1366,'[5]DI Info'!A:H,7,FALSE),"")</f>
        <v>5491.2</v>
      </c>
      <c r="AE1366" s="123">
        <f>IFERROR(ROUND(AC1366*VLOOKUP(I1366,'[5]DI Info'!$1:$1048576,6,FALSE),2),"")</f>
        <v>59.96</v>
      </c>
      <c r="AF1366" s="124" t="str">
        <f>VLOOKUP(I1366,'[5]DI Info'!$1:$1048576,4,FALSE)</f>
        <v>佳得顺-SH</v>
      </c>
      <c r="AG1366" s="124" t="s">
        <v>3232</v>
      </c>
      <c r="AH1366" s="132">
        <v>45516</v>
      </c>
      <c r="AI1366" s="69" t="s">
        <v>3238</v>
      </c>
      <c r="AJ1366" s="123"/>
      <c r="AK1366" s="123"/>
      <c r="AL1366" s="116"/>
      <c r="AM1366" s="116"/>
    </row>
    <row r="1367" s="62" customFormat="1" ht="12.75" customHeight="1" spans="1:39">
      <c r="A1367" s="123" t="s">
        <v>3239</v>
      </c>
      <c r="B1367" s="123" t="s">
        <v>38</v>
      </c>
      <c r="C1367" s="123" t="s">
        <v>38</v>
      </c>
      <c r="D1367" s="123" t="s">
        <v>84</v>
      </c>
      <c r="E1367" s="123" t="s">
        <v>3240</v>
      </c>
      <c r="F1367" s="123" t="s">
        <v>41</v>
      </c>
      <c r="G1367" s="123" t="s">
        <v>77</v>
      </c>
      <c r="H1367" s="123" t="s">
        <v>3240</v>
      </c>
      <c r="I1367" s="123" t="s">
        <v>86</v>
      </c>
      <c r="J1367" s="123" t="s">
        <v>44</v>
      </c>
      <c r="K1367" s="123" t="s">
        <v>41</v>
      </c>
      <c r="L1367" s="123" t="s">
        <v>45</v>
      </c>
      <c r="M1367" s="123" t="s">
        <v>46</v>
      </c>
      <c r="N1367" s="123" t="s">
        <v>1767</v>
      </c>
      <c r="O1367" s="123" t="s">
        <v>41</v>
      </c>
      <c r="P1367" s="123" t="s">
        <v>41</v>
      </c>
      <c r="Q1367" s="123">
        <v>19.5</v>
      </c>
      <c r="R1367" s="123">
        <v>29.5</v>
      </c>
      <c r="S1367" s="123">
        <v>21</v>
      </c>
      <c r="T1367" s="116">
        <v>45522</v>
      </c>
      <c r="U1367" s="116">
        <v>45515</v>
      </c>
      <c r="V1367" s="123">
        <v>0</v>
      </c>
      <c r="W1367" s="123">
        <v>179</v>
      </c>
      <c r="X1367" s="123">
        <v>179</v>
      </c>
      <c r="Y1367" s="123">
        <v>0</v>
      </c>
      <c r="Z1367" s="123" t="s">
        <v>47</v>
      </c>
      <c r="AA1367" s="123">
        <v>0</v>
      </c>
      <c r="AB1367" s="123">
        <f>VLOOKUP(I1367,'[5]DI Info'!A:E,5,0)</f>
        <v>1</v>
      </c>
      <c r="AC1367" s="123">
        <f t="shared" si="27"/>
        <v>179</v>
      </c>
      <c r="AD1367" s="123">
        <f>IFERROR(AC1367*VLOOKUP(I1367,'[5]DI Info'!A:H,7,FALSE),"")</f>
        <v>3150.4</v>
      </c>
      <c r="AE1367" s="123">
        <f>IFERROR(ROUND(AC1367*VLOOKUP(I1367,'[5]DI Info'!$1:$1048576,6,FALSE),2),"")</f>
        <v>34.4</v>
      </c>
      <c r="AF1367" s="124" t="str">
        <f>VLOOKUP(I1367,'[5]DI Info'!$1:$1048576,4,FALSE)</f>
        <v>佳得顺-SH</v>
      </c>
      <c r="AG1367" s="124" t="s">
        <v>3232</v>
      </c>
      <c r="AH1367" s="132">
        <v>45516</v>
      </c>
      <c r="AI1367" s="69" t="s">
        <v>3233</v>
      </c>
      <c r="AJ1367" s="123"/>
      <c r="AK1367" s="123"/>
      <c r="AL1367" s="116"/>
      <c r="AM1367" s="116"/>
    </row>
    <row r="1368" s="62" customFormat="1" ht="12.75" customHeight="1" spans="1:39">
      <c r="A1368" s="123" t="s">
        <v>3241</v>
      </c>
      <c r="B1368" s="123" t="s">
        <v>38</v>
      </c>
      <c r="C1368" s="123" t="s">
        <v>38</v>
      </c>
      <c r="D1368" s="123" t="s">
        <v>84</v>
      </c>
      <c r="E1368" s="123" t="s">
        <v>3242</v>
      </c>
      <c r="F1368" s="123" t="s">
        <v>41</v>
      </c>
      <c r="G1368" s="123" t="s">
        <v>77</v>
      </c>
      <c r="H1368" s="123" t="s">
        <v>3242</v>
      </c>
      <c r="I1368" s="123" t="s">
        <v>86</v>
      </c>
      <c r="J1368" s="123" t="s">
        <v>44</v>
      </c>
      <c r="K1368" s="123" t="s">
        <v>41</v>
      </c>
      <c r="L1368" s="123" t="s">
        <v>45</v>
      </c>
      <c r="M1368" s="123" t="s">
        <v>46</v>
      </c>
      <c r="N1368" s="123" t="s">
        <v>1767</v>
      </c>
      <c r="O1368" s="123" t="s">
        <v>41</v>
      </c>
      <c r="P1368" s="123" t="s">
        <v>41</v>
      </c>
      <c r="Q1368" s="123">
        <v>19.5</v>
      </c>
      <c r="R1368" s="123">
        <v>29.5</v>
      </c>
      <c r="S1368" s="123">
        <v>21</v>
      </c>
      <c r="T1368" s="116">
        <v>45522</v>
      </c>
      <c r="U1368" s="116">
        <v>45515</v>
      </c>
      <c r="V1368" s="123">
        <v>0</v>
      </c>
      <c r="W1368" s="123">
        <v>353</v>
      </c>
      <c r="X1368" s="123">
        <v>353</v>
      </c>
      <c r="Y1368" s="123">
        <v>0</v>
      </c>
      <c r="Z1368" s="123" t="s">
        <v>47</v>
      </c>
      <c r="AA1368" s="123">
        <v>0</v>
      </c>
      <c r="AB1368" s="123">
        <f>VLOOKUP(I1368,'[5]DI Info'!A:E,5,0)</f>
        <v>1</v>
      </c>
      <c r="AC1368" s="123">
        <f t="shared" si="27"/>
        <v>353</v>
      </c>
      <c r="AD1368" s="123">
        <f>IFERROR(AC1368*VLOOKUP(I1368,'[5]DI Info'!A:H,7,FALSE),"")</f>
        <v>6212.8</v>
      </c>
      <c r="AE1368" s="123">
        <f>IFERROR(ROUND(AC1368*VLOOKUP(I1368,'[5]DI Info'!$1:$1048576,6,FALSE),2),"")</f>
        <v>67.84</v>
      </c>
      <c r="AF1368" s="124" t="str">
        <f>VLOOKUP(I1368,'[5]DI Info'!$1:$1048576,4,FALSE)</f>
        <v>佳得顺-SH</v>
      </c>
      <c r="AG1368" s="124" t="s">
        <v>3232</v>
      </c>
      <c r="AH1368" s="132">
        <v>45516</v>
      </c>
      <c r="AI1368" s="69" t="s">
        <v>3243</v>
      </c>
      <c r="AJ1368" s="123"/>
      <c r="AK1368" s="123"/>
      <c r="AL1368" s="116"/>
      <c r="AM1368" s="116"/>
    </row>
    <row r="1369" s="62" customFormat="1" ht="12.75" customHeight="1" spans="1:39">
      <c r="A1369" s="123" t="s">
        <v>3244</v>
      </c>
      <c r="B1369" s="123" t="s">
        <v>38</v>
      </c>
      <c r="C1369" s="123" t="s">
        <v>38</v>
      </c>
      <c r="D1369" s="123" t="s">
        <v>84</v>
      </c>
      <c r="E1369" s="123" t="s">
        <v>3245</v>
      </c>
      <c r="F1369" s="123" t="s">
        <v>41</v>
      </c>
      <c r="G1369" s="123" t="s">
        <v>77</v>
      </c>
      <c r="H1369" s="123" t="s">
        <v>3245</v>
      </c>
      <c r="I1369" s="123" t="s">
        <v>86</v>
      </c>
      <c r="J1369" s="123" t="s">
        <v>44</v>
      </c>
      <c r="K1369" s="123" t="s">
        <v>41</v>
      </c>
      <c r="L1369" s="123" t="s">
        <v>45</v>
      </c>
      <c r="M1369" s="123" t="s">
        <v>46</v>
      </c>
      <c r="N1369" s="123" t="s">
        <v>1767</v>
      </c>
      <c r="O1369" s="123" t="s">
        <v>41</v>
      </c>
      <c r="P1369" s="123" t="s">
        <v>41</v>
      </c>
      <c r="Q1369" s="123">
        <v>19.5</v>
      </c>
      <c r="R1369" s="123">
        <v>29.5</v>
      </c>
      <c r="S1369" s="123">
        <v>21</v>
      </c>
      <c r="T1369" s="116">
        <v>45522</v>
      </c>
      <c r="U1369" s="116">
        <v>45515</v>
      </c>
      <c r="V1369" s="123">
        <v>0</v>
      </c>
      <c r="W1369" s="123">
        <v>352</v>
      </c>
      <c r="X1369" s="123">
        <v>352</v>
      </c>
      <c r="Y1369" s="123">
        <v>0</v>
      </c>
      <c r="Z1369" s="123" t="s">
        <v>47</v>
      </c>
      <c r="AA1369" s="123">
        <v>0</v>
      </c>
      <c r="AB1369" s="123">
        <f>VLOOKUP(I1369,'[5]DI Info'!A:E,5,0)</f>
        <v>1</v>
      </c>
      <c r="AC1369" s="123">
        <f t="shared" si="27"/>
        <v>352</v>
      </c>
      <c r="AD1369" s="123">
        <f>IFERROR(AC1369*VLOOKUP(I1369,'[5]DI Info'!A:H,7,FALSE),"")</f>
        <v>6195.2</v>
      </c>
      <c r="AE1369" s="123">
        <f>IFERROR(ROUND(AC1369*VLOOKUP(I1369,'[5]DI Info'!$1:$1048576,6,FALSE),2),"")</f>
        <v>67.65</v>
      </c>
      <c r="AF1369" s="124" t="str">
        <f>VLOOKUP(I1369,'[5]DI Info'!$1:$1048576,4,FALSE)</f>
        <v>佳得顺-SH</v>
      </c>
      <c r="AG1369" s="124" t="s">
        <v>3232</v>
      </c>
      <c r="AH1369" s="132">
        <v>45516</v>
      </c>
      <c r="AI1369" s="69" t="s">
        <v>3246</v>
      </c>
      <c r="AJ1369" s="123"/>
      <c r="AK1369" s="123"/>
      <c r="AL1369" s="116"/>
      <c r="AM1369" s="116"/>
    </row>
    <row r="1370" s="62" customFormat="1" ht="12.75" customHeight="1" spans="1:39">
      <c r="A1370" s="123" t="s">
        <v>3247</v>
      </c>
      <c r="B1370" s="123" t="s">
        <v>38</v>
      </c>
      <c r="C1370" s="123" t="s">
        <v>38</v>
      </c>
      <c r="D1370" s="123" t="s">
        <v>84</v>
      </c>
      <c r="E1370" s="123" t="s">
        <v>3248</v>
      </c>
      <c r="F1370" s="123" t="s">
        <v>41</v>
      </c>
      <c r="G1370" s="123" t="s">
        <v>77</v>
      </c>
      <c r="H1370" s="123" t="s">
        <v>3248</v>
      </c>
      <c r="I1370" s="123" t="s">
        <v>1754</v>
      </c>
      <c r="J1370" s="123" t="s">
        <v>44</v>
      </c>
      <c r="K1370" s="123" t="s">
        <v>41</v>
      </c>
      <c r="L1370" s="123" t="s">
        <v>45</v>
      </c>
      <c r="M1370" s="123" t="s">
        <v>46</v>
      </c>
      <c r="N1370" s="123" t="s">
        <v>1767</v>
      </c>
      <c r="O1370" s="123" t="s">
        <v>41</v>
      </c>
      <c r="P1370" s="123" t="s">
        <v>41</v>
      </c>
      <c r="Q1370" s="123">
        <v>19.25</v>
      </c>
      <c r="R1370" s="123">
        <v>29</v>
      </c>
      <c r="S1370" s="123">
        <v>21</v>
      </c>
      <c r="T1370" s="116">
        <v>45522</v>
      </c>
      <c r="U1370" s="116">
        <v>45515</v>
      </c>
      <c r="V1370" s="123">
        <v>0</v>
      </c>
      <c r="W1370" s="123">
        <v>6</v>
      </c>
      <c r="X1370" s="123">
        <v>6</v>
      </c>
      <c r="Y1370" s="123">
        <v>0</v>
      </c>
      <c r="Z1370" s="123" t="s">
        <v>47</v>
      </c>
      <c r="AA1370" s="123">
        <v>0</v>
      </c>
      <c r="AB1370" s="123">
        <f>VLOOKUP(I1370,'[5]DI Info'!A:E,5,0)</f>
        <v>1</v>
      </c>
      <c r="AC1370" s="123">
        <f t="shared" si="27"/>
        <v>6</v>
      </c>
      <c r="AD1370" s="123">
        <f>IFERROR(AC1370*VLOOKUP(I1370,'[5]DI Info'!A:H,7,FALSE),"")</f>
        <v>105.6</v>
      </c>
      <c r="AE1370" s="123">
        <f>IFERROR(ROUND(AC1370*VLOOKUP(I1370,'[5]DI Info'!$1:$1048576,6,FALSE),2),"")</f>
        <v>1.15</v>
      </c>
      <c r="AF1370" s="124" t="str">
        <f>VLOOKUP(I1370,'[5]DI Info'!$1:$1048576,4,FALSE)</f>
        <v>佳得顺-SH</v>
      </c>
      <c r="AG1370" s="124" t="s">
        <v>3232</v>
      </c>
      <c r="AH1370" s="132">
        <v>45516</v>
      </c>
      <c r="AI1370" s="69" t="s">
        <v>3249</v>
      </c>
      <c r="AJ1370" s="123"/>
      <c r="AK1370" s="123"/>
      <c r="AL1370" s="116"/>
      <c r="AM1370" s="116"/>
    </row>
    <row r="1371" s="62" customFormat="1" ht="12.75" customHeight="1" spans="1:39">
      <c r="A1371" s="123" t="s">
        <v>3250</v>
      </c>
      <c r="B1371" s="123" t="s">
        <v>38</v>
      </c>
      <c r="C1371" s="123" t="s">
        <v>38</v>
      </c>
      <c r="D1371" s="123" t="s">
        <v>84</v>
      </c>
      <c r="E1371" s="123" t="s">
        <v>3251</v>
      </c>
      <c r="F1371" s="123" t="s">
        <v>41</v>
      </c>
      <c r="G1371" s="123" t="s">
        <v>77</v>
      </c>
      <c r="H1371" s="123" t="s">
        <v>3251</v>
      </c>
      <c r="I1371" s="123" t="s">
        <v>1754</v>
      </c>
      <c r="J1371" s="123" t="s">
        <v>44</v>
      </c>
      <c r="K1371" s="123" t="s">
        <v>41</v>
      </c>
      <c r="L1371" s="123" t="s">
        <v>45</v>
      </c>
      <c r="M1371" s="123" t="s">
        <v>46</v>
      </c>
      <c r="N1371" s="123" t="s">
        <v>1767</v>
      </c>
      <c r="O1371" s="123" t="s">
        <v>41</v>
      </c>
      <c r="P1371" s="123" t="s">
        <v>41</v>
      </c>
      <c r="Q1371" s="123">
        <v>19.25</v>
      </c>
      <c r="R1371" s="123">
        <v>29</v>
      </c>
      <c r="S1371" s="123">
        <v>21</v>
      </c>
      <c r="T1371" s="116">
        <v>45522</v>
      </c>
      <c r="U1371" s="116">
        <v>45515</v>
      </c>
      <c r="V1371" s="123">
        <v>0</v>
      </c>
      <c r="W1371" s="123">
        <v>158</v>
      </c>
      <c r="X1371" s="123">
        <v>158</v>
      </c>
      <c r="Y1371" s="123">
        <v>0</v>
      </c>
      <c r="Z1371" s="123" t="s">
        <v>47</v>
      </c>
      <c r="AA1371" s="123">
        <v>0</v>
      </c>
      <c r="AB1371" s="123">
        <f>VLOOKUP(I1371,'[5]DI Info'!A:E,5,0)</f>
        <v>1</v>
      </c>
      <c r="AC1371" s="123">
        <f t="shared" si="27"/>
        <v>158</v>
      </c>
      <c r="AD1371" s="123">
        <f>IFERROR(AC1371*VLOOKUP(I1371,'[5]DI Info'!A:H,7,FALSE),"")</f>
        <v>2780.8</v>
      </c>
      <c r="AE1371" s="123">
        <f>IFERROR(ROUND(AC1371*VLOOKUP(I1371,'[5]DI Info'!$1:$1048576,6,FALSE),2),"")</f>
        <v>30.36</v>
      </c>
      <c r="AF1371" s="124" t="str">
        <f>VLOOKUP(I1371,'[5]DI Info'!$1:$1048576,4,FALSE)</f>
        <v>佳得顺-SH</v>
      </c>
      <c r="AG1371" s="124" t="s">
        <v>3232</v>
      </c>
      <c r="AH1371" s="132">
        <v>45516</v>
      </c>
      <c r="AI1371" s="69" t="s">
        <v>3252</v>
      </c>
      <c r="AJ1371" s="123"/>
      <c r="AK1371" s="123"/>
      <c r="AL1371" s="116"/>
      <c r="AM1371" s="116"/>
    </row>
    <row r="1372" s="62" customFormat="1" ht="12.75" customHeight="1" spans="1:39">
      <c r="A1372" s="123" t="s">
        <v>3253</v>
      </c>
      <c r="B1372" s="123" t="s">
        <v>38</v>
      </c>
      <c r="C1372" s="123" t="s">
        <v>38</v>
      </c>
      <c r="D1372" s="123" t="s">
        <v>84</v>
      </c>
      <c r="E1372" s="123" t="s">
        <v>3254</v>
      </c>
      <c r="F1372" s="123" t="s">
        <v>41</v>
      </c>
      <c r="G1372" s="123" t="s">
        <v>77</v>
      </c>
      <c r="H1372" s="123" t="s">
        <v>3254</v>
      </c>
      <c r="I1372" s="123" t="s">
        <v>1754</v>
      </c>
      <c r="J1372" s="123" t="s">
        <v>44</v>
      </c>
      <c r="K1372" s="123" t="s">
        <v>41</v>
      </c>
      <c r="L1372" s="123" t="s">
        <v>45</v>
      </c>
      <c r="M1372" s="123" t="s">
        <v>46</v>
      </c>
      <c r="N1372" s="123" t="s">
        <v>1767</v>
      </c>
      <c r="O1372" s="123" t="s">
        <v>41</v>
      </c>
      <c r="P1372" s="123" t="s">
        <v>41</v>
      </c>
      <c r="Q1372" s="123">
        <v>19.25</v>
      </c>
      <c r="R1372" s="123">
        <v>29</v>
      </c>
      <c r="S1372" s="123">
        <v>21</v>
      </c>
      <c r="T1372" s="116">
        <v>45522</v>
      </c>
      <c r="U1372" s="116">
        <v>45515</v>
      </c>
      <c r="V1372" s="123">
        <v>0</v>
      </c>
      <c r="W1372" s="123">
        <v>172</v>
      </c>
      <c r="X1372" s="123">
        <v>172</v>
      </c>
      <c r="Y1372" s="123">
        <v>0</v>
      </c>
      <c r="Z1372" s="123" t="s">
        <v>47</v>
      </c>
      <c r="AA1372" s="123">
        <v>0</v>
      </c>
      <c r="AB1372" s="123">
        <f>VLOOKUP(I1372,'[5]DI Info'!A:E,5,0)</f>
        <v>1</v>
      </c>
      <c r="AC1372" s="123">
        <f t="shared" si="27"/>
        <v>172</v>
      </c>
      <c r="AD1372" s="123">
        <f>IFERROR(AC1372*VLOOKUP(I1372,'[5]DI Info'!A:H,7,FALSE),"")</f>
        <v>3027.2</v>
      </c>
      <c r="AE1372" s="123">
        <f>IFERROR(ROUND(AC1372*VLOOKUP(I1372,'[5]DI Info'!$1:$1048576,6,FALSE),2),"")</f>
        <v>33.05</v>
      </c>
      <c r="AF1372" s="124" t="str">
        <f>VLOOKUP(I1372,'[5]DI Info'!$1:$1048576,4,FALSE)</f>
        <v>佳得顺-SH</v>
      </c>
      <c r="AG1372" s="124" t="s">
        <v>3232</v>
      </c>
      <c r="AH1372" s="132">
        <v>45516</v>
      </c>
      <c r="AI1372" s="131" t="s">
        <v>3255</v>
      </c>
      <c r="AJ1372" s="123"/>
      <c r="AK1372" s="123"/>
      <c r="AL1372" s="116"/>
      <c r="AM1372" s="116"/>
    </row>
    <row r="1373" s="62" customFormat="1" ht="12.75" customHeight="1" spans="1:39">
      <c r="A1373" s="123" t="s">
        <v>3256</v>
      </c>
      <c r="B1373" s="123" t="s">
        <v>38</v>
      </c>
      <c r="C1373" s="123" t="s">
        <v>38</v>
      </c>
      <c r="D1373" s="123" t="s">
        <v>84</v>
      </c>
      <c r="E1373" s="123" t="s">
        <v>3257</v>
      </c>
      <c r="F1373" s="123" t="s">
        <v>41</v>
      </c>
      <c r="G1373" s="123" t="s">
        <v>77</v>
      </c>
      <c r="H1373" s="123" t="s">
        <v>3257</v>
      </c>
      <c r="I1373" s="123" t="s">
        <v>1754</v>
      </c>
      <c r="J1373" s="123" t="s">
        <v>44</v>
      </c>
      <c r="K1373" s="123" t="s">
        <v>41</v>
      </c>
      <c r="L1373" s="123" t="s">
        <v>45</v>
      </c>
      <c r="M1373" s="123" t="s">
        <v>46</v>
      </c>
      <c r="N1373" s="123" t="s">
        <v>1767</v>
      </c>
      <c r="O1373" s="123" t="s">
        <v>41</v>
      </c>
      <c r="P1373" s="123" t="s">
        <v>41</v>
      </c>
      <c r="Q1373" s="123">
        <v>19.25</v>
      </c>
      <c r="R1373" s="123">
        <v>29</v>
      </c>
      <c r="S1373" s="123">
        <v>21</v>
      </c>
      <c r="T1373" s="116">
        <v>45522</v>
      </c>
      <c r="U1373" s="116">
        <v>45515</v>
      </c>
      <c r="V1373" s="123">
        <v>0</v>
      </c>
      <c r="W1373" s="123">
        <v>36</v>
      </c>
      <c r="X1373" s="135">
        <v>36</v>
      </c>
      <c r="Y1373" s="123">
        <v>0</v>
      </c>
      <c r="Z1373" s="123" t="s">
        <v>47</v>
      </c>
      <c r="AA1373" s="123">
        <v>0</v>
      </c>
      <c r="AB1373" s="123">
        <f>VLOOKUP(I1373,'[5]DI Info'!A:E,5,0)</f>
        <v>1</v>
      </c>
      <c r="AC1373" s="123">
        <f t="shared" si="27"/>
        <v>36</v>
      </c>
      <c r="AD1373" s="123">
        <f>IFERROR(AC1373*VLOOKUP(I1373,'[5]DI Info'!A:H,7,FALSE),"")</f>
        <v>633.6</v>
      </c>
      <c r="AE1373" s="123">
        <f>IFERROR(ROUND(AC1373*VLOOKUP(I1373,'[5]DI Info'!$1:$1048576,6,FALSE),2),"")</f>
        <v>6.92</v>
      </c>
      <c r="AF1373" s="124" t="str">
        <f>VLOOKUP(I1373,'[5]DI Info'!$1:$1048576,4,FALSE)</f>
        <v>佳得顺-SH</v>
      </c>
      <c r="AG1373" s="124" t="s">
        <v>3232</v>
      </c>
      <c r="AH1373" s="132">
        <v>45516</v>
      </c>
      <c r="AI1373" s="69" t="s">
        <v>3258</v>
      </c>
      <c r="AJ1373" s="123"/>
      <c r="AK1373" s="123"/>
      <c r="AL1373" s="116"/>
      <c r="AM1373" s="116"/>
    </row>
    <row r="1374" s="62" customFormat="1" ht="12.75" customHeight="1" spans="1:39">
      <c r="A1374" s="123" t="s">
        <v>3259</v>
      </c>
      <c r="B1374" s="123" t="s">
        <v>38</v>
      </c>
      <c r="C1374" s="123" t="s">
        <v>38</v>
      </c>
      <c r="D1374" s="123" t="s">
        <v>84</v>
      </c>
      <c r="E1374" s="123" t="s">
        <v>3260</v>
      </c>
      <c r="F1374" s="123" t="s">
        <v>41</v>
      </c>
      <c r="G1374" s="123" t="s">
        <v>77</v>
      </c>
      <c r="H1374" s="123" t="s">
        <v>3260</v>
      </c>
      <c r="I1374" s="123" t="s">
        <v>3261</v>
      </c>
      <c r="J1374" s="123" t="s">
        <v>44</v>
      </c>
      <c r="K1374" s="123" t="s">
        <v>41</v>
      </c>
      <c r="L1374" s="123" t="s">
        <v>45</v>
      </c>
      <c r="M1374" s="123" t="s">
        <v>46</v>
      </c>
      <c r="N1374" s="123" t="s">
        <v>1767</v>
      </c>
      <c r="O1374" s="123" t="s">
        <v>41</v>
      </c>
      <c r="P1374" s="123" t="s">
        <v>41</v>
      </c>
      <c r="Q1374" s="123">
        <v>8</v>
      </c>
      <c r="R1374" s="123">
        <v>53.5</v>
      </c>
      <c r="S1374" s="123">
        <v>30.5</v>
      </c>
      <c r="T1374" s="116">
        <v>45522</v>
      </c>
      <c r="U1374" s="116">
        <v>45515</v>
      </c>
      <c r="V1374" s="123">
        <v>0</v>
      </c>
      <c r="W1374" s="123">
        <v>224</v>
      </c>
      <c r="X1374" s="123">
        <v>224</v>
      </c>
      <c r="Y1374" s="123">
        <v>0</v>
      </c>
      <c r="Z1374" s="123" t="s">
        <v>47</v>
      </c>
      <c r="AA1374" s="123">
        <v>0</v>
      </c>
      <c r="AB1374" s="123">
        <f>VLOOKUP(I1374,'[5]DI Info'!A:E,5,0)</f>
        <v>1</v>
      </c>
      <c r="AC1374" s="123">
        <f t="shared" si="27"/>
        <v>224</v>
      </c>
      <c r="AD1374" s="123">
        <f>IFERROR(AC1374*VLOOKUP(I1374,'[5]DI Info'!A:H,7,FALSE),"")</f>
        <v>5824</v>
      </c>
      <c r="AE1374" s="123">
        <f>IFERROR(ROUND(AC1374*VLOOKUP(I1374,'[5]DI Info'!$1:$1048576,6,FALSE),2),"")</f>
        <v>47.26</v>
      </c>
      <c r="AF1374" s="124" t="str">
        <f>VLOOKUP(I1374,'[5]DI Info'!$1:$1048576,4,FALSE)</f>
        <v>佳得顺-SH</v>
      </c>
      <c r="AG1374" s="124" t="s">
        <v>3232</v>
      </c>
      <c r="AH1374" s="132">
        <v>45516</v>
      </c>
      <c r="AI1374" s="69" t="s">
        <v>3262</v>
      </c>
      <c r="AJ1374" s="123"/>
      <c r="AK1374" s="123"/>
      <c r="AL1374" s="116"/>
      <c r="AM1374" s="116"/>
    </row>
    <row r="1375" s="62" customFormat="1" ht="12.75" customHeight="1" spans="1:39">
      <c r="A1375" s="123" t="s">
        <v>3263</v>
      </c>
      <c r="B1375" s="123" t="s">
        <v>38</v>
      </c>
      <c r="C1375" s="123" t="s">
        <v>38</v>
      </c>
      <c r="D1375" s="123" t="s">
        <v>84</v>
      </c>
      <c r="E1375" s="123" t="s">
        <v>3264</v>
      </c>
      <c r="F1375" s="123" t="s">
        <v>41</v>
      </c>
      <c r="G1375" s="123" t="s">
        <v>77</v>
      </c>
      <c r="H1375" s="123" t="s">
        <v>3264</v>
      </c>
      <c r="I1375" s="123" t="s">
        <v>3261</v>
      </c>
      <c r="J1375" s="123" t="s">
        <v>44</v>
      </c>
      <c r="K1375" s="123" t="s">
        <v>41</v>
      </c>
      <c r="L1375" s="123" t="s">
        <v>45</v>
      </c>
      <c r="M1375" s="123" t="s">
        <v>46</v>
      </c>
      <c r="N1375" s="123" t="s">
        <v>1767</v>
      </c>
      <c r="O1375" s="123" t="s">
        <v>41</v>
      </c>
      <c r="P1375" s="123" t="s">
        <v>41</v>
      </c>
      <c r="Q1375" s="123">
        <v>8</v>
      </c>
      <c r="R1375" s="123">
        <v>53.5</v>
      </c>
      <c r="S1375" s="123">
        <v>30.5</v>
      </c>
      <c r="T1375" s="116">
        <v>45522</v>
      </c>
      <c r="U1375" s="116">
        <v>45515</v>
      </c>
      <c r="V1375" s="123">
        <v>0</v>
      </c>
      <c r="W1375" s="123">
        <v>4</v>
      </c>
      <c r="X1375" s="135">
        <v>4</v>
      </c>
      <c r="Y1375" s="123">
        <v>0</v>
      </c>
      <c r="Z1375" s="123" t="s">
        <v>47</v>
      </c>
      <c r="AA1375" s="123">
        <v>0</v>
      </c>
      <c r="AB1375" s="123">
        <f>VLOOKUP(I1375,'[5]DI Info'!A:E,5,0)</f>
        <v>1</v>
      </c>
      <c r="AC1375" s="123">
        <f t="shared" si="27"/>
        <v>4</v>
      </c>
      <c r="AD1375" s="123">
        <f>IFERROR(AC1375*VLOOKUP(I1375,'[5]DI Info'!A:H,7,FALSE),"")</f>
        <v>104</v>
      </c>
      <c r="AE1375" s="123">
        <f>IFERROR(ROUND(AC1375*VLOOKUP(I1375,'[5]DI Info'!$1:$1048576,6,FALSE),2),"")</f>
        <v>0.84</v>
      </c>
      <c r="AF1375" s="124" t="str">
        <f>VLOOKUP(I1375,'[5]DI Info'!$1:$1048576,4,FALSE)</f>
        <v>佳得顺-SH</v>
      </c>
      <c r="AG1375" s="124" t="s">
        <v>3232</v>
      </c>
      <c r="AH1375" s="132">
        <v>45516</v>
      </c>
      <c r="AI1375" s="69" t="s">
        <v>3265</v>
      </c>
      <c r="AJ1375" s="123"/>
      <c r="AK1375" s="123"/>
      <c r="AL1375" s="116"/>
      <c r="AM1375" s="116"/>
    </row>
    <row r="1376" s="62" customFormat="1" ht="12.75" customHeight="1" spans="1:39">
      <c r="A1376" s="123" t="s">
        <v>3266</v>
      </c>
      <c r="B1376" s="123" t="s">
        <v>38</v>
      </c>
      <c r="C1376" s="123" t="s">
        <v>38</v>
      </c>
      <c r="D1376" s="123" t="s">
        <v>84</v>
      </c>
      <c r="E1376" s="123" t="s">
        <v>3267</v>
      </c>
      <c r="F1376" s="123" t="s">
        <v>41</v>
      </c>
      <c r="G1376" s="123" t="s">
        <v>77</v>
      </c>
      <c r="H1376" s="123" t="s">
        <v>3267</v>
      </c>
      <c r="I1376" s="123" t="s">
        <v>3261</v>
      </c>
      <c r="J1376" s="123" t="s">
        <v>44</v>
      </c>
      <c r="K1376" s="123" t="s">
        <v>41</v>
      </c>
      <c r="L1376" s="123" t="s">
        <v>45</v>
      </c>
      <c r="M1376" s="123" t="s">
        <v>46</v>
      </c>
      <c r="N1376" s="123" t="s">
        <v>1767</v>
      </c>
      <c r="O1376" s="123" t="s">
        <v>41</v>
      </c>
      <c r="P1376" s="123" t="s">
        <v>41</v>
      </c>
      <c r="Q1376" s="123">
        <v>8</v>
      </c>
      <c r="R1376" s="123">
        <v>53.5</v>
      </c>
      <c r="S1376" s="123">
        <v>30.5</v>
      </c>
      <c r="T1376" s="116">
        <v>45522</v>
      </c>
      <c r="U1376" s="116">
        <v>45515</v>
      </c>
      <c r="V1376" s="123">
        <v>0</v>
      </c>
      <c r="W1376" s="123">
        <v>112</v>
      </c>
      <c r="X1376" s="135">
        <v>112</v>
      </c>
      <c r="Y1376" s="123">
        <v>0</v>
      </c>
      <c r="Z1376" s="123" t="s">
        <v>47</v>
      </c>
      <c r="AA1376" s="123">
        <v>0</v>
      </c>
      <c r="AB1376" s="123">
        <f>VLOOKUP(I1376,'[5]DI Info'!A:E,5,0)</f>
        <v>1</v>
      </c>
      <c r="AC1376" s="123">
        <f t="shared" si="27"/>
        <v>112</v>
      </c>
      <c r="AD1376" s="123">
        <f>IFERROR(AC1376*VLOOKUP(I1376,'[5]DI Info'!A:H,7,FALSE),"")</f>
        <v>2912</v>
      </c>
      <c r="AE1376" s="123">
        <f>IFERROR(ROUND(AC1376*VLOOKUP(I1376,'[5]DI Info'!$1:$1048576,6,FALSE),2),"")</f>
        <v>23.63</v>
      </c>
      <c r="AF1376" s="124" t="str">
        <f>VLOOKUP(I1376,'[5]DI Info'!$1:$1048576,4,FALSE)</f>
        <v>佳得顺-SH</v>
      </c>
      <c r="AG1376" s="124" t="s">
        <v>3232</v>
      </c>
      <c r="AH1376" s="132">
        <v>45516</v>
      </c>
      <c r="AI1376" s="69" t="s">
        <v>3265</v>
      </c>
      <c r="AJ1376" s="123"/>
      <c r="AK1376" s="123"/>
      <c r="AL1376" s="116"/>
      <c r="AM1376" s="116"/>
    </row>
    <row r="1377" s="62" customFormat="1" ht="12.75" customHeight="1" spans="1:39">
      <c r="A1377" s="123" t="s">
        <v>3268</v>
      </c>
      <c r="B1377" s="123" t="s">
        <v>38</v>
      </c>
      <c r="C1377" s="123" t="s">
        <v>38</v>
      </c>
      <c r="D1377" s="123" t="s">
        <v>84</v>
      </c>
      <c r="E1377" s="123" t="s">
        <v>3269</v>
      </c>
      <c r="F1377" s="123" t="s">
        <v>41</v>
      </c>
      <c r="G1377" s="123" t="s">
        <v>77</v>
      </c>
      <c r="H1377" s="123" t="s">
        <v>3269</v>
      </c>
      <c r="I1377" s="123" t="s">
        <v>3261</v>
      </c>
      <c r="J1377" s="123" t="s">
        <v>44</v>
      </c>
      <c r="K1377" s="123" t="s">
        <v>41</v>
      </c>
      <c r="L1377" s="123" t="s">
        <v>45</v>
      </c>
      <c r="M1377" s="123" t="s">
        <v>46</v>
      </c>
      <c r="N1377" s="123" t="s">
        <v>1767</v>
      </c>
      <c r="O1377" s="123" t="s">
        <v>41</v>
      </c>
      <c r="P1377" s="123" t="s">
        <v>41</v>
      </c>
      <c r="Q1377" s="123">
        <v>8</v>
      </c>
      <c r="R1377" s="123">
        <v>53.5</v>
      </c>
      <c r="S1377" s="123">
        <v>30.5</v>
      </c>
      <c r="T1377" s="116">
        <v>45522</v>
      </c>
      <c r="U1377" s="116">
        <v>45515</v>
      </c>
      <c r="V1377" s="123">
        <v>0</v>
      </c>
      <c r="W1377" s="123">
        <v>128</v>
      </c>
      <c r="X1377" s="135">
        <v>128</v>
      </c>
      <c r="Y1377" s="123">
        <v>0</v>
      </c>
      <c r="Z1377" s="123" t="s">
        <v>47</v>
      </c>
      <c r="AA1377" s="123">
        <v>0</v>
      </c>
      <c r="AB1377" s="123">
        <f>VLOOKUP(I1377,'[5]DI Info'!A:E,5,0)</f>
        <v>1</v>
      </c>
      <c r="AC1377" s="123">
        <f t="shared" si="27"/>
        <v>128</v>
      </c>
      <c r="AD1377" s="123">
        <f>IFERROR(AC1377*VLOOKUP(I1377,'[5]DI Info'!A:H,7,FALSE),"")</f>
        <v>3328</v>
      </c>
      <c r="AE1377" s="123">
        <f>IFERROR(ROUND(AC1377*VLOOKUP(I1377,'[5]DI Info'!$1:$1048576,6,FALSE),2),"")</f>
        <v>27.01</v>
      </c>
      <c r="AF1377" s="124" t="str">
        <f>VLOOKUP(I1377,'[5]DI Info'!$1:$1048576,4,FALSE)</f>
        <v>佳得顺-SH</v>
      </c>
      <c r="AG1377" s="124" t="s">
        <v>3232</v>
      </c>
      <c r="AH1377" s="132">
        <v>45516</v>
      </c>
      <c r="AI1377" s="131" t="s">
        <v>3265</v>
      </c>
      <c r="AJ1377" s="123"/>
      <c r="AK1377" s="123"/>
      <c r="AL1377" s="116"/>
      <c r="AM1377" s="116"/>
    </row>
    <row r="1378" s="62" customFormat="1" ht="12.75" customHeight="1" spans="1:39">
      <c r="A1378" s="123" t="s">
        <v>3270</v>
      </c>
      <c r="B1378" s="123" t="s">
        <v>38</v>
      </c>
      <c r="C1378" s="123" t="s">
        <v>38</v>
      </c>
      <c r="D1378" s="123" t="s">
        <v>84</v>
      </c>
      <c r="E1378" s="123" t="s">
        <v>3271</v>
      </c>
      <c r="F1378" s="123" t="s">
        <v>41</v>
      </c>
      <c r="G1378" s="123" t="s">
        <v>77</v>
      </c>
      <c r="H1378" s="123" t="s">
        <v>3271</v>
      </c>
      <c r="I1378" s="123" t="s">
        <v>2742</v>
      </c>
      <c r="J1378" s="123" t="s">
        <v>44</v>
      </c>
      <c r="K1378" s="123" t="s">
        <v>41</v>
      </c>
      <c r="L1378" s="123" t="s">
        <v>45</v>
      </c>
      <c r="M1378" s="123" t="s">
        <v>46</v>
      </c>
      <c r="N1378" s="123" t="s">
        <v>1767</v>
      </c>
      <c r="O1378" s="123" t="s">
        <v>41</v>
      </c>
      <c r="P1378" s="123" t="s">
        <v>41</v>
      </c>
      <c r="Q1378" s="123">
        <v>18</v>
      </c>
      <c r="R1378" s="123">
        <v>29</v>
      </c>
      <c r="S1378" s="123">
        <v>18</v>
      </c>
      <c r="T1378" s="116">
        <v>45522</v>
      </c>
      <c r="U1378" s="116">
        <v>45515</v>
      </c>
      <c r="V1378" s="123">
        <v>0</v>
      </c>
      <c r="W1378" s="123">
        <v>199</v>
      </c>
      <c r="X1378" s="135">
        <v>199</v>
      </c>
      <c r="Y1378" s="123">
        <v>0</v>
      </c>
      <c r="Z1378" s="123" t="s">
        <v>47</v>
      </c>
      <c r="AA1378" s="123">
        <v>0</v>
      </c>
      <c r="AB1378" s="123">
        <f>VLOOKUP(I1378,'[5]DI Info'!A:E,5,0)</f>
        <v>1</v>
      </c>
      <c r="AC1378" s="123">
        <f t="shared" si="27"/>
        <v>199</v>
      </c>
      <c r="AD1378" s="123">
        <f>IFERROR(AC1378*VLOOKUP(I1378,'[5]DI Info'!A:H,7,FALSE),"")</f>
        <v>2885.5</v>
      </c>
      <c r="AE1378" s="123">
        <f>IFERROR(ROUND(AC1378*VLOOKUP(I1378,'[5]DI Info'!$1:$1048576,6,FALSE),2),"")</f>
        <v>30.74</v>
      </c>
      <c r="AF1378" s="124" t="str">
        <f>VLOOKUP(I1378,'[5]DI Info'!$1:$1048576,4,FALSE)</f>
        <v>佳得顺-SH</v>
      </c>
      <c r="AG1378" s="124" t="s">
        <v>3232</v>
      </c>
      <c r="AH1378" s="132">
        <v>45516</v>
      </c>
      <c r="AI1378" s="69" t="s">
        <v>3272</v>
      </c>
      <c r="AJ1378" s="123"/>
      <c r="AK1378" s="123"/>
      <c r="AL1378" s="116"/>
      <c r="AM1378" s="116"/>
    </row>
    <row r="1379" s="62" customFormat="1" ht="12.75" customHeight="1" spans="1:39">
      <c r="A1379" s="123" t="s">
        <v>3273</v>
      </c>
      <c r="B1379" s="123" t="s">
        <v>38</v>
      </c>
      <c r="C1379" s="123" t="s">
        <v>38</v>
      </c>
      <c r="D1379" s="123" t="s">
        <v>84</v>
      </c>
      <c r="E1379" s="123" t="s">
        <v>3274</v>
      </c>
      <c r="F1379" s="123" t="s">
        <v>41</v>
      </c>
      <c r="G1379" s="123" t="s">
        <v>77</v>
      </c>
      <c r="H1379" s="123" t="s">
        <v>3274</v>
      </c>
      <c r="I1379" s="123" t="s">
        <v>2742</v>
      </c>
      <c r="J1379" s="123" t="s">
        <v>44</v>
      </c>
      <c r="K1379" s="123" t="s">
        <v>41</v>
      </c>
      <c r="L1379" s="123" t="s">
        <v>45</v>
      </c>
      <c r="M1379" s="123" t="s">
        <v>46</v>
      </c>
      <c r="N1379" s="123" t="s">
        <v>1767</v>
      </c>
      <c r="O1379" s="123" t="s">
        <v>41</v>
      </c>
      <c r="P1379" s="123" t="s">
        <v>41</v>
      </c>
      <c r="Q1379" s="123">
        <v>18</v>
      </c>
      <c r="R1379" s="123">
        <v>29</v>
      </c>
      <c r="S1379" s="123">
        <v>18</v>
      </c>
      <c r="T1379" s="116">
        <v>45522</v>
      </c>
      <c r="U1379" s="116">
        <v>45515</v>
      </c>
      <c r="V1379" s="123">
        <v>0</v>
      </c>
      <c r="W1379" s="123">
        <v>22</v>
      </c>
      <c r="X1379" s="135">
        <v>22</v>
      </c>
      <c r="Y1379" s="123">
        <v>0</v>
      </c>
      <c r="Z1379" s="123" t="s">
        <v>47</v>
      </c>
      <c r="AA1379" s="123">
        <v>0</v>
      </c>
      <c r="AB1379" s="123">
        <f>VLOOKUP(I1379,'[5]DI Info'!A:E,5,0)</f>
        <v>1</v>
      </c>
      <c r="AC1379" s="123">
        <f t="shared" si="27"/>
        <v>22</v>
      </c>
      <c r="AD1379" s="123">
        <f>IFERROR(AC1379*VLOOKUP(I1379,'[5]DI Info'!A:H,7,FALSE),"")</f>
        <v>319</v>
      </c>
      <c r="AE1379" s="123">
        <f>IFERROR(ROUND(AC1379*VLOOKUP(I1379,'[5]DI Info'!$1:$1048576,6,FALSE),2),"")</f>
        <v>3.4</v>
      </c>
      <c r="AF1379" s="124" t="str">
        <f>VLOOKUP(I1379,'[5]DI Info'!$1:$1048576,4,FALSE)</f>
        <v>佳得顺-SH</v>
      </c>
      <c r="AG1379" s="124" t="s">
        <v>3232</v>
      </c>
      <c r="AH1379" s="132">
        <v>45516</v>
      </c>
      <c r="AI1379" s="69" t="s">
        <v>3275</v>
      </c>
      <c r="AJ1379" s="123"/>
      <c r="AK1379" s="123"/>
      <c r="AL1379" s="116"/>
      <c r="AM1379" s="116"/>
    </row>
    <row r="1380" s="62" customFormat="1" ht="12.75" customHeight="1" spans="1:39">
      <c r="A1380" s="123" t="s">
        <v>3276</v>
      </c>
      <c r="B1380" s="123" t="s">
        <v>38</v>
      </c>
      <c r="C1380" s="123" t="s">
        <v>38</v>
      </c>
      <c r="D1380" s="123" t="s">
        <v>84</v>
      </c>
      <c r="E1380" s="123" t="s">
        <v>3277</v>
      </c>
      <c r="F1380" s="123" t="s">
        <v>41</v>
      </c>
      <c r="G1380" s="123" t="s">
        <v>77</v>
      </c>
      <c r="H1380" s="123" t="s">
        <v>3277</v>
      </c>
      <c r="I1380" s="123" t="s">
        <v>2742</v>
      </c>
      <c r="J1380" s="123" t="s">
        <v>44</v>
      </c>
      <c r="K1380" s="123" t="s">
        <v>41</v>
      </c>
      <c r="L1380" s="123" t="s">
        <v>45</v>
      </c>
      <c r="M1380" s="123" t="s">
        <v>46</v>
      </c>
      <c r="N1380" s="123" t="s">
        <v>1767</v>
      </c>
      <c r="O1380" s="123" t="s">
        <v>41</v>
      </c>
      <c r="P1380" s="123" t="s">
        <v>41</v>
      </c>
      <c r="Q1380" s="123">
        <v>18</v>
      </c>
      <c r="R1380" s="123">
        <v>29</v>
      </c>
      <c r="S1380" s="123">
        <v>18</v>
      </c>
      <c r="T1380" s="116">
        <v>45522</v>
      </c>
      <c r="U1380" s="116">
        <v>45515</v>
      </c>
      <c r="V1380" s="123">
        <v>0</v>
      </c>
      <c r="W1380" s="123">
        <v>162</v>
      </c>
      <c r="X1380" s="135">
        <v>162</v>
      </c>
      <c r="Y1380" s="123">
        <v>0</v>
      </c>
      <c r="Z1380" s="123" t="s">
        <v>47</v>
      </c>
      <c r="AA1380" s="123">
        <v>0</v>
      </c>
      <c r="AB1380" s="123">
        <f>VLOOKUP(I1380,'[5]DI Info'!A:E,5,0)</f>
        <v>1</v>
      </c>
      <c r="AC1380" s="123">
        <f t="shared" si="27"/>
        <v>162</v>
      </c>
      <c r="AD1380" s="123">
        <f>IFERROR(AC1380*VLOOKUP(I1380,'[5]DI Info'!A:H,7,FALSE),"")</f>
        <v>2349</v>
      </c>
      <c r="AE1380" s="123">
        <f>IFERROR(ROUND(AC1380*VLOOKUP(I1380,'[5]DI Info'!$1:$1048576,6,FALSE),2),"")</f>
        <v>25.02</v>
      </c>
      <c r="AF1380" s="124" t="str">
        <f>VLOOKUP(I1380,'[5]DI Info'!$1:$1048576,4,FALSE)</f>
        <v>佳得顺-SH</v>
      </c>
      <c r="AG1380" s="124" t="s">
        <v>3232</v>
      </c>
      <c r="AH1380" s="132">
        <v>45516</v>
      </c>
      <c r="AI1380" s="131" t="s">
        <v>3272</v>
      </c>
      <c r="AJ1380" s="123"/>
      <c r="AK1380" s="123"/>
      <c r="AL1380" s="116"/>
      <c r="AM1380" s="116"/>
    </row>
    <row r="1381" s="62" customFormat="1" ht="12.75" customHeight="1" spans="1:39">
      <c r="A1381" s="123" t="s">
        <v>3278</v>
      </c>
      <c r="B1381" s="123" t="s">
        <v>38</v>
      </c>
      <c r="C1381" s="123" t="s">
        <v>38</v>
      </c>
      <c r="D1381" s="123" t="s">
        <v>84</v>
      </c>
      <c r="E1381" s="123" t="s">
        <v>3279</v>
      </c>
      <c r="F1381" s="123" t="s">
        <v>41</v>
      </c>
      <c r="G1381" s="123" t="s">
        <v>77</v>
      </c>
      <c r="H1381" s="123" t="s">
        <v>3279</v>
      </c>
      <c r="I1381" s="123" t="s">
        <v>2545</v>
      </c>
      <c r="J1381" s="123" t="s">
        <v>44</v>
      </c>
      <c r="K1381" s="123" t="s">
        <v>41</v>
      </c>
      <c r="L1381" s="123" t="s">
        <v>45</v>
      </c>
      <c r="M1381" s="123" t="s">
        <v>46</v>
      </c>
      <c r="N1381" s="123" t="s">
        <v>1767</v>
      </c>
      <c r="O1381" s="123" t="s">
        <v>41</v>
      </c>
      <c r="P1381" s="123" t="s">
        <v>41</v>
      </c>
      <c r="Q1381" s="123">
        <v>8</v>
      </c>
      <c r="R1381" s="123">
        <v>53.75</v>
      </c>
      <c r="S1381" s="123">
        <v>30.9</v>
      </c>
      <c r="T1381" s="116">
        <v>45522</v>
      </c>
      <c r="U1381" s="116">
        <v>45515</v>
      </c>
      <c r="V1381" s="123">
        <v>0</v>
      </c>
      <c r="W1381" s="123">
        <v>272</v>
      </c>
      <c r="X1381" s="123">
        <v>272</v>
      </c>
      <c r="Y1381" s="123">
        <v>0</v>
      </c>
      <c r="Z1381" s="123" t="s">
        <v>47</v>
      </c>
      <c r="AA1381" s="123">
        <v>0</v>
      </c>
      <c r="AB1381" s="123">
        <f>VLOOKUP(I1381,'[5]DI Info'!A:E,5,0)</f>
        <v>1</v>
      </c>
      <c r="AC1381" s="123">
        <f t="shared" si="27"/>
        <v>272</v>
      </c>
      <c r="AD1381" s="123">
        <f>IFERROR(AC1381*VLOOKUP(I1381,'[5]DI Info'!A:H,7,FALSE),"")</f>
        <v>7072</v>
      </c>
      <c r="AE1381" s="123">
        <f>IFERROR(ROUND(AC1381*VLOOKUP(I1381,'[5]DI Info'!$1:$1048576,6,FALSE),2),"")</f>
        <v>57.39</v>
      </c>
      <c r="AF1381" s="124" t="str">
        <f>VLOOKUP(I1381,'[5]DI Info'!$1:$1048576,4,FALSE)</f>
        <v>佳得顺-SH</v>
      </c>
      <c r="AG1381" s="124" t="s">
        <v>3232</v>
      </c>
      <c r="AH1381" s="132">
        <v>45516</v>
      </c>
      <c r="AI1381" s="131" t="s">
        <v>3280</v>
      </c>
      <c r="AJ1381" s="123"/>
      <c r="AK1381" s="123"/>
      <c r="AL1381" s="116"/>
      <c r="AM1381" s="116"/>
    </row>
    <row r="1382" s="62" customFormat="1" ht="12.75" customHeight="1" spans="1:39">
      <c r="A1382" s="123" t="s">
        <v>3281</v>
      </c>
      <c r="B1382" s="123" t="s">
        <v>38</v>
      </c>
      <c r="C1382" s="123" t="s">
        <v>38</v>
      </c>
      <c r="D1382" s="123" t="s">
        <v>84</v>
      </c>
      <c r="E1382" s="123" t="s">
        <v>3282</v>
      </c>
      <c r="F1382" s="123" t="s">
        <v>41</v>
      </c>
      <c r="G1382" s="123" t="s">
        <v>77</v>
      </c>
      <c r="H1382" s="123" t="s">
        <v>3282</v>
      </c>
      <c r="I1382" s="123" t="s">
        <v>2545</v>
      </c>
      <c r="J1382" s="123" t="s">
        <v>44</v>
      </c>
      <c r="K1382" s="123" t="s">
        <v>41</v>
      </c>
      <c r="L1382" s="123" t="s">
        <v>45</v>
      </c>
      <c r="M1382" s="123" t="s">
        <v>46</v>
      </c>
      <c r="N1382" s="123" t="s">
        <v>1767</v>
      </c>
      <c r="O1382" s="123" t="s">
        <v>41</v>
      </c>
      <c r="P1382" s="123" t="s">
        <v>41</v>
      </c>
      <c r="Q1382" s="123">
        <v>8</v>
      </c>
      <c r="R1382" s="123">
        <v>53.75</v>
      </c>
      <c r="S1382" s="123">
        <v>30.9</v>
      </c>
      <c r="T1382" s="116">
        <v>45522</v>
      </c>
      <c r="U1382" s="116">
        <v>45515</v>
      </c>
      <c r="V1382" s="123">
        <v>0</v>
      </c>
      <c r="W1382" s="123">
        <v>106</v>
      </c>
      <c r="X1382" s="123">
        <v>106</v>
      </c>
      <c r="Y1382" s="123">
        <v>0</v>
      </c>
      <c r="Z1382" s="123" t="s">
        <v>47</v>
      </c>
      <c r="AA1382" s="123">
        <v>0</v>
      </c>
      <c r="AB1382" s="123">
        <f>VLOOKUP(I1382,'[5]DI Info'!A:E,5,0)</f>
        <v>1</v>
      </c>
      <c r="AC1382" s="123">
        <f t="shared" si="27"/>
        <v>106</v>
      </c>
      <c r="AD1382" s="123">
        <f>IFERROR(AC1382*VLOOKUP(I1382,'[5]DI Info'!A:H,7,FALSE),"")</f>
        <v>2756</v>
      </c>
      <c r="AE1382" s="123">
        <f>IFERROR(ROUND(AC1382*VLOOKUP(I1382,'[5]DI Info'!$1:$1048576,6,FALSE),2),"")</f>
        <v>22.36</v>
      </c>
      <c r="AF1382" s="124" t="str">
        <f>VLOOKUP(I1382,'[5]DI Info'!$1:$1048576,4,FALSE)</f>
        <v>佳得顺-SH</v>
      </c>
      <c r="AG1382" s="124" t="s">
        <v>3232</v>
      </c>
      <c r="AH1382" s="132">
        <v>45516</v>
      </c>
      <c r="AI1382" s="69" t="s">
        <v>3283</v>
      </c>
      <c r="AJ1382" s="123"/>
      <c r="AK1382" s="123"/>
      <c r="AL1382" s="116"/>
      <c r="AM1382" s="116"/>
    </row>
    <row r="1383" s="62" customFormat="1" ht="12.75" customHeight="1" spans="1:39">
      <c r="A1383" s="123" t="s">
        <v>3284</v>
      </c>
      <c r="B1383" s="123" t="s">
        <v>38</v>
      </c>
      <c r="C1383" s="123" t="s">
        <v>38</v>
      </c>
      <c r="D1383" s="123" t="s">
        <v>84</v>
      </c>
      <c r="E1383" s="123" t="s">
        <v>3285</v>
      </c>
      <c r="F1383" s="123" t="s">
        <v>41</v>
      </c>
      <c r="G1383" s="123" t="s">
        <v>77</v>
      </c>
      <c r="H1383" s="123" t="s">
        <v>3285</v>
      </c>
      <c r="I1383" s="123" t="s">
        <v>2545</v>
      </c>
      <c r="J1383" s="123" t="s">
        <v>44</v>
      </c>
      <c r="K1383" s="123" t="s">
        <v>41</v>
      </c>
      <c r="L1383" s="123" t="s">
        <v>45</v>
      </c>
      <c r="M1383" s="123" t="s">
        <v>46</v>
      </c>
      <c r="N1383" s="123" t="s">
        <v>1767</v>
      </c>
      <c r="O1383" s="123" t="s">
        <v>41</v>
      </c>
      <c r="P1383" s="123" t="s">
        <v>41</v>
      </c>
      <c r="Q1383" s="123">
        <v>8</v>
      </c>
      <c r="R1383" s="123">
        <v>53.75</v>
      </c>
      <c r="S1383" s="123">
        <v>30.9</v>
      </c>
      <c r="T1383" s="116">
        <v>45522</v>
      </c>
      <c r="U1383" s="116">
        <v>45515</v>
      </c>
      <c r="V1383" s="123">
        <v>0</v>
      </c>
      <c r="W1383" s="123">
        <v>51</v>
      </c>
      <c r="X1383" s="135">
        <v>51</v>
      </c>
      <c r="Y1383" s="123">
        <v>0</v>
      </c>
      <c r="Z1383" s="123" t="s">
        <v>47</v>
      </c>
      <c r="AA1383" s="123">
        <v>0</v>
      </c>
      <c r="AB1383" s="123">
        <f>VLOOKUP(I1383,'[5]DI Info'!A:E,5,0)</f>
        <v>1</v>
      </c>
      <c r="AC1383" s="123">
        <f t="shared" si="27"/>
        <v>51</v>
      </c>
      <c r="AD1383" s="123">
        <f>IFERROR(AC1383*VLOOKUP(I1383,'[5]DI Info'!A:H,7,FALSE),"")</f>
        <v>1326</v>
      </c>
      <c r="AE1383" s="123">
        <f>IFERROR(ROUND(AC1383*VLOOKUP(I1383,'[5]DI Info'!$1:$1048576,6,FALSE),2),"")</f>
        <v>10.76</v>
      </c>
      <c r="AF1383" s="124" t="str">
        <f>VLOOKUP(I1383,'[5]DI Info'!$1:$1048576,4,FALSE)</f>
        <v>佳得顺-SH</v>
      </c>
      <c r="AG1383" s="124" t="s">
        <v>3232</v>
      </c>
      <c r="AH1383" s="132">
        <v>45516</v>
      </c>
      <c r="AI1383" s="69" t="s">
        <v>3258</v>
      </c>
      <c r="AJ1383" s="123"/>
      <c r="AK1383" s="123"/>
      <c r="AL1383" s="116"/>
      <c r="AM1383" s="116"/>
    </row>
    <row r="1384" s="62" customFormat="1" ht="12.75" customHeight="1" spans="1:39">
      <c r="A1384" s="123" t="s">
        <v>3286</v>
      </c>
      <c r="B1384" s="123" t="s">
        <v>38</v>
      </c>
      <c r="C1384" s="123" t="s">
        <v>38</v>
      </c>
      <c r="D1384" s="123" t="s">
        <v>84</v>
      </c>
      <c r="E1384" s="123" t="s">
        <v>3287</v>
      </c>
      <c r="F1384" s="123" t="s">
        <v>41</v>
      </c>
      <c r="G1384" s="123" t="s">
        <v>77</v>
      </c>
      <c r="H1384" s="123" t="s">
        <v>3287</v>
      </c>
      <c r="I1384" s="123" t="s">
        <v>2545</v>
      </c>
      <c r="J1384" s="123" t="s">
        <v>44</v>
      </c>
      <c r="K1384" s="123" t="s">
        <v>41</v>
      </c>
      <c r="L1384" s="123" t="s">
        <v>45</v>
      </c>
      <c r="M1384" s="123" t="s">
        <v>46</v>
      </c>
      <c r="N1384" s="123" t="s">
        <v>1767</v>
      </c>
      <c r="O1384" s="123" t="s">
        <v>41</v>
      </c>
      <c r="P1384" s="123" t="s">
        <v>41</v>
      </c>
      <c r="Q1384" s="123">
        <v>8</v>
      </c>
      <c r="R1384" s="123">
        <v>53.75</v>
      </c>
      <c r="S1384" s="123">
        <v>30.9</v>
      </c>
      <c r="T1384" s="116">
        <v>45522</v>
      </c>
      <c r="U1384" s="116">
        <v>45515</v>
      </c>
      <c r="V1384" s="123">
        <v>0</v>
      </c>
      <c r="W1384" s="123">
        <v>56</v>
      </c>
      <c r="X1384" s="135">
        <v>56</v>
      </c>
      <c r="Y1384" s="123">
        <v>0</v>
      </c>
      <c r="Z1384" s="123" t="s">
        <v>47</v>
      </c>
      <c r="AA1384" s="123">
        <v>0</v>
      </c>
      <c r="AB1384" s="123">
        <f>VLOOKUP(I1384,'[5]DI Info'!A:E,5,0)</f>
        <v>1</v>
      </c>
      <c r="AC1384" s="123">
        <f t="shared" si="27"/>
        <v>56</v>
      </c>
      <c r="AD1384" s="123">
        <f>IFERROR(AC1384*VLOOKUP(I1384,'[5]DI Info'!A:H,7,FALSE),"")</f>
        <v>1456</v>
      </c>
      <c r="AE1384" s="123">
        <f>IFERROR(ROUND(AC1384*VLOOKUP(I1384,'[5]DI Info'!$1:$1048576,6,FALSE),2),"")</f>
        <v>11.81</v>
      </c>
      <c r="AF1384" s="124" t="str">
        <f>VLOOKUP(I1384,'[5]DI Info'!$1:$1048576,4,FALSE)</f>
        <v>佳得顺-SH</v>
      </c>
      <c r="AG1384" s="124" t="s">
        <v>3232</v>
      </c>
      <c r="AH1384" s="132">
        <v>45516</v>
      </c>
      <c r="AI1384" s="69" t="s">
        <v>3258</v>
      </c>
      <c r="AJ1384" s="123"/>
      <c r="AK1384" s="123"/>
      <c r="AL1384" s="116"/>
      <c r="AM1384" s="116"/>
    </row>
    <row r="1385" s="62" customFormat="1" ht="12.75" customHeight="1" spans="1:39">
      <c r="A1385" s="123" t="s">
        <v>3288</v>
      </c>
      <c r="B1385" s="123" t="s">
        <v>38</v>
      </c>
      <c r="C1385" s="123" t="s">
        <v>38</v>
      </c>
      <c r="D1385" s="123" t="s">
        <v>84</v>
      </c>
      <c r="E1385" s="123" t="s">
        <v>3289</v>
      </c>
      <c r="F1385" s="123" t="s">
        <v>41</v>
      </c>
      <c r="G1385" s="123" t="s">
        <v>77</v>
      </c>
      <c r="H1385" s="123" t="s">
        <v>3289</v>
      </c>
      <c r="I1385" s="123" t="s">
        <v>2545</v>
      </c>
      <c r="J1385" s="123" t="s">
        <v>44</v>
      </c>
      <c r="K1385" s="123" t="s">
        <v>41</v>
      </c>
      <c r="L1385" s="123" t="s">
        <v>45</v>
      </c>
      <c r="M1385" s="123" t="s">
        <v>46</v>
      </c>
      <c r="N1385" s="123" t="s">
        <v>1767</v>
      </c>
      <c r="O1385" s="123" t="s">
        <v>41</v>
      </c>
      <c r="P1385" s="123" t="s">
        <v>41</v>
      </c>
      <c r="Q1385" s="123">
        <v>8</v>
      </c>
      <c r="R1385" s="123">
        <v>53.75</v>
      </c>
      <c r="S1385" s="123">
        <v>30.9</v>
      </c>
      <c r="T1385" s="116">
        <v>45522</v>
      </c>
      <c r="U1385" s="116">
        <v>45515</v>
      </c>
      <c r="V1385" s="123">
        <v>0</v>
      </c>
      <c r="W1385" s="123">
        <v>293</v>
      </c>
      <c r="X1385" s="123">
        <v>293</v>
      </c>
      <c r="Y1385" s="123">
        <v>0</v>
      </c>
      <c r="Z1385" s="123" t="s">
        <v>47</v>
      </c>
      <c r="AA1385" s="123">
        <v>0</v>
      </c>
      <c r="AB1385" s="123">
        <f>VLOOKUP(I1385,'[5]DI Info'!A:E,5,0)</f>
        <v>1</v>
      </c>
      <c r="AC1385" s="123">
        <f t="shared" si="27"/>
        <v>293</v>
      </c>
      <c r="AD1385" s="123">
        <f>IFERROR(AC1385*VLOOKUP(I1385,'[5]DI Info'!A:H,7,FALSE),"")</f>
        <v>7618</v>
      </c>
      <c r="AE1385" s="123">
        <f>IFERROR(ROUND(AC1385*VLOOKUP(I1385,'[5]DI Info'!$1:$1048576,6,FALSE),2),"")</f>
        <v>61.82</v>
      </c>
      <c r="AF1385" s="124" t="str">
        <f>VLOOKUP(I1385,'[5]DI Info'!$1:$1048576,4,FALSE)</f>
        <v>佳得顺-SH</v>
      </c>
      <c r="AG1385" s="124" t="s">
        <v>3232</v>
      </c>
      <c r="AH1385" s="132">
        <v>45516</v>
      </c>
      <c r="AI1385" s="69" t="s">
        <v>3290</v>
      </c>
      <c r="AJ1385" s="123"/>
      <c r="AK1385" s="123"/>
      <c r="AL1385" s="116"/>
      <c r="AM1385" s="116"/>
    </row>
    <row r="1386" s="62" customFormat="1" ht="12.75" customHeight="1" spans="1:39">
      <c r="A1386" s="123" t="s">
        <v>3291</v>
      </c>
      <c r="B1386" s="123" t="s">
        <v>38</v>
      </c>
      <c r="C1386" s="123" t="s">
        <v>38</v>
      </c>
      <c r="D1386" s="123" t="s">
        <v>84</v>
      </c>
      <c r="E1386" s="123" t="s">
        <v>3292</v>
      </c>
      <c r="F1386" s="123" t="s">
        <v>41</v>
      </c>
      <c r="G1386" s="123" t="s">
        <v>77</v>
      </c>
      <c r="H1386" s="123" t="s">
        <v>3292</v>
      </c>
      <c r="I1386" s="123" t="s">
        <v>2545</v>
      </c>
      <c r="J1386" s="123" t="s">
        <v>44</v>
      </c>
      <c r="K1386" s="123" t="s">
        <v>41</v>
      </c>
      <c r="L1386" s="123" t="s">
        <v>45</v>
      </c>
      <c r="M1386" s="123" t="s">
        <v>46</v>
      </c>
      <c r="N1386" s="123" t="s">
        <v>1767</v>
      </c>
      <c r="O1386" s="123" t="s">
        <v>41</v>
      </c>
      <c r="P1386" s="123" t="s">
        <v>41</v>
      </c>
      <c r="Q1386" s="123">
        <v>8</v>
      </c>
      <c r="R1386" s="123">
        <v>53.75</v>
      </c>
      <c r="S1386" s="123">
        <v>30.9</v>
      </c>
      <c r="T1386" s="116">
        <v>45522</v>
      </c>
      <c r="U1386" s="116">
        <v>45515</v>
      </c>
      <c r="V1386" s="123">
        <v>0</v>
      </c>
      <c r="W1386" s="123">
        <v>149</v>
      </c>
      <c r="X1386" s="123">
        <v>149</v>
      </c>
      <c r="Y1386" s="123">
        <v>0</v>
      </c>
      <c r="Z1386" s="123" t="s">
        <v>47</v>
      </c>
      <c r="AA1386" s="123">
        <v>0</v>
      </c>
      <c r="AB1386" s="123">
        <f>VLOOKUP(I1386,'[5]DI Info'!A:E,5,0)</f>
        <v>1</v>
      </c>
      <c r="AC1386" s="123">
        <f t="shared" si="27"/>
        <v>149</v>
      </c>
      <c r="AD1386" s="123">
        <f>IFERROR(AC1386*VLOOKUP(I1386,'[5]DI Info'!A:H,7,FALSE),"")</f>
        <v>3874</v>
      </c>
      <c r="AE1386" s="123">
        <f>IFERROR(ROUND(AC1386*VLOOKUP(I1386,'[5]DI Info'!$1:$1048576,6,FALSE),2),"")</f>
        <v>31.44</v>
      </c>
      <c r="AF1386" s="124" t="str">
        <f>VLOOKUP(I1386,'[5]DI Info'!$1:$1048576,4,FALSE)</f>
        <v>佳得顺-SH</v>
      </c>
      <c r="AG1386" s="124" t="s">
        <v>3232</v>
      </c>
      <c r="AH1386" s="132">
        <v>45516</v>
      </c>
      <c r="AI1386" s="69" t="s">
        <v>3293</v>
      </c>
      <c r="AJ1386" s="123"/>
      <c r="AK1386" s="123"/>
      <c r="AL1386" s="116"/>
      <c r="AM1386" s="116"/>
    </row>
    <row r="1387" s="62" customFormat="1" ht="12.75" customHeight="1" spans="1:39">
      <c r="A1387" s="123" t="s">
        <v>3294</v>
      </c>
      <c r="B1387" s="123" t="s">
        <v>38</v>
      </c>
      <c r="C1387" s="123" t="s">
        <v>38</v>
      </c>
      <c r="D1387" s="123" t="s">
        <v>84</v>
      </c>
      <c r="E1387" s="123" t="s">
        <v>3295</v>
      </c>
      <c r="F1387" s="123" t="s">
        <v>41</v>
      </c>
      <c r="G1387" s="123" t="s">
        <v>77</v>
      </c>
      <c r="H1387" s="123" t="s">
        <v>3295</v>
      </c>
      <c r="I1387" s="123" t="s">
        <v>3296</v>
      </c>
      <c r="J1387" s="123" t="s">
        <v>44</v>
      </c>
      <c r="K1387" s="123" t="s">
        <v>41</v>
      </c>
      <c r="L1387" s="123" t="s">
        <v>45</v>
      </c>
      <c r="M1387" s="123" t="s">
        <v>46</v>
      </c>
      <c r="N1387" s="123" t="s">
        <v>1767</v>
      </c>
      <c r="O1387" s="123" t="s">
        <v>41</v>
      </c>
      <c r="P1387" s="123" t="s">
        <v>41</v>
      </c>
      <c r="Q1387" s="123">
        <v>18.1</v>
      </c>
      <c r="R1387" s="123">
        <v>30.3</v>
      </c>
      <c r="S1387" s="123">
        <v>18.1</v>
      </c>
      <c r="T1387" s="116">
        <v>45522</v>
      </c>
      <c r="U1387" s="116">
        <v>45515</v>
      </c>
      <c r="V1387" s="123">
        <v>0</v>
      </c>
      <c r="W1387" s="123">
        <v>32</v>
      </c>
      <c r="X1387" s="123">
        <v>32</v>
      </c>
      <c r="Y1387" s="123">
        <v>0</v>
      </c>
      <c r="Z1387" s="123" t="s">
        <v>47</v>
      </c>
      <c r="AA1387" s="123">
        <v>0</v>
      </c>
      <c r="AB1387" s="123">
        <f>VLOOKUP(I1387,'[5]DI Info'!A:E,5,0)</f>
        <v>1</v>
      </c>
      <c r="AC1387" s="123">
        <f t="shared" si="27"/>
        <v>32</v>
      </c>
      <c r="AD1387" s="123">
        <f>IFERROR(AC1387*VLOOKUP(I1387,'[5]DI Info'!A:H,7,FALSE),"")</f>
        <v>512</v>
      </c>
      <c r="AE1387" s="123">
        <f>IFERROR(ROUND(AC1387*VLOOKUP(I1387,'[5]DI Info'!$1:$1048576,6,FALSE),2),"")</f>
        <v>5.62</v>
      </c>
      <c r="AF1387" s="124" t="str">
        <f>VLOOKUP(I1387,'[5]DI Info'!$1:$1048576,4,FALSE)</f>
        <v>康思特-SH</v>
      </c>
      <c r="AG1387" s="124" t="s">
        <v>3297</v>
      </c>
      <c r="AH1387" s="132">
        <v>45516</v>
      </c>
      <c r="AI1387" s="69" t="s">
        <v>3298</v>
      </c>
      <c r="AJ1387" s="123"/>
      <c r="AK1387" s="123"/>
      <c r="AL1387" s="116"/>
      <c r="AM1387" s="116"/>
    </row>
    <row r="1388" s="62" customFormat="1" ht="12.75" customHeight="1" spans="1:39">
      <c r="A1388" s="123" t="s">
        <v>3299</v>
      </c>
      <c r="B1388" s="123" t="s">
        <v>38</v>
      </c>
      <c r="C1388" s="123" t="s">
        <v>38</v>
      </c>
      <c r="D1388" s="123" t="s">
        <v>84</v>
      </c>
      <c r="E1388" s="123" t="s">
        <v>3300</v>
      </c>
      <c r="F1388" s="123" t="s">
        <v>41</v>
      </c>
      <c r="G1388" s="123" t="s">
        <v>77</v>
      </c>
      <c r="H1388" s="123" t="s">
        <v>3300</v>
      </c>
      <c r="I1388" s="123" t="s">
        <v>3296</v>
      </c>
      <c r="J1388" s="123" t="s">
        <v>44</v>
      </c>
      <c r="K1388" s="123" t="s">
        <v>41</v>
      </c>
      <c r="L1388" s="123" t="s">
        <v>45</v>
      </c>
      <c r="M1388" s="123" t="s">
        <v>46</v>
      </c>
      <c r="N1388" s="123" t="s">
        <v>1767</v>
      </c>
      <c r="O1388" s="123" t="s">
        <v>41</v>
      </c>
      <c r="P1388" s="123" t="s">
        <v>41</v>
      </c>
      <c r="Q1388" s="123">
        <v>18.1</v>
      </c>
      <c r="R1388" s="123">
        <v>30.3</v>
      </c>
      <c r="S1388" s="123">
        <v>18.1</v>
      </c>
      <c r="T1388" s="116">
        <v>45522</v>
      </c>
      <c r="U1388" s="116">
        <v>45515</v>
      </c>
      <c r="V1388" s="123">
        <v>0</v>
      </c>
      <c r="W1388" s="123">
        <v>26</v>
      </c>
      <c r="X1388" s="123">
        <v>26</v>
      </c>
      <c r="Y1388" s="123">
        <v>0</v>
      </c>
      <c r="Z1388" s="123" t="s">
        <v>47</v>
      </c>
      <c r="AA1388" s="123">
        <v>0</v>
      </c>
      <c r="AB1388" s="123">
        <f>VLOOKUP(I1388,'[5]DI Info'!A:E,5,0)</f>
        <v>1</v>
      </c>
      <c r="AC1388" s="123">
        <f t="shared" si="27"/>
        <v>26</v>
      </c>
      <c r="AD1388" s="123">
        <f>IFERROR(AC1388*VLOOKUP(I1388,'[5]DI Info'!A:H,7,FALSE),"")</f>
        <v>416</v>
      </c>
      <c r="AE1388" s="123">
        <f>IFERROR(ROUND(AC1388*VLOOKUP(I1388,'[5]DI Info'!$1:$1048576,6,FALSE),2),"")</f>
        <v>4.57</v>
      </c>
      <c r="AF1388" s="124" t="str">
        <f>VLOOKUP(I1388,'[5]DI Info'!$1:$1048576,4,FALSE)</f>
        <v>康思特-SH</v>
      </c>
      <c r="AG1388" s="124" t="s">
        <v>3297</v>
      </c>
      <c r="AH1388" s="132">
        <v>45516</v>
      </c>
      <c r="AI1388" s="69" t="s">
        <v>3298</v>
      </c>
      <c r="AJ1388" s="123"/>
      <c r="AK1388" s="123"/>
      <c r="AL1388" s="116"/>
      <c r="AM1388" s="116"/>
    </row>
    <row r="1389" s="62" customFormat="1" ht="12.75" customHeight="1" spans="1:39">
      <c r="A1389" s="123" t="s">
        <v>3301</v>
      </c>
      <c r="B1389" s="123" t="s">
        <v>38</v>
      </c>
      <c r="C1389" s="123" t="s">
        <v>38</v>
      </c>
      <c r="D1389" s="123" t="s">
        <v>84</v>
      </c>
      <c r="E1389" s="123" t="s">
        <v>3302</v>
      </c>
      <c r="F1389" s="123" t="s">
        <v>41</v>
      </c>
      <c r="G1389" s="123" t="s">
        <v>77</v>
      </c>
      <c r="H1389" s="123" t="s">
        <v>3302</v>
      </c>
      <c r="I1389" s="123" t="s">
        <v>3296</v>
      </c>
      <c r="J1389" s="123" t="s">
        <v>44</v>
      </c>
      <c r="K1389" s="123" t="s">
        <v>41</v>
      </c>
      <c r="L1389" s="123" t="s">
        <v>45</v>
      </c>
      <c r="M1389" s="123" t="s">
        <v>46</v>
      </c>
      <c r="N1389" s="123" t="s">
        <v>1767</v>
      </c>
      <c r="O1389" s="123" t="s">
        <v>41</v>
      </c>
      <c r="P1389" s="123" t="s">
        <v>41</v>
      </c>
      <c r="Q1389" s="123">
        <v>18.1</v>
      </c>
      <c r="R1389" s="123">
        <v>30.3</v>
      </c>
      <c r="S1389" s="123">
        <v>18.1</v>
      </c>
      <c r="T1389" s="116">
        <v>45522</v>
      </c>
      <c r="U1389" s="116">
        <v>45515</v>
      </c>
      <c r="V1389" s="123">
        <v>0</v>
      </c>
      <c r="W1389" s="123">
        <v>20</v>
      </c>
      <c r="X1389" s="123">
        <v>20</v>
      </c>
      <c r="Y1389" s="123">
        <v>0</v>
      </c>
      <c r="Z1389" s="123" t="s">
        <v>47</v>
      </c>
      <c r="AA1389" s="123">
        <v>0</v>
      </c>
      <c r="AB1389" s="123">
        <f>VLOOKUP(I1389,'[5]DI Info'!A:E,5,0)</f>
        <v>1</v>
      </c>
      <c r="AC1389" s="123">
        <f t="shared" si="27"/>
        <v>20</v>
      </c>
      <c r="AD1389" s="123">
        <f>IFERROR(AC1389*VLOOKUP(I1389,'[5]DI Info'!A:H,7,FALSE),"")</f>
        <v>320</v>
      </c>
      <c r="AE1389" s="123">
        <f>IFERROR(ROUND(AC1389*VLOOKUP(I1389,'[5]DI Info'!$1:$1048576,6,FALSE),2),"")</f>
        <v>3.51</v>
      </c>
      <c r="AF1389" s="124" t="str">
        <f>VLOOKUP(I1389,'[5]DI Info'!$1:$1048576,4,FALSE)</f>
        <v>康思特-SH</v>
      </c>
      <c r="AG1389" s="124" t="s">
        <v>3297</v>
      </c>
      <c r="AH1389" s="132">
        <v>45516</v>
      </c>
      <c r="AI1389" s="69" t="s">
        <v>3298</v>
      </c>
      <c r="AJ1389" s="123"/>
      <c r="AK1389" s="123"/>
      <c r="AL1389" s="116"/>
      <c r="AM1389" s="116"/>
    </row>
    <row r="1390" s="62" customFormat="1" ht="12.75" customHeight="1" spans="1:39">
      <c r="A1390" s="123" t="s">
        <v>3303</v>
      </c>
      <c r="B1390" s="123" t="s">
        <v>38</v>
      </c>
      <c r="C1390" s="123" t="s">
        <v>38</v>
      </c>
      <c r="D1390" s="123" t="s">
        <v>84</v>
      </c>
      <c r="E1390" s="123" t="s">
        <v>3304</v>
      </c>
      <c r="F1390" s="123" t="s">
        <v>41</v>
      </c>
      <c r="G1390" s="123" t="s">
        <v>77</v>
      </c>
      <c r="H1390" s="123" t="s">
        <v>3304</v>
      </c>
      <c r="I1390" s="123" t="s">
        <v>3296</v>
      </c>
      <c r="J1390" s="123" t="s">
        <v>44</v>
      </c>
      <c r="K1390" s="123" t="s">
        <v>41</v>
      </c>
      <c r="L1390" s="123" t="s">
        <v>45</v>
      </c>
      <c r="M1390" s="123" t="s">
        <v>46</v>
      </c>
      <c r="N1390" s="123" t="s">
        <v>1767</v>
      </c>
      <c r="O1390" s="123" t="s">
        <v>41</v>
      </c>
      <c r="P1390" s="123" t="s">
        <v>41</v>
      </c>
      <c r="Q1390" s="123">
        <v>18.1</v>
      </c>
      <c r="R1390" s="123">
        <v>30.3</v>
      </c>
      <c r="S1390" s="123">
        <v>18.1</v>
      </c>
      <c r="T1390" s="116">
        <v>45522</v>
      </c>
      <c r="U1390" s="116">
        <v>45515</v>
      </c>
      <c r="V1390" s="123">
        <v>0</v>
      </c>
      <c r="W1390" s="123">
        <v>28</v>
      </c>
      <c r="X1390" s="123">
        <v>28</v>
      </c>
      <c r="Y1390" s="123">
        <v>0</v>
      </c>
      <c r="Z1390" s="123" t="s">
        <v>47</v>
      </c>
      <c r="AA1390" s="123">
        <v>0</v>
      </c>
      <c r="AB1390" s="123">
        <f>VLOOKUP(I1390,'[5]DI Info'!A:E,5,0)</f>
        <v>1</v>
      </c>
      <c r="AC1390" s="123">
        <f t="shared" si="27"/>
        <v>28</v>
      </c>
      <c r="AD1390" s="123">
        <f>IFERROR(AC1390*VLOOKUP(I1390,'[5]DI Info'!A:H,7,FALSE),"")</f>
        <v>448</v>
      </c>
      <c r="AE1390" s="123">
        <f>IFERROR(ROUND(AC1390*VLOOKUP(I1390,'[5]DI Info'!$1:$1048576,6,FALSE),2),"")</f>
        <v>4.92</v>
      </c>
      <c r="AF1390" s="124" t="str">
        <f>VLOOKUP(I1390,'[5]DI Info'!$1:$1048576,4,FALSE)</f>
        <v>康思特-SH</v>
      </c>
      <c r="AG1390" s="124" t="s">
        <v>3297</v>
      </c>
      <c r="AH1390" s="132">
        <v>45516</v>
      </c>
      <c r="AI1390" s="69" t="s">
        <v>3298</v>
      </c>
      <c r="AJ1390" s="123"/>
      <c r="AK1390" s="123"/>
      <c r="AL1390" s="116"/>
      <c r="AM1390" s="116"/>
    </row>
    <row r="1391" s="62" customFormat="1" ht="12.75" customHeight="1" spans="1:39">
      <c r="A1391" s="123" t="s">
        <v>3305</v>
      </c>
      <c r="B1391" s="123" t="s">
        <v>38</v>
      </c>
      <c r="C1391" s="123" t="s">
        <v>38</v>
      </c>
      <c r="D1391" s="123" t="s">
        <v>84</v>
      </c>
      <c r="E1391" s="123" t="s">
        <v>3306</v>
      </c>
      <c r="F1391" s="123" t="s">
        <v>41</v>
      </c>
      <c r="G1391" s="123" t="s">
        <v>77</v>
      </c>
      <c r="H1391" s="123" t="s">
        <v>3306</v>
      </c>
      <c r="I1391" s="123" t="s">
        <v>2703</v>
      </c>
      <c r="J1391" s="123" t="s">
        <v>44</v>
      </c>
      <c r="K1391" s="123" t="s">
        <v>41</v>
      </c>
      <c r="L1391" s="123" t="s">
        <v>45</v>
      </c>
      <c r="M1391" s="123" t="s">
        <v>46</v>
      </c>
      <c r="N1391" s="123" t="s">
        <v>1767</v>
      </c>
      <c r="O1391" s="123" t="s">
        <v>41</v>
      </c>
      <c r="P1391" s="123" t="s">
        <v>41</v>
      </c>
      <c r="Q1391" s="123">
        <v>18.25</v>
      </c>
      <c r="R1391" s="123">
        <v>32.25</v>
      </c>
      <c r="S1391" s="123">
        <v>18.5</v>
      </c>
      <c r="T1391" s="116">
        <v>45522</v>
      </c>
      <c r="U1391" s="116">
        <v>45515</v>
      </c>
      <c r="V1391" s="123">
        <v>0</v>
      </c>
      <c r="W1391" s="123">
        <v>43</v>
      </c>
      <c r="X1391" s="123">
        <v>43</v>
      </c>
      <c r="Y1391" s="123">
        <v>0</v>
      </c>
      <c r="Z1391" s="123" t="s">
        <v>47</v>
      </c>
      <c r="AA1391" s="123">
        <v>0</v>
      </c>
      <c r="AB1391" s="123">
        <f>VLOOKUP(I1391,'[5]DI Info'!A:E,5,0)</f>
        <v>1</v>
      </c>
      <c r="AC1391" s="123">
        <f t="shared" si="27"/>
        <v>43</v>
      </c>
      <c r="AD1391" s="123">
        <f>IFERROR(AC1391*VLOOKUP(I1391,'[5]DI Info'!A:H,7,FALSE),"")</f>
        <v>705.2</v>
      </c>
      <c r="AE1391" s="123">
        <f>IFERROR(ROUND(AC1391*VLOOKUP(I1391,'[5]DI Info'!$1:$1048576,6,FALSE),2),"")</f>
        <v>7.46</v>
      </c>
      <c r="AF1391" s="124" t="str">
        <f>VLOOKUP(I1391,'[5]DI Info'!$1:$1048576,4,FALSE)</f>
        <v>康思特-SH</v>
      </c>
      <c r="AG1391" s="124" t="s">
        <v>3297</v>
      </c>
      <c r="AH1391" s="132">
        <v>45516</v>
      </c>
      <c r="AI1391" s="69" t="s">
        <v>3307</v>
      </c>
      <c r="AJ1391" s="123"/>
      <c r="AK1391" s="123"/>
      <c r="AL1391" s="116"/>
      <c r="AM1391" s="116"/>
    </row>
    <row r="1392" s="62" customFormat="1" ht="12.75" customHeight="1" spans="1:39">
      <c r="A1392" s="123" t="s">
        <v>3308</v>
      </c>
      <c r="B1392" s="123" t="s">
        <v>38</v>
      </c>
      <c r="C1392" s="123" t="s">
        <v>38</v>
      </c>
      <c r="D1392" s="123" t="s">
        <v>84</v>
      </c>
      <c r="E1392" s="123" t="s">
        <v>3309</v>
      </c>
      <c r="F1392" s="123" t="s">
        <v>41</v>
      </c>
      <c r="G1392" s="123" t="s">
        <v>77</v>
      </c>
      <c r="H1392" s="123" t="s">
        <v>3309</v>
      </c>
      <c r="I1392" s="123" t="s">
        <v>2703</v>
      </c>
      <c r="J1392" s="123" t="s">
        <v>44</v>
      </c>
      <c r="K1392" s="123" t="s">
        <v>41</v>
      </c>
      <c r="L1392" s="123" t="s">
        <v>45</v>
      </c>
      <c r="M1392" s="123" t="s">
        <v>46</v>
      </c>
      <c r="N1392" s="123" t="s">
        <v>1767</v>
      </c>
      <c r="O1392" s="123" t="s">
        <v>41</v>
      </c>
      <c r="P1392" s="123" t="s">
        <v>41</v>
      </c>
      <c r="Q1392" s="123">
        <v>18.25</v>
      </c>
      <c r="R1392" s="123">
        <v>32.25</v>
      </c>
      <c r="S1392" s="123">
        <v>18.5</v>
      </c>
      <c r="T1392" s="116">
        <v>45522</v>
      </c>
      <c r="U1392" s="116">
        <v>45515</v>
      </c>
      <c r="V1392" s="123">
        <v>0</v>
      </c>
      <c r="W1392" s="123">
        <v>14</v>
      </c>
      <c r="X1392" s="123">
        <v>14</v>
      </c>
      <c r="Y1392" s="123">
        <v>0</v>
      </c>
      <c r="Z1392" s="123" t="s">
        <v>47</v>
      </c>
      <c r="AA1392" s="123">
        <v>0</v>
      </c>
      <c r="AB1392" s="123">
        <f>VLOOKUP(I1392,'[5]DI Info'!A:E,5,0)</f>
        <v>1</v>
      </c>
      <c r="AC1392" s="123">
        <f t="shared" si="27"/>
        <v>14</v>
      </c>
      <c r="AD1392" s="123">
        <f>IFERROR(AC1392*VLOOKUP(I1392,'[5]DI Info'!A:H,7,FALSE),"")</f>
        <v>229.6</v>
      </c>
      <c r="AE1392" s="123">
        <f>IFERROR(ROUND(AC1392*VLOOKUP(I1392,'[5]DI Info'!$1:$1048576,6,FALSE),2),"")</f>
        <v>2.43</v>
      </c>
      <c r="AF1392" s="124" t="str">
        <f>VLOOKUP(I1392,'[5]DI Info'!$1:$1048576,4,FALSE)</f>
        <v>康思特-SH</v>
      </c>
      <c r="AG1392" s="124" t="s">
        <v>3297</v>
      </c>
      <c r="AH1392" s="132">
        <v>45516</v>
      </c>
      <c r="AI1392" s="69" t="s">
        <v>3307</v>
      </c>
      <c r="AJ1392" s="123"/>
      <c r="AK1392" s="123"/>
      <c r="AL1392" s="116"/>
      <c r="AM1392" s="116"/>
    </row>
    <row r="1393" s="62" customFormat="1" ht="12.75" customHeight="1" spans="1:39">
      <c r="A1393" s="123" t="s">
        <v>3310</v>
      </c>
      <c r="B1393" s="123" t="s">
        <v>38</v>
      </c>
      <c r="C1393" s="123" t="s">
        <v>38</v>
      </c>
      <c r="D1393" s="123" t="s">
        <v>84</v>
      </c>
      <c r="E1393" s="123" t="s">
        <v>3311</v>
      </c>
      <c r="F1393" s="123" t="s">
        <v>41</v>
      </c>
      <c r="G1393" s="123" t="s">
        <v>77</v>
      </c>
      <c r="H1393" s="123" t="s">
        <v>3311</v>
      </c>
      <c r="I1393" s="123" t="s">
        <v>2703</v>
      </c>
      <c r="J1393" s="123" t="s">
        <v>44</v>
      </c>
      <c r="K1393" s="123" t="s">
        <v>41</v>
      </c>
      <c r="L1393" s="123" t="s">
        <v>45</v>
      </c>
      <c r="M1393" s="123" t="s">
        <v>46</v>
      </c>
      <c r="N1393" s="123" t="s">
        <v>1767</v>
      </c>
      <c r="O1393" s="123" t="s">
        <v>41</v>
      </c>
      <c r="P1393" s="123" t="s">
        <v>41</v>
      </c>
      <c r="Q1393" s="123">
        <v>18.25</v>
      </c>
      <c r="R1393" s="123">
        <v>32.25</v>
      </c>
      <c r="S1393" s="123">
        <v>18.5</v>
      </c>
      <c r="T1393" s="116">
        <v>45522</v>
      </c>
      <c r="U1393" s="116">
        <v>45515</v>
      </c>
      <c r="V1393" s="123">
        <v>0</v>
      </c>
      <c r="W1393" s="123">
        <v>165</v>
      </c>
      <c r="X1393" s="123">
        <v>165</v>
      </c>
      <c r="Y1393" s="123">
        <v>0</v>
      </c>
      <c r="Z1393" s="123" t="s">
        <v>47</v>
      </c>
      <c r="AA1393" s="123">
        <v>0</v>
      </c>
      <c r="AB1393" s="123">
        <f>VLOOKUP(I1393,'[5]DI Info'!A:E,5,0)</f>
        <v>1</v>
      </c>
      <c r="AC1393" s="123">
        <f t="shared" si="27"/>
        <v>165</v>
      </c>
      <c r="AD1393" s="123">
        <f>IFERROR(AC1393*VLOOKUP(I1393,'[5]DI Info'!A:H,7,FALSE),"")</f>
        <v>2706</v>
      </c>
      <c r="AE1393" s="123">
        <f>IFERROR(ROUND(AC1393*VLOOKUP(I1393,'[5]DI Info'!$1:$1048576,6,FALSE),2),"")</f>
        <v>28.63</v>
      </c>
      <c r="AF1393" s="124" t="str">
        <f>VLOOKUP(I1393,'[5]DI Info'!$1:$1048576,4,FALSE)</f>
        <v>康思特-SH</v>
      </c>
      <c r="AG1393" s="124" t="s">
        <v>3297</v>
      </c>
      <c r="AH1393" s="132">
        <v>45516</v>
      </c>
      <c r="AI1393" s="69" t="s">
        <v>3307</v>
      </c>
      <c r="AJ1393" s="123"/>
      <c r="AK1393" s="123"/>
      <c r="AL1393" s="116"/>
      <c r="AM1393" s="116"/>
    </row>
    <row r="1394" s="62" customFormat="1" ht="12.75" customHeight="1" spans="1:39">
      <c r="A1394" s="123" t="s">
        <v>3312</v>
      </c>
      <c r="B1394" s="123" t="s">
        <v>38</v>
      </c>
      <c r="C1394" s="123" t="s">
        <v>38</v>
      </c>
      <c r="D1394" s="123" t="s">
        <v>84</v>
      </c>
      <c r="E1394" s="123" t="s">
        <v>3313</v>
      </c>
      <c r="F1394" s="123" t="s">
        <v>41</v>
      </c>
      <c r="G1394" s="123" t="s">
        <v>77</v>
      </c>
      <c r="H1394" s="123" t="s">
        <v>3313</v>
      </c>
      <c r="I1394" s="123" t="s">
        <v>2703</v>
      </c>
      <c r="J1394" s="123" t="s">
        <v>44</v>
      </c>
      <c r="K1394" s="123" t="s">
        <v>41</v>
      </c>
      <c r="L1394" s="123" t="s">
        <v>45</v>
      </c>
      <c r="M1394" s="123" t="s">
        <v>46</v>
      </c>
      <c r="N1394" s="123" t="s">
        <v>1767</v>
      </c>
      <c r="O1394" s="123" t="s">
        <v>41</v>
      </c>
      <c r="P1394" s="123" t="s">
        <v>41</v>
      </c>
      <c r="Q1394" s="123">
        <v>18.25</v>
      </c>
      <c r="R1394" s="123">
        <v>32.25</v>
      </c>
      <c r="S1394" s="123">
        <v>18.5</v>
      </c>
      <c r="T1394" s="116">
        <v>45522</v>
      </c>
      <c r="U1394" s="116">
        <v>45515</v>
      </c>
      <c r="V1394" s="123">
        <v>0</v>
      </c>
      <c r="W1394" s="123">
        <v>8</v>
      </c>
      <c r="X1394" s="123">
        <v>8</v>
      </c>
      <c r="Y1394" s="123">
        <v>0</v>
      </c>
      <c r="Z1394" s="123" t="s">
        <v>47</v>
      </c>
      <c r="AA1394" s="123">
        <v>0</v>
      </c>
      <c r="AB1394" s="123">
        <f>VLOOKUP(I1394,'[5]DI Info'!A:E,5,0)</f>
        <v>1</v>
      </c>
      <c r="AC1394" s="123">
        <f t="shared" si="27"/>
        <v>8</v>
      </c>
      <c r="AD1394" s="123">
        <f>IFERROR(AC1394*VLOOKUP(I1394,'[5]DI Info'!A:H,7,FALSE),"")</f>
        <v>131.2</v>
      </c>
      <c r="AE1394" s="123">
        <f>IFERROR(ROUND(AC1394*VLOOKUP(I1394,'[5]DI Info'!$1:$1048576,6,FALSE),2),"")</f>
        <v>1.39</v>
      </c>
      <c r="AF1394" s="124" t="str">
        <f>VLOOKUP(I1394,'[5]DI Info'!$1:$1048576,4,FALSE)</f>
        <v>康思特-SH</v>
      </c>
      <c r="AG1394" s="124" t="s">
        <v>3297</v>
      </c>
      <c r="AH1394" s="132">
        <v>45516</v>
      </c>
      <c r="AI1394" s="69" t="s">
        <v>3307</v>
      </c>
      <c r="AJ1394" s="123"/>
      <c r="AK1394" s="123"/>
      <c r="AL1394" s="116"/>
      <c r="AM1394" s="116"/>
    </row>
    <row r="1395" s="62" customFormat="1" ht="12.75" customHeight="1" spans="1:39">
      <c r="A1395" s="123" t="s">
        <v>3314</v>
      </c>
      <c r="B1395" s="123" t="s">
        <v>38</v>
      </c>
      <c r="C1395" s="123" t="s">
        <v>38</v>
      </c>
      <c r="D1395" s="123" t="s">
        <v>84</v>
      </c>
      <c r="E1395" s="123" t="s">
        <v>3315</v>
      </c>
      <c r="F1395" s="123" t="s">
        <v>41</v>
      </c>
      <c r="G1395" s="123" t="s">
        <v>77</v>
      </c>
      <c r="H1395" s="123" t="s">
        <v>3315</v>
      </c>
      <c r="I1395" s="123" t="s">
        <v>2708</v>
      </c>
      <c r="J1395" s="123" t="s">
        <v>44</v>
      </c>
      <c r="K1395" s="123" t="s">
        <v>41</v>
      </c>
      <c r="L1395" s="123" t="s">
        <v>45</v>
      </c>
      <c r="M1395" s="123" t="s">
        <v>46</v>
      </c>
      <c r="N1395" s="123" t="s">
        <v>1767</v>
      </c>
      <c r="O1395" s="123" t="s">
        <v>41</v>
      </c>
      <c r="P1395" s="123" t="s">
        <v>41</v>
      </c>
      <c r="Q1395" s="123">
        <v>17.6</v>
      </c>
      <c r="R1395" s="123">
        <v>28.6</v>
      </c>
      <c r="S1395" s="123">
        <v>17.6</v>
      </c>
      <c r="T1395" s="116">
        <v>45522</v>
      </c>
      <c r="U1395" s="116">
        <v>45515</v>
      </c>
      <c r="V1395" s="123">
        <v>0</v>
      </c>
      <c r="W1395" s="123">
        <v>450</v>
      </c>
      <c r="X1395" s="123">
        <v>450</v>
      </c>
      <c r="Y1395" s="123">
        <v>0</v>
      </c>
      <c r="Z1395" s="123" t="s">
        <v>47</v>
      </c>
      <c r="AA1395" s="123">
        <v>0</v>
      </c>
      <c r="AB1395" s="123">
        <f>VLOOKUP(I1395,'[5]DI Info'!A:E,5,0)</f>
        <v>1</v>
      </c>
      <c r="AC1395" s="123">
        <f t="shared" si="27"/>
        <v>450</v>
      </c>
      <c r="AD1395" s="123">
        <f>IFERROR(AC1395*VLOOKUP(I1395,'[5]DI Info'!A:H,7,FALSE),"")</f>
        <v>6525</v>
      </c>
      <c r="AE1395" s="123">
        <f>IFERROR(ROUND(AC1395*VLOOKUP(I1395,'[5]DI Info'!$1:$1048576,6,FALSE),2),"")</f>
        <v>69.51</v>
      </c>
      <c r="AF1395" s="124" t="str">
        <f>VLOOKUP(I1395,'[5]DI Info'!$1:$1048576,4,FALSE)</f>
        <v>康思特-SH</v>
      </c>
      <c r="AG1395" s="124" t="s">
        <v>3297</v>
      </c>
      <c r="AH1395" s="132">
        <v>45516</v>
      </c>
      <c r="AI1395" s="69" t="s">
        <v>3316</v>
      </c>
      <c r="AJ1395" s="123"/>
      <c r="AK1395" s="123"/>
      <c r="AL1395" s="116"/>
      <c r="AM1395" s="116"/>
    </row>
    <row r="1396" s="62" customFormat="1" ht="12.75" customHeight="1" spans="1:39">
      <c r="A1396" s="123" t="s">
        <v>3317</v>
      </c>
      <c r="B1396" s="123" t="s">
        <v>38</v>
      </c>
      <c r="C1396" s="123" t="s">
        <v>38</v>
      </c>
      <c r="D1396" s="123" t="s">
        <v>84</v>
      </c>
      <c r="E1396" s="123" t="s">
        <v>3318</v>
      </c>
      <c r="F1396" s="123" t="s">
        <v>41</v>
      </c>
      <c r="G1396" s="123" t="s">
        <v>77</v>
      </c>
      <c r="H1396" s="123" t="s">
        <v>3318</v>
      </c>
      <c r="I1396" s="123" t="s">
        <v>2708</v>
      </c>
      <c r="J1396" s="123" t="s">
        <v>44</v>
      </c>
      <c r="K1396" s="123" t="s">
        <v>41</v>
      </c>
      <c r="L1396" s="123" t="s">
        <v>45</v>
      </c>
      <c r="M1396" s="123" t="s">
        <v>46</v>
      </c>
      <c r="N1396" s="123" t="s">
        <v>1767</v>
      </c>
      <c r="O1396" s="123" t="s">
        <v>41</v>
      </c>
      <c r="P1396" s="123" t="s">
        <v>41</v>
      </c>
      <c r="Q1396" s="123">
        <v>17.6</v>
      </c>
      <c r="R1396" s="123">
        <v>28.6</v>
      </c>
      <c r="S1396" s="123">
        <v>17.6</v>
      </c>
      <c r="T1396" s="116">
        <v>45522</v>
      </c>
      <c r="U1396" s="116">
        <v>45515</v>
      </c>
      <c r="V1396" s="123">
        <v>0</v>
      </c>
      <c r="W1396" s="123">
        <v>450</v>
      </c>
      <c r="X1396" s="123">
        <v>450</v>
      </c>
      <c r="Y1396" s="123">
        <v>0</v>
      </c>
      <c r="Z1396" s="123" t="s">
        <v>47</v>
      </c>
      <c r="AA1396" s="123">
        <v>0</v>
      </c>
      <c r="AB1396" s="123">
        <f>VLOOKUP(I1396,'[5]DI Info'!A:E,5,0)</f>
        <v>1</v>
      </c>
      <c r="AC1396" s="123">
        <f t="shared" si="27"/>
        <v>450</v>
      </c>
      <c r="AD1396" s="123">
        <f>IFERROR(AC1396*VLOOKUP(I1396,'[5]DI Info'!A:H,7,FALSE),"")</f>
        <v>6525</v>
      </c>
      <c r="AE1396" s="123">
        <f>IFERROR(ROUND(AC1396*VLOOKUP(I1396,'[5]DI Info'!$1:$1048576,6,FALSE),2),"")</f>
        <v>69.51</v>
      </c>
      <c r="AF1396" s="124" t="str">
        <f>VLOOKUP(I1396,'[5]DI Info'!$1:$1048576,4,FALSE)</f>
        <v>康思特-SH</v>
      </c>
      <c r="AG1396" s="124" t="s">
        <v>3297</v>
      </c>
      <c r="AH1396" s="132">
        <v>45516</v>
      </c>
      <c r="AI1396" s="69" t="s">
        <v>3319</v>
      </c>
      <c r="AJ1396" s="123"/>
      <c r="AK1396" s="123"/>
      <c r="AL1396" s="116"/>
      <c r="AM1396" s="116"/>
    </row>
    <row r="1397" s="62" customFormat="1" ht="12.75" customHeight="1" spans="1:39">
      <c r="A1397" s="123" t="s">
        <v>3320</v>
      </c>
      <c r="B1397" s="123" t="s">
        <v>38</v>
      </c>
      <c r="C1397" s="123" t="s">
        <v>38</v>
      </c>
      <c r="D1397" s="123" t="s">
        <v>84</v>
      </c>
      <c r="E1397" s="123" t="s">
        <v>3321</v>
      </c>
      <c r="F1397" s="123" t="s">
        <v>41</v>
      </c>
      <c r="G1397" s="123" t="s">
        <v>77</v>
      </c>
      <c r="H1397" s="123" t="s">
        <v>3321</v>
      </c>
      <c r="I1397" s="123" t="s">
        <v>2708</v>
      </c>
      <c r="J1397" s="123" t="s">
        <v>44</v>
      </c>
      <c r="K1397" s="123" t="s">
        <v>41</v>
      </c>
      <c r="L1397" s="123" t="s">
        <v>45</v>
      </c>
      <c r="M1397" s="123" t="s">
        <v>46</v>
      </c>
      <c r="N1397" s="123" t="s">
        <v>1767</v>
      </c>
      <c r="O1397" s="123" t="s">
        <v>41</v>
      </c>
      <c r="P1397" s="123" t="s">
        <v>41</v>
      </c>
      <c r="Q1397" s="123">
        <v>17.6</v>
      </c>
      <c r="R1397" s="123">
        <v>28.6</v>
      </c>
      <c r="S1397" s="123">
        <v>17.6</v>
      </c>
      <c r="T1397" s="116">
        <v>45522</v>
      </c>
      <c r="U1397" s="116">
        <v>45515</v>
      </c>
      <c r="V1397" s="123">
        <v>0</v>
      </c>
      <c r="W1397" s="123">
        <v>307</v>
      </c>
      <c r="X1397" s="123">
        <v>307</v>
      </c>
      <c r="Y1397" s="123">
        <v>0</v>
      </c>
      <c r="Z1397" s="123" t="s">
        <v>47</v>
      </c>
      <c r="AA1397" s="123">
        <v>0</v>
      </c>
      <c r="AB1397" s="123">
        <f>VLOOKUP(I1397,'[5]DI Info'!A:E,5,0)</f>
        <v>1</v>
      </c>
      <c r="AC1397" s="123">
        <f t="shared" si="27"/>
        <v>307</v>
      </c>
      <c r="AD1397" s="123">
        <f>IFERROR(AC1397*VLOOKUP(I1397,'[5]DI Info'!A:H,7,FALSE),"")</f>
        <v>4451.5</v>
      </c>
      <c r="AE1397" s="123">
        <f>IFERROR(ROUND(AC1397*VLOOKUP(I1397,'[5]DI Info'!$1:$1048576,6,FALSE),2),"")</f>
        <v>47.42</v>
      </c>
      <c r="AF1397" s="124" t="str">
        <f>VLOOKUP(I1397,'[5]DI Info'!$1:$1048576,4,FALSE)</f>
        <v>康思特-SH</v>
      </c>
      <c r="AG1397" s="124" t="s">
        <v>3297</v>
      </c>
      <c r="AH1397" s="132">
        <v>45516</v>
      </c>
      <c r="AI1397" s="69" t="s">
        <v>3322</v>
      </c>
      <c r="AJ1397" s="123"/>
      <c r="AK1397" s="123"/>
      <c r="AL1397" s="116"/>
      <c r="AM1397" s="116"/>
    </row>
    <row r="1398" s="62" customFormat="1" ht="12.75" customHeight="1" spans="1:39">
      <c r="A1398" s="123" t="s">
        <v>3323</v>
      </c>
      <c r="B1398" s="123" t="s">
        <v>38</v>
      </c>
      <c r="C1398" s="123" t="s">
        <v>38</v>
      </c>
      <c r="D1398" s="123" t="s">
        <v>84</v>
      </c>
      <c r="E1398" s="123" t="s">
        <v>3324</v>
      </c>
      <c r="F1398" s="123" t="s">
        <v>41</v>
      </c>
      <c r="G1398" s="123" t="s">
        <v>77</v>
      </c>
      <c r="H1398" s="123" t="s">
        <v>3324</v>
      </c>
      <c r="I1398" s="123" t="s">
        <v>2708</v>
      </c>
      <c r="J1398" s="123" t="s">
        <v>44</v>
      </c>
      <c r="K1398" s="123" t="s">
        <v>41</v>
      </c>
      <c r="L1398" s="123" t="s">
        <v>45</v>
      </c>
      <c r="M1398" s="123" t="s">
        <v>46</v>
      </c>
      <c r="N1398" s="123" t="s">
        <v>1767</v>
      </c>
      <c r="O1398" s="123" t="s">
        <v>41</v>
      </c>
      <c r="P1398" s="123" t="s">
        <v>41</v>
      </c>
      <c r="Q1398" s="123">
        <v>17.6</v>
      </c>
      <c r="R1398" s="123">
        <v>28.6</v>
      </c>
      <c r="S1398" s="123">
        <v>17.6</v>
      </c>
      <c r="T1398" s="116">
        <v>45522</v>
      </c>
      <c r="U1398" s="116">
        <v>45515</v>
      </c>
      <c r="V1398" s="123">
        <v>0</v>
      </c>
      <c r="W1398" s="123">
        <v>195</v>
      </c>
      <c r="X1398" s="123">
        <v>195</v>
      </c>
      <c r="Y1398" s="123">
        <v>0</v>
      </c>
      <c r="Z1398" s="123" t="s">
        <v>47</v>
      </c>
      <c r="AA1398" s="123">
        <v>0</v>
      </c>
      <c r="AB1398" s="123">
        <f>VLOOKUP(I1398,'[5]DI Info'!A:E,5,0)</f>
        <v>1</v>
      </c>
      <c r="AC1398" s="123">
        <f t="shared" si="27"/>
        <v>195</v>
      </c>
      <c r="AD1398" s="123">
        <f>IFERROR(AC1398*VLOOKUP(I1398,'[5]DI Info'!A:H,7,FALSE),"")</f>
        <v>2827.5</v>
      </c>
      <c r="AE1398" s="123">
        <f>IFERROR(ROUND(AC1398*VLOOKUP(I1398,'[5]DI Info'!$1:$1048576,6,FALSE),2),"")</f>
        <v>30.12</v>
      </c>
      <c r="AF1398" s="124" t="str">
        <f>VLOOKUP(I1398,'[5]DI Info'!$1:$1048576,4,FALSE)</f>
        <v>康思特-SH</v>
      </c>
      <c r="AG1398" s="124" t="s">
        <v>3297</v>
      </c>
      <c r="AH1398" s="132">
        <v>45516</v>
      </c>
      <c r="AI1398" s="69" t="s">
        <v>3298</v>
      </c>
      <c r="AJ1398" s="123"/>
      <c r="AK1398" s="123"/>
      <c r="AL1398" s="116"/>
      <c r="AM1398" s="116"/>
    </row>
    <row r="1399" s="62" customFormat="1" ht="12.75" customHeight="1" spans="1:39">
      <c r="A1399" s="123" t="s">
        <v>3325</v>
      </c>
      <c r="B1399" s="123" t="s">
        <v>38</v>
      </c>
      <c r="C1399" s="123" t="s">
        <v>38</v>
      </c>
      <c r="D1399" s="123" t="s">
        <v>84</v>
      </c>
      <c r="E1399" s="123" t="s">
        <v>3326</v>
      </c>
      <c r="F1399" s="123" t="s">
        <v>41</v>
      </c>
      <c r="G1399" s="123" t="s">
        <v>77</v>
      </c>
      <c r="H1399" s="123" t="s">
        <v>3326</v>
      </c>
      <c r="I1399" s="123" t="s">
        <v>2708</v>
      </c>
      <c r="J1399" s="123" t="s">
        <v>44</v>
      </c>
      <c r="K1399" s="123" t="s">
        <v>41</v>
      </c>
      <c r="L1399" s="123" t="s">
        <v>45</v>
      </c>
      <c r="M1399" s="123" t="s">
        <v>46</v>
      </c>
      <c r="N1399" s="123" t="s">
        <v>1767</v>
      </c>
      <c r="O1399" s="123" t="s">
        <v>41</v>
      </c>
      <c r="P1399" s="123" t="s">
        <v>41</v>
      </c>
      <c r="Q1399" s="123">
        <v>17.6</v>
      </c>
      <c r="R1399" s="123">
        <v>28.6</v>
      </c>
      <c r="S1399" s="123">
        <v>17.6</v>
      </c>
      <c r="T1399" s="116">
        <v>45522</v>
      </c>
      <c r="U1399" s="116">
        <v>45515</v>
      </c>
      <c r="V1399" s="123">
        <v>0</v>
      </c>
      <c r="W1399" s="123">
        <v>371</v>
      </c>
      <c r="X1399" s="123">
        <v>371</v>
      </c>
      <c r="Y1399" s="123">
        <v>0</v>
      </c>
      <c r="Z1399" s="123" t="s">
        <v>47</v>
      </c>
      <c r="AA1399" s="123">
        <v>0</v>
      </c>
      <c r="AB1399" s="123">
        <f>VLOOKUP(I1399,'[5]DI Info'!A:E,5,0)</f>
        <v>1</v>
      </c>
      <c r="AC1399" s="123">
        <f t="shared" si="27"/>
        <v>371</v>
      </c>
      <c r="AD1399" s="123">
        <f>IFERROR(AC1399*VLOOKUP(I1399,'[5]DI Info'!A:H,7,FALSE),"")</f>
        <v>5379.5</v>
      </c>
      <c r="AE1399" s="123">
        <f>IFERROR(ROUND(AC1399*VLOOKUP(I1399,'[5]DI Info'!$1:$1048576,6,FALSE),2),"")</f>
        <v>57.31</v>
      </c>
      <c r="AF1399" s="124" t="str">
        <f>VLOOKUP(I1399,'[5]DI Info'!$1:$1048576,4,FALSE)</f>
        <v>康思特-SH</v>
      </c>
      <c r="AG1399" s="124" t="s">
        <v>3297</v>
      </c>
      <c r="AH1399" s="132">
        <v>45516</v>
      </c>
      <c r="AI1399" s="69" t="s">
        <v>3327</v>
      </c>
      <c r="AJ1399" s="123"/>
      <c r="AK1399" s="123"/>
      <c r="AL1399" s="116"/>
      <c r="AM1399" s="116"/>
    </row>
    <row r="1400" s="62" customFormat="1" ht="12.75" customHeight="1" spans="1:39">
      <c r="A1400" s="123" t="s">
        <v>3328</v>
      </c>
      <c r="B1400" s="123" t="s">
        <v>38</v>
      </c>
      <c r="C1400" s="123" t="s">
        <v>38</v>
      </c>
      <c r="D1400" s="123" t="s">
        <v>84</v>
      </c>
      <c r="E1400" s="123" t="s">
        <v>3329</v>
      </c>
      <c r="F1400" s="123" t="s">
        <v>41</v>
      </c>
      <c r="G1400" s="123" t="s">
        <v>77</v>
      </c>
      <c r="H1400" s="123" t="s">
        <v>3329</v>
      </c>
      <c r="I1400" s="123" t="s">
        <v>2708</v>
      </c>
      <c r="J1400" s="123" t="s">
        <v>44</v>
      </c>
      <c r="K1400" s="123" t="s">
        <v>41</v>
      </c>
      <c r="L1400" s="123" t="s">
        <v>45</v>
      </c>
      <c r="M1400" s="123" t="s">
        <v>46</v>
      </c>
      <c r="N1400" s="123" t="s">
        <v>1767</v>
      </c>
      <c r="O1400" s="123" t="s">
        <v>41</v>
      </c>
      <c r="P1400" s="123" t="s">
        <v>41</v>
      </c>
      <c r="Q1400" s="123">
        <v>17.6</v>
      </c>
      <c r="R1400" s="123">
        <v>28.6</v>
      </c>
      <c r="S1400" s="123">
        <v>17.6</v>
      </c>
      <c r="T1400" s="116">
        <v>45522</v>
      </c>
      <c r="U1400" s="116">
        <v>45515</v>
      </c>
      <c r="V1400" s="123">
        <v>0</v>
      </c>
      <c r="W1400" s="123">
        <v>98</v>
      </c>
      <c r="X1400" s="123">
        <v>98</v>
      </c>
      <c r="Y1400" s="123">
        <v>0</v>
      </c>
      <c r="Z1400" s="123" t="s">
        <v>47</v>
      </c>
      <c r="AA1400" s="123">
        <v>0</v>
      </c>
      <c r="AB1400" s="123">
        <f>VLOOKUP(I1400,'[5]DI Info'!A:E,5,0)</f>
        <v>1</v>
      </c>
      <c r="AC1400" s="123">
        <f t="shared" si="27"/>
        <v>98</v>
      </c>
      <c r="AD1400" s="123">
        <f>IFERROR(AC1400*VLOOKUP(I1400,'[5]DI Info'!A:H,7,FALSE),"")</f>
        <v>1421</v>
      </c>
      <c r="AE1400" s="123">
        <f>IFERROR(ROUND(AC1400*VLOOKUP(I1400,'[5]DI Info'!$1:$1048576,6,FALSE),2),"")</f>
        <v>15.14</v>
      </c>
      <c r="AF1400" s="124" t="str">
        <f>VLOOKUP(I1400,'[5]DI Info'!$1:$1048576,4,FALSE)</f>
        <v>康思特-SH</v>
      </c>
      <c r="AG1400" s="124" t="s">
        <v>3297</v>
      </c>
      <c r="AH1400" s="132">
        <v>45516</v>
      </c>
      <c r="AI1400" s="69" t="s">
        <v>3330</v>
      </c>
      <c r="AJ1400" s="123"/>
      <c r="AK1400" s="123"/>
      <c r="AL1400" s="116"/>
      <c r="AM1400" s="116"/>
    </row>
    <row r="1401" s="62" customFormat="1" ht="12.75" customHeight="1" spans="1:39">
      <c r="A1401" s="123" t="s">
        <v>3331</v>
      </c>
      <c r="B1401" s="123" t="s">
        <v>38</v>
      </c>
      <c r="C1401" s="123" t="s">
        <v>38</v>
      </c>
      <c r="D1401" s="123" t="s">
        <v>39</v>
      </c>
      <c r="E1401" s="123" t="s">
        <v>3332</v>
      </c>
      <c r="F1401" s="123" t="s">
        <v>41</v>
      </c>
      <c r="G1401" s="123" t="s">
        <v>77</v>
      </c>
      <c r="H1401" s="123" t="s">
        <v>3332</v>
      </c>
      <c r="I1401" s="123" t="s">
        <v>182</v>
      </c>
      <c r="J1401" s="123" t="s">
        <v>44</v>
      </c>
      <c r="K1401" s="123" t="s">
        <v>41</v>
      </c>
      <c r="L1401" s="123" t="s">
        <v>45</v>
      </c>
      <c r="M1401" s="123" t="s">
        <v>46</v>
      </c>
      <c r="N1401" s="123" t="s">
        <v>1767</v>
      </c>
      <c r="O1401" s="123" t="s">
        <v>41</v>
      </c>
      <c r="P1401" s="123" t="s">
        <v>41</v>
      </c>
      <c r="Q1401" s="123">
        <v>18.5</v>
      </c>
      <c r="R1401" s="123">
        <v>35</v>
      </c>
      <c r="S1401" s="123">
        <v>19</v>
      </c>
      <c r="T1401" s="116">
        <v>45522</v>
      </c>
      <c r="U1401" s="116">
        <v>45515</v>
      </c>
      <c r="V1401" s="123">
        <v>0</v>
      </c>
      <c r="W1401" s="123">
        <v>279</v>
      </c>
      <c r="X1401" s="123">
        <v>279</v>
      </c>
      <c r="Y1401" s="123">
        <v>0</v>
      </c>
      <c r="Z1401" s="123" t="s">
        <v>47</v>
      </c>
      <c r="AA1401" s="123">
        <v>0</v>
      </c>
      <c r="AB1401" s="123">
        <f>VLOOKUP(I1401,'[5]DI Info'!A:E,5,0)</f>
        <v>1</v>
      </c>
      <c r="AC1401" s="123">
        <f t="shared" si="27"/>
        <v>279</v>
      </c>
      <c r="AD1401" s="123">
        <f>IFERROR(AC1401*VLOOKUP(I1401,'[5]DI Info'!A:H,7,FALSE),"")</f>
        <v>6696</v>
      </c>
      <c r="AE1401" s="123">
        <f>IFERROR(ROUND(AC1401*VLOOKUP(I1401,'[5]DI Info'!$1:$1048576,6,FALSE),2),"")</f>
        <v>57.48</v>
      </c>
      <c r="AF1401" s="124" t="str">
        <f>VLOOKUP(I1401,'[5]DI Info'!$1:$1048576,4,FALSE)</f>
        <v>福得尔-NB</v>
      </c>
      <c r="AG1401" s="124" t="s">
        <v>3333</v>
      </c>
      <c r="AH1401" s="132">
        <v>45519</v>
      </c>
      <c r="AI1401" s="69" t="s">
        <v>3334</v>
      </c>
      <c r="AJ1401" s="123" t="s">
        <v>3335</v>
      </c>
      <c r="AK1401" s="123"/>
      <c r="AL1401" s="116"/>
      <c r="AM1401" s="116"/>
    </row>
    <row r="1402" s="62" customFormat="1" ht="12.75" customHeight="1" spans="1:39">
      <c r="A1402" s="123" t="s">
        <v>3336</v>
      </c>
      <c r="B1402" s="123" t="s">
        <v>38</v>
      </c>
      <c r="C1402" s="123" t="s">
        <v>38</v>
      </c>
      <c r="D1402" s="123" t="s">
        <v>39</v>
      </c>
      <c r="E1402" s="123" t="s">
        <v>3337</v>
      </c>
      <c r="F1402" s="123" t="s">
        <v>41</v>
      </c>
      <c r="G1402" s="123" t="s">
        <v>71</v>
      </c>
      <c r="H1402" s="123" t="s">
        <v>3337</v>
      </c>
      <c r="I1402" s="123" t="s">
        <v>182</v>
      </c>
      <c r="J1402" s="123" t="s">
        <v>44</v>
      </c>
      <c r="K1402" s="123" t="s">
        <v>41</v>
      </c>
      <c r="L1402" s="123" t="s">
        <v>45</v>
      </c>
      <c r="M1402" s="123" t="s">
        <v>46</v>
      </c>
      <c r="N1402" s="123" t="s">
        <v>1767</v>
      </c>
      <c r="O1402" s="123" t="s">
        <v>41</v>
      </c>
      <c r="P1402" s="123" t="s">
        <v>41</v>
      </c>
      <c r="Q1402" s="123">
        <v>18.5</v>
      </c>
      <c r="R1402" s="123">
        <v>35</v>
      </c>
      <c r="S1402" s="123">
        <v>19</v>
      </c>
      <c r="T1402" s="116">
        <v>45522</v>
      </c>
      <c r="U1402" s="116">
        <v>45515</v>
      </c>
      <c r="V1402" s="123">
        <v>0</v>
      </c>
      <c r="W1402" s="127">
        <v>83</v>
      </c>
      <c r="X1402" s="123">
        <v>55</v>
      </c>
      <c r="Y1402" s="123">
        <v>0</v>
      </c>
      <c r="Z1402" s="123" t="s">
        <v>47</v>
      </c>
      <c r="AA1402" s="123">
        <v>0</v>
      </c>
      <c r="AB1402" s="123">
        <f>VLOOKUP(I1402,'[5]DI Info'!A:E,5,0)</f>
        <v>1</v>
      </c>
      <c r="AC1402" s="123">
        <f t="shared" si="27"/>
        <v>55</v>
      </c>
      <c r="AD1402" s="123">
        <f>IFERROR(AC1402*VLOOKUP(I1402,'[5]DI Info'!A:H,7,FALSE),"")</f>
        <v>1320</v>
      </c>
      <c r="AE1402" s="123">
        <f>IFERROR(ROUND(AC1402*VLOOKUP(I1402,'[5]DI Info'!$1:$1048576,6,FALSE),2),"")</f>
        <v>11.33</v>
      </c>
      <c r="AF1402" s="124" t="str">
        <f>VLOOKUP(I1402,'[5]DI Info'!$1:$1048576,4,FALSE)</f>
        <v>福得尔-NB</v>
      </c>
      <c r="AG1402" s="124" t="s">
        <v>3333</v>
      </c>
      <c r="AH1402" s="132">
        <v>45519</v>
      </c>
      <c r="AI1402" s="69" t="s">
        <v>3334</v>
      </c>
      <c r="AJ1402" s="123" t="s">
        <v>3335</v>
      </c>
      <c r="AK1402" s="123"/>
      <c r="AL1402" s="116"/>
      <c r="AM1402" s="116"/>
    </row>
    <row r="1403" s="62" customFormat="1" ht="12.75" customHeight="1" spans="1:39">
      <c r="A1403" s="123" t="s">
        <v>3338</v>
      </c>
      <c r="B1403" s="123" t="s">
        <v>38</v>
      </c>
      <c r="C1403" s="123" t="s">
        <v>38</v>
      </c>
      <c r="D1403" s="123" t="s">
        <v>39</v>
      </c>
      <c r="E1403" s="123" t="s">
        <v>3339</v>
      </c>
      <c r="F1403" s="123" t="s">
        <v>41</v>
      </c>
      <c r="G1403" s="123" t="s">
        <v>77</v>
      </c>
      <c r="H1403" s="123" t="s">
        <v>3339</v>
      </c>
      <c r="I1403" s="123" t="s">
        <v>182</v>
      </c>
      <c r="J1403" s="123" t="s">
        <v>44</v>
      </c>
      <c r="K1403" s="123" t="s">
        <v>41</v>
      </c>
      <c r="L1403" s="123" t="s">
        <v>45</v>
      </c>
      <c r="M1403" s="123" t="s">
        <v>46</v>
      </c>
      <c r="N1403" s="123" t="s">
        <v>1767</v>
      </c>
      <c r="O1403" s="123" t="s">
        <v>41</v>
      </c>
      <c r="P1403" s="123" t="s">
        <v>41</v>
      </c>
      <c r="Q1403" s="123">
        <v>18.5</v>
      </c>
      <c r="R1403" s="123">
        <v>35</v>
      </c>
      <c r="S1403" s="123">
        <v>19</v>
      </c>
      <c r="T1403" s="116">
        <v>45522</v>
      </c>
      <c r="U1403" s="116">
        <v>45515</v>
      </c>
      <c r="V1403" s="123">
        <v>0</v>
      </c>
      <c r="W1403" s="123">
        <v>339</v>
      </c>
      <c r="X1403" s="123">
        <v>339</v>
      </c>
      <c r="Y1403" s="123">
        <v>0</v>
      </c>
      <c r="Z1403" s="123" t="s">
        <v>47</v>
      </c>
      <c r="AA1403" s="123">
        <v>0</v>
      </c>
      <c r="AB1403" s="123">
        <f>VLOOKUP(I1403,'[5]DI Info'!A:E,5,0)</f>
        <v>1</v>
      </c>
      <c r="AC1403" s="123">
        <f t="shared" si="27"/>
        <v>339</v>
      </c>
      <c r="AD1403" s="123">
        <f>IFERROR(AC1403*VLOOKUP(I1403,'[5]DI Info'!A:H,7,FALSE),"")</f>
        <v>8136</v>
      </c>
      <c r="AE1403" s="123">
        <f>IFERROR(ROUND(AC1403*VLOOKUP(I1403,'[5]DI Info'!$1:$1048576,6,FALSE),2),"")</f>
        <v>69.84</v>
      </c>
      <c r="AF1403" s="124" t="str">
        <f>VLOOKUP(I1403,'[5]DI Info'!$1:$1048576,4,FALSE)</f>
        <v>福得尔-NB</v>
      </c>
      <c r="AG1403" s="124" t="s">
        <v>3340</v>
      </c>
      <c r="AH1403" s="132">
        <v>45519</v>
      </c>
      <c r="AI1403" s="69" t="s">
        <v>3341</v>
      </c>
      <c r="AJ1403" s="123" t="s">
        <v>3342</v>
      </c>
      <c r="AK1403" s="123"/>
      <c r="AL1403" s="116"/>
      <c r="AM1403" s="116"/>
    </row>
    <row r="1404" s="62" customFormat="1" ht="12.75" customHeight="1" spans="1:39">
      <c r="A1404" s="123" t="s">
        <v>3343</v>
      </c>
      <c r="B1404" s="123" t="s">
        <v>38</v>
      </c>
      <c r="C1404" s="123" t="s">
        <v>38</v>
      </c>
      <c r="D1404" s="123" t="s">
        <v>39</v>
      </c>
      <c r="E1404" s="123" t="s">
        <v>3344</v>
      </c>
      <c r="F1404" s="123" t="s">
        <v>41</v>
      </c>
      <c r="G1404" s="123" t="s">
        <v>121</v>
      </c>
      <c r="H1404" s="123" t="s">
        <v>3344</v>
      </c>
      <c r="I1404" s="123" t="s">
        <v>398</v>
      </c>
      <c r="J1404" s="123" t="s">
        <v>44</v>
      </c>
      <c r="K1404" s="123" t="s">
        <v>41</v>
      </c>
      <c r="L1404" s="123" t="s">
        <v>45</v>
      </c>
      <c r="M1404" s="123" t="s">
        <v>46</v>
      </c>
      <c r="N1404" s="123" t="s">
        <v>1767</v>
      </c>
      <c r="O1404" s="123" t="s">
        <v>41</v>
      </c>
      <c r="P1404" s="123" t="s">
        <v>41</v>
      </c>
      <c r="Q1404" s="123">
        <v>4.2</v>
      </c>
      <c r="R1404" s="123">
        <v>23</v>
      </c>
      <c r="S1404" s="123">
        <v>22</v>
      </c>
      <c r="T1404" s="116">
        <v>45519</v>
      </c>
      <c r="U1404" s="116">
        <v>45512</v>
      </c>
      <c r="V1404" s="123">
        <v>0</v>
      </c>
      <c r="W1404" s="127">
        <v>2125</v>
      </c>
      <c r="X1404" s="123">
        <v>2040</v>
      </c>
      <c r="Y1404" s="123">
        <v>0</v>
      </c>
      <c r="Z1404" s="123" t="s">
        <v>47</v>
      </c>
      <c r="AA1404" s="123">
        <v>0</v>
      </c>
      <c r="AB1404" s="123">
        <f>VLOOKUP(I1404,'[5]DI Info'!A:E,5,0)</f>
        <v>1</v>
      </c>
      <c r="AC1404" s="123">
        <f t="shared" si="27"/>
        <v>2040</v>
      </c>
      <c r="AD1404" s="123">
        <f>IFERROR(AC1404*VLOOKUP(I1404,'[5]DI Info'!A:H,7,FALSE),"")</f>
        <v>8364</v>
      </c>
      <c r="AE1404" s="123">
        <f>IFERROR(ROUND(AC1404*VLOOKUP(I1404,'[5]DI Info'!$1:$1048576,6,FALSE),2),"")</f>
        <v>71.4</v>
      </c>
      <c r="AF1404" s="124" t="str">
        <f>VLOOKUP(I1404,'[5]DI Info'!$1:$1048576,4,FALSE)</f>
        <v>苏克-NB</v>
      </c>
      <c r="AG1404" s="124" t="s">
        <v>3345</v>
      </c>
      <c r="AH1404" s="132">
        <v>45519</v>
      </c>
      <c r="AI1404" s="69" t="s">
        <v>3346</v>
      </c>
      <c r="AJ1404" s="123" t="s">
        <v>3347</v>
      </c>
      <c r="AK1404" s="123"/>
      <c r="AL1404" s="116"/>
      <c r="AM1404" s="116"/>
    </row>
    <row r="1405" s="62" customFormat="1" ht="12.75" customHeight="1" spans="1:39">
      <c r="A1405" s="123" t="s">
        <v>3348</v>
      </c>
      <c r="B1405" s="123" t="s">
        <v>38</v>
      </c>
      <c r="C1405" s="123" t="s">
        <v>38</v>
      </c>
      <c r="D1405" s="123" t="s">
        <v>39</v>
      </c>
      <c r="E1405" s="123" t="s">
        <v>3349</v>
      </c>
      <c r="F1405" s="123" t="s">
        <v>41</v>
      </c>
      <c r="G1405" s="123" t="s">
        <v>71</v>
      </c>
      <c r="H1405" s="123" t="s">
        <v>3349</v>
      </c>
      <c r="I1405" s="123" t="s">
        <v>182</v>
      </c>
      <c r="J1405" s="123" t="s">
        <v>44</v>
      </c>
      <c r="K1405" s="123" t="s">
        <v>41</v>
      </c>
      <c r="L1405" s="123" t="s">
        <v>45</v>
      </c>
      <c r="M1405" s="123" t="s">
        <v>46</v>
      </c>
      <c r="N1405" s="123" t="s">
        <v>1767</v>
      </c>
      <c r="O1405" s="123" t="s">
        <v>41</v>
      </c>
      <c r="P1405" s="123" t="s">
        <v>41</v>
      </c>
      <c r="Q1405" s="123">
        <v>18.5</v>
      </c>
      <c r="R1405" s="123">
        <v>35</v>
      </c>
      <c r="S1405" s="123">
        <v>19</v>
      </c>
      <c r="T1405" s="116">
        <v>45522</v>
      </c>
      <c r="U1405" s="116">
        <v>45515</v>
      </c>
      <c r="V1405" s="123">
        <v>0</v>
      </c>
      <c r="W1405" s="123">
        <v>111</v>
      </c>
      <c r="X1405" s="123">
        <v>111</v>
      </c>
      <c r="Y1405" s="123">
        <v>0</v>
      </c>
      <c r="Z1405" s="123" t="s">
        <v>47</v>
      </c>
      <c r="AA1405" s="123">
        <v>0</v>
      </c>
      <c r="AB1405" s="123">
        <f>VLOOKUP(I1405,'[5]DI Info'!A:E,5,0)</f>
        <v>1</v>
      </c>
      <c r="AC1405" s="123">
        <f t="shared" si="27"/>
        <v>111</v>
      </c>
      <c r="AD1405" s="123">
        <f>IFERROR(AC1405*VLOOKUP(I1405,'[5]DI Info'!A:H,7,FALSE),"")</f>
        <v>2664</v>
      </c>
      <c r="AE1405" s="123">
        <f>IFERROR(ROUND(AC1405*VLOOKUP(I1405,'[5]DI Info'!$1:$1048576,6,FALSE),2),"")</f>
        <v>22.87</v>
      </c>
      <c r="AF1405" s="124" t="str">
        <f>VLOOKUP(I1405,'[5]DI Info'!$1:$1048576,4,FALSE)</f>
        <v>福得尔-NB</v>
      </c>
      <c r="AG1405" s="124" t="s">
        <v>3350</v>
      </c>
      <c r="AH1405" s="132">
        <v>45519</v>
      </c>
      <c r="AI1405" s="69" t="s">
        <v>3351</v>
      </c>
      <c r="AJ1405" s="123" t="s">
        <v>3352</v>
      </c>
      <c r="AK1405" s="123"/>
      <c r="AL1405" s="116"/>
      <c r="AM1405" s="116"/>
    </row>
    <row r="1406" s="62" customFormat="1" ht="12.75" customHeight="1" spans="1:39">
      <c r="A1406" s="123" t="s">
        <v>3353</v>
      </c>
      <c r="B1406" s="123" t="s">
        <v>38</v>
      </c>
      <c r="C1406" s="123" t="s">
        <v>38</v>
      </c>
      <c r="D1406" s="123" t="s">
        <v>39</v>
      </c>
      <c r="E1406" s="123" t="s">
        <v>3354</v>
      </c>
      <c r="F1406" s="123" t="s">
        <v>41</v>
      </c>
      <c r="G1406" s="123" t="s">
        <v>71</v>
      </c>
      <c r="H1406" s="123" t="s">
        <v>3354</v>
      </c>
      <c r="I1406" s="123" t="s">
        <v>182</v>
      </c>
      <c r="J1406" s="123" t="s">
        <v>44</v>
      </c>
      <c r="K1406" s="123" t="s">
        <v>41</v>
      </c>
      <c r="L1406" s="123" t="s">
        <v>45</v>
      </c>
      <c r="M1406" s="123" t="s">
        <v>46</v>
      </c>
      <c r="N1406" s="123" t="s">
        <v>1767</v>
      </c>
      <c r="O1406" s="123" t="s">
        <v>41</v>
      </c>
      <c r="P1406" s="123" t="s">
        <v>41</v>
      </c>
      <c r="Q1406" s="123">
        <v>18.5</v>
      </c>
      <c r="R1406" s="123">
        <v>35</v>
      </c>
      <c r="S1406" s="123">
        <v>19</v>
      </c>
      <c r="T1406" s="116">
        <v>45522</v>
      </c>
      <c r="U1406" s="116">
        <v>45515</v>
      </c>
      <c r="V1406" s="123">
        <v>0</v>
      </c>
      <c r="W1406" s="123">
        <v>195</v>
      </c>
      <c r="X1406" s="123">
        <v>195</v>
      </c>
      <c r="Y1406" s="123">
        <v>0</v>
      </c>
      <c r="Z1406" s="123" t="s">
        <v>47</v>
      </c>
      <c r="AA1406" s="123">
        <v>0</v>
      </c>
      <c r="AB1406" s="123">
        <f>VLOOKUP(I1406,'[5]DI Info'!A:E,5,0)</f>
        <v>1</v>
      </c>
      <c r="AC1406" s="123">
        <f t="shared" ref="AC1406:AC1469" si="28">IFERROR(X1406/AB1406,"")</f>
        <v>195</v>
      </c>
      <c r="AD1406" s="123">
        <f>IFERROR(AC1406*VLOOKUP(I1406,'[5]DI Info'!A:H,7,FALSE),"")</f>
        <v>4680</v>
      </c>
      <c r="AE1406" s="123">
        <f>IFERROR(ROUND(AC1406*VLOOKUP(I1406,'[5]DI Info'!$1:$1048576,6,FALSE),2),"")</f>
        <v>40.17</v>
      </c>
      <c r="AF1406" s="124" t="str">
        <f>VLOOKUP(I1406,'[5]DI Info'!$1:$1048576,4,FALSE)</f>
        <v>福得尔-NB</v>
      </c>
      <c r="AG1406" s="124" t="s">
        <v>3350</v>
      </c>
      <c r="AH1406" s="132">
        <v>45519</v>
      </c>
      <c r="AI1406" s="69" t="s">
        <v>3351</v>
      </c>
      <c r="AJ1406" s="123" t="s">
        <v>3352</v>
      </c>
      <c r="AK1406" s="123"/>
      <c r="AL1406" s="116"/>
      <c r="AM1406" s="116"/>
    </row>
    <row r="1407" s="62" customFormat="1" ht="12.75" customHeight="1" spans="1:39">
      <c r="A1407" s="123" t="s">
        <v>3336</v>
      </c>
      <c r="B1407" s="123" t="s">
        <v>38</v>
      </c>
      <c r="C1407" s="123" t="s">
        <v>38</v>
      </c>
      <c r="D1407" s="123" t="s">
        <v>39</v>
      </c>
      <c r="E1407" s="123" t="s">
        <v>3337</v>
      </c>
      <c r="F1407" s="123" t="s">
        <v>41</v>
      </c>
      <c r="G1407" s="123" t="s">
        <v>71</v>
      </c>
      <c r="H1407" s="123" t="s">
        <v>3337</v>
      </c>
      <c r="I1407" s="123" t="s">
        <v>182</v>
      </c>
      <c r="J1407" s="123" t="s">
        <v>44</v>
      </c>
      <c r="K1407" s="123" t="s">
        <v>41</v>
      </c>
      <c r="L1407" s="123" t="s">
        <v>45</v>
      </c>
      <c r="M1407" s="123" t="s">
        <v>46</v>
      </c>
      <c r="N1407" s="123" t="s">
        <v>1767</v>
      </c>
      <c r="O1407" s="123" t="s">
        <v>41</v>
      </c>
      <c r="P1407" s="123" t="s">
        <v>41</v>
      </c>
      <c r="Q1407" s="123">
        <v>18.5</v>
      </c>
      <c r="R1407" s="123">
        <v>35</v>
      </c>
      <c r="S1407" s="123">
        <v>19</v>
      </c>
      <c r="T1407" s="116">
        <v>45522</v>
      </c>
      <c r="U1407" s="116">
        <v>45515</v>
      </c>
      <c r="V1407" s="123">
        <v>0</v>
      </c>
      <c r="W1407" s="127">
        <v>83</v>
      </c>
      <c r="X1407" s="123">
        <v>28</v>
      </c>
      <c r="Y1407" s="123">
        <v>0</v>
      </c>
      <c r="Z1407" s="123" t="s">
        <v>47</v>
      </c>
      <c r="AA1407" s="123">
        <v>0</v>
      </c>
      <c r="AB1407" s="123">
        <f>VLOOKUP(I1407,'[5]DI Info'!A:E,5,0)</f>
        <v>1</v>
      </c>
      <c r="AC1407" s="123">
        <f t="shared" si="28"/>
        <v>28</v>
      </c>
      <c r="AD1407" s="123">
        <f>IFERROR(AC1407*VLOOKUP(I1407,'[5]DI Info'!A:H,7,FALSE),"")</f>
        <v>672</v>
      </c>
      <c r="AE1407" s="123">
        <f>IFERROR(ROUND(AC1407*VLOOKUP(I1407,'[5]DI Info'!$1:$1048576,6,FALSE),2),"")</f>
        <v>5.77</v>
      </c>
      <c r="AF1407" s="124" t="str">
        <f>VLOOKUP(I1407,'[5]DI Info'!$1:$1048576,4,FALSE)</f>
        <v>福得尔-NB</v>
      </c>
      <c r="AG1407" s="124" t="s">
        <v>3350</v>
      </c>
      <c r="AH1407" s="132">
        <v>45519</v>
      </c>
      <c r="AI1407" s="69" t="s">
        <v>3351</v>
      </c>
      <c r="AJ1407" s="123" t="s">
        <v>3352</v>
      </c>
      <c r="AK1407" s="123"/>
      <c r="AL1407" s="116"/>
      <c r="AM1407" s="116"/>
    </row>
    <row r="1408" s="62" customFormat="1" ht="12.75" customHeight="1" spans="1:39">
      <c r="A1408" s="123" t="s">
        <v>3355</v>
      </c>
      <c r="B1408" s="123" t="s">
        <v>38</v>
      </c>
      <c r="C1408" s="123" t="s">
        <v>38</v>
      </c>
      <c r="D1408" s="123" t="s">
        <v>39</v>
      </c>
      <c r="E1408" s="123" t="s">
        <v>3356</v>
      </c>
      <c r="F1408" s="123" t="s">
        <v>41</v>
      </c>
      <c r="G1408" s="123" t="s">
        <v>71</v>
      </c>
      <c r="H1408" s="123" t="s">
        <v>3356</v>
      </c>
      <c r="I1408" s="123" t="s">
        <v>169</v>
      </c>
      <c r="J1408" s="123" t="s">
        <v>44</v>
      </c>
      <c r="K1408" s="123" t="s">
        <v>41</v>
      </c>
      <c r="L1408" s="123" t="s">
        <v>45</v>
      </c>
      <c r="M1408" s="123" t="s">
        <v>46</v>
      </c>
      <c r="N1408" s="123" t="s">
        <v>1767</v>
      </c>
      <c r="O1408" s="123" t="s">
        <v>41</v>
      </c>
      <c r="P1408" s="123" t="s">
        <v>41</v>
      </c>
      <c r="Q1408" s="123">
        <v>18.25</v>
      </c>
      <c r="R1408" s="123">
        <v>35</v>
      </c>
      <c r="S1408" s="123">
        <v>19.25</v>
      </c>
      <c r="T1408" s="116">
        <v>45519</v>
      </c>
      <c r="U1408" s="116">
        <v>45512</v>
      </c>
      <c r="V1408" s="123">
        <v>0</v>
      </c>
      <c r="W1408" s="123">
        <v>166</v>
      </c>
      <c r="X1408" s="123">
        <v>166</v>
      </c>
      <c r="Y1408" s="123">
        <v>0</v>
      </c>
      <c r="Z1408" s="123" t="s">
        <v>47</v>
      </c>
      <c r="AA1408" s="123">
        <v>0</v>
      </c>
      <c r="AB1408" s="123">
        <f>VLOOKUP(I1408,'[5]DI Info'!A:E,5,0)</f>
        <v>1</v>
      </c>
      <c r="AC1408" s="123">
        <f t="shared" si="28"/>
        <v>166</v>
      </c>
      <c r="AD1408" s="123">
        <f>IFERROR(AC1408*VLOOKUP(I1408,'[5]DI Info'!A:H,7,FALSE),"")</f>
        <v>3735</v>
      </c>
      <c r="AE1408" s="123">
        <f>IFERROR(ROUND(AC1408*VLOOKUP(I1408,'[5]DI Info'!$1:$1048576,6,FALSE),2),"")</f>
        <v>34.2</v>
      </c>
      <c r="AF1408" s="124" t="str">
        <f>VLOOKUP(I1408,'[5]DI Info'!$1:$1048576,4,FALSE)</f>
        <v>福得尔-NB</v>
      </c>
      <c r="AG1408" s="124" t="s">
        <v>3357</v>
      </c>
      <c r="AH1408" s="132">
        <v>45514</v>
      </c>
      <c r="AI1408" s="69" t="s">
        <v>3358</v>
      </c>
      <c r="AJ1408" s="123" t="s">
        <v>3359</v>
      </c>
      <c r="AK1408" s="123"/>
      <c r="AL1408" s="116"/>
      <c r="AM1408" s="116"/>
    </row>
    <row r="1409" s="62" customFormat="1" ht="12.75" customHeight="1" spans="1:39">
      <c r="A1409" s="123" t="s">
        <v>3360</v>
      </c>
      <c r="B1409" s="123" t="s">
        <v>38</v>
      </c>
      <c r="C1409" s="123" t="s">
        <v>38</v>
      </c>
      <c r="D1409" s="123" t="s">
        <v>39</v>
      </c>
      <c r="E1409" s="123" t="s">
        <v>3361</v>
      </c>
      <c r="F1409" s="123" t="s">
        <v>41</v>
      </c>
      <c r="G1409" s="123" t="s">
        <v>71</v>
      </c>
      <c r="H1409" s="123" t="s">
        <v>3361</v>
      </c>
      <c r="I1409" s="123" t="s">
        <v>169</v>
      </c>
      <c r="J1409" s="123" t="s">
        <v>44</v>
      </c>
      <c r="K1409" s="123" t="s">
        <v>41</v>
      </c>
      <c r="L1409" s="123" t="s">
        <v>45</v>
      </c>
      <c r="M1409" s="123" t="s">
        <v>46</v>
      </c>
      <c r="N1409" s="123" t="s">
        <v>1767</v>
      </c>
      <c r="O1409" s="123" t="s">
        <v>41</v>
      </c>
      <c r="P1409" s="123" t="s">
        <v>41</v>
      </c>
      <c r="Q1409" s="123">
        <v>18.25</v>
      </c>
      <c r="R1409" s="123">
        <v>35</v>
      </c>
      <c r="S1409" s="123">
        <v>19.25</v>
      </c>
      <c r="T1409" s="116">
        <v>45519</v>
      </c>
      <c r="U1409" s="116">
        <v>45512</v>
      </c>
      <c r="V1409" s="123">
        <v>0</v>
      </c>
      <c r="W1409" s="123">
        <v>171</v>
      </c>
      <c r="X1409" s="123">
        <v>171</v>
      </c>
      <c r="Y1409" s="123">
        <v>0</v>
      </c>
      <c r="Z1409" s="123" t="s">
        <v>47</v>
      </c>
      <c r="AA1409" s="123">
        <v>0</v>
      </c>
      <c r="AB1409" s="123">
        <f>VLOOKUP(I1409,'[5]DI Info'!A:E,5,0)</f>
        <v>1</v>
      </c>
      <c r="AC1409" s="123">
        <f t="shared" si="28"/>
        <v>171</v>
      </c>
      <c r="AD1409" s="123">
        <f>IFERROR(AC1409*VLOOKUP(I1409,'[5]DI Info'!A:H,7,FALSE),"")</f>
        <v>3847.5</v>
      </c>
      <c r="AE1409" s="123">
        <f>IFERROR(ROUND(AC1409*VLOOKUP(I1409,'[5]DI Info'!$1:$1048576,6,FALSE),2),"")</f>
        <v>35.23</v>
      </c>
      <c r="AF1409" s="124" t="str">
        <f>VLOOKUP(I1409,'[5]DI Info'!$1:$1048576,4,FALSE)</f>
        <v>福得尔-NB</v>
      </c>
      <c r="AG1409" s="124" t="s">
        <v>3357</v>
      </c>
      <c r="AH1409" s="132">
        <v>45514</v>
      </c>
      <c r="AI1409" s="69" t="s">
        <v>3358</v>
      </c>
      <c r="AJ1409" s="123" t="s">
        <v>3359</v>
      </c>
      <c r="AK1409" s="123"/>
      <c r="AL1409" s="116"/>
      <c r="AM1409" s="116"/>
    </row>
    <row r="1410" s="62" customFormat="1" ht="12.75" customHeight="1" spans="1:39">
      <c r="A1410" s="123" t="s">
        <v>3362</v>
      </c>
      <c r="B1410" s="123" t="s">
        <v>38</v>
      </c>
      <c r="C1410" s="123" t="s">
        <v>38</v>
      </c>
      <c r="D1410" s="123" t="s">
        <v>39</v>
      </c>
      <c r="E1410" s="123" t="s">
        <v>3363</v>
      </c>
      <c r="F1410" s="123" t="s">
        <v>41</v>
      </c>
      <c r="G1410" s="123" t="s">
        <v>60</v>
      </c>
      <c r="H1410" s="123" t="s">
        <v>3363</v>
      </c>
      <c r="I1410" s="123" t="s">
        <v>398</v>
      </c>
      <c r="J1410" s="123" t="s">
        <v>44</v>
      </c>
      <c r="K1410" s="123" t="s">
        <v>41</v>
      </c>
      <c r="L1410" s="123" t="s">
        <v>45</v>
      </c>
      <c r="M1410" s="123" t="s">
        <v>46</v>
      </c>
      <c r="N1410" s="123" t="s">
        <v>1767</v>
      </c>
      <c r="O1410" s="123" t="s">
        <v>41</v>
      </c>
      <c r="P1410" s="123" t="s">
        <v>41</v>
      </c>
      <c r="Q1410" s="123">
        <v>4.2</v>
      </c>
      <c r="R1410" s="123">
        <v>23</v>
      </c>
      <c r="S1410" s="123">
        <v>22</v>
      </c>
      <c r="T1410" s="116">
        <v>45519</v>
      </c>
      <c r="U1410" s="116">
        <v>45512</v>
      </c>
      <c r="V1410" s="123">
        <v>0</v>
      </c>
      <c r="W1410" s="123">
        <v>1017</v>
      </c>
      <c r="X1410" s="123">
        <v>1017</v>
      </c>
      <c r="Y1410" s="123">
        <v>0</v>
      </c>
      <c r="Z1410" s="123" t="s">
        <v>47</v>
      </c>
      <c r="AA1410" s="123">
        <v>0</v>
      </c>
      <c r="AB1410" s="123">
        <f>VLOOKUP(I1410,'[5]DI Info'!A:E,5,0)</f>
        <v>1</v>
      </c>
      <c r="AC1410" s="123">
        <f t="shared" si="28"/>
        <v>1017</v>
      </c>
      <c r="AD1410" s="123">
        <f>IFERROR(AC1410*VLOOKUP(I1410,'[5]DI Info'!A:H,7,FALSE),"")</f>
        <v>4169.7</v>
      </c>
      <c r="AE1410" s="123">
        <f>IFERROR(ROUND(AC1410*VLOOKUP(I1410,'[5]DI Info'!$1:$1048576,6,FALSE),2),"")</f>
        <v>35.6</v>
      </c>
      <c r="AF1410" s="124" t="str">
        <f>VLOOKUP(I1410,'[5]DI Info'!$1:$1048576,4,FALSE)</f>
        <v>苏克-NB</v>
      </c>
      <c r="AG1410" s="124" t="s">
        <v>3364</v>
      </c>
      <c r="AH1410" s="132">
        <v>45519</v>
      </c>
      <c r="AI1410" s="69" t="s">
        <v>3365</v>
      </c>
      <c r="AJ1410" s="123" t="s">
        <v>3366</v>
      </c>
      <c r="AK1410" s="123"/>
      <c r="AL1410" s="116"/>
      <c r="AM1410" s="116"/>
    </row>
    <row r="1411" s="62" customFormat="1" ht="12.75" customHeight="1" spans="1:39">
      <c r="A1411" s="123" t="s">
        <v>3367</v>
      </c>
      <c r="B1411" s="123" t="s">
        <v>38</v>
      </c>
      <c r="C1411" s="123" t="s">
        <v>38</v>
      </c>
      <c r="D1411" s="123" t="s">
        <v>39</v>
      </c>
      <c r="E1411" s="123" t="s">
        <v>3368</v>
      </c>
      <c r="F1411" s="123" t="s">
        <v>41</v>
      </c>
      <c r="G1411" s="123" t="s">
        <v>60</v>
      </c>
      <c r="H1411" s="123" t="s">
        <v>3368</v>
      </c>
      <c r="I1411" s="123" t="s">
        <v>407</v>
      </c>
      <c r="J1411" s="123" t="s">
        <v>44</v>
      </c>
      <c r="K1411" s="123" t="s">
        <v>41</v>
      </c>
      <c r="L1411" s="123" t="s">
        <v>45</v>
      </c>
      <c r="M1411" s="123" t="s">
        <v>46</v>
      </c>
      <c r="N1411" s="123" t="s">
        <v>1767</v>
      </c>
      <c r="O1411" s="123" t="s">
        <v>41</v>
      </c>
      <c r="P1411" s="123" t="s">
        <v>41</v>
      </c>
      <c r="Q1411" s="123">
        <v>5</v>
      </c>
      <c r="R1411" s="123">
        <v>45</v>
      </c>
      <c r="S1411" s="123">
        <v>22</v>
      </c>
      <c r="T1411" s="116">
        <v>45519</v>
      </c>
      <c r="U1411" s="116">
        <v>45512</v>
      </c>
      <c r="V1411" s="123">
        <v>0</v>
      </c>
      <c r="W1411" s="123">
        <v>208</v>
      </c>
      <c r="X1411" s="123">
        <v>208</v>
      </c>
      <c r="Y1411" s="123">
        <v>0</v>
      </c>
      <c r="Z1411" s="123" t="s">
        <v>47</v>
      </c>
      <c r="AA1411" s="123">
        <v>0</v>
      </c>
      <c r="AB1411" s="123">
        <f>VLOOKUP(I1411,'[5]DI Info'!A:E,5,0)</f>
        <v>1</v>
      </c>
      <c r="AC1411" s="123">
        <f t="shared" si="28"/>
        <v>208</v>
      </c>
      <c r="AD1411" s="123">
        <f>IFERROR(AC1411*VLOOKUP(I1411,'[5]DI Info'!A:H,7,FALSE),"")</f>
        <v>1518.4</v>
      </c>
      <c r="AE1411" s="123">
        <f>IFERROR(ROUND(AC1411*VLOOKUP(I1411,'[5]DI Info'!$1:$1048576,6,FALSE),2),"")</f>
        <v>18.1</v>
      </c>
      <c r="AF1411" s="124" t="str">
        <f>VLOOKUP(I1411,'[5]DI Info'!$1:$1048576,4,FALSE)</f>
        <v>苏克-NB</v>
      </c>
      <c r="AG1411" s="124" t="s">
        <v>3364</v>
      </c>
      <c r="AH1411" s="132">
        <v>45519</v>
      </c>
      <c r="AI1411" s="69" t="s">
        <v>3365</v>
      </c>
      <c r="AJ1411" s="123" t="s">
        <v>3366</v>
      </c>
      <c r="AK1411" s="123"/>
      <c r="AL1411" s="116"/>
      <c r="AM1411" s="116"/>
    </row>
    <row r="1412" s="62" customFormat="1" ht="12.75" customHeight="1" spans="1:39">
      <c r="A1412" s="123" t="s">
        <v>3369</v>
      </c>
      <c r="B1412" s="123" t="s">
        <v>38</v>
      </c>
      <c r="C1412" s="123" t="s">
        <v>38</v>
      </c>
      <c r="D1412" s="123" t="s">
        <v>39</v>
      </c>
      <c r="E1412" s="123" t="s">
        <v>3370</v>
      </c>
      <c r="F1412" s="123" t="s">
        <v>41</v>
      </c>
      <c r="G1412" s="123" t="s">
        <v>60</v>
      </c>
      <c r="H1412" s="123" t="s">
        <v>3370</v>
      </c>
      <c r="I1412" s="123" t="s">
        <v>407</v>
      </c>
      <c r="J1412" s="123" t="s">
        <v>44</v>
      </c>
      <c r="K1412" s="123" t="s">
        <v>41</v>
      </c>
      <c r="L1412" s="123" t="s">
        <v>45</v>
      </c>
      <c r="M1412" s="123" t="s">
        <v>46</v>
      </c>
      <c r="N1412" s="123" t="s">
        <v>1767</v>
      </c>
      <c r="O1412" s="123" t="s">
        <v>41</v>
      </c>
      <c r="P1412" s="123" t="s">
        <v>41</v>
      </c>
      <c r="Q1412" s="123">
        <v>5</v>
      </c>
      <c r="R1412" s="123">
        <v>45</v>
      </c>
      <c r="S1412" s="123">
        <v>22</v>
      </c>
      <c r="T1412" s="116">
        <v>45519</v>
      </c>
      <c r="U1412" s="116">
        <v>45512</v>
      </c>
      <c r="V1412" s="123">
        <v>0</v>
      </c>
      <c r="W1412" s="123">
        <v>78</v>
      </c>
      <c r="X1412" s="123">
        <v>78</v>
      </c>
      <c r="Y1412" s="123">
        <v>0</v>
      </c>
      <c r="Z1412" s="123" t="s">
        <v>47</v>
      </c>
      <c r="AA1412" s="123">
        <v>0</v>
      </c>
      <c r="AB1412" s="123">
        <f>VLOOKUP(I1412,'[5]DI Info'!A:E,5,0)</f>
        <v>1</v>
      </c>
      <c r="AC1412" s="123">
        <f t="shared" si="28"/>
        <v>78</v>
      </c>
      <c r="AD1412" s="123">
        <f>IFERROR(AC1412*VLOOKUP(I1412,'[5]DI Info'!A:H,7,FALSE),"")</f>
        <v>569.4</v>
      </c>
      <c r="AE1412" s="123">
        <f>IFERROR(ROUND(AC1412*VLOOKUP(I1412,'[5]DI Info'!$1:$1048576,6,FALSE),2),"")</f>
        <v>6.79</v>
      </c>
      <c r="AF1412" s="124" t="str">
        <f>VLOOKUP(I1412,'[5]DI Info'!$1:$1048576,4,FALSE)</f>
        <v>苏克-NB</v>
      </c>
      <c r="AG1412" s="124" t="s">
        <v>3364</v>
      </c>
      <c r="AH1412" s="132">
        <v>45519</v>
      </c>
      <c r="AI1412" s="69" t="s">
        <v>3371</v>
      </c>
      <c r="AJ1412" s="123" t="s">
        <v>3366</v>
      </c>
      <c r="AK1412" s="123"/>
      <c r="AL1412" s="116"/>
      <c r="AM1412" s="116"/>
    </row>
    <row r="1413" s="62" customFormat="1" ht="12.75" customHeight="1" spans="1:39">
      <c r="A1413" s="123" t="s">
        <v>3372</v>
      </c>
      <c r="B1413" s="123" t="s">
        <v>38</v>
      </c>
      <c r="C1413" s="123" t="s">
        <v>38</v>
      </c>
      <c r="D1413" s="123" t="s">
        <v>39</v>
      </c>
      <c r="E1413" s="123" t="s">
        <v>3373</v>
      </c>
      <c r="F1413" s="123" t="s">
        <v>41</v>
      </c>
      <c r="G1413" s="123" t="s">
        <v>60</v>
      </c>
      <c r="H1413" s="123" t="s">
        <v>3373</v>
      </c>
      <c r="I1413" s="123" t="s">
        <v>54</v>
      </c>
      <c r="J1413" s="123" t="s">
        <v>44</v>
      </c>
      <c r="K1413" s="123" t="s">
        <v>41</v>
      </c>
      <c r="L1413" s="123" t="s">
        <v>45</v>
      </c>
      <c r="M1413" s="123" t="s">
        <v>46</v>
      </c>
      <c r="N1413" s="123" t="s">
        <v>1767</v>
      </c>
      <c r="O1413" s="123" t="s">
        <v>41</v>
      </c>
      <c r="P1413" s="123" t="s">
        <v>41</v>
      </c>
      <c r="Q1413" s="123">
        <v>7.48</v>
      </c>
      <c r="R1413" s="123">
        <v>33.858</v>
      </c>
      <c r="S1413" s="123">
        <v>18.11</v>
      </c>
      <c r="T1413" s="116">
        <v>45519</v>
      </c>
      <c r="U1413" s="116">
        <v>45512</v>
      </c>
      <c r="V1413" s="123">
        <v>0</v>
      </c>
      <c r="W1413" s="123">
        <v>288</v>
      </c>
      <c r="X1413" s="123">
        <v>288</v>
      </c>
      <c r="Y1413" s="123">
        <v>0</v>
      </c>
      <c r="Z1413" s="123" t="s">
        <v>47</v>
      </c>
      <c r="AA1413" s="123">
        <v>0</v>
      </c>
      <c r="AB1413" s="123">
        <f>VLOOKUP(I1413,'[5]DI Info'!A:E,5,0)</f>
        <v>1</v>
      </c>
      <c r="AC1413" s="123">
        <f t="shared" si="28"/>
        <v>288</v>
      </c>
      <c r="AD1413" s="123">
        <f>IFERROR(AC1413*VLOOKUP(I1413,'[5]DI Info'!A:H,7,FALSE),"")</f>
        <v>1641.6</v>
      </c>
      <c r="AE1413" s="123">
        <f>IFERROR(ROUND(AC1413*VLOOKUP(I1413,'[5]DI Info'!$1:$1048576,6,FALSE),2),"")</f>
        <v>23.36</v>
      </c>
      <c r="AF1413" s="124" t="str">
        <f>VLOOKUP(I1413,'[5]DI Info'!$1:$1048576,4,FALSE)</f>
        <v>苏克-NB</v>
      </c>
      <c r="AG1413" s="124" t="s">
        <v>3364</v>
      </c>
      <c r="AH1413" s="132">
        <v>45519</v>
      </c>
      <c r="AI1413" s="69" t="s">
        <v>3374</v>
      </c>
      <c r="AJ1413" s="123" t="s">
        <v>3366</v>
      </c>
      <c r="AK1413" s="123"/>
      <c r="AL1413" s="116"/>
      <c r="AM1413" s="116"/>
    </row>
    <row r="1414" s="62" customFormat="1" ht="12.75" customHeight="1" spans="1:39">
      <c r="A1414" s="123" t="s">
        <v>3375</v>
      </c>
      <c r="B1414" s="123" t="s">
        <v>38</v>
      </c>
      <c r="C1414" s="123" t="s">
        <v>38</v>
      </c>
      <c r="D1414" s="123" t="s">
        <v>84</v>
      </c>
      <c r="E1414" s="123" t="s">
        <v>3376</v>
      </c>
      <c r="F1414" s="123" t="s">
        <v>41</v>
      </c>
      <c r="G1414" s="123" t="s">
        <v>60</v>
      </c>
      <c r="H1414" s="123" t="s">
        <v>3376</v>
      </c>
      <c r="I1414" s="123" t="s">
        <v>3296</v>
      </c>
      <c r="J1414" s="123" t="s">
        <v>44</v>
      </c>
      <c r="K1414" s="123" t="s">
        <v>41</v>
      </c>
      <c r="L1414" s="123" t="s">
        <v>45</v>
      </c>
      <c r="M1414" s="123" t="s">
        <v>46</v>
      </c>
      <c r="N1414" s="123" t="s">
        <v>1767</v>
      </c>
      <c r="O1414" s="123" t="s">
        <v>41</v>
      </c>
      <c r="P1414" s="123" t="s">
        <v>41</v>
      </c>
      <c r="Q1414" s="123">
        <v>18.1</v>
      </c>
      <c r="R1414" s="123">
        <v>30.3</v>
      </c>
      <c r="S1414" s="123">
        <v>18.1</v>
      </c>
      <c r="T1414" s="116">
        <v>45522</v>
      </c>
      <c r="U1414" s="116">
        <v>45515</v>
      </c>
      <c r="V1414" s="123">
        <v>0</v>
      </c>
      <c r="W1414" s="123">
        <v>44</v>
      </c>
      <c r="X1414" s="123">
        <v>44</v>
      </c>
      <c r="Y1414" s="123">
        <v>0</v>
      </c>
      <c r="Z1414" s="123" t="s">
        <v>47</v>
      </c>
      <c r="AA1414" s="123">
        <v>0</v>
      </c>
      <c r="AB1414" s="123">
        <f>VLOOKUP(I1414,'[5]DI Info'!A:E,5,0)</f>
        <v>1</v>
      </c>
      <c r="AC1414" s="123">
        <f t="shared" si="28"/>
        <v>44</v>
      </c>
      <c r="AD1414" s="123">
        <f>IFERROR(AC1414*VLOOKUP(I1414,'[5]DI Info'!A:H,7,FALSE),"")</f>
        <v>704</v>
      </c>
      <c r="AE1414" s="123">
        <f>IFERROR(ROUND(AC1414*VLOOKUP(I1414,'[5]DI Info'!$1:$1048576,6,FALSE),2),"")</f>
        <v>7.73</v>
      </c>
      <c r="AF1414" s="124" t="str">
        <f>VLOOKUP(I1414,'[5]DI Info'!$1:$1048576,4,FALSE)</f>
        <v>康思特-SH</v>
      </c>
      <c r="AG1414" s="124" t="s">
        <v>3377</v>
      </c>
      <c r="AH1414" s="132">
        <v>45516</v>
      </c>
      <c r="AI1414" s="69" t="s">
        <v>3378</v>
      </c>
      <c r="AJ1414" s="123"/>
      <c r="AK1414" s="123"/>
      <c r="AL1414" s="116"/>
      <c r="AM1414" s="116"/>
    </row>
    <row r="1415" s="62" customFormat="1" ht="12.75" customHeight="1" spans="1:39">
      <c r="A1415" s="123" t="s">
        <v>3379</v>
      </c>
      <c r="B1415" s="123" t="s">
        <v>38</v>
      </c>
      <c r="C1415" s="123" t="s">
        <v>38</v>
      </c>
      <c r="D1415" s="123" t="s">
        <v>84</v>
      </c>
      <c r="E1415" s="123" t="s">
        <v>3380</v>
      </c>
      <c r="F1415" s="123" t="s">
        <v>41</v>
      </c>
      <c r="G1415" s="123" t="s">
        <v>60</v>
      </c>
      <c r="H1415" s="123" t="s">
        <v>3380</v>
      </c>
      <c r="I1415" s="123" t="s">
        <v>2703</v>
      </c>
      <c r="J1415" s="123" t="s">
        <v>44</v>
      </c>
      <c r="K1415" s="123" t="s">
        <v>41</v>
      </c>
      <c r="L1415" s="123" t="s">
        <v>45</v>
      </c>
      <c r="M1415" s="123" t="s">
        <v>46</v>
      </c>
      <c r="N1415" s="123" t="s">
        <v>1767</v>
      </c>
      <c r="O1415" s="123" t="s">
        <v>41</v>
      </c>
      <c r="P1415" s="123" t="s">
        <v>41</v>
      </c>
      <c r="Q1415" s="123">
        <v>18.25</v>
      </c>
      <c r="R1415" s="123">
        <v>32.25</v>
      </c>
      <c r="S1415" s="123">
        <v>18.5</v>
      </c>
      <c r="T1415" s="116">
        <v>45522</v>
      </c>
      <c r="U1415" s="116">
        <v>45515</v>
      </c>
      <c r="V1415" s="123">
        <v>0</v>
      </c>
      <c r="W1415" s="123">
        <v>32</v>
      </c>
      <c r="X1415" s="123">
        <v>32</v>
      </c>
      <c r="Y1415" s="123">
        <v>0</v>
      </c>
      <c r="Z1415" s="123" t="s">
        <v>47</v>
      </c>
      <c r="AA1415" s="123">
        <v>0</v>
      </c>
      <c r="AB1415" s="123">
        <f>VLOOKUP(I1415,'[5]DI Info'!A:E,5,0)</f>
        <v>1</v>
      </c>
      <c r="AC1415" s="123">
        <f t="shared" si="28"/>
        <v>32</v>
      </c>
      <c r="AD1415" s="123">
        <f>IFERROR(AC1415*VLOOKUP(I1415,'[5]DI Info'!A:H,7,FALSE),"")</f>
        <v>524.8</v>
      </c>
      <c r="AE1415" s="123">
        <f>IFERROR(ROUND(AC1415*VLOOKUP(I1415,'[5]DI Info'!$1:$1048576,6,FALSE),2),"")</f>
        <v>5.55</v>
      </c>
      <c r="AF1415" s="124" t="str">
        <f>VLOOKUP(I1415,'[5]DI Info'!$1:$1048576,4,FALSE)</f>
        <v>康思特-SH</v>
      </c>
      <c r="AG1415" s="124" t="s">
        <v>3377</v>
      </c>
      <c r="AH1415" s="132">
        <v>45516</v>
      </c>
      <c r="AI1415" s="69" t="s">
        <v>3378</v>
      </c>
      <c r="AJ1415" s="123"/>
      <c r="AK1415" s="123"/>
      <c r="AL1415" s="116"/>
      <c r="AM1415" s="116"/>
    </row>
    <row r="1416" s="62" customFormat="1" ht="12.75" customHeight="1" spans="1:39">
      <c r="A1416" s="123" t="s">
        <v>3381</v>
      </c>
      <c r="B1416" s="123" t="s">
        <v>38</v>
      </c>
      <c r="C1416" s="123" t="s">
        <v>38</v>
      </c>
      <c r="D1416" s="123" t="s">
        <v>84</v>
      </c>
      <c r="E1416" s="123" t="s">
        <v>3382</v>
      </c>
      <c r="F1416" s="123" t="s">
        <v>41</v>
      </c>
      <c r="G1416" s="123" t="s">
        <v>60</v>
      </c>
      <c r="H1416" s="123" t="s">
        <v>3382</v>
      </c>
      <c r="I1416" s="123" t="s">
        <v>2708</v>
      </c>
      <c r="J1416" s="123" t="s">
        <v>44</v>
      </c>
      <c r="K1416" s="123" t="s">
        <v>41</v>
      </c>
      <c r="L1416" s="123" t="s">
        <v>45</v>
      </c>
      <c r="M1416" s="123" t="s">
        <v>46</v>
      </c>
      <c r="N1416" s="123" t="s">
        <v>1767</v>
      </c>
      <c r="O1416" s="123" t="s">
        <v>41</v>
      </c>
      <c r="P1416" s="123" t="s">
        <v>41</v>
      </c>
      <c r="Q1416" s="123">
        <v>17.6</v>
      </c>
      <c r="R1416" s="123">
        <v>28.6</v>
      </c>
      <c r="S1416" s="123">
        <v>17.6</v>
      </c>
      <c r="T1416" s="116">
        <v>45522</v>
      </c>
      <c r="U1416" s="116">
        <v>45515</v>
      </c>
      <c r="V1416" s="123">
        <v>0</v>
      </c>
      <c r="W1416" s="123">
        <v>450</v>
      </c>
      <c r="X1416" s="123">
        <v>450</v>
      </c>
      <c r="Y1416" s="123">
        <v>0</v>
      </c>
      <c r="Z1416" s="123" t="s">
        <v>47</v>
      </c>
      <c r="AA1416" s="123">
        <v>0</v>
      </c>
      <c r="AB1416" s="123">
        <f>VLOOKUP(I1416,'[5]DI Info'!A:E,5,0)</f>
        <v>1</v>
      </c>
      <c r="AC1416" s="123">
        <f t="shared" si="28"/>
        <v>450</v>
      </c>
      <c r="AD1416" s="123">
        <f>IFERROR(AC1416*VLOOKUP(I1416,'[5]DI Info'!A:H,7,FALSE),"")</f>
        <v>6525</v>
      </c>
      <c r="AE1416" s="123">
        <f>IFERROR(ROUND(AC1416*VLOOKUP(I1416,'[5]DI Info'!$1:$1048576,6,FALSE),2),"")</f>
        <v>69.51</v>
      </c>
      <c r="AF1416" s="124" t="str">
        <f>VLOOKUP(I1416,'[5]DI Info'!$1:$1048576,4,FALSE)</f>
        <v>康思特-SH</v>
      </c>
      <c r="AG1416" s="124" t="s">
        <v>3377</v>
      </c>
      <c r="AH1416" s="132">
        <v>45516</v>
      </c>
      <c r="AI1416" s="69" t="s">
        <v>3383</v>
      </c>
      <c r="AJ1416" s="123"/>
      <c r="AK1416" s="123"/>
      <c r="AL1416" s="116"/>
      <c r="AM1416" s="116"/>
    </row>
    <row r="1417" s="62" customFormat="1" ht="12.75" customHeight="1" spans="1:39">
      <c r="A1417" s="123" t="s">
        <v>3384</v>
      </c>
      <c r="B1417" s="123" t="s">
        <v>38</v>
      </c>
      <c r="C1417" s="123" t="s">
        <v>38</v>
      </c>
      <c r="D1417" s="123" t="s">
        <v>84</v>
      </c>
      <c r="E1417" s="123" t="s">
        <v>3385</v>
      </c>
      <c r="F1417" s="123" t="s">
        <v>41</v>
      </c>
      <c r="G1417" s="123" t="s">
        <v>60</v>
      </c>
      <c r="H1417" s="123" t="s">
        <v>3385</v>
      </c>
      <c r="I1417" s="123" t="s">
        <v>2708</v>
      </c>
      <c r="J1417" s="123" t="s">
        <v>44</v>
      </c>
      <c r="K1417" s="123" t="s">
        <v>41</v>
      </c>
      <c r="L1417" s="123" t="s">
        <v>45</v>
      </c>
      <c r="M1417" s="123" t="s">
        <v>46</v>
      </c>
      <c r="N1417" s="123" t="s">
        <v>1767</v>
      </c>
      <c r="O1417" s="123" t="s">
        <v>41</v>
      </c>
      <c r="P1417" s="123" t="s">
        <v>41</v>
      </c>
      <c r="Q1417" s="123">
        <v>17.6</v>
      </c>
      <c r="R1417" s="123">
        <v>28.6</v>
      </c>
      <c r="S1417" s="123">
        <v>17.6</v>
      </c>
      <c r="T1417" s="116">
        <v>45522</v>
      </c>
      <c r="U1417" s="116">
        <v>45515</v>
      </c>
      <c r="V1417" s="123">
        <v>0</v>
      </c>
      <c r="W1417" s="123">
        <v>126</v>
      </c>
      <c r="X1417" s="123">
        <v>126</v>
      </c>
      <c r="Y1417" s="123">
        <v>0</v>
      </c>
      <c r="Z1417" s="123" t="s">
        <v>47</v>
      </c>
      <c r="AA1417" s="123">
        <v>0</v>
      </c>
      <c r="AB1417" s="123">
        <f>VLOOKUP(I1417,'[5]DI Info'!A:E,5,0)</f>
        <v>1</v>
      </c>
      <c r="AC1417" s="123">
        <f t="shared" si="28"/>
        <v>126</v>
      </c>
      <c r="AD1417" s="123">
        <f>IFERROR(AC1417*VLOOKUP(I1417,'[5]DI Info'!A:H,7,FALSE),"")</f>
        <v>1827</v>
      </c>
      <c r="AE1417" s="123">
        <f>IFERROR(ROUND(AC1417*VLOOKUP(I1417,'[5]DI Info'!$1:$1048576,6,FALSE),2),"")</f>
        <v>19.46</v>
      </c>
      <c r="AF1417" s="124" t="str">
        <f>VLOOKUP(I1417,'[5]DI Info'!$1:$1048576,4,FALSE)</f>
        <v>康思特-SH</v>
      </c>
      <c r="AG1417" s="124" t="s">
        <v>3377</v>
      </c>
      <c r="AH1417" s="132">
        <v>45516</v>
      </c>
      <c r="AI1417" s="69" t="s">
        <v>3378</v>
      </c>
      <c r="AJ1417" s="123"/>
      <c r="AK1417" s="123"/>
      <c r="AL1417" s="116"/>
      <c r="AM1417" s="116"/>
    </row>
    <row r="1418" s="62" customFormat="1" ht="12.75" customHeight="1" spans="1:39">
      <c r="A1418" s="123" t="s">
        <v>3386</v>
      </c>
      <c r="B1418" s="123" t="s">
        <v>38</v>
      </c>
      <c r="C1418" s="123" t="s">
        <v>38</v>
      </c>
      <c r="D1418" s="123" t="s">
        <v>84</v>
      </c>
      <c r="E1418" s="123" t="s">
        <v>3387</v>
      </c>
      <c r="F1418" s="123" t="s">
        <v>41</v>
      </c>
      <c r="G1418" s="123" t="s">
        <v>60</v>
      </c>
      <c r="H1418" s="123" t="s">
        <v>3387</v>
      </c>
      <c r="I1418" s="123" t="s">
        <v>2708</v>
      </c>
      <c r="J1418" s="123" t="s">
        <v>44</v>
      </c>
      <c r="K1418" s="123" t="s">
        <v>41</v>
      </c>
      <c r="L1418" s="123" t="s">
        <v>45</v>
      </c>
      <c r="M1418" s="123" t="s">
        <v>46</v>
      </c>
      <c r="N1418" s="123" t="s">
        <v>1767</v>
      </c>
      <c r="O1418" s="123" t="s">
        <v>41</v>
      </c>
      <c r="P1418" s="123" t="s">
        <v>41</v>
      </c>
      <c r="Q1418" s="123">
        <v>17.6</v>
      </c>
      <c r="R1418" s="123">
        <v>28.6</v>
      </c>
      <c r="S1418" s="123">
        <v>17.6</v>
      </c>
      <c r="T1418" s="116">
        <v>45522</v>
      </c>
      <c r="U1418" s="116">
        <v>45515</v>
      </c>
      <c r="V1418" s="123">
        <v>0</v>
      </c>
      <c r="W1418" s="123">
        <v>450</v>
      </c>
      <c r="X1418" s="123">
        <v>450</v>
      </c>
      <c r="Y1418" s="123">
        <v>0</v>
      </c>
      <c r="Z1418" s="123" t="s">
        <v>47</v>
      </c>
      <c r="AA1418" s="123">
        <v>0</v>
      </c>
      <c r="AB1418" s="123">
        <f>VLOOKUP(I1418,'[5]DI Info'!A:E,5,0)</f>
        <v>1</v>
      </c>
      <c r="AC1418" s="123">
        <f t="shared" si="28"/>
        <v>450</v>
      </c>
      <c r="AD1418" s="123">
        <f>IFERROR(AC1418*VLOOKUP(I1418,'[5]DI Info'!A:H,7,FALSE),"")</f>
        <v>6525</v>
      </c>
      <c r="AE1418" s="123">
        <f>IFERROR(ROUND(AC1418*VLOOKUP(I1418,'[5]DI Info'!$1:$1048576,6,FALSE),2),"")</f>
        <v>69.51</v>
      </c>
      <c r="AF1418" s="124" t="str">
        <f>VLOOKUP(I1418,'[5]DI Info'!$1:$1048576,4,FALSE)</f>
        <v>康思特-SH</v>
      </c>
      <c r="AG1418" s="124" t="s">
        <v>3377</v>
      </c>
      <c r="AH1418" s="132">
        <v>45516</v>
      </c>
      <c r="AI1418" s="69" t="s">
        <v>3388</v>
      </c>
      <c r="AJ1418" s="123"/>
      <c r="AK1418" s="123"/>
      <c r="AL1418" s="116"/>
      <c r="AM1418" s="116"/>
    </row>
    <row r="1419" s="62" customFormat="1" ht="12.75" customHeight="1" spans="1:39">
      <c r="A1419" s="123" t="s">
        <v>3389</v>
      </c>
      <c r="B1419" s="123" t="s">
        <v>38</v>
      </c>
      <c r="C1419" s="123" t="s">
        <v>38</v>
      </c>
      <c r="D1419" s="123" t="s">
        <v>84</v>
      </c>
      <c r="E1419" s="123" t="s">
        <v>3390</v>
      </c>
      <c r="F1419" s="123" t="s">
        <v>41</v>
      </c>
      <c r="G1419" s="123" t="s">
        <v>60</v>
      </c>
      <c r="H1419" s="123" t="s">
        <v>3390</v>
      </c>
      <c r="I1419" s="123" t="s">
        <v>2708</v>
      </c>
      <c r="J1419" s="123" t="s">
        <v>44</v>
      </c>
      <c r="K1419" s="123" t="s">
        <v>41</v>
      </c>
      <c r="L1419" s="123" t="s">
        <v>45</v>
      </c>
      <c r="M1419" s="123" t="s">
        <v>46</v>
      </c>
      <c r="N1419" s="123" t="s">
        <v>1767</v>
      </c>
      <c r="O1419" s="123" t="s">
        <v>41</v>
      </c>
      <c r="P1419" s="123" t="s">
        <v>41</v>
      </c>
      <c r="Q1419" s="123">
        <v>17.6</v>
      </c>
      <c r="R1419" s="123">
        <v>28.6</v>
      </c>
      <c r="S1419" s="123">
        <v>17.6</v>
      </c>
      <c r="T1419" s="116">
        <v>45522</v>
      </c>
      <c r="U1419" s="116">
        <v>45515</v>
      </c>
      <c r="V1419" s="123">
        <v>0</v>
      </c>
      <c r="W1419" s="123">
        <v>449</v>
      </c>
      <c r="X1419" s="123">
        <v>449</v>
      </c>
      <c r="Y1419" s="123">
        <v>0</v>
      </c>
      <c r="Z1419" s="123" t="s">
        <v>47</v>
      </c>
      <c r="AA1419" s="123">
        <v>0</v>
      </c>
      <c r="AB1419" s="123">
        <f>VLOOKUP(I1419,'[5]DI Info'!A:E,5,0)</f>
        <v>1</v>
      </c>
      <c r="AC1419" s="123">
        <f t="shared" si="28"/>
        <v>449</v>
      </c>
      <c r="AD1419" s="123">
        <f>IFERROR(AC1419*VLOOKUP(I1419,'[5]DI Info'!A:H,7,FALSE),"")</f>
        <v>6510.5</v>
      </c>
      <c r="AE1419" s="123">
        <f>IFERROR(ROUND(AC1419*VLOOKUP(I1419,'[5]DI Info'!$1:$1048576,6,FALSE),2),"")</f>
        <v>69.36</v>
      </c>
      <c r="AF1419" s="124" t="str">
        <f>VLOOKUP(I1419,'[5]DI Info'!$1:$1048576,4,FALSE)</f>
        <v>康思特-SH</v>
      </c>
      <c r="AG1419" s="124" t="s">
        <v>3377</v>
      </c>
      <c r="AH1419" s="132">
        <v>45516</v>
      </c>
      <c r="AI1419" s="69" t="s">
        <v>3391</v>
      </c>
      <c r="AJ1419" s="123"/>
      <c r="AK1419" s="123"/>
      <c r="AL1419" s="116"/>
      <c r="AM1419" s="116"/>
    </row>
    <row r="1420" s="62" customFormat="1" ht="12.75" customHeight="1" spans="1:39">
      <c r="A1420" s="123" t="s">
        <v>3392</v>
      </c>
      <c r="B1420" s="123" t="s">
        <v>38</v>
      </c>
      <c r="C1420" s="123" t="s">
        <v>38</v>
      </c>
      <c r="D1420" s="123" t="s">
        <v>84</v>
      </c>
      <c r="E1420" s="123" t="s">
        <v>3393</v>
      </c>
      <c r="F1420" s="123" t="s">
        <v>41</v>
      </c>
      <c r="G1420" s="123" t="s">
        <v>71</v>
      </c>
      <c r="H1420" s="123" t="s">
        <v>3393</v>
      </c>
      <c r="I1420" s="123" t="s">
        <v>2708</v>
      </c>
      <c r="J1420" s="123" t="s">
        <v>44</v>
      </c>
      <c r="K1420" s="123" t="s">
        <v>41</v>
      </c>
      <c r="L1420" s="123" t="s">
        <v>45</v>
      </c>
      <c r="M1420" s="123" t="s">
        <v>46</v>
      </c>
      <c r="N1420" s="123" t="s">
        <v>1767</v>
      </c>
      <c r="O1420" s="123" t="s">
        <v>41</v>
      </c>
      <c r="P1420" s="123" t="s">
        <v>41</v>
      </c>
      <c r="Q1420" s="123">
        <v>17.6</v>
      </c>
      <c r="R1420" s="123">
        <v>28.6</v>
      </c>
      <c r="S1420" s="123">
        <v>17.6</v>
      </c>
      <c r="T1420" s="116">
        <v>45519</v>
      </c>
      <c r="U1420" s="116">
        <v>45512</v>
      </c>
      <c r="V1420" s="123">
        <v>0</v>
      </c>
      <c r="W1420" s="123">
        <v>450</v>
      </c>
      <c r="X1420" s="123">
        <v>450</v>
      </c>
      <c r="Y1420" s="123">
        <v>0</v>
      </c>
      <c r="Z1420" s="123" t="s">
        <v>47</v>
      </c>
      <c r="AA1420" s="123">
        <v>0</v>
      </c>
      <c r="AB1420" s="123">
        <f>VLOOKUP(I1420,'[5]DI Info'!A:E,5,0)</f>
        <v>1</v>
      </c>
      <c r="AC1420" s="123">
        <f t="shared" si="28"/>
        <v>450</v>
      </c>
      <c r="AD1420" s="123">
        <f>IFERROR(AC1420*VLOOKUP(I1420,'[5]DI Info'!A:H,7,FALSE),"")</f>
        <v>6525</v>
      </c>
      <c r="AE1420" s="123">
        <f>IFERROR(ROUND(AC1420*VLOOKUP(I1420,'[5]DI Info'!$1:$1048576,6,FALSE),2),"")</f>
        <v>69.51</v>
      </c>
      <c r="AF1420" s="124" t="str">
        <f>VLOOKUP(I1420,'[5]DI Info'!$1:$1048576,4,FALSE)</f>
        <v>康思特-SH</v>
      </c>
      <c r="AG1420" s="124" t="s">
        <v>3394</v>
      </c>
      <c r="AH1420" s="132">
        <v>45512</v>
      </c>
      <c r="AI1420" s="69" t="s">
        <v>3395</v>
      </c>
      <c r="AJ1420" s="123"/>
      <c r="AK1420" s="123"/>
      <c r="AL1420" s="116"/>
      <c r="AM1420" s="116"/>
    </row>
    <row r="1421" s="62" customFormat="1" ht="12.75" customHeight="1" spans="1:39">
      <c r="A1421" s="123" t="s">
        <v>3396</v>
      </c>
      <c r="B1421" s="123" t="s">
        <v>38</v>
      </c>
      <c r="C1421" s="123" t="s">
        <v>38</v>
      </c>
      <c r="D1421" s="123" t="s">
        <v>84</v>
      </c>
      <c r="E1421" s="123" t="s">
        <v>3397</v>
      </c>
      <c r="F1421" s="123" t="s">
        <v>41</v>
      </c>
      <c r="G1421" s="123" t="s">
        <v>71</v>
      </c>
      <c r="H1421" s="123" t="s">
        <v>3397</v>
      </c>
      <c r="I1421" s="123" t="s">
        <v>86</v>
      </c>
      <c r="J1421" s="123" t="s">
        <v>44</v>
      </c>
      <c r="K1421" s="123" t="s">
        <v>41</v>
      </c>
      <c r="L1421" s="123" t="s">
        <v>45</v>
      </c>
      <c r="M1421" s="123" t="s">
        <v>46</v>
      </c>
      <c r="N1421" s="123" t="s">
        <v>1767</v>
      </c>
      <c r="O1421" s="123" t="s">
        <v>41</v>
      </c>
      <c r="P1421" s="123" t="s">
        <v>41</v>
      </c>
      <c r="Q1421" s="123">
        <v>19.5</v>
      </c>
      <c r="R1421" s="123">
        <v>29.5</v>
      </c>
      <c r="S1421" s="123">
        <v>21</v>
      </c>
      <c r="T1421" s="116">
        <v>45519</v>
      </c>
      <c r="U1421" s="116">
        <v>45512</v>
      </c>
      <c r="V1421" s="123">
        <v>0</v>
      </c>
      <c r="W1421" s="123">
        <v>121</v>
      </c>
      <c r="X1421" s="123">
        <v>121</v>
      </c>
      <c r="Y1421" s="123">
        <v>0</v>
      </c>
      <c r="Z1421" s="123" t="s">
        <v>47</v>
      </c>
      <c r="AA1421" s="123">
        <v>0</v>
      </c>
      <c r="AB1421" s="123">
        <f>VLOOKUP(I1421,'[5]DI Info'!A:E,5,0)</f>
        <v>1</v>
      </c>
      <c r="AC1421" s="123">
        <f t="shared" si="28"/>
        <v>121</v>
      </c>
      <c r="AD1421" s="123">
        <f>IFERROR(AC1421*VLOOKUP(I1421,'[5]DI Info'!A:H,7,FALSE),"")</f>
        <v>2129.6</v>
      </c>
      <c r="AE1421" s="123">
        <f>IFERROR(ROUND(AC1421*VLOOKUP(I1421,'[5]DI Info'!$1:$1048576,6,FALSE),2),"")</f>
        <v>23.25</v>
      </c>
      <c r="AF1421" s="124" t="str">
        <f>VLOOKUP(I1421,'[5]DI Info'!$1:$1048576,4,FALSE)</f>
        <v>佳得顺-SH</v>
      </c>
      <c r="AG1421" s="124" t="s">
        <v>3398</v>
      </c>
      <c r="AH1421" s="132">
        <v>45514</v>
      </c>
      <c r="AI1421" s="69" t="s">
        <v>3399</v>
      </c>
      <c r="AJ1421" s="123"/>
      <c r="AK1421" s="123"/>
      <c r="AL1421" s="116"/>
      <c r="AM1421" s="116"/>
    </row>
    <row r="1422" s="62" customFormat="1" ht="12.75" customHeight="1" spans="1:39">
      <c r="A1422" s="123" t="s">
        <v>3400</v>
      </c>
      <c r="B1422" s="123" t="s">
        <v>38</v>
      </c>
      <c r="C1422" s="123" t="s">
        <v>38</v>
      </c>
      <c r="D1422" s="123" t="s">
        <v>84</v>
      </c>
      <c r="E1422" s="123" t="s">
        <v>3401</v>
      </c>
      <c r="F1422" s="123" t="s">
        <v>41</v>
      </c>
      <c r="G1422" s="123" t="s">
        <v>71</v>
      </c>
      <c r="H1422" s="123" t="s">
        <v>3401</v>
      </c>
      <c r="I1422" s="123" t="s">
        <v>86</v>
      </c>
      <c r="J1422" s="123" t="s">
        <v>44</v>
      </c>
      <c r="K1422" s="123" t="s">
        <v>41</v>
      </c>
      <c r="L1422" s="123" t="s">
        <v>45</v>
      </c>
      <c r="M1422" s="123" t="s">
        <v>46</v>
      </c>
      <c r="N1422" s="123" t="s">
        <v>1767</v>
      </c>
      <c r="O1422" s="123" t="s">
        <v>41</v>
      </c>
      <c r="P1422" s="123" t="s">
        <v>41</v>
      </c>
      <c r="Q1422" s="123">
        <v>19.5</v>
      </c>
      <c r="R1422" s="123">
        <v>29.5</v>
      </c>
      <c r="S1422" s="123">
        <v>21</v>
      </c>
      <c r="T1422" s="116">
        <v>45519</v>
      </c>
      <c r="U1422" s="116">
        <v>45512</v>
      </c>
      <c r="V1422" s="123">
        <v>0</v>
      </c>
      <c r="W1422" s="123">
        <v>287</v>
      </c>
      <c r="X1422" s="123">
        <v>287</v>
      </c>
      <c r="Y1422" s="123">
        <v>0</v>
      </c>
      <c r="Z1422" s="123" t="s">
        <v>47</v>
      </c>
      <c r="AA1422" s="123">
        <v>0</v>
      </c>
      <c r="AB1422" s="123">
        <f>VLOOKUP(I1422,'[5]DI Info'!A:E,5,0)</f>
        <v>1</v>
      </c>
      <c r="AC1422" s="123">
        <f t="shared" si="28"/>
        <v>287</v>
      </c>
      <c r="AD1422" s="123">
        <f>IFERROR(AC1422*VLOOKUP(I1422,'[5]DI Info'!A:H,7,FALSE),"")</f>
        <v>5051.2</v>
      </c>
      <c r="AE1422" s="123">
        <f>IFERROR(ROUND(AC1422*VLOOKUP(I1422,'[5]DI Info'!$1:$1048576,6,FALSE),2),"")</f>
        <v>55.16</v>
      </c>
      <c r="AF1422" s="124" t="str">
        <f>VLOOKUP(I1422,'[5]DI Info'!$1:$1048576,4,FALSE)</f>
        <v>佳得顺-SH</v>
      </c>
      <c r="AG1422" s="124" t="s">
        <v>3398</v>
      </c>
      <c r="AH1422" s="132">
        <v>45514</v>
      </c>
      <c r="AI1422" s="69" t="s">
        <v>3402</v>
      </c>
      <c r="AJ1422" s="123"/>
      <c r="AK1422" s="123"/>
      <c r="AL1422" s="116"/>
      <c r="AM1422" s="116"/>
    </row>
    <row r="1423" s="62" customFormat="1" ht="12.75" customHeight="1" spans="1:39">
      <c r="A1423" s="123" t="s">
        <v>3403</v>
      </c>
      <c r="B1423" s="123" t="s">
        <v>38</v>
      </c>
      <c r="C1423" s="123" t="s">
        <v>38</v>
      </c>
      <c r="D1423" s="123" t="s">
        <v>84</v>
      </c>
      <c r="E1423" s="123" t="s">
        <v>3404</v>
      </c>
      <c r="F1423" s="123" t="s">
        <v>41</v>
      </c>
      <c r="G1423" s="123" t="s">
        <v>71</v>
      </c>
      <c r="H1423" s="123" t="s">
        <v>3404</v>
      </c>
      <c r="I1423" s="123" t="s">
        <v>86</v>
      </c>
      <c r="J1423" s="123" t="s">
        <v>44</v>
      </c>
      <c r="K1423" s="123" t="s">
        <v>41</v>
      </c>
      <c r="L1423" s="123" t="s">
        <v>45</v>
      </c>
      <c r="M1423" s="123" t="s">
        <v>46</v>
      </c>
      <c r="N1423" s="123" t="s">
        <v>1767</v>
      </c>
      <c r="O1423" s="123" t="s">
        <v>41</v>
      </c>
      <c r="P1423" s="123" t="s">
        <v>41</v>
      </c>
      <c r="Q1423" s="123">
        <v>19.5</v>
      </c>
      <c r="R1423" s="123">
        <v>29.5</v>
      </c>
      <c r="S1423" s="123">
        <v>21</v>
      </c>
      <c r="T1423" s="116">
        <v>45519</v>
      </c>
      <c r="U1423" s="116">
        <v>45512</v>
      </c>
      <c r="V1423" s="123">
        <v>0</v>
      </c>
      <c r="W1423" s="123">
        <v>279</v>
      </c>
      <c r="X1423" s="123">
        <v>279</v>
      </c>
      <c r="Y1423" s="123">
        <v>0</v>
      </c>
      <c r="Z1423" s="123" t="s">
        <v>47</v>
      </c>
      <c r="AA1423" s="123">
        <v>0</v>
      </c>
      <c r="AB1423" s="123">
        <f>VLOOKUP(I1423,'[5]DI Info'!A:E,5,0)</f>
        <v>1</v>
      </c>
      <c r="AC1423" s="123">
        <f t="shared" si="28"/>
        <v>279</v>
      </c>
      <c r="AD1423" s="123">
        <f>IFERROR(AC1423*VLOOKUP(I1423,'[5]DI Info'!A:H,7,FALSE),"")</f>
        <v>4910.4</v>
      </c>
      <c r="AE1423" s="123">
        <f>IFERROR(ROUND(AC1423*VLOOKUP(I1423,'[5]DI Info'!$1:$1048576,6,FALSE),2),"")</f>
        <v>53.62</v>
      </c>
      <c r="AF1423" s="124" t="str">
        <f>VLOOKUP(I1423,'[5]DI Info'!$1:$1048576,4,FALSE)</f>
        <v>佳得顺-SH</v>
      </c>
      <c r="AG1423" s="124" t="s">
        <v>3398</v>
      </c>
      <c r="AH1423" s="132">
        <v>45514</v>
      </c>
      <c r="AI1423" s="69" t="s">
        <v>3405</v>
      </c>
      <c r="AJ1423" s="123"/>
      <c r="AK1423" s="123"/>
      <c r="AL1423" s="116"/>
      <c r="AM1423" s="116"/>
    </row>
    <row r="1424" s="62" customFormat="1" ht="12.75" customHeight="1" spans="1:39">
      <c r="A1424" s="123" t="s">
        <v>3343</v>
      </c>
      <c r="B1424" s="123" t="s">
        <v>38</v>
      </c>
      <c r="C1424" s="123" t="s">
        <v>38</v>
      </c>
      <c r="D1424" s="123" t="s">
        <v>39</v>
      </c>
      <c r="E1424" s="123" t="s">
        <v>3344</v>
      </c>
      <c r="F1424" s="123" t="s">
        <v>41</v>
      </c>
      <c r="G1424" s="123" t="s">
        <v>121</v>
      </c>
      <c r="H1424" s="123" t="s">
        <v>3344</v>
      </c>
      <c r="I1424" s="123" t="s">
        <v>398</v>
      </c>
      <c r="J1424" s="123" t="s">
        <v>44</v>
      </c>
      <c r="K1424" s="123" t="s">
        <v>41</v>
      </c>
      <c r="L1424" s="123" t="s">
        <v>45</v>
      </c>
      <c r="M1424" s="123" t="s">
        <v>46</v>
      </c>
      <c r="N1424" s="123" t="s">
        <v>1767</v>
      </c>
      <c r="O1424" s="123" t="s">
        <v>41</v>
      </c>
      <c r="P1424" s="123" t="s">
        <v>41</v>
      </c>
      <c r="Q1424" s="123">
        <v>4.2</v>
      </c>
      <c r="R1424" s="123">
        <v>23</v>
      </c>
      <c r="S1424" s="123">
        <v>22</v>
      </c>
      <c r="T1424" s="116">
        <v>45519</v>
      </c>
      <c r="U1424" s="116">
        <v>45512</v>
      </c>
      <c r="V1424" s="123">
        <v>0</v>
      </c>
      <c r="W1424" s="123">
        <v>2125</v>
      </c>
      <c r="X1424" s="123">
        <v>85</v>
      </c>
      <c r="Y1424" s="123">
        <v>0</v>
      </c>
      <c r="Z1424" s="123" t="s">
        <v>47</v>
      </c>
      <c r="AA1424" s="123">
        <v>0</v>
      </c>
      <c r="AB1424" s="123">
        <f>VLOOKUP(I1424,'[5]DI Info'!A:E,5,0)</f>
        <v>1</v>
      </c>
      <c r="AC1424" s="123">
        <f t="shared" si="28"/>
        <v>85</v>
      </c>
      <c r="AD1424" s="123">
        <f>IFERROR(AC1424*VLOOKUP(I1424,'[5]DI Info'!A:H,7,FALSE),"")</f>
        <v>348.5</v>
      </c>
      <c r="AE1424" s="123">
        <f>IFERROR(ROUND(AC1424*VLOOKUP(I1424,'[5]DI Info'!$1:$1048576,6,FALSE),2),"")</f>
        <v>2.98</v>
      </c>
      <c r="AF1424" s="124" t="str">
        <f>VLOOKUP(I1424,'[5]DI Info'!$1:$1048576,4,FALSE)</f>
        <v>苏克-NB</v>
      </c>
      <c r="AG1424" s="124" t="s">
        <v>3406</v>
      </c>
      <c r="AH1424" s="132">
        <v>45519</v>
      </c>
      <c r="AI1424" s="69" t="s">
        <v>3407</v>
      </c>
      <c r="AJ1424" s="123" t="s">
        <v>3408</v>
      </c>
      <c r="AK1424" s="123"/>
      <c r="AL1424" s="116"/>
      <c r="AM1424" s="116"/>
    </row>
    <row r="1425" s="62" customFormat="1" ht="12.75" customHeight="1" spans="1:39">
      <c r="A1425" s="123" t="s">
        <v>3409</v>
      </c>
      <c r="B1425" s="123" t="s">
        <v>38</v>
      </c>
      <c r="C1425" s="123" t="s">
        <v>38</v>
      </c>
      <c r="D1425" s="123" t="s">
        <v>39</v>
      </c>
      <c r="E1425" s="123" t="s">
        <v>3410</v>
      </c>
      <c r="F1425" s="123" t="s">
        <v>41</v>
      </c>
      <c r="G1425" s="123" t="s">
        <v>77</v>
      </c>
      <c r="H1425" s="123" t="s">
        <v>3410</v>
      </c>
      <c r="I1425" s="123" t="s">
        <v>1920</v>
      </c>
      <c r="J1425" s="123" t="s">
        <v>44</v>
      </c>
      <c r="K1425" s="123" t="s">
        <v>41</v>
      </c>
      <c r="L1425" s="123" t="s">
        <v>45</v>
      </c>
      <c r="M1425" s="123" t="s">
        <v>46</v>
      </c>
      <c r="N1425" s="123" t="s">
        <v>1767</v>
      </c>
      <c r="O1425" s="123" t="s">
        <v>41</v>
      </c>
      <c r="P1425" s="123" t="s">
        <v>41</v>
      </c>
      <c r="Q1425" s="123">
        <v>7.4</v>
      </c>
      <c r="R1425" s="123">
        <v>65</v>
      </c>
      <c r="S1425" s="123">
        <v>35</v>
      </c>
      <c r="T1425" s="116">
        <v>45519</v>
      </c>
      <c r="U1425" s="116">
        <v>45512</v>
      </c>
      <c r="V1425" s="123">
        <v>0</v>
      </c>
      <c r="W1425" s="123">
        <v>140</v>
      </c>
      <c r="X1425" s="123">
        <v>140</v>
      </c>
      <c r="Y1425" s="123">
        <v>0</v>
      </c>
      <c r="Z1425" s="123" t="s">
        <v>47</v>
      </c>
      <c r="AA1425" s="123">
        <v>0</v>
      </c>
      <c r="AB1425" s="123">
        <f>VLOOKUP(I1425,'[5]DI Info'!A:E,5,0)</f>
        <v>1</v>
      </c>
      <c r="AC1425" s="123">
        <f t="shared" si="28"/>
        <v>140</v>
      </c>
      <c r="AD1425" s="123">
        <f>IFERROR(AC1425*VLOOKUP(I1425,'[5]DI Info'!A:H,7,FALSE),"")</f>
        <v>3570</v>
      </c>
      <c r="AE1425" s="123">
        <f>IFERROR(ROUND(AC1425*VLOOKUP(I1425,'[5]DI Info'!$1:$1048576,6,FALSE),2),"")</f>
        <v>37.3</v>
      </c>
      <c r="AF1425" s="124" t="str">
        <f>VLOOKUP(I1425,'[5]DI Info'!$1:$1048576,4,FALSE)</f>
        <v>苏克-NB</v>
      </c>
      <c r="AG1425" s="124" t="s">
        <v>3406</v>
      </c>
      <c r="AH1425" s="132">
        <v>45519</v>
      </c>
      <c r="AI1425" s="69" t="s">
        <v>3407</v>
      </c>
      <c r="AJ1425" s="123" t="s">
        <v>3408</v>
      </c>
      <c r="AK1425" s="123"/>
      <c r="AL1425" s="116"/>
      <c r="AM1425" s="116"/>
    </row>
    <row r="1426" s="62" customFormat="1" ht="12.75" customHeight="1" spans="1:39">
      <c r="A1426" s="123" t="s">
        <v>3411</v>
      </c>
      <c r="B1426" s="123" t="s">
        <v>38</v>
      </c>
      <c r="C1426" s="123" t="s">
        <v>38</v>
      </c>
      <c r="D1426" s="123" t="s">
        <v>39</v>
      </c>
      <c r="E1426" s="123" t="s">
        <v>3412</v>
      </c>
      <c r="F1426" s="123" t="s">
        <v>41</v>
      </c>
      <c r="G1426" s="123" t="s">
        <v>77</v>
      </c>
      <c r="H1426" s="123" t="s">
        <v>3412</v>
      </c>
      <c r="I1426" s="123" t="s">
        <v>1920</v>
      </c>
      <c r="J1426" s="123" t="s">
        <v>44</v>
      </c>
      <c r="K1426" s="123" t="s">
        <v>41</v>
      </c>
      <c r="L1426" s="123" t="s">
        <v>45</v>
      </c>
      <c r="M1426" s="123" t="s">
        <v>46</v>
      </c>
      <c r="N1426" s="123" t="s">
        <v>1767</v>
      </c>
      <c r="O1426" s="123" t="s">
        <v>41</v>
      </c>
      <c r="P1426" s="123" t="s">
        <v>41</v>
      </c>
      <c r="Q1426" s="123">
        <v>7.4</v>
      </c>
      <c r="R1426" s="123">
        <v>65</v>
      </c>
      <c r="S1426" s="123">
        <v>35</v>
      </c>
      <c r="T1426" s="116">
        <v>45519</v>
      </c>
      <c r="U1426" s="116">
        <v>45512</v>
      </c>
      <c r="V1426" s="123">
        <v>0</v>
      </c>
      <c r="W1426" s="123">
        <v>60</v>
      </c>
      <c r="X1426" s="123">
        <v>60</v>
      </c>
      <c r="Y1426" s="123">
        <v>0</v>
      </c>
      <c r="Z1426" s="123" t="s">
        <v>47</v>
      </c>
      <c r="AA1426" s="123">
        <v>0</v>
      </c>
      <c r="AB1426" s="123">
        <f>VLOOKUP(I1426,'[5]DI Info'!A:E,5,0)</f>
        <v>1</v>
      </c>
      <c r="AC1426" s="123">
        <f t="shared" si="28"/>
        <v>60</v>
      </c>
      <c r="AD1426" s="123">
        <f>IFERROR(AC1426*VLOOKUP(I1426,'[5]DI Info'!A:H,7,FALSE),"")</f>
        <v>1530</v>
      </c>
      <c r="AE1426" s="123">
        <f>IFERROR(ROUND(AC1426*VLOOKUP(I1426,'[5]DI Info'!$1:$1048576,6,FALSE),2),"")</f>
        <v>15.99</v>
      </c>
      <c r="AF1426" s="124" t="str">
        <f>VLOOKUP(I1426,'[5]DI Info'!$1:$1048576,4,FALSE)</f>
        <v>苏克-NB</v>
      </c>
      <c r="AG1426" s="124" t="s">
        <v>3406</v>
      </c>
      <c r="AH1426" s="132">
        <v>45519</v>
      </c>
      <c r="AI1426" s="69" t="s">
        <v>3407</v>
      </c>
      <c r="AJ1426" s="123" t="s">
        <v>3408</v>
      </c>
      <c r="AK1426" s="123"/>
      <c r="AL1426" s="116"/>
      <c r="AM1426" s="116"/>
    </row>
    <row r="1427" s="62" customFormat="1" ht="12.75" customHeight="1" spans="1:39">
      <c r="A1427" s="123" t="s">
        <v>3413</v>
      </c>
      <c r="B1427" s="123" t="s">
        <v>38</v>
      </c>
      <c r="C1427" s="123" t="s">
        <v>38</v>
      </c>
      <c r="D1427" s="123" t="s">
        <v>75</v>
      </c>
      <c r="E1427" s="123" t="s">
        <v>3414</v>
      </c>
      <c r="F1427" s="123" t="s">
        <v>41</v>
      </c>
      <c r="G1427" s="123" t="s">
        <v>121</v>
      </c>
      <c r="H1427" s="123" t="s">
        <v>3414</v>
      </c>
      <c r="I1427" s="123" t="s">
        <v>237</v>
      </c>
      <c r="J1427" s="123" t="s">
        <v>44</v>
      </c>
      <c r="K1427" s="123" t="s">
        <v>41</v>
      </c>
      <c r="L1427" s="123" t="s">
        <v>45</v>
      </c>
      <c r="M1427" s="123" t="s">
        <v>46</v>
      </c>
      <c r="N1427" s="123" t="s">
        <v>1767</v>
      </c>
      <c r="O1427" s="123" t="s">
        <v>41</v>
      </c>
      <c r="P1427" s="123" t="s">
        <v>41</v>
      </c>
      <c r="Q1427" s="123">
        <v>11</v>
      </c>
      <c r="R1427" s="123">
        <v>30.5</v>
      </c>
      <c r="S1427" s="123">
        <v>30</v>
      </c>
      <c r="T1427" s="116">
        <v>45499</v>
      </c>
      <c r="U1427" s="116">
        <v>45485</v>
      </c>
      <c r="V1427" s="123">
        <v>0</v>
      </c>
      <c r="W1427" s="123">
        <v>246</v>
      </c>
      <c r="X1427" s="123">
        <v>246</v>
      </c>
      <c r="Y1427" s="123">
        <v>0</v>
      </c>
      <c r="Z1427" s="123" t="s">
        <v>47</v>
      </c>
      <c r="AA1427" s="123">
        <v>0</v>
      </c>
      <c r="AB1427" s="123">
        <v>1</v>
      </c>
      <c r="AC1427" s="123">
        <f t="shared" si="28"/>
        <v>246</v>
      </c>
      <c r="AD1427" s="123">
        <f>IFERROR(AC1427*VLOOKUP(I1427,'[5]DI Info'!A:H,7,FALSE),"")</f>
        <v>4932.3</v>
      </c>
      <c r="AE1427" s="123">
        <f>IFERROR(ROUND(AC1427*VLOOKUP(I1427,'[5]DI Info'!$1:$1048576,6,FALSE),2),"")</f>
        <v>42.85</v>
      </c>
      <c r="AF1427" s="124" t="str">
        <f>VLOOKUP(I1427,'[5]DI Info'!$1:$1048576,4,FALSE)</f>
        <v>商贤-YT</v>
      </c>
      <c r="AG1427" s="124" t="s">
        <v>3415</v>
      </c>
      <c r="AH1427" s="118">
        <v>45499</v>
      </c>
      <c r="AI1427" s="69" t="s">
        <v>3416</v>
      </c>
      <c r="AJ1427" s="123"/>
      <c r="AK1427" s="123"/>
      <c r="AL1427" s="116"/>
      <c r="AM1427" s="116"/>
    </row>
    <row r="1428" s="62" customFormat="1" ht="12.75" customHeight="1" spans="1:39">
      <c r="A1428" s="123" t="s">
        <v>3417</v>
      </c>
      <c r="B1428" s="123" t="s">
        <v>38</v>
      </c>
      <c r="C1428" s="123" t="s">
        <v>38</v>
      </c>
      <c r="D1428" s="123" t="s">
        <v>75</v>
      </c>
      <c r="E1428" s="123" t="s">
        <v>3418</v>
      </c>
      <c r="F1428" s="123" t="s">
        <v>41</v>
      </c>
      <c r="G1428" s="123" t="s">
        <v>121</v>
      </c>
      <c r="H1428" s="123" t="s">
        <v>3418</v>
      </c>
      <c r="I1428" s="123" t="s">
        <v>3146</v>
      </c>
      <c r="J1428" s="123" t="s">
        <v>44</v>
      </c>
      <c r="K1428" s="123" t="s">
        <v>41</v>
      </c>
      <c r="L1428" s="123" t="s">
        <v>45</v>
      </c>
      <c r="M1428" s="123" t="s">
        <v>46</v>
      </c>
      <c r="N1428" s="123" t="s">
        <v>1767</v>
      </c>
      <c r="O1428" s="123" t="s">
        <v>41</v>
      </c>
      <c r="P1428" s="123" t="s">
        <v>41</v>
      </c>
      <c r="Q1428" s="123">
        <v>11.25</v>
      </c>
      <c r="R1428" s="123">
        <v>34.5</v>
      </c>
      <c r="S1428" s="123">
        <v>34.5</v>
      </c>
      <c r="T1428" s="116">
        <v>45499</v>
      </c>
      <c r="U1428" s="116">
        <v>45485</v>
      </c>
      <c r="V1428" s="123">
        <v>0</v>
      </c>
      <c r="W1428" s="123">
        <v>88</v>
      </c>
      <c r="X1428" s="123">
        <v>88</v>
      </c>
      <c r="Y1428" s="123">
        <v>0</v>
      </c>
      <c r="Z1428" s="123" t="s">
        <v>47</v>
      </c>
      <c r="AA1428" s="123">
        <v>0</v>
      </c>
      <c r="AB1428" s="123">
        <v>1</v>
      </c>
      <c r="AC1428" s="123">
        <f t="shared" si="28"/>
        <v>88</v>
      </c>
      <c r="AD1428" s="123">
        <f>IFERROR(AC1428*VLOOKUP(I1428,'[5]DI Info'!A:H,7,FALSE),"")</f>
        <v>1892</v>
      </c>
      <c r="AE1428" s="123">
        <f>IFERROR(ROUND(AC1428*VLOOKUP(I1428,'[5]DI Info'!$1:$1048576,6,FALSE),2),"")</f>
        <v>19.99</v>
      </c>
      <c r="AF1428" s="124" t="str">
        <f>VLOOKUP(I1428,'[5]DI Info'!$1:$1048576,4,FALSE)</f>
        <v>商贤-YT</v>
      </c>
      <c r="AG1428" s="124" t="s">
        <v>3415</v>
      </c>
      <c r="AH1428" s="118">
        <v>45499</v>
      </c>
      <c r="AI1428" s="69" t="s">
        <v>3416</v>
      </c>
      <c r="AJ1428" s="123"/>
      <c r="AK1428" s="123"/>
      <c r="AL1428" s="116"/>
      <c r="AM1428" s="116"/>
    </row>
    <row r="1429" s="62" customFormat="1" ht="12.75" customHeight="1" spans="1:39">
      <c r="A1429" s="123" t="s">
        <v>3138</v>
      </c>
      <c r="B1429" s="123" t="s">
        <v>38</v>
      </c>
      <c r="C1429" s="123" t="s">
        <v>38</v>
      </c>
      <c r="D1429" s="123" t="s">
        <v>75</v>
      </c>
      <c r="E1429" s="123" t="s">
        <v>3139</v>
      </c>
      <c r="F1429" s="123" t="s">
        <v>41</v>
      </c>
      <c r="G1429" s="123" t="s">
        <v>77</v>
      </c>
      <c r="H1429" s="123" t="s">
        <v>3139</v>
      </c>
      <c r="I1429" s="123" t="s">
        <v>237</v>
      </c>
      <c r="J1429" s="123" t="s">
        <v>44</v>
      </c>
      <c r="K1429" s="123" t="s">
        <v>41</v>
      </c>
      <c r="L1429" s="123" t="s">
        <v>45</v>
      </c>
      <c r="M1429" s="123" t="s">
        <v>46</v>
      </c>
      <c r="N1429" s="123" t="s">
        <v>1767</v>
      </c>
      <c r="O1429" s="123" t="s">
        <v>41</v>
      </c>
      <c r="P1429" s="123" t="s">
        <v>41</v>
      </c>
      <c r="Q1429" s="123">
        <v>11</v>
      </c>
      <c r="R1429" s="123">
        <v>30.5</v>
      </c>
      <c r="S1429" s="123">
        <v>30</v>
      </c>
      <c r="T1429" s="116">
        <v>45499</v>
      </c>
      <c r="U1429" s="116">
        <v>45485</v>
      </c>
      <c r="V1429" s="123">
        <v>0</v>
      </c>
      <c r="W1429" s="127">
        <v>64</v>
      </c>
      <c r="X1429" s="123">
        <v>34</v>
      </c>
      <c r="Y1429" s="123">
        <v>0</v>
      </c>
      <c r="Z1429" s="123" t="s">
        <v>47</v>
      </c>
      <c r="AA1429" s="123">
        <v>0</v>
      </c>
      <c r="AB1429" s="123">
        <v>1</v>
      </c>
      <c r="AC1429" s="123">
        <f t="shared" si="28"/>
        <v>34</v>
      </c>
      <c r="AD1429" s="123">
        <f>IFERROR(AC1429*VLOOKUP(I1429,'[5]DI Info'!A:H,7,FALSE),"")</f>
        <v>681.7</v>
      </c>
      <c r="AE1429" s="123">
        <f>IFERROR(ROUND(AC1429*VLOOKUP(I1429,'[5]DI Info'!$1:$1048576,6,FALSE),2),"")</f>
        <v>5.92</v>
      </c>
      <c r="AF1429" s="124" t="str">
        <f>VLOOKUP(I1429,'[5]DI Info'!$1:$1048576,4,FALSE)</f>
        <v>商贤-YT</v>
      </c>
      <c r="AG1429" s="124" t="s">
        <v>3415</v>
      </c>
      <c r="AH1429" s="118">
        <v>45499</v>
      </c>
      <c r="AI1429" s="69" t="s">
        <v>3416</v>
      </c>
      <c r="AJ1429" s="123"/>
      <c r="AK1429" s="123"/>
      <c r="AL1429" s="116"/>
      <c r="AM1429" s="116"/>
    </row>
    <row r="1430" s="62" customFormat="1" ht="12.75" customHeight="1" spans="1:39">
      <c r="A1430" s="123" t="s">
        <v>3419</v>
      </c>
      <c r="B1430" s="123" t="s">
        <v>38</v>
      </c>
      <c r="C1430" s="123" t="s">
        <v>38</v>
      </c>
      <c r="D1430" s="123" t="s">
        <v>75</v>
      </c>
      <c r="E1430" s="123" t="s">
        <v>3420</v>
      </c>
      <c r="F1430" s="123" t="s">
        <v>41</v>
      </c>
      <c r="G1430" s="123" t="s">
        <v>77</v>
      </c>
      <c r="H1430" s="123" t="s">
        <v>3420</v>
      </c>
      <c r="I1430" s="123" t="s">
        <v>3421</v>
      </c>
      <c r="J1430" s="123" t="s">
        <v>44</v>
      </c>
      <c r="K1430" s="123" t="s">
        <v>41</v>
      </c>
      <c r="L1430" s="123" t="s">
        <v>45</v>
      </c>
      <c r="M1430" s="123" t="s">
        <v>46</v>
      </c>
      <c r="N1430" s="123" t="s">
        <v>1767</v>
      </c>
      <c r="O1430" s="123" t="s">
        <v>41</v>
      </c>
      <c r="P1430" s="123" t="s">
        <v>41</v>
      </c>
      <c r="Q1430" s="123">
        <v>10.5</v>
      </c>
      <c r="R1430" s="123">
        <v>56</v>
      </c>
      <c r="S1430" s="123">
        <v>36</v>
      </c>
      <c r="T1430" s="116">
        <v>45499</v>
      </c>
      <c r="U1430" s="116">
        <v>45485</v>
      </c>
      <c r="V1430" s="123">
        <v>0</v>
      </c>
      <c r="W1430" s="123">
        <v>142</v>
      </c>
      <c r="X1430" s="123">
        <v>142</v>
      </c>
      <c r="Y1430" s="123">
        <v>0</v>
      </c>
      <c r="Z1430" s="123" t="s">
        <v>47</v>
      </c>
      <c r="AA1430" s="123">
        <v>0</v>
      </c>
      <c r="AB1430" s="123">
        <v>1</v>
      </c>
      <c r="AC1430" s="123">
        <f t="shared" si="28"/>
        <v>142</v>
      </c>
      <c r="AD1430" s="123">
        <f>IFERROR(AC1430*VLOOKUP(I1430,'[5]DI Info'!A:H,7,FALSE),"")</f>
        <v>3450.6</v>
      </c>
      <c r="AE1430" s="123">
        <f>IFERROR(ROUND(AC1430*VLOOKUP(I1430,'[5]DI Info'!$1:$1048576,6,FALSE),2),"")</f>
        <v>49.43</v>
      </c>
      <c r="AF1430" s="124" t="str">
        <f>VLOOKUP(I1430,'[5]DI Info'!$1:$1048576,4,FALSE)</f>
        <v>商贤-YT</v>
      </c>
      <c r="AG1430" s="124" t="s">
        <v>3422</v>
      </c>
      <c r="AH1430" s="118">
        <v>45499</v>
      </c>
      <c r="AI1430" s="69" t="s">
        <v>3423</v>
      </c>
      <c r="AJ1430" s="123" t="s">
        <v>3424</v>
      </c>
      <c r="AK1430" s="123"/>
      <c r="AL1430" s="116"/>
      <c r="AM1430" s="116"/>
    </row>
    <row r="1431" s="62" customFormat="1" ht="12.75" customHeight="1" spans="1:39">
      <c r="A1431" s="123" t="s">
        <v>3425</v>
      </c>
      <c r="B1431" s="123" t="s">
        <v>38</v>
      </c>
      <c r="C1431" s="123" t="s">
        <v>38</v>
      </c>
      <c r="D1431" s="123" t="s">
        <v>75</v>
      </c>
      <c r="E1431" s="123" t="s">
        <v>3426</v>
      </c>
      <c r="F1431" s="123" t="s">
        <v>41</v>
      </c>
      <c r="G1431" s="123" t="s">
        <v>53</v>
      </c>
      <c r="H1431" s="123" t="s">
        <v>3426</v>
      </c>
      <c r="I1431" s="123" t="s">
        <v>3421</v>
      </c>
      <c r="J1431" s="123" t="s">
        <v>44</v>
      </c>
      <c r="K1431" s="123" t="s">
        <v>41</v>
      </c>
      <c r="L1431" s="123" t="s">
        <v>45</v>
      </c>
      <c r="M1431" s="123" t="s">
        <v>46</v>
      </c>
      <c r="N1431" s="123" t="s">
        <v>1767</v>
      </c>
      <c r="O1431" s="123" t="s">
        <v>41</v>
      </c>
      <c r="P1431" s="123" t="s">
        <v>41</v>
      </c>
      <c r="Q1431" s="123">
        <v>10.5</v>
      </c>
      <c r="R1431" s="123">
        <v>56</v>
      </c>
      <c r="S1431" s="123">
        <v>36</v>
      </c>
      <c r="T1431" s="116">
        <v>45499</v>
      </c>
      <c r="U1431" s="116">
        <v>45485</v>
      </c>
      <c r="V1431" s="123">
        <v>0</v>
      </c>
      <c r="W1431" s="123">
        <v>34</v>
      </c>
      <c r="X1431" s="123">
        <v>34</v>
      </c>
      <c r="Y1431" s="123">
        <v>0</v>
      </c>
      <c r="Z1431" s="123" t="s">
        <v>47</v>
      </c>
      <c r="AA1431" s="123">
        <v>0</v>
      </c>
      <c r="AB1431" s="123">
        <v>1</v>
      </c>
      <c r="AC1431" s="123">
        <f t="shared" si="28"/>
        <v>34</v>
      </c>
      <c r="AD1431" s="123">
        <f>IFERROR(AC1431*VLOOKUP(I1431,'[5]DI Info'!A:H,7,FALSE),"")</f>
        <v>826.2</v>
      </c>
      <c r="AE1431" s="123">
        <f>IFERROR(ROUND(AC1431*VLOOKUP(I1431,'[5]DI Info'!$1:$1048576,6,FALSE),2),"")</f>
        <v>11.83</v>
      </c>
      <c r="AF1431" s="124" t="str">
        <f>VLOOKUP(I1431,'[5]DI Info'!$1:$1048576,4,FALSE)</f>
        <v>商贤-YT</v>
      </c>
      <c r="AG1431" s="124" t="s">
        <v>3422</v>
      </c>
      <c r="AH1431" s="118">
        <v>45499</v>
      </c>
      <c r="AI1431" s="69" t="s">
        <v>3423</v>
      </c>
      <c r="AJ1431" s="123" t="s">
        <v>3424</v>
      </c>
      <c r="AK1431" s="123"/>
      <c r="AL1431" s="116"/>
      <c r="AM1431" s="116"/>
    </row>
    <row r="1432" s="62" customFormat="1" ht="12.75" customHeight="1" spans="1:39">
      <c r="A1432" s="123" t="s">
        <v>3427</v>
      </c>
      <c r="B1432" s="123" t="s">
        <v>38</v>
      </c>
      <c r="C1432" s="123" t="s">
        <v>38</v>
      </c>
      <c r="D1432" s="123" t="s">
        <v>84</v>
      </c>
      <c r="E1432" s="123" t="s">
        <v>3428</v>
      </c>
      <c r="F1432" s="123" t="s">
        <v>41</v>
      </c>
      <c r="G1432" s="123" t="s">
        <v>60</v>
      </c>
      <c r="H1432" s="123" t="s">
        <v>3428</v>
      </c>
      <c r="I1432" s="123" t="s">
        <v>666</v>
      </c>
      <c r="J1432" s="123" t="s">
        <v>44</v>
      </c>
      <c r="K1432" s="123" t="s">
        <v>41</v>
      </c>
      <c r="L1432" s="123" t="s">
        <v>45</v>
      </c>
      <c r="M1432" s="123" t="s">
        <v>46</v>
      </c>
      <c r="N1432" s="123" t="s">
        <v>1767</v>
      </c>
      <c r="O1432" s="123" t="s">
        <v>41</v>
      </c>
      <c r="P1432" s="123" t="s">
        <v>41</v>
      </c>
      <c r="Q1432" s="123">
        <v>18.5</v>
      </c>
      <c r="R1432" s="123">
        <v>29</v>
      </c>
      <c r="S1432" s="123">
        <v>18.5</v>
      </c>
      <c r="T1432" s="116">
        <v>45519</v>
      </c>
      <c r="U1432" s="116">
        <v>45512</v>
      </c>
      <c r="V1432" s="123">
        <v>0</v>
      </c>
      <c r="W1432" s="123">
        <v>29</v>
      </c>
      <c r="X1432" s="123">
        <v>29</v>
      </c>
      <c r="Y1432" s="123">
        <v>0</v>
      </c>
      <c r="Z1432" s="123" t="s">
        <v>47</v>
      </c>
      <c r="AA1432" s="123">
        <v>0</v>
      </c>
      <c r="AB1432" s="123">
        <f>VLOOKUP(I1432,'[5]DI Info'!A:E,5,0)</f>
        <v>1</v>
      </c>
      <c r="AC1432" s="123">
        <f t="shared" si="28"/>
        <v>29</v>
      </c>
      <c r="AD1432" s="123">
        <f>IFERROR(AC1432*VLOOKUP(I1432,'[5]DI Info'!A:H,7,FALSE),"")</f>
        <v>420.5</v>
      </c>
      <c r="AE1432" s="123">
        <f>IFERROR(ROUND(AC1432*VLOOKUP(I1432,'[5]DI Info'!$1:$1048576,6,FALSE),2),"")</f>
        <v>4.48</v>
      </c>
      <c r="AF1432" s="124" t="str">
        <f>VLOOKUP(I1432,'[5]DI Info'!$1:$1048576,4,FALSE)</f>
        <v>洲益-NB</v>
      </c>
      <c r="AG1432" s="124" t="s">
        <v>3429</v>
      </c>
      <c r="AH1432" s="132">
        <v>45512</v>
      </c>
      <c r="AI1432" s="69" t="s">
        <v>3430</v>
      </c>
      <c r="AJ1432" s="123"/>
      <c r="AK1432" s="123"/>
      <c r="AL1432" s="136"/>
      <c r="AM1432" s="136"/>
    </row>
    <row r="1433" s="62" customFormat="1" ht="12.75" customHeight="1" spans="1:39">
      <c r="A1433" s="123" t="s">
        <v>3431</v>
      </c>
      <c r="B1433" s="123" t="s">
        <v>38</v>
      </c>
      <c r="C1433" s="123" t="s">
        <v>38</v>
      </c>
      <c r="D1433" s="123" t="s">
        <v>84</v>
      </c>
      <c r="E1433" s="123" t="s">
        <v>3432</v>
      </c>
      <c r="F1433" s="123" t="s">
        <v>41</v>
      </c>
      <c r="G1433" s="123" t="s">
        <v>60</v>
      </c>
      <c r="H1433" s="123" t="s">
        <v>3432</v>
      </c>
      <c r="I1433" s="123" t="s">
        <v>666</v>
      </c>
      <c r="J1433" s="123" t="s">
        <v>44</v>
      </c>
      <c r="K1433" s="123" t="s">
        <v>41</v>
      </c>
      <c r="L1433" s="123" t="s">
        <v>45</v>
      </c>
      <c r="M1433" s="123" t="s">
        <v>46</v>
      </c>
      <c r="N1433" s="123" t="s">
        <v>1767</v>
      </c>
      <c r="O1433" s="123" t="s">
        <v>41</v>
      </c>
      <c r="P1433" s="123" t="s">
        <v>41</v>
      </c>
      <c r="Q1433" s="123">
        <v>18.5</v>
      </c>
      <c r="R1433" s="123">
        <v>29</v>
      </c>
      <c r="S1433" s="123">
        <v>18.5</v>
      </c>
      <c r="T1433" s="116">
        <v>45519</v>
      </c>
      <c r="U1433" s="116">
        <v>45512</v>
      </c>
      <c r="V1433" s="123">
        <v>0</v>
      </c>
      <c r="W1433" s="123">
        <v>26</v>
      </c>
      <c r="X1433" s="123">
        <v>26</v>
      </c>
      <c r="Y1433" s="123">
        <v>0</v>
      </c>
      <c r="Z1433" s="123" t="s">
        <v>47</v>
      </c>
      <c r="AA1433" s="123">
        <v>0</v>
      </c>
      <c r="AB1433" s="123">
        <f>VLOOKUP(I1433,'[5]DI Info'!A:E,5,0)</f>
        <v>1</v>
      </c>
      <c r="AC1433" s="123">
        <f t="shared" si="28"/>
        <v>26</v>
      </c>
      <c r="AD1433" s="123">
        <f>IFERROR(AC1433*VLOOKUP(I1433,'[5]DI Info'!A:H,7,FALSE),"")</f>
        <v>377</v>
      </c>
      <c r="AE1433" s="123">
        <f>IFERROR(ROUND(AC1433*VLOOKUP(I1433,'[5]DI Info'!$1:$1048576,6,FALSE),2),"")</f>
        <v>4.02</v>
      </c>
      <c r="AF1433" s="124" t="str">
        <f>VLOOKUP(I1433,'[5]DI Info'!$1:$1048576,4,FALSE)</f>
        <v>洲益-NB</v>
      </c>
      <c r="AG1433" s="124" t="s">
        <v>3429</v>
      </c>
      <c r="AH1433" s="132">
        <v>45512</v>
      </c>
      <c r="AI1433" s="69" t="s">
        <v>3430</v>
      </c>
      <c r="AJ1433" s="123"/>
      <c r="AK1433" s="123"/>
      <c r="AL1433" s="136"/>
      <c r="AM1433" s="136"/>
    </row>
    <row r="1434" s="62" customFormat="1" ht="12.75" customHeight="1" spans="1:39">
      <c r="A1434" s="123" t="s">
        <v>3433</v>
      </c>
      <c r="B1434" s="123" t="s">
        <v>38</v>
      </c>
      <c r="C1434" s="123" t="s">
        <v>38</v>
      </c>
      <c r="D1434" s="123" t="s">
        <v>84</v>
      </c>
      <c r="E1434" s="123" t="s">
        <v>3434</v>
      </c>
      <c r="F1434" s="123" t="s">
        <v>41</v>
      </c>
      <c r="G1434" s="123" t="s">
        <v>60</v>
      </c>
      <c r="H1434" s="123" t="s">
        <v>3434</v>
      </c>
      <c r="I1434" s="123" t="s">
        <v>666</v>
      </c>
      <c r="J1434" s="123" t="s">
        <v>44</v>
      </c>
      <c r="K1434" s="123" t="s">
        <v>41</v>
      </c>
      <c r="L1434" s="123" t="s">
        <v>45</v>
      </c>
      <c r="M1434" s="123" t="s">
        <v>46</v>
      </c>
      <c r="N1434" s="123" t="s">
        <v>1767</v>
      </c>
      <c r="O1434" s="123" t="s">
        <v>41</v>
      </c>
      <c r="P1434" s="123" t="s">
        <v>41</v>
      </c>
      <c r="Q1434" s="123">
        <v>18.5</v>
      </c>
      <c r="R1434" s="123">
        <v>29</v>
      </c>
      <c r="S1434" s="123">
        <v>18.5</v>
      </c>
      <c r="T1434" s="116">
        <v>45519</v>
      </c>
      <c r="U1434" s="116">
        <v>45512</v>
      </c>
      <c r="V1434" s="123">
        <v>0</v>
      </c>
      <c r="W1434" s="123">
        <v>9</v>
      </c>
      <c r="X1434" s="123">
        <v>9</v>
      </c>
      <c r="Y1434" s="123">
        <v>0</v>
      </c>
      <c r="Z1434" s="123" t="s">
        <v>47</v>
      </c>
      <c r="AA1434" s="123">
        <v>0</v>
      </c>
      <c r="AB1434" s="123">
        <f>VLOOKUP(I1434,'[5]DI Info'!A:E,5,0)</f>
        <v>1</v>
      </c>
      <c r="AC1434" s="123">
        <f t="shared" si="28"/>
        <v>9</v>
      </c>
      <c r="AD1434" s="123">
        <f>IFERROR(AC1434*VLOOKUP(I1434,'[5]DI Info'!A:H,7,FALSE),"")</f>
        <v>130.5</v>
      </c>
      <c r="AE1434" s="123">
        <f>IFERROR(ROUND(AC1434*VLOOKUP(I1434,'[5]DI Info'!$1:$1048576,6,FALSE),2),"")</f>
        <v>1.39</v>
      </c>
      <c r="AF1434" s="124" t="str">
        <f>VLOOKUP(I1434,'[5]DI Info'!$1:$1048576,4,FALSE)</f>
        <v>洲益-NB</v>
      </c>
      <c r="AG1434" s="124" t="s">
        <v>3429</v>
      </c>
      <c r="AH1434" s="132">
        <v>45512</v>
      </c>
      <c r="AI1434" s="69" t="s">
        <v>3430</v>
      </c>
      <c r="AJ1434" s="123"/>
      <c r="AK1434" s="123"/>
      <c r="AL1434" s="136"/>
      <c r="AM1434" s="136"/>
    </row>
    <row r="1435" s="62" customFormat="1" ht="12.75" customHeight="1" spans="1:39">
      <c r="A1435" s="123" t="s">
        <v>3435</v>
      </c>
      <c r="B1435" s="123" t="s">
        <v>38</v>
      </c>
      <c r="C1435" s="123" t="s">
        <v>38</v>
      </c>
      <c r="D1435" s="123" t="s">
        <v>84</v>
      </c>
      <c r="E1435" s="123" t="s">
        <v>3436</v>
      </c>
      <c r="F1435" s="123" t="s">
        <v>41</v>
      </c>
      <c r="G1435" s="123" t="s">
        <v>60</v>
      </c>
      <c r="H1435" s="123" t="s">
        <v>3436</v>
      </c>
      <c r="I1435" s="123" t="s">
        <v>666</v>
      </c>
      <c r="J1435" s="123" t="s">
        <v>44</v>
      </c>
      <c r="K1435" s="123" t="s">
        <v>41</v>
      </c>
      <c r="L1435" s="123" t="s">
        <v>45</v>
      </c>
      <c r="M1435" s="123" t="s">
        <v>46</v>
      </c>
      <c r="N1435" s="123" t="s">
        <v>1767</v>
      </c>
      <c r="O1435" s="123" t="s">
        <v>41</v>
      </c>
      <c r="P1435" s="123" t="s">
        <v>41</v>
      </c>
      <c r="Q1435" s="123">
        <v>18.5</v>
      </c>
      <c r="R1435" s="123">
        <v>29</v>
      </c>
      <c r="S1435" s="123">
        <v>18.5</v>
      </c>
      <c r="T1435" s="116">
        <v>45519</v>
      </c>
      <c r="U1435" s="116">
        <v>45512</v>
      </c>
      <c r="V1435" s="123">
        <v>0</v>
      </c>
      <c r="W1435" s="123">
        <v>28</v>
      </c>
      <c r="X1435" s="123">
        <v>28</v>
      </c>
      <c r="Y1435" s="123">
        <v>0</v>
      </c>
      <c r="Z1435" s="123" t="s">
        <v>47</v>
      </c>
      <c r="AA1435" s="123">
        <v>0</v>
      </c>
      <c r="AB1435" s="123">
        <f>VLOOKUP(I1435,'[5]DI Info'!A:E,5,0)</f>
        <v>1</v>
      </c>
      <c r="AC1435" s="123">
        <f t="shared" si="28"/>
        <v>28</v>
      </c>
      <c r="AD1435" s="123">
        <f>IFERROR(AC1435*VLOOKUP(I1435,'[5]DI Info'!A:H,7,FALSE),"")</f>
        <v>406</v>
      </c>
      <c r="AE1435" s="123">
        <f>IFERROR(ROUND(AC1435*VLOOKUP(I1435,'[5]DI Info'!$1:$1048576,6,FALSE),2),"")</f>
        <v>4.33</v>
      </c>
      <c r="AF1435" s="124" t="str">
        <f>VLOOKUP(I1435,'[5]DI Info'!$1:$1048576,4,FALSE)</f>
        <v>洲益-NB</v>
      </c>
      <c r="AG1435" s="124" t="s">
        <v>3429</v>
      </c>
      <c r="AH1435" s="132">
        <v>45512</v>
      </c>
      <c r="AI1435" s="69" t="s">
        <v>3430</v>
      </c>
      <c r="AJ1435" s="123"/>
      <c r="AK1435" s="123"/>
      <c r="AL1435" s="136"/>
      <c r="AM1435" s="136"/>
    </row>
    <row r="1436" s="62" customFormat="1" ht="12.75" customHeight="1" spans="1:39">
      <c r="A1436" s="123" t="s">
        <v>3437</v>
      </c>
      <c r="B1436" s="123" t="s">
        <v>38</v>
      </c>
      <c r="C1436" s="123" t="s">
        <v>38</v>
      </c>
      <c r="D1436" s="123" t="s">
        <v>84</v>
      </c>
      <c r="E1436" s="123" t="s">
        <v>3438</v>
      </c>
      <c r="F1436" s="123" t="s">
        <v>41</v>
      </c>
      <c r="G1436" s="123" t="s">
        <v>60</v>
      </c>
      <c r="H1436" s="123" t="s">
        <v>3438</v>
      </c>
      <c r="I1436" s="123" t="s">
        <v>666</v>
      </c>
      <c r="J1436" s="123" t="s">
        <v>44</v>
      </c>
      <c r="K1436" s="123" t="s">
        <v>41</v>
      </c>
      <c r="L1436" s="123" t="s">
        <v>45</v>
      </c>
      <c r="M1436" s="123" t="s">
        <v>46</v>
      </c>
      <c r="N1436" s="123" t="s">
        <v>1767</v>
      </c>
      <c r="O1436" s="123" t="s">
        <v>41</v>
      </c>
      <c r="P1436" s="123" t="s">
        <v>41</v>
      </c>
      <c r="Q1436" s="123">
        <v>18.5</v>
      </c>
      <c r="R1436" s="123">
        <v>29</v>
      </c>
      <c r="S1436" s="123">
        <v>18.5</v>
      </c>
      <c r="T1436" s="116">
        <v>45519</v>
      </c>
      <c r="U1436" s="116">
        <v>45512</v>
      </c>
      <c r="V1436" s="123">
        <v>0</v>
      </c>
      <c r="W1436" s="123">
        <v>31</v>
      </c>
      <c r="X1436" s="123">
        <v>31</v>
      </c>
      <c r="Y1436" s="123">
        <v>0</v>
      </c>
      <c r="Z1436" s="123" t="s">
        <v>47</v>
      </c>
      <c r="AA1436" s="123">
        <v>0</v>
      </c>
      <c r="AB1436" s="123">
        <f>VLOOKUP(I1436,'[5]DI Info'!A:E,5,0)</f>
        <v>1</v>
      </c>
      <c r="AC1436" s="123">
        <f t="shared" si="28"/>
        <v>31</v>
      </c>
      <c r="AD1436" s="123">
        <f>IFERROR(AC1436*VLOOKUP(I1436,'[5]DI Info'!A:H,7,FALSE),"")</f>
        <v>449.5</v>
      </c>
      <c r="AE1436" s="123">
        <f>IFERROR(ROUND(AC1436*VLOOKUP(I1436,'[5]DI Info'!$1:$1048576,6,FALSE),2),"")</f>
        <v>4.79</v>
      </c>
      <c r="AF1436" s="124" t="str">
        <f>VLOOKUP(I1436,'[5]DI Info'!$1:$1048576,4,FALSE)</f>
        <v>洲益-NB</v>
      </c>
      <c r="AG1436" s="124" t="s">
        <v>3429</v>
      </c>
      <c r="AH1436" s="132">
        <v>45512</v>
      </c>
      <c r="AI1436" s="69" t="s">
        <v>3430</v>
      </c>
      <c r="AJ1436" s="123"/>
      <c r="AK1436" s="123"/>
      <c r="AL1436" s="136"/>
      <c r="AM1436" s="136"/>
    </row>
    <row r="1437" s="62" customFormat="1" ht="12.75" customHeight="1" spans="1:39">
      <c r="A1437" s="123" t="s">
        <v>3439</v>
      </c>
      <c r="B1437" s="123" t="s">
        <v>38</v>
      </c>
      <c r="C1437" s="123" t="s">
        <v>38</v>
      </c>
      <c r="D1437" s="123" t="s">
        <v>84</v>
      </c>
      <c r="E1437" s="123" t="s">
        <v>3440</v>
      </c>
      <c r="F1437" s="123" t="s">
        <v>41</v>
      </c>
      <c r="G1437" s="123" t="s">
        <v>121</v>
      </c>
      <c r="H1437" s="123" t="s">
        <v>3440</v>
      </c>
      <c r="I1437" s="123" t="s">
        <v>666</v>
      </c>
      <c r="J1437" s="123" t="s">
        <v>44</v>
      </c>
      <c r="K1437" s="123" t="s">
        <v>41</v>
      </c>
      <c r="L1437" s="123" t="s">
        <v>45</v>
      </c>
      <c r="M1437" s="123" t="s">
        <v>46</v>
      </c>
      <c r="N1437" s="123" t="s">
        <v>1767</v>
      </c>
      <c r="O1437" s="123" t="s">
        <v>41</v>
      </c>
      <c r="P1437" s="123" t="s">
        <v>41</v>
      </c>
      <c r="Q1437" s="123">
        <v>18.5</v>
      </c>
      <c r="R1437" s="123">
        <v>29</v>
      </c>
      <c r="S1437" s="123">
        <v>18.5</v>
      </c>
      <c r="T1437" s="116">
        <v>45519</v>
      </c>
      <c r="U1437" s="116">
        <v>45512</v>
      </c>
      <c r="V1437" s="123">
        <v>0</v>
      </c>
      <c r="W1437" s="123">
        <v>22</v>
      </c>
      <c r="X1437" s="123">
        <v>22</v>
      </c>
      <c r="Y1437" s="123">
        <v>0</v>
      </c>
      <c r="Z1437" s="123" t="s">
        <v>47</v>
      </c>
      <c r="AA1437" s="123">
        <v>0</v>
      </c>
      <c r="AB1437" s="123">
        <f>VLOOKUP(I1437,'[5]DI Info'!A:E,5,0)</f>
        <v>1</v>
      </c>
      <c r="AC1437" s="123">
        <f t="shared" si="28"/>
        <v>22</v>
      </c>
      <c r="AD1437" s="123">
        <f>IFERROR(AC1437*VLOOKUP(I1437,'[5]DI Info'!A:H,7,FALSE),"")</f>
        <v>319</v>
      </c>
      <c r="AE1437" s="123">
        <f>IFERROR(ROUND(AC1437*VLOOKUP(I1437,'[5]DI Info'!$1:$1048576,6,FALSE),2),"")</f>
        <v>3.4</v>
      </c>
      <c r="AF1437" s="124" t="str">
        <f>VLOOKUP(I1437,'[5]DI Info'!$1:$1048576,4,FALSE)</f>
        <v>洲益-NB</v>
      </c>
      <c r="AG1437" s="124" t="s">
        <v>3429</v>
      </c>
      <c r="AH1437" s="132">
        <v>45512</v>
      </c>
      <c r="AI1437" s="69" t="s">
        <v>3430</v>
      </c>
      <c r="AJ1437" s="123"/>
      <c r="AK1437" s="123"/>
      <c r="AL1437" s="136"/>
      <c r="AM1437" s="136"/>
    </row>
    <row r="1438" s="62" customFormat="1" ht="12.75" customHeight="1" spans="1:39">
      <c r="A1438" s="123" t="s">
        <v>3441</v>
      </c>
      <c r="B1438" s="123" t="s">
        <v>38</v>
      </c>
      <c r="C1438" s="123" t="s">
        <v>38</v>
      </c>
      <c r="D1438" s="123" t="s">
        <v>84</v>
      </c>
      <c r="E1438" s="123" t="s">
        <v>3442</v>
      </c>
      <c r="F1438" s="123" t="s">
        <v>41</v>
      </c>
      <c r="G1438" s="123" t="s">
        <v>71</v>
      </c>
      <c r="H1438" s="123" t="s">
        <v>3442</v>
      </c>
      <c r="I1438" s="123" t="s">
        <v>666</v>
      </c>
      <c r="J1438" s="123" t="s">
        <v>44</v>
      </c>
      <c r="K1438" s="123" t="s">
        <v>41</v>
      </c>
      <c r="L1438" s="123" t="s">
        <v>45</v>
      </c>
      <c r="M1438" s="123" t="s">
        <v>46</v>
      </c>
      <c r="N1438" s="123" t="s">
        <v>1767</v>
      </c>
      <c r="O1438" s="123" t="s">
        <v>41</v>
      </c>
      <c r="P1438" s="123" t="s">
        <v>41</v>
      </c>
      <c r="Q1438" s="123">
        <v>18.5</v>
      </c>
      <c r="R1438" s="123">
        <v>29</v>
      </c>
      <c r="S1438" s="123">
        <v>18.5</v>
      </c>
      <c r="T1438" s="116">
        <v>45519</v>
      </c>
      <c r="U1438" s="116">
        <v>45512</v>
      </c>
      <c r="V1438" s="123">
        <v>0</v>
      </c>
      <c r="W1438" s="123">
        <v>20</v>
      </c>
      <c r="X1438" s="123">
        <v>20</v>
      </c>
      <c r="Y1438" s="123">
        <v>0</v>
      </c>
      <c r="Z1438" s="123" t="s">
        <v>47</v>
      </c>
      <c r="AA1438" s="123">
        <v>0</v>
      </c>
      <c r="AB1438" s="123">
        <f>VLOOKUP(I1438,'[5]DI Info'!A:E,5,0)</f>
        <v>1</v>
      </c>
      <c r="AC1438" s="123">
        <f t="shared" si="28"/>
        <v>20</v>
      </c>
      <c r="AD1438" s="123">
        <f>IFERROR(AC1438*VLOOKUP(I1438,'[5]DI Info'!A:H,7,FALSE),"")</f>
        <v>290</v>
      </c>
      <c r="AE1438" s="123">
        <f>IFERROR(ROUND(AC1438*VLOOKUP(I1438,'[5]DI Info'!$1:$1048576,6,FALSE),2),"")</f>
        <v>3.09</v>
      </c>
      <c r="AF1438" s="124" t="str">
        <f>VLOOKUP(I1438,'[5]DI Info'!$1:$1048576,4,FALSE)</f>
        <v>洲益-NB</v>
      </c>
      <c r="AG1438" s="124" t="s">
        <v>3429</v>
      </c>
      <c r="AH1438" s="132">
        <v>45512</v>
      </c>
      <c r="AI1438" s="69" t="s">
        <v>3430</v>
      </c>
      <c r="AJ1438" s="123"/>
      <c r="AK1438" s="123"/>
      <c r="AL1438" s="136"/>
      <c r="AM1438" s="136"/>
    </row>
    <row r="1439" s="62" customFormat="1" ht="12.75" customHeight="1" spans="1:39">
      <c r="A1439" s="123" t="s">
        <v>3443</v>
      </c>
      <c r="B1439" s="123" t="s">
        <v>38</v>
      </c>
      <c r="C1439" s="123" t="s">
        <v>38</v>
      </c>
      <c r="D1439" s="123" t="s">
        <v>84</v>
      </c>
      <c r="E1439" s="123" t="s">
        <v>3444</v>
      </c>
      <c r="F1439" s="123" t="s">
        <v>41</v>
      </c>
      <c r="G1439" s="123" t="s">
        <v>71</v>
      </c>
      <c r="H1439" s="123" t="s">
        <v>3444</v>
      </c>
      <c r="I1439" s="123" t="s">
        <v>666</v>
      </c>
      <c r="J1439" s="123" t="s">
        <v>44</v>
      </c>
      <c r="K1439" s="123" t="s">
        <v>41</v>
      </c>
      <c r="L1439" s="123" t="s">
        <v>45</v>
      </c>
      <c r="M1439" s="123" t="s">
        <v>46</v>
      </c>
      <c r="N1439" s="123" t="s">
        <v>1767</v>
      </c>
      <c r="O1439" s="123" t="s">
        <v>41</v>
      </c>
      <c r="P1439" s="123" t="s">
        <v>41</v>
      </c>
      <c r="Q1439" s="123">
        <v>18.5</v>
      </c>
      <c r="R1439" s="123">
        <v>29</v>
      </c>
      <c r="S1439" s="123">
        <v>18.5</v>
      </c>
      <c r="T1439" s="116">
        <v>45519</v>
      </c>
      <c r="U1439" s="116">
        <v>45512</v>
      </c>
      <c r="V1439" s="123">
        <v>0</v>
      </c>
      <c r="W1439" s="123">
        <v>14</v>
      </c>
      <c r="X1439" s="123">
        <v>14</v>
      </c>
      <c r="Y1439" s="123">
        <v>0</v>
      </c>
      <c r="Z1439" s="123" t="s">
        <v>47</v>
      </c>
      <c r="AA1439" s="123">
        <v>0</v>
      </c>
      <c r="AB1439" s="123">
        <f>VLOOKUP(I1439,'[5]DI Info'!A:E,5,0)</f>
        <v>1</v>
      </c>
      <c r="AC1439" s="123">
        <f t="shared" si="28"/>
        <v>14</v>
      </c>
      <c r="AD1439" s="123">
        <f>IFERROR(AC1439*VLOOKUP(I1439,'[5]DI Info'!A:H,7,FALSE),"")</f>
        <v>203</v>
      </c>
      <c r="AE1439" s="123">
        <f>IFERROR(ROUND(AC1439*VLOOKUP(I1439,'[5]DI Info'!$1:$1048576,6,FALSE),2),"")</f>
        <v>2.16</v>
      </c>
      <c r="AF1439" s="124" t="str">
        <f>VLOOKUP(I1439,'[5]DI Info'!$1:$1048576,4,FALSE)</f>
        <v>洲益-NB</v>
      </c>
      <c r="AG1439" s="124" t="s">
        <v>3429</v>
      </c>
      <c r="AH1439" s="132">
        <v>45512</v>
      </c>
      <c r="AI1439" s="69" t="s">
        <v>3430</v>
      </c>
      <c r="AJ1439" s="123"/>
      <c r="AK1439" s="123"/>
      <c r="AL1439" s="136"/>
      <c r="AM1439" s="136"/>
    </row>
    <row r="1440" s="62" customFormat="1" ht="12.75" customHeight="1" spans="1:39">
      <c r="A1440" s="123" t="s">
        <v>3445</v>
      </c>
      <c r="B1440" s="123" t="s">
        <v>38</v>
      </c>
      <c r="C1440" s="123" t="s">
        <v>38</v>
      </c>
      <c r="D1440" s="123" t="s">
        <v>84</v>
      </c>
      <c r="E1440" s="123" t="s">
        <v>3446</v>
      </c>
      <c r="F1440" s="123" t="s">
        <v>41</v>
      </c>
      <c r="G1440" s="123" t="s">
        <v>77</v>
      </c>
      <c r="H1440" s="123" t="s">
        <v>3446</v>
      </c>
      <c r="I1440" s="123" t="s">
        <v>666</v>
      </c>
      <c r="J1440" s="123" t="s">
        <v>44</v>
      </c>
      <c r="K1440" s="123" t="s">
        <v>41</v>
      </c>
      <c r="L1440" s="123" t="s">
        <v>45</v>
      </c>
      <c r="M1440" s="123" t="s">
        <v>46</v>
      </c>
      <c r="N1440" s="123" t="s">
        <v>1767</v>
      </c>
      <c r="O1440" s="123" t="s">
        <v>41</v>
      </c>
      <c r="P1440" s="123" t="s">
        <v>41</v>
      </c>
      <c r="Q1440" s="123">
        <v>18.5</v>
      </c>
      <c r="R1440" s="123">
        <v>29</v>
      </c>
      <c r="S1440" s="123">
        <v>18.5</v>
      </c>
      <c r="T1440" s="116">
        <v>45522</v>
      </c>
      <c r="U1440" s="116">
        <v>45515</v>
      </c>
      <c r="V1440" s="123">
        <v>0</v>
      </c>
      <c r="W1440" s="123">
        <v>5</v>
      </c>
      <c r="X1440" s="123">
        <v>5</v>
      </c>
      <c r="Y1440" s="123">
        <v>0</v>
      </c>
      <c r="Z1440" s="123" t="s">
        <v>47</v>
      </c>
      <c r="AA1440" s="123">
        <v>0</v>
      </c>
      <c r="AB1440" s="123">
        <f>VLOOKUP(I1440,'[5]DI Info'!A:E,5,0)</f>
        <v>1</v>
      </c>
      <c r="AC1440" s="123">
        <f t="shared" si="28"/>
        <v>5</v>
      </c>
      <c r="AD1440" s="123">
        <f>IFERROR(AC1440*VLOOKUP(I1440,'[5]DI Info'!A:H,7,FALSE),"")</f>
        <v>72.5</v>
      </c>
      <c r="AE1440" s="123">
        <f>IFERROR(ROUND(AC1440*VLOOKUP(I1440,'[5]DI Info'!$1:$1048576,6,FALSE),2),"")</f>
        <v>0.77</v>
      </c>
      <c r="AF1440" s="124" t="str">
        <f>VLOOKUP(I1440,'[5]DI Info'!$1:$1048576,4,FALSE)</f>
        <v>洲益-NB</v>
      </c>
      <c r="AG1440" s="124" t="s">
        <v>3429</v>
      </c>
      <c r="AH1440" s="132">
        <v>45516</v>
      </c>
      <c r="AI1440" s="69" t="s">
        <v>3430</v>
      </c>
      <c r="AJ1440" s="123"/>
      <c r="AK1440" s="123"/>
      <c r="AL1440" s="136"/>
      <c r="AM1440" s="136"/>
    </row>
    <row r="1441" s="62" customFormat="1" ht="12.75" customHeight="1" spans="1:39">
      <c r="A1441" s="123" t="s">
        <v>3447</v>
      </c>
      <c r="B1441" s="123" t="s">
        <v>38</v>
      </c>
      <c r="C1441" s="123" t="s">
        <v>38</v>
      </c>
      <c r="D1441" s="123" t="s">
        <v>84</v>
      </c>
      <c r="E1441" s="123" t="s">
        <v>3448</v>
      </c>
      <c r="F1441" s="123" t="s">
        <v>41</v>
      </c>
      <c r="G1441" s="123" t="s">
        <v>77</v>
      </c>
      <c r="H1441" s="123" t="s">
        <v>3448</v>
      </c>
      <c r="I1441" s="123" t="s">
        <v>666</v>
      </c>
      <c r="J1441" s="123" t="s">
        <v>44</v>
      </c>
      <c r="K1441" s="123" t="s">
        <v>41</v>
      </c>
      <c r="L1441" s="123" t="s">
        <v>45</v>
      </c>
      <c r="M1441" s="123" t="s">
        <v>46</v>
      </c>
      <c r="N1441" s="123" t="s">
        <v>1767</v>
      </c>
      <c r="O1441" s="123" t="s">
        <v>41</v>
      </c>
      <c r="P1441" s="123" t="s">
        <v>41</v>
      </c>
      <c r="Q1441" s="123">
        <v>18.5</v>
      </c>
      <c r="R1441" s="123">
        <v>29</v>
      </c>
      <c r="S1441" s="123">
        <v>18.5</v>
      </c>
      <c r="T1441" s="116">
        <v>45522</v>
      </c>
      <c r="U1441" s="116">
        <v>45515</v>
      </c>
      <c r="V1441" s="123">
        <v>0</v>
      </c>
      <c r="W1441" s="123">
        <v>27</v>
      </c>
      <c r="X1441" s="123">
        <v>27</v>
      </c>
      <c r="Y1441" s="123">
        <v>0</v>
      </c>
      <c r="Z1441" s="123" t="s">
        <v>47</v>
      </c>
      <c r="AA1441" s="123">
        <v>0</v>
      </c>
      <c r="AB1441" s="123">
        <f>VLOOKUP(I1441,'[5]DI Info'!A:E,5,0)</f>
        <v>1</v>
      </c>
      <c r="AC1441" s="123">
        <f t="shared" si="28"/>
        <v>27</v>
      </c>
      <c r="AD1441" s="123">
        <f>IFERROR(AC1441*VLOOKUP(I1441,'[5]DI Info'!A:H,7,FALSE),"")</f>
        <v>391.5</v>
      </c>
      <c r="AE1441" s="123">
        <f>IFERROR(ROUND(AC1441*VLOOKUP(I1441,'[5]DI Info'!$1:$1048576,6,FALSE),2),"")</f>
        <v>4.17</v>
      </c>
      <c r="AF1441" s="124" t="str">
        <f>VLOOKUP(I1441,'[5]DI Info'!$1:$1048576,4,FALSE)</f>
        <v>洲益-NB</v>
      </c>
      <c r="AG1441" s="124" t="s">
        <v>3429</v>
      </c>
      <c r="AH1441" s="132">
        <v>45516</v>
      </c>
      <c r="AI1441" s="69" t="s">
        <v>3430</v>
      </c>
      <c r="AJ1441" s="123"/>
      <c r="AK1441" s="123"/>
      <c r="AL1441" s="136"/>
      <c r="AM1441" s="136"/>
    </row>
    <row r="1442" s="62" customFormat="1" ht="12.75" customHeight="1" spans="1:39">
      <c r="A1442" s="123" t="s">
        <v>3449</v>
      </c>
      <c r="B1442" s="123" t="s">
        <v>38</v>
      </c>
      <c r="C1442" s="123" t="s">
        <v>38</v>
      </c>
      <c r="D1442" s="123" t="s">
        <v>84</v>
      </c>
      <c r="E1442" s="123" t="s">
        <v>3450</v>
      </c>
      <c r="F1442" s="123" t="s">
        <v>41</v>
      </c>
      <c r="G1442" s="123" t="s">
        <v>77</v>
      </c>
      <c r="H1442" s="123" t="s">
        <v>3450</v>
      </c>
      <c r="I1442" s="123" t="s">
        <v>666</v>
      </c>
      <c r="J1442" s="123" t="s">
        <v>44</v>
      </c>
      <c r="K1442" s="123" t="s">
        <v>41</v>
      </c>
      <c r="L1442" s="123" t="s">
        <v>45</v>
      </c>
      <c r="M1442" s="123" t="s">
        <v>46</v>
      </c>
      <c r="N1442" s="123" t="s">
        <v>1767</v>
      </c>
      <c r="O1442" s="123" t="s">
        <v>41</v>
      </c>
      <c r="P1442" s="123" t="s">
        <v>41</v>
      </c>
      <c r="Q1442" s="123">
        <v>18.5</v>
      </c>
      <c r="R1442" s="123">
        <v>29</v>
      </c>
      <c r="S1442" s="123">
        <v>18.5</v>
      </c>
      <c r="T1442" s="116">
        <v>45522</v>
      </c>
      <c r="U1442" s="116">
        <v>45515</v>
      </c>
      <c r="V1442" s="123">
        <v>0</v>
      </c>
      <c r="W1442" s="123">
        <v>34</v>
      </c>
      <c r="X1442" s="123">
        <v>34</v>
      </c>
      <c r="Y1442" s="123">
        <v>0</v>
      </c>
      <c r="Z1442" s="123" t="s">
        <v>47</v>
      </c>
      <c r="AA1442" s="123">
        <v>0</v>
      </c>
      <c r="AB1442" s="123">
        <f>VLOOKUP(I1442,'[5]DI Info'!A:E,5,0)</f>
        <v>1</v>
      </c>
      <c r="AC1442" s="123">
        <f t="shared" si="28"/>
        <v>34</v>
      </c>
      <c r="AD1442" s="123">
        <f>IFERROR(AC1442*VLOOKUP(I1442,'[5]DI Info'!A:H,7,FALSE),"")</f>
        <v>493</v>
      </c>
      <c r="AE1442" s="123">
        <f>IFERROR(ROUND(AC1442*VLOOKUP(I1442,'[5]DI Info'!$1:$1048576,6,FALSE),2),"")</f>
        <v>5.25</v>
      </c>
      <c r="AF1442" s="124" t="str">
        <f>VLOOKUP(I1442,'[5]DI Info'!$1:$1048576,4,FALSE)</f>
        <v>洲益-NB</v>
      </c>
      <c r="AG1442" s="124" t="s">
        <v>3429</v>
      </c>
      <c r="AH1442" s="132">
        <v>45516</v>
      </c>
      <c r="AI1442" s="69" t="s">
        <v>3430</v>
      </c>
      <c r="AJ1442" s="123"/>
      <c r="AK1442" s="123"/>
      <c r="AL1442" s="136"/>
      <c r="AM1442" s="136"/>
    </row>
    <row r="1443" s="62" customFormat="1" ht="12.75" customHeight="1" spans="1:39">
      <c r="A1443" s="123" t="s">
        <v>3451</v>
      </c>
      <c r="B1443" s="123" t="s">
        <v>38</v>
      </c>
      <c r="C1443" s="123" t="s">
        <v>38</v>
      </c>
      <c r="D1443" s="123" t="s">
        <v>84</v>
      </c>
      <c r="E1443" s="123" t="s">
        <v>3452</v>
      </c>
      <c r="F1443" s="123" t="s">
        <v>41</v>
      </c>
      <c r="G1443" s="123" t="s">
        <v>77</v>
      </c>
      <c r="H1443" s="123" t="s">
        <v>3452</v>
      </c>
      <c r="I1443" s="123" t="s">
        <v>666</v>
      </c>
      <c r="J1443" s="123" t="s">
        <v>44</v>
      </c>
      <c r="K1443" s="123" t="s">
        <v>41</v>
      </c>
      <c r="L1443" s="123" t="s">
        <v>45</v>
      </c>
      <c r="M1443" s="123" t="s">
        <v>46</v>
      </c>
      <c r="N1443" s="123" t="s">
        <v>1767</v>
      </c>
      <c r="O1443" s="123" t="s">
        <v>41</v>
      </c>
      <c r="P1443" s="123" t="s">
        <v>41</v>
      </c>
      <c r="Q1443" s="123">
        <v>18.5</v>
      </c>
      <c r="R1443" s="123">
        <v>29</v>
      </c>
      <c r="S1443" s="123">
        <v>18.5</v>
      </c>
      <c r="T1443" s="116">
        <v>45522</v>
      </c>
      <c r="U1443" s="116">
        <v>45515</v>
      </c>
      <c r="V1443" s="123">
        <v>0</v>
      </c>
      <c r="W1443" s="123">
        <v>42</v>
      </c>
      <c r="X1443" s="123">
        <v>42</v>
      </c>
      <c r="Y1443" s="123">
        <v>0</v>
      </c>
      <c r="Z1443" s="123" t="s">
        <v>47</v>
      </c>
      <c r="AA1443" s="123">
        <v>0</v>
      </c>
      <c r="AB1443" s="123">
        <f>VLOOKUP(I1443,'[5]DI Info'!A:E,5,0)</f>
        <v>1</v>
      </c>
      <c r="AC1443" s="123">
        <f t="shared" si="28"/>
        <v>42</v>
      </c>
      <c r="AD1443" s="123">
        <f>IFERROR(AC1443*VLOOKUP(I1443,'[5]DI Info'!A:H,7,FALSE),"")</f>
        <v>609</v>
      </c>
      <c r="AE1443" s="123">
        <f>IFERROR(ROUND(AC1443*VLOOKUP(I1443,'[5]DI Info'!$1:$1048576,6,FALSE),2),"")</f>
        <v>6.49</v>
      </c>
      <c r="AF1443" s="124" t="str">
        <f>VLOOKUP(I1443,'[5]DI Info'!$1:$1048576,4,FALSE)</f>
        <v>洲益-NB</v>
      </c>
      <c r="AG1443" s="124" t="s">
        <v>3429</v>
      </c>
      <c r="AH1443" s="132">
        <v>45516</v>
      </c>
      <c r="AI1443" s="69" t="s">
        <v>3430</v>
      </c>
      <c r="AJ1443" s="123"/>
      <c r="AK1443" s="123"/>
      <c r="AL1443" s="136"/>
      <c r="AM1443" s="136"/>
    </row>
    <row r="1444" s="62" customFormat="1" ht="12.75" customHeight="1" spans="1:39">
      <c r="A1444" s="123" t="s">
        <v>3453</v>
      </c>
      <c r="B1444" s="123" t="s">
        <v>38</v>
      </c>
      <c r="C1444" s="123" t="s">
        <v>38</v>
      </c>
      <c r="D1444" s="123" t="s">
        <v>39</v>
      </c>
      <c r="E1444" s="123" t="s">
        <v>3454</v>
      </c>
      <c r="F1444" s="123" t="s">
        <v>41</v>
      </c>
      <c r="G1444" s="123" t="s">
        <v>77</v>
      </c>
      <c r="H1444" s="123" t="s">
        <v>3454</v>
      </c>
      <c r="I1444" s="123" t="s">
        <v>3455</v>
      </c>
      <c r="J1444" s="123" t="s">
        <v>44</v>
      </c>
      <c r="K1444" s="123" t="s">
        <v>41</v>
      </c>
      <c r="L1444" s="123" t="s">
        <v>45</v>
      </c>
      <c r="M1444" s="123" t="s">
        <v>46</v>
      </c>
      <c r="N1444" s="123" t="s">
        <v>1767</v>
      </c>
      <c r="O1444" s="123" t="s">
        <v>41</v>
      </c>
      <c r="P1444" s="123" t="s">
        <v>41</v>
      </c>
      <c r="Q1444" s="123">
        <v>9</v>
      </c>
      <c r="R1444" s="123">
        <v>11.5</v>
      </c>
      <c r="S1444" s="123">
        <v>9</v>
      </c>
      <c r="T1444" s="116">
        <v>45522</v>
      </c>
      <c r="U1444" s="116">
        <v>45515</v>
      </c>
      <c r="V1444" s="123">
        <v>0</v>
      </c>
      <c r="W1444" s="123">
        <v>12</v>
      </c>
      <c r="X1444" s="123">
        <v>12</v>
      </c>
      <c r="Y1444" s="123">
        <v>0</v>
      </c>
      <c r="Z1444" s="123" t="s">
        <v>47</v>
      </c>
      <c r="AA1444" s="123">
        <v>0</v>
      </c>
      <c r="AB1444" s="123">
        <f>VLOOKUP(I1444,'[5]DI Info'!A:E,5,0)</f>
        <v>4</v>
      </c>
      <c r="AC1444" s="123">
        <f t="shared" si="28"/>
        <v>3</v>
      </c>
      <c r="AD1444" s="123">
        <f>IFERROR(AC1444*VLOOKUP(I1444,'[5]DI Info'!A:H,7,FALSE),"")</f>
        <v>36.36</v>
      </c>
      <c r="AE1444" s="123">
        <f>IFERROR(ROUND(AC1444*VLOOKUP(I1444,'[5]DI Info'!$1:$1048576,6,FALSE),2),"")</f>
        <v>0.41</v>
      </c>
      <c r="AF1444" s="124" t="str">
        <f>VLOOKUP(I1444,'[5]DI Info'!$1:$1048576,4,FALSE)</f>
        <v>雅艺-NB</v>
      </c>
      <c r="AG1444" s="124" t="s">
        <v>3456</v>
      </c>
      <c r="AH1444" s="132">
        <v>45522</v>
      </c>
      <c r="AI1444" s="69" t="s">
        <v>3457</v>
      </c>
      <c r="AJ1444" s="123" t="s">
        <v>3458</v>
      </c>
      <c r="AK1444" s="123"/>
      <c r="AL1444" s="136"/>
      <c r="AM1444" s="136"/>
    </row>
    <row r="1445" s="62" customFormat="1" ht="12.75" customHeight="1" spans="1:39">
      <c r="A1445" s="123" t="s">
        <v>3459</v>
      </c>
      <c r="B1445" s="123" t="s">
        <v>38</v>
      </c>
      <c r="C1445" s="123" t="s">
        <v>38</v>
      </c>
      <c r="D1445" s="123" t="s">
        <v>39</v>
      </c>
      <c r="E1445" s="123" t="s">
        <v>3460</v>
      </c>
      <c r="F1445" s="123" t="s">
        <v>41</v>
      </c>
      <c r="G1445" s="123" t="s">
        <v>77</v>
      </c>
      <c r="H1445" s="123" t="s">
        <v>3460</v>
      </c>
      <c r="I1445" s="123" t="s">
        <v>3455</v>
      </c>
      <c r="J1445" s="123" t="s">
        <v>44</v>
      </c>
      <c r="K1445" s="123" t="s">
        <v>41</v>
      </c>
      <c r="L1445" s="123" t="s">
        <v>45</v>
      </c>
      <c r="M1445" s="123" t="s">
        <v>46</v>
      </c>
      <c r="N1445" s="123" t="s">
        <v>1767</v>
      </c>
      <c r="O1445" s="123" t="s">
        <v>41</v>
      </c>
      <c r="P1445" s="123" t="s">
        <v>41</v>
      </c>
      <c r="Q1445" s="123">
        <v>9</v>
      </c>
      <c r="R1445" s="123">
        <v>11.5</v>
      </c>
      <c r="S1445" s="123">
        <v>9</v>
      </c>
      <c r="T1445" s="116">
        <v>45522</v>
      </c>
      <c r="U1445" s="116">
        <v>45515</v>
      </c>
      <c r="V1445" s="123">
        <v>0</v>
      </c>
      <c r="W1445" s="123">
        <v>96</v>
      </c>
      <c r="X1445" s="123">
        <v>96</v>
      </c>
      <c r="Y1445" s="123">
        <v>0</v>
      </c>
      <c r="Z1445" s="123" t="s">
        <v>47</v>
      </c>
      <c r="AA1445" s="123">
        <v>0</v>
      </c>
      <c r="AB1445" s="123">
        <f>VLOOKUP(I1445,'[5]DI Info'!A:E,5,0)</f>
        <v>4</v>
      </c>
      <c r="AC1445" s="123">
        <f t="shared" si="28"/>
        <v>24</v>
      </c>
      <c r="AD1445" s="123">
        <f>IFERROR(AC1445*VLOOKUP(I1445,'[5]DI Info'!A:H,7,FALSE),"")</f>
        <v>290.88</v>
      </c>
      <c r="AE1445" s="123">
        <f>IFERROR(ROUND(AC1445*VLOOKUP(I1445,'[5]DI Info'!$1:$1048576,6,FALSE),2),"")</f>
        <v>3.25</v>
      </c>
      <c r="AF1445" s="124" t="str">
        <f>VLOOKUP(I1445,'[5]DI Info'!$1:$1048576,4,FALSE)</f>
        <v>雅艺-NB</v>
      </c>
      <c r="AG1445" s="124" t="s">
        <v>3456</v>
      </c>
      <c r="AH1445" s="132">
        <v>45522</v>
      </c>
      <c r="AI1445" s="69" t="s">
        <v>3457</v>
      </c>
      <c r="AJ1445" s="123" t="s">
        <v>3458</v>
      </c>
      <c r="AK1445" s="123"/>
      <c r="AL1445" s="136"/>
      <c r="AM1445" s="136"/>
    </row>
    <row r="1446" s="62" customFormat="1" ht="12.75" customHeight="1" spans="1:39">
      <c r="A1446" s="123" t="s">
        <v>3461</v>
      </c>
      <c r="B1446" s="123" t="s">
        <v>38</v>
      </c>
      <c r="C1446" s="123" t="s">
        <v>38</v>
      </c>
      <c r="D1446" s="123" t="s">
        <v>39</v>
      </c>
      <c r="E1446" s="123" t="s">
        <v>3462</v>
      </c>
      <c r="F1446" s="123" t="s">
        <v>41</v>
      </c>
      <c r="G1446" s="123" t="s">
        <v>71</v>
      </c>
      <c r="H1446" s="123" t="s">
        <v>3462</v>
      </c>
      <c r="I1446" s="123" t="s">
        <v>3455</v>
      </c>
      <c r="J1446" s="123" t="s">
        <v>44</v>
      </c>
      <c r="K1446" s="123" t="s">
        <v>41</v>
      </c>
      <c r="L1446" s="123" t="s">
        <v>45</v>
      </c>
      <c r="M1446" s="123" t="s">
        <v>46</v>
      </c>
      <c r="N1446" s="123" t="s">
        <v>1767</v>
      </c>
      <c r="O1446" s="123" t="s">
        <v>41</v>
      </c>
      <c r="P1446" s="123" t="s">
        <v>41</v>
      </c>
      <c r="Q1446" s="123">
        <v>9</v>
      </c>
      <c r="R1446" s="123">
        <v>11.5</v>
      </c>
      <c r="S1446" s="123">
        <v>9</v>
      </c>
      <c r="T1446" s="116">
        <v>45522</v>
      </c>
      <c r="U1446" s="116">
        <v>45515</v>
      </c>
      <c r="V1446" s="123">
        <v>0</v>
      </c>
      <c r="W1446" s="123">
        <v>364</v>
      </c>
      <c r="X1446" s="123">
        <v>364</v>
      </c>
      <c r="Y1446" s="123">
        <v>0</v>
      </c>
      <c r="Z1446" s="123" t="s">
        <v>47</v>
      </c>
      <c r="AA1446" s="123">
        <v>0</v>
      </c>
      <c r="AB1446" s="123">
        <f>VLOOKUP(I1446,'[5]DI Info'!A:E,5,0)</f>
        <v>4</v>
      </c>
      <c r="AC1446" s="123">
        <f t="shared" si="28"/>
        <v>91</v>
      </c>
      <c r="AD1446" s="123">
        <f>IFERROR(AC1446*VLOOKUP(I1446,'[5]DI Info'!A:H,7,FALSE),"")</f>
        <v>1102.92</v>
      </c>
      <c r="AE1446" s="123">
        <f>IFERROR(ROUND(AC1446*VLOOKUP(I1446,'[5]DI Info'!$1:$1048576,6,FALSE),2),"")</f>
        <v>12.32</v>
      </c>
      <c r="AF1446" s="124" t="str">
        <f>VLOOKUP(I1446,'[5]DI Info'!$1:$1048576,4,FALSE)</f>
        <v>雅艺-NB</v>
      </c>
      <c r="AG1446" s="124" t="s">
        <v>3456</v>
      </c>
      <c r="AH1446" s="132">
        <v>45522</v>
      </c>
      <c r="AI1446" s="69" t="s">
        <v>3457</v>
      </c>
      <c r="AJ1446" s="123" t="s">
        <v>3458</v>
      </c>
      <c r="AK1446" s="123"/>
      <c r="AL1446" s="136"/>
      <c r="AM1446" s="136"/>
    </row>
    <row r="1447" s="62" customFormat="1" ht="12.75" customHeight="1" spans="1:39">
      <c r="A1447" s="123" t="s">
        <v>3463</v>
      </c>
      <c r="B1447" s="123" t="s">
        <v>38</v>
      </c>
      <c r="C1447" s="123" t="s">
        <v>38</v>
      </c>
      <c r="D1447" s="123" t="s">
        <v>39</v>
      </c>
      <c r="E1447" s="123" t="s">
        <v>3464</v>
      </c>
      <c r="F1447" s="123" t="s">
        <v>41</v>
      </c>
      <c r="G1447" s="123" t="s">
        <v>71</v>
      </c>
      <c r="H1447" s="123" t="s">
        <v>3464</v>
      </c>
      <c r="I1447" s="123" t="s">
        <v>3455</v>
      </c>
      <c r="J1447" s="123" t="s">
        <v>44</v>
      </c>
      <c r="K1447" s="123" t="s">
        <v>41</v>
      </c>
      <c r="L1447" s="123" t="s">
        <v>45</v>
      </c>
      <c r="M1447" s="123" t="s">
        <v>46</v>
      </c>
      <c r="N1447" s="123" t="s">
        <v>1767</v>
      </c>
      <c r="O1447" s="123" t="s">
        <v>41</v>
      </c>
      <c r="P1447" s="123" t="s">
        <v>41</v>
      </c>
      <c r="Q1447" s="123">
        <v>9</v>
      </c>
      <c r="R1447" s="123">
        <v>11.5</v>
      </c>
      <c r="S1447" s="123">
        <v>9</v>
      </c>
      <c r="T1447" s="116">
        <v>45522</v>
      </c>
      <c r="U1447" s="116">
        <v>45515</v>
      </c>
      <c r="V1447" s="123">
        <v>0</v>
      </c>
      <c r="W1447" s="123">
        <v>196</v>
      </c>
      <c r="X1447" s="123">
        <v>196</v>
      </c>
      <c r="Y1447" s="123">
        <v>0</v>
      </c>
      <c r="Z1447" s="123" t="s">
        <v>47</v>
      </c>
      <c r="AA1447" s="123">
        <v>0</v>
      </c>
      <c r="AB1447" s="123">
        <f>VLOOKUP(I1447,'[5]DI Info'!A:E,5,0)</f>
        <v>4</v>
      </c>
      <c r="AC1447" s="123">
        <f t="shared" si="28"/>
        <v>49</v>
      </c>
      <c r="AD1447" s="123">
        <f>IFERROR(AC1447*VLOOKUP(I1447,'[5]DI Info'!A:H,7,FALSE),"")</f>
        <v>593.88</v>
      </c>
      <c r="AE1447" s="123">
        <f>IFERROR(ROUND(AC1447*VLOOKUP(I1447,'[5]DI Info'!$1:$1048576,6,FALSE),2),"")</f>
        <v>6.63</v>
      </c>
      <c r="AF1447" s="124" t="str">
        <f>VLOOKUP(I1447,'[5]DI Info'!$1:$1048576,4,FALSE)</f>
        <v>雅艺-NB</v>
      </c>
      <c r="AG1447" s="124" t="s">
        <v>3456</v>
      </c>
      <c r="AH1447" s="132">
        <v>45522</v>
      </c>
      <c r="AI1447" s="69" t="s">
        <v>3457</v>
      </c>
      <c r="AJ1447" s="123" t="s">
        <v>3458</v>
      </c>
      <c r="AK1447" s="123"/>
      <c r="AL1447" s="136"/>
      <c r="AM1447" s="136"/>
    </row>
    <row r="1448" s="62" customFormat="1" ht="12.75" customHeight="1" spans="1:39">
      <c r="A1448" s="123" t="s">
        <v>3465</v>
      </c>
      <c r="B1448" s="123" t="s">
        <v>38</v>
      </c>
      <c r="C1448" s="123" t="s">
        <v>38</v>
      </c>
      <c r="D1448" s="123" t="s">
        <v>39</v>
      </c>
      <c r="E1448" s="123" t="s">
        <v>3466</v>
      </c>
      <c r="F1448" s="123" t="s">
        <v>41</v>
      </c>
      <c r="G1448" s="123" t="s">
        <v>71</v>
      </c>
      <c r="H1448" s="123" t="s">
        <v>3466</v>
      </c>
      <c r="I1448" s="123" t="s">
        <v>3455</v>
      </c>
      <c r="J1448" s="123" t="s">
        <v>44</v>
      </c>
      <c r="K1448" s="123" t="s">
        <v>41</v>
      </c>
      <c r="L1448" s="123" t="s">
        <v>45</v>
      </c>
      <c r="M1448" s="123" t="s">
        <v>46</v>
      </c>
      <c r="N1448" s="123" t="s">
        <v>1767</v>
      </c>
      <c r="O1448" s="123" t="s">
        <v>41</v>
      </c>
      <c r="P1448" s="123" t="s">
        <v>41</v>
      </c>
      <c r="Q1448" s="123">
        <v>9</v>
      </c>
      <c r="R1448" s="123">
        <v>11.5</v>
      </c>
      <c r="S1448" s="123">
        <v>9</v>
      </c>
      <c r="T1448" s="116">
        <v>45522</v>
      </c>
      <c r="U1448" s="116">
        <v>45515</v>
      </c>
      <c r="V1448" s="123">
        <v>0</v>
      </c>
      <c r="W1448" s="123">
        <v>64</v>
      </c>
      <c r="X1448" s="123">
        <v>64</v>
      </c>
      <c r="Y1448" s="123">
        <v>0</v>
      </c>
      <c r="Z1448" s="123" t="s">
        <v>47</v>
      </c>
      <c r="AA1448" s="123">
        <v>0</v>
      </c>
      <c r="AB1448" s="123">
        <f>VLOOKUP(I1448,'[5]DI Info'!A:E,5,0)</f>
        <v>4</v>
      </c>
      <c r="AC1448" s="123">
        <f t="shared" si="28"/>
        <v>16</v>
      </c>
      <c r="AD1448" s="123">
        <f>IFERROR(AC1448*VLOOKUP(I1448,'[5]DI Info'!A:H,7,FALSE),"")</f>
        <v>193.92</v>
      </c>
      <c r="AE1448" s="123">
        <f>IFERROR(ROUND(AC1448*VLOOKUP(I1448,'[5]DI Info'!$1:$1048576,6,FALSE),2),"")</f>
        <v>2.17</v>
      </c>
      <c r="AF1448" s="124" t="str">
        <f>VLOOKUP(I1448,'[5]DI Info'!$1:$1048576,4,FALSE)</f>
        <v>雅艺-NB</v>
      </c>
      <c r="AG1448" s="124" t="s">
        <v>3456</v>
      </c>
      <c r="AH1448" s="132">
        <v>45522</v>
      </c>
      <c r="AI1448" s="69" t="s">
        <v>3457</v>
      </c>
      <c r="AJ1448" s="123" t="s">
        <v>3458</v>
      </c>
      <c r="AK1448" s="123"/>
      <c r="AL1448" s="136"/>
      <c r="AM1448" s="136"/>
    </row>
    <row r="1449" s="62" customFormat="1" ht="12.75" customHeight="1" spans="1:39">
      <c r="A1449" s="123" t="s">
        <v>3467</v>
      </c>
      <c r="B1449" s="123" t="s">
        <v>38</v>
      </c>
      <c r="C1449" s="123" t="s">
        <v>38</v>
      </c>
      <c r="D1449" s="123" t="s">
        <v>39</v>
      </c>
      <c r="E1449" s="123" t="s">
        <v>3468</v>
      </c>
      <c r="F1449" s="123" t="s">
        <v>41</v>
      </c>
      <c r="G1449" s="123" t="s">
        <v>77</v>
      </c>
      <c r="H1449" s="123" t="s">
        <v>3468</v>
      </c>
      <c r="I1449" s="123" t="s">
        <v>1856</v>
      </c>
      <c r="J1449" s="123" t="s">
        <v>44</v>
      </c>
      <c r="K1449" s="123" t="s">
        <v>41</v>
      </c>
      <c r="L1449" s="123" t="s">
        <v>45</v>
      </c>
      <c r="M1449" s="123" t="s">
        <v>46</v>
      </c>
      <c r="N1449" s="123" t="s">
        <v>1767</v>
      </c>
      <c r="O1449" s="123" t="s">
        <v>41</v>
      </c>
      <c r="P1449" s="123" t="s">
        <v>41</v>
      </c>
      <c r="Q1449" s="123">
        <v>5.75</v>
      </c>
      <c r="R1449" s="123">
        <v>50</v>
      </c>
      <c r="S1449" s="123">
        <v>25.5</v>
      </c>
      <c r="T1449" s="116">
        <v>45522</v>
      </c>
      <c r="U1449" s="116">
        <v>45515</v>
      </c>
      <c r="V1449" s="123">
        <v>0</v>
      </c>
      <c r="W1449" s="123">
        <v>32</v>
      </c>
      <c r="X1449" s="123">
        <v>32</v>
      </c>
      <c r="Y1449" s="123">
        <v>0</v>
      </c>
      <c r="Z1449" s="123" t="s">
        <v>47</v>
      </c>
      <c r="AA1449" s="123">
        <v>0</v>
      </c>
      <c r="AB1449" s="123">
        <f>VLOOKUP(I1449,'[5]DI Info'!A:E,5,0)</f>
        <v>1</v>
      </c>
      <c r="AC1449" s="123">
        <f t="shared" si="28"/>
        <v>32</v>
      </c>
      <c r="AD1449" s="123">
        <f>IFERROR(AC1449*VLOOKUP(I1449,'[5]DI Info'!A:H,7,FALSE),"")</f>
        <v>400</v>
      </c>
      <c r="AE1449" s="123">
        <f>IFERROR(ROUND(AC1449*VLOOKUP(I1449,'[5]DI Info'!$1:$1048576,6,FALSE),2),"")</f>
        <v>3.83</v>
      </c>
      <c r="AF1449" s="124" t="str">
        <f>VLOOKUP(I1449,'[5]DI Info'!$1:$1048576,4,FALSE)</f>
        <v>苏克-NB</v>
      </c>
      <c r="AG1449" s="124" t="s">
        <v>3456</v>
      </c>
      <c r="AH1449" s="132">
        <v>45522</v>
      </c>
      <c r="AI1449" s="69" t="s">
        <v>3457</v>
      </c>
      <c r="AJ1449" s="123" t="s">
        <v>3458</v>
      </c>
      <c r="AK1449" s="123"/>
      <c r="AL1449" s="136"/>
      <c r="AM1449" s="136"/>
    </row>
    <row r="1450" s="62" customFormat="1" ht="12.75" customHeight="1" spans="1:39">
      <c r="A1450" s="123" t="s">
        <v>3469</v>
      </c>
      <c r="B1450" s="123" t="s">
        <v>38</v>
      </c>
      <c r="C1450" s="123" t="s">
        <v>38</v>
      </c>
      <c r="D1450" s="123" t="s">
        <v>39</v>
      </c>
      <c r="E1450" s="123" t="s">
        <v>3470</v>
      </c>
      <c r="F1450" s="123" t="s">
        <v>41</v>
      </c>
      <c r="G1450" s="123" t="s">
        <v>77</v>
      </c>
      <c r="H1450" s="123" t="s">
        <v>3470</v>
      </c>
      <c r="I1450" s="123" t="s">
        <v>1920</v>
      </c>
      <c r="J1450" s="123" t="s">
        <v>44</v>
      </c>
      <c r="K1450" s="123" t="s">
        <v>41</v>
      </c>
      <c r="L1450" s="123" t="s">
        <v>45</v>
      </c>
      <c r="M1450" s="123" t="s">
        <v>46</v>
      </c>
      <c r="N1450" s="123" t="s">
        <v>1767</v>
      </c>
      <c r="O1450" s="123" t="s">
        <v>41</v>
      </c>
      <c r="P1450" s="123" t="s">
        <v>41</v>
      </c>
      <c r="Q1450" s="123">
        <v>7.4</v>
      </c>
      <c r="R1450" s="123">
        <v>65</v>
      </c>
      <c r="S1450" s="123">
        <v>35</v>
      </c>
      <c r="T1450" s="116">
        <v>45522</v>
      </c>
      <c r="U1450" s="116">
        <v>45515</v>
      </c>
      <c r="V1450" s="123">
        <v>0</v>
      </c>
      <c r="W1450" s="123">
        <v>49</v>
      </c>
      <c r="X1450" s="123">
        <v>49</v>
      </c>
      <c r="Y1450" s="123">
        <v>0</v>
      </c>
      <c r="Z1450" s="123" t="s">
        <v>47</v>
      </c>
      <c r="AA1450" s="123">
        <v>0</v>
      </c>
      <c r="AB1450" s="123">
        <f>VLOOKUP(I1450,'[5]DI Info'!A:E,5,0)</f>
        <v>1</v>
      </c>
      <c r="AC1450" s="123">
        <f t="shared" si="28"/>
        <v>49</v>
      </c>
      <c r="AD1450" s="123">
        <f>IFERROR(AC1450*VLOOKUP(I1450,'[5]DI Info'!A:H,7,FALSE),"")</f>
        <v>1249.5</v>
      </c>
      <c r="AE1450" s="123">
        <f>IFERROR(ROUND(AC1450*VLOOKUP(I1450,'[5]DI Info'!$1:$1048576,6,FALSE),2),"")</f>
        <v>13.06</v>
      </c>
      <c r="AF1450" s="124" t="str">
        <f>VLOOKUP(I1450,'[5]DI Info'!$1:$1048576,4,FALSE)</f>
        <v>苏克-NB</v>
      </c>
      <c r="AG1450" s="124" t="s">
        <v>3456</v>
      </c>
      <c r="AH1450" s="132">
        <v>45522</v>
      </c>
      <c r="AI1450" s="69" t="s">
        <v>3457</v>
      </c>
      <c r="AJ1450" s="123" t="s">
        <v>3458</v>
      </c>
      <c r="AK1450" s="123"/>
      <c r="AL1450" s="136"/>
      <c r="AM1450" s="136"/>
    </row>
    <row r="1451" s="62" customFormat="1" ht="12.75" customHeight="1" spans="1:39">
      <c r="A1451" s="123" t="s">
        <v>3471</v>
      </c>
      <c r="B1451" s="123" t="s">
        <v>38</v>
      </c>
      <c r="C1451" s="123" t="s">
        <v>38</v>
      </c>
      <c r="D1451" s="123" t="s">
        <v>39</v>
      </c>
      <c r="E1451" s="123" t="s">
        <v>3472</v>
      </c>
      <c r="F1451" s="123" t="s">
        <v>41</v>
      </c>
      <c r="G1451" s="123" t="s">
        <v>77</v>
      </c>
      <c r="H1451" s="123" t="s">
        <v>3472</v>
      </c>
      <c r="I1451" s="123" t="s">
        <v>1920</v>
      </c>
      <c r="J1451" s="123" t="s">
        <v>44</v>
      </c>
      <c r="K1451" s="123" t="s">
        <v>41</v>
      </c>
      <c r="L1451" s="123" t="s">
        <v>45</v>
      </c>
      <c r="M1451" s="123" t="s">
        <v>46</v>
      </c>
      <c r="N1451" s="123" t="s">
        <v>1767</v>
      </c>
      <c r="O1451" s="123" t="s">
        <v>41</v>
      </c>
      <c r="P1451" s="123" t="s">
        <v>41</v>
      </c>
      <c r="Q1451" s="123">
        <v>7.4</v>
      </c>
      <c r="R1451" s="123">
        <v>65</v>
      </c>
      <c r="S1451" s="123">
        <v>35</v>
      </c>
      <c r="T1451" s="116">
        <v>45522</v>
      </c>
      <c r="U1451" s="116">
        <v>45515</v>
      </c>
      <c r="V1451" s="123">
        <v>0</v>
      </c>
      <c r="W1451" s="123">
        <v>79</v>
      </c>
      <c r="X1451" s="123">
        <v>79</v>
      </c>
      <c r="Y1451" s="123">
        <v>0</v>
      </c>
      <c r="Z1451" s="123" t="s">
        <v>47</v>
      </c>
      <c r="AA1451" s="123">
        <v>0</v>
      </c>
      <c r="AB1451" s="123">
        <f>VLOOKUP(I1451,'[5]DI Info'!A:E,5,0)</f>
        <v>1</v>
      </c>
      <c r="AC1451" s="123">
        <f t="shared" si="28"/>
        <v>79</v>
      </c>
      <c r="AD1451" s="123">
        <f>IFERROR(AC1451*VLOOKUP(I1451,'[5]DI Info'!A:H,7,FALSE),"")</f>
        <v>2014.5</v>
      </c>
      <c r="AE1451" s="123">
        <f>IFERROR(ROUND(AC1451*VLOOKUP(I1451,'[5]DI Info'!$1:$1048576,6,FALSE),2),"")</f>
        <v>21.05</v>
      </c>
      <c r="AF1451" s="124" t="str">
        <f>VLOOKUP(I1451,'[5]DI Info'!$1:$1048576,4,FALSE)</f>
        <v>苏克-NB</v>
      </c>
      <c r="AG1451" s="124" t="s">
        <v>3456</v>
      </c>
      <c r="AH1451" s="132">
        <v>45522</v>
      </c>
      <c r="AI1451" s="69" t="s">
        <v>3457</v>
      </c>
      <c r="AJ1451" s="123" t="s">
        <v>3458</v>
      </c>
      <c r="AK1451" s="123"/>
      <c r="AL1451" s="136"/>
      <c r="AM1451" s="136"/>
    </row>
    <row r="1452" s="62" customFormat="1" ht="12.75" customHeight="1" spans="1:39">
      <c r="A1452" s="123" t="s">
        <v>3473</v>
      </c>
      <c r="B1452" s="123" t="s">
        <v>38</v>
      </c>
      <c r="C1452" s="123" t="s">
        <v>38</v>
      </c>
      <c r="D1452" s="123" t="s">
        <v>39</v>
      </c>
      <c r="E1452" s="123" t="s">
        <v>3474</v>
      </c>
      <c r="F1452" s="123" t="s">
        <v>41</v>
      </c>
      <c r="G1452" s="123" t="s">
        <v>77</v>
      </c>
      <c r="H1452" s="123" t="s">
        <v>3474</v>
      </c>
      <c r="I1452" s="123" t="s">
        <v>2883</v>
      </c>
      <c r="J1452" s="123" t="s">
        <v>44</v>
      </c>
      <c r="K1452" s="123" t="s">
        <v>41</v>
      </c>
      <c r="L1452" s="123" t="s">
        <v>45</v>
      </c>
      <c r="M1452" s="123" t="s">
        <v>46</v>
      </c>
      <c r="N1452" s="123" t="s">
        <v>1767</v>
      </c>
      <c r="O1452" s="123" t="s">
        <v>41</v>
      </c>
      <c r="P1452" s="123" t="s">
        <v>41</v>
      </c>
      <c r="Q1452" s="123">
        <v>16</v>
      </c>
      <c r="R1452" s="123">
        <v>34</v>
      </c>
      <c r="S1452" s="123">
        <v>30</v>
      </c>
      <c r="T1452" s="116">
        <v>45522</v>
      </c>
      <c r="U1452" s="116">
        <v>45515</v>
      </c>
      <c r="V1452" s="123">
        <v>0</v>
      </c>
      <c r="W1452" s="123">
        <v>2</v>
      </c>
      <c r="X1452" s="123">
        <v>2</v>
      </c>
      <c r="Y1452" s="123">
        <v>0</v>
      </c>
      <c r="Z1452" s="123" t="s">
        <v>47</v>
      </c>
      <c r="AA1452" s="123">
        <v>0</v>
      </c>
      <c r="AB1452" s="123">
        <f>VLOOKUP(I1452,'[5]DI Info'!A:E,5,0)</f>
        <v>1</v>
      </c>
      <c r="AC1452" s="123">
        <f t="shared" si="28"/>
        <v>2</v>
      </c>
      <c r="AD1452" s="123">
        <f>IFERROR(AC1452*VLOOKUP(I1452,'[5]DI Info'!A:H,7,FALSE),"")</f>
        <v>38.8</v>
      </c>
      <c r="AE1452" s="123">
        <f>IFERROR(ROUND(AC1452*VLOOKUP(I1452,'[5]DI Info'!$1:$1048576,6,FALSE),2),"")</f>
        <v>0.54</v>
      </c>
      <c r="AF1452" s="124" t="str">
        <f>VLOOKUP(I1452,'[5]DI Info'!$1:$1048576,4,FALSE)</f>
        <v>苏克-NB</v>
      </c>
      <c r="AG1452" s="124" t="s">
        <v>3456</v>
      </c>
      <c r="AH1452" s="132">
        <v>45522</v>
      </c>
      <c r="AI1452" s="69" t="s">
        <v>3457</v>
      </c>
      <c r="AJ1452" s="123" t="s">
        <v>3458</v>
      </c>
      <c r="AK1452" s="123"/>
      <c r="AL1452" s="136"/>
      <c r="AM1452" s="136"/>
    </row>
    <row r="1453" s="62" customFormat="1" ht="12.75" customHeight="1" spans="1:39">
      <c r="A1453" s="123" t="s">
        <v>3475</v>
      </c>
      <c r="B1453" s="123" t="s">
        <v>38</v>
      </c>
      <c r="C1453" s="123" t="s">
        <v>38</v>
      </c>
      <c r="D1453" s="123" t="s">
        <v>39</v>
      </c>
      <c r="E1453" s="123" t="s">
        <v>3476</v>
      </c>
      <c r="F1453" s="123" t="s">
        <v>41</v>
      </c>
      <c r="G1453" s="123" t="s">
        <v>71</v>
      </c>
      <c r="H1453" s="123" t="s">
        <v>3476</v>
      </c>
      <c r="I1453" s="123" t="s">
        <v>1856</v>
      </c>
      <c r="J1453" s="123" t="s">
        <v>44</v>
      </c>
      <c r="K1453" s="123" t="s">
        <v>41</v>
      </c>
      <c r="L1453" s="123" t="s">
        <v>45</v>
      </c>
      <c r="M1453" s="123" t="s">
        <v>46</v>
      </c>
      <c r="N1453" s="123" t="s">
        <v>1767</v>
      </c>
      <c r="O1453" s="123" t="s">
        <v>41</v>
      </c>
      <c r="P1453" s="123" t="s">
        <v>41</v>
      </c>
      <c r="Q1453" s="123">
        <v>5.75</v>
      </c>
      <c r="R1453" s="123">
        <v>50</v>
      </c>
      <c r="S1453" s="123">
        <v>25.5</v>
      </c>
      <c r="T1453" s="116">
        <v>45522</v>
      </c>
      <c r="U1453" s="116">
        <v>45515</v>
      </c>
      <c r="V1453" s="123">
        <v>0</v>
      </c>
      <c r="W1453" s="123">
        <v>54</v>
      </c>
      <c r="X1453" s="123">
        <v>54</v>
      </c>
      <c r="Y1453" s="123">
        <v>0</v>
      </c>
      <c r="Z1453" s="123" t="s">
        <v>47</v>
      </c>
      <c r="AA1453" s="123">
        <v>0</v>
      </c>
      <c r="AB1453" s="123">
        <f>VLOOKUP(I1453,'[5]DI Info'!A:E,5,0)</f>
        <v>1</v>
      </c>
      <c r="AC1453" s="123">
        <f t="shared" si="28"/>
        <v>54</v>
      </c>
      <c r="AD1453" s="123">
        <f>IFERROR(AC1453*VLOOKUP(I1453,'[5]DI Info'!A:H,7,FALSE),"")</f>
        <v>675</v>
      </c>
      <c r="AE1453" s="123">
        <f>IFERROR(ROUND(AC1453*VLOOKUP(I1453,'[5]DI Info'!$1:$1048576,6,FALSE),2),"")</f>
        <v>6.46</v>
      </c>
      <c r="AF1453" s="124" t="str">
        <f>VLOOKUP(I1453,'[5]DI Info'!$1:$1048576,4,FALSE)</f>
        <v>苏克-NB</v>
      </c>
      <c r="AG1453" s="124" t="s">
        <v>3456</v>
      </c>
      <c r="AH1453" s="132">
        <v>45522</v>
      </c>
      <c r="AI1453" s="69" t="s">
        <v>3457</v>
      </c>
      <c r="AJ1453" s="123" t="s">
        <v>3458</v>
      </c>
      <c r="AK1453" s="123"/>
      <c r="AL1453" s="136"/>
      <c r="AM1453" s="136"/>
    </row>
    <row r="1454" s="62" customFormat="1" ht="12.75" customHeight="1" spans="1:39">
      <c r="A1454" s="123" t="s">
        <v>3477</v>
      </c>
      <c r="B1454" s="123" t="s">
        <v>38</v>
      </c>
      <c r="C1454" s="123" t="s">
        <v>38</v>
      </c>
      <c r="D1454" s="123" t="s">
        <v>39</v>
      </c>
      <c r="E1454" s="123" t="s">
        <v>3478</v>
      </c>
      <c r="F1454" s="123" t="s">
        <v>41</v>
      </c>
      <c r="G1454" s="123" t="s">
        <v>71</v>
      </c>
      <c r="H1454" s="123" t="s">
        <v>3478</v>
      </c>
      <c r="I1454" s="123" t="s">
        <v>2883</v>
      </c>
      <c r="J1454" s="123" t="s">
        <v>44</v>
      </c>
      <c r="K1454" s="123" t="s">
        <v>41</v>
      </c>
      <c r="L1454" s="123" t="s">
        <v>45</v>
      </c>
      <c r="M1454" s="123" t="s">
        <v>46</v>
      </c>
      <c r="N1454" s="123" t="s">
        <v>1767</v>
      </c>
      <c r="O1454" s="123" t="s">
        <v>41</v>
      </c>
      <c r="P1454" s="123" t="s">
        <v>41</v>
      </c>
      <c r="Q1454" s="123">
        <v>16</v>
      </c>
      <c r="R1454" s="123">
        <v>34</v>
      </c>
      <c r="S1454" s="123">
        <v>30</v>
      </c>
      <c r="T1454" s="116">
        <v>45522</v>
      </c>
      <c r="U1454" s="116">
        <v>45515</v>
      </c>
      <c r="V1454" s="123">
        <v>0</v>
      </c>
      <c r="W1454" s="123">
        <v>19</v>
      </c>
      <c r="X1454" s="123">
        <v>19</v>
      </c>
      <c r="Y1454" s="123">
        <v>0</v>
      </c>
      <c r="Z1454" s="123" t="s">
        <v>47</v>
      </c>
      <c r="AA1454" s="123">
        <v>0</v>
      </c>
      <c r="AB1454" s="123">
        <f>VLOOKUP(I1454,'[5]DI Info'!A:E,5,0)</f>
        <v>1</v>
      </c>
      <c r="AC1454" s="123">
        <f t="shared" si="28"/>
        <v>19</v>
      </c>
      <c r="AD1454" s="123">
        <f>IFERROR(AC1454*VLOOKUP(I1454,'[5]DI Info'!A:H,7,FALSE),"")</f>
        <v>368.6</v>
      </c>
      <c r="AE1454" s="123">
        <f>IFERROR(ROUND(AC1454*VLOOKUP(I1454,'[5]DI Info'!$1:$1048576,6,FALSE),2),"")</f>
        <v>5.13</v>
      </c>
      <c r="AF1454" s="124" t="str">
        <f>VLOOKUP(I1454,'[5]DI Info'!$1:$1048576,4,FALSE)</f>
        <v>苏克-NB</v>
      </c>
      <c r="AG1454" s="124" t="s">
        <v>3456</v>
      </c>
      <c r="AH1454" s="132">
        <v>45522</v>
      </c>
      <c r="AI1454" s="69" t="s">
        <v>3457</v>
      </c>
      <c r="AJ1454" s="123" t="s">
        <v>3458</v>
      </c>
      <c r="AK1454" s="123"/>
      <c r="AL1454" s="136"/>
      <c r="AM1454" s="136"/>
    </row>
    <row r="1455" s="62" customFormat="1" ht="12.75" customHeight="1" spans="1:39">
      <c r="A1455" s="123" t="s">
        <v>3479</v>
      </c>
      <c r="B1455" s="123" t="s">
        <v>38</v>
      </c>
      <c r="C1455" s="123" t="s">
        <v>38</v>
      </c>
      <c r="D1455" s="123" t="s">
        <v>39</v>
      </c>
      <c r="E1455" s="123" t="s">
        <v>3480</v>
      </c>
      <c r="F1455" s="123" t="s">
        <v>41</v>
      </c>
      <c r="G1455" s="123" t="s">
        <v>71</v>
      </c>
      <c r="H1455" s="123" t="s">
        <v>3480</v>
      </c>
      <c r="I1455" s="123" t="s">
        <v>1856</v>
      </c>
      <c r="J1455" s="123" t="s">
        <v>44</v>
      </c>
      <c r="K1455" s="123" t="s">
        <v>41</v>
      </c>
      <c r="L1455" s="123" t="s">
        <v>45</v>
      </c>
      <c r="M1455" s="123" t="s">
        <v>46</v>
      </c>
      <c r="N1455" s="123" t="s">
        <v>1767</v>
      </c>
      <c r="O1455" s="123" t="s">
        <v>41</v>
      </c>
      <c r="P1455" s="123" t="s">
        <v>41</v>
      </c>
      <c r="Q1455" s="123">
        <v>5.75</v>
      </c>
      <c r="R1455" s="123">
        <v>50</v>
      </c>
      <c r="S1455" s="123">
        <v>25.5</v>
      </c>
      <c r="T1455" s="116">
        <v>45522</v>
      </c>
      <c r="U1455" s="116">
        <v>45515</v>
      </c>
      <c r="V1455" s="123">
        <v>0</v>
      </c>
      <c r="W1455" s="123">
        <v>9</v>
      </c>
      <c r="X1455" s="123">
        <v>9</v>
      </c>
      <c r="Y1455" s="123">
        <v>0</v>
      </c>
      <c r="Z1455" s="123" t="s">
        <v>47</v>
      </c>
      <c r="AA1455" s="123">
        <v>0</v>
      </c>
      <c r="AB1455" s="123">
        <f>VLOOKUP(I1455,'[5]DI Info'!A:E,5,0)</f>
        <v>1</v>
      </c>
      <c r="AC1455" s="123">
        <f t="shared" si="28"/>
        <v>9</v>
      </c>
      <c r="AD1455" s="123">
        <f>IFERROR(AC1455*VLOOKUP(I1455,'[5]DI Info'!A:H,7,FALSE),"")</f>
        <v>112.5</v>
      </c>
      <c r="AE1455" s="123">
        <f>IFERROR(ROUND(AC1455*VLOOKUP(I1455,'[5]DI Info'!$1:$1048576,6,FALSE),2),"")</f>
        <v>1.08</v>
      </c>
      <c r="AF1455" s="124" t="str">
        <f>VLOOKUP(I1455,'[5]DI Info'!$1:$1048576,4,FALSE)</f>
        <v>苏克-NB</v>
      </c>
      <c r="AG1455" s="124" t="s">
        <v>3481</v>
      </c>
      <c r="AH1455" s="132">
        <v>45522</v>
      </c>
      <c r="AI1455" s="69" t="s">
        <v>3482</v>
      </c>
      <c r="AJ1455" s="123" t="s">
        <v>3483</v>
      </c>
      <c r="AK1455" s="123"/>
      <c r="AL1455" s="136"/>
      <c r="AM1455" s="136"/>
    </row>
    <row r="1456" s="62" customFormat="1" ht="12.75" customHeight="1" spans="1:39">
      <c r="A1456" s="123" t="s">
        <v>3484</v>
      </c>
      <c r="B1456" s="123" t="s">
        <v>38</v>
      </c>
      <c r="C1456" s="123" t="s">
        <v>38</v>
      </c>
      <c r="D1456" s="123" t="s">
        <v>39</v>
      </c>
      <c r="E1456" s="123" t="s">
        <v>3485</v>
      </c>
      <c r="F1456" s="123" t="s">
        <v>41</v>
      </c>
      <c r="G1456" s="123" t="s">
        <v>71</v>
      </c>
      <c r="H1456" s="123" t="s">
        <v>3485</v>
      </c>
      <c r="I1456" s="123" t="s">
        <v>1856</v>
      </c>
      <c r="J1456" s="123" t="s">
        <v>44</v>
      </c>
      <c r="K1456" s="123" t="s">
        <v>41</v>
      </c>
      <c r="L1456" s="123" t="s">
        <v>45</v>
      </c>
      <c r="M1456" s="123" t="s">
        <v>46</v>
      </c>
      <c r="N1456" s="123" t="s">
        <v>1767</v>
      </c>
      <c r="O1456" s="123" t="s">
        <v>41</v>
      </c>
      <c r="P1456" s="123" t="s">
        <v>41</v>
      </c>
      <c r="Q1456" s="123">
        <v>5.75</v>
      </c>
      <c r="R1456" s="123">
        <v>50</v>
      </c>
      <c r="S1456" s="123">
        <v>25.5</v>
      </c>
      <c r="T1456" s="116">
        <v>45522</v>
      </c>
      <c r="U1456" s="116">
        <v>45515</v>
      </c>
      <c r="V1456" s="123">
        <v>0</v>
      </c>
      <c r="W1456" s="123">
        <v>256</v>
      </c>
      <c r="X1456" s="123">
        <v>256</v>
      </c>
      <c r="Y1456" s="123">
        <v>0</v>
      </c>
      <c r="Z1456" s="123" t="s">
        <v>47</v>
      </c>
      <c r="AA1456" s="123">
        <v>0</v>
      </c>
      <c r="AB1456" s="123">
        <f>VLOOKUP(I1456,'[5]DI Info'!A:E,5,0)</f>
        <v>1</v>
      </c>
      <c r="AC1456" s="123">
        <f t="shared" si="28"/>
        <v>256</v>
      </c>
      <c r="AD1456" s="123">
        <f>IFERROR(AC1456*VLOOKUP(I1456,'[5]DI Info'!A:H,7,FALSE),"")</f>
        <v>3200</v>
      </c>
      <c r="AE1456" s="123">
        <f>IFERROR(ROUND(AC1456*VLOOKUP(I1456,'[5]DI Info'!$1:$1048576,6,FALSE),2),"")</f>
        <v>30.64</v>
      </c>
      <c r="AF1456" s="124" t="str">
        <f>VLOOKUP(I1456,'[5]DI Info'!$1:$1048576,4,FALSE)</f>
        <v>苏克-NB</v>
      </c>
      <c r="AG1456" s="124" t="s">
        <v>3481</v>
      </c>
      <c r="AH1456" s="132">
        <v>45522</v>
      </c>
      <c r="AI1456" s="69" t="s">
        <v>3482</v>
      </c>
      <c r="AJ1456" s="123" t="s">
        <v>3483</v>
      </c>
      <c r="AK1456" s="123"/>
      <c r="AL1456" s="136"/>
      <c r="AM1456" s="136"/>
    </row>
    <row r="1457" s="62" customFormat="1" ht="12.75" customHeight="1" spans="1:39">
      <c r="A1457" s="123" t="s">
        <v>3486</v>
      </c>
      <c r="B1457" s="123" t="s">
        <v>38</v>
      </c>
      <c r="C1457" s="123" t="s">
        <v>38</v>
      </c>
      <c r="D1457" s="123" t="s">
        <v>39</v>
      </c>
      <c r="E1457" s="123" t="s">
        <v>3487</v>
      </c>
      <c r="F1457" s="123" t="s">
        <v>41</v>
      </c>
      <c r="G1457" s="123" t="s">
        <v>71</v>
      </c>
      <c r="H1457" s="123" t="s">
        <v>3487</v>
      </c>
      <c r="I1457" s="123" t="s">
        <v>1856</v>
      </c>
      <c r="J1457" s="123" t="s">
        <v>44</v>
      </c>
      <c r="K1457" s="123" t="s">
        <v>41</v>
      </c>
      <c r="L1457" s="123" t="s">
        <v>45</v>
      </c>
      <c r="M1457" s="123" t="s">
        <v>46</v>
      </c>
      <c r="N1457" s="123" t="s">
        <v>1767</v>
      </c>
      <c r="O1457" s="123" t="s">
        <v>41</v>
      </c>
      <c r="P1457" s="123" t="s">
        <v>41</v>
      </c>
      <c r="Q1457" s="123">
        <v>5.75</v>
      </c>
      <c r="R1457" s="123">
        <v>50</v>
      </c>
      <c r="S1457" s="123">
        <v>25.5</v>
      </c>
      <c r="T1457" s="116">
        <v>45522</v>
      </c>
      <c r="U1457" s="116">
        <v>45515</v>
      </c>
      <c r="V1457" s="123">
        <v>0</v>
      </c>
      <c r="W1457" s="123">
        <v>249</v>
      </c>
      <c r="X1457" s="123">
        <v>249</v>
      </c>
      <c r="Y1457" s="123">
        <v>0</v>
      </c>
      <c r="Z1457" s="123" t="s">
        <v>47</v>
      </c>
      <c r="AA1457" s="123">
        <v>0</v>
      </c>
      <c r="AB1457" s="123">
        <f>VLOOKUP(I1457,'[5]DI Info'!A:E,5,0)</f>
        <v>1</v>
      </c>
      <c r="AC1457" s="123">
        <f t="shared" si="28"/>
        <v>249</v>
      </c>
      <c r="AD1457" s="123">
        <f>IFERROR(AC1457*VLOOKUP(I1457,'[5]DI Info'!A:H,7,FALSE),"")</f>
        <v>3112.5</v>
      </c>
      <c r="AE1457" s="123">
        <f>IFERROR(ROUND(AC1457*VLOOKUP(I1457,'[5]DI Info'!$1:$1048576,6,FALSE),2),"")</f>
        <v>29.8</v>
      </c>
      <c r="AF1457" s="124" t="str">
        <f>VLOOKUP(I1457,'[5]DI Info'!$1:$1048576,4,FALSE)</f>
        <v>苏克-NB</v>
      </c>
      <c r="AG1457" s="124" t="s">
        <v>3481</v>
      </c>
      <c r="AH1457" s="132">
        <v>45522</v>
      </c>
      <c r="AI1457" s="69" t="s">
        <v>3482</v>
      </c>
      <c r="AJ1457" s="123" t="s">
        <v>3483</v>
      </c>
      <c r="AK1457" s="123"/>
      <c r="AL1457" s="136"/>
      <c r="AM1457" s="136"/>
    </row>
    <row r="1458" s="62" customFormat="1" ht="12.75" customHeight="1" spans="1:39">
      <c r="A1458" s="123" t="s">
        <v>3488</v>
      </c>
      <c r="B1458" s="123" t="s">
        <v>38</v>
      </c>
      <c r="C1458" s="123" t="s">
        <v>38</v>
      </c>
      <c r="D1458" s="123" t="s">
        <v>39</v>
      </c>
      <c r="E1458" s="123" t="s">
        <v>3489</v>
      </c>
      <c r="F1458" s="123" t="s">
        <v>41</v>
      </c>
      <c r="G1458" s="123" t="s">
        <v>71</v>
      </c>
      <c r="H1458" s="123" t="s">
        <v>3489</v>
      </c>
      <c r="I1458" s="123" t="s">
        <v>1920</v>
      </c>
      <c r="J1458" s="123" t="s">
        <v>44</v>
      </c>
      <c r="K1458" s="123" t="s">
        <v>41</v>
      </c>
      <c r="L1458" s="123" t="s">
        <v>45</v>
      </c>
      <c r="M1458" s="123" t="s">
        <v>46</v>
      </c>
      <c r="N1458" s="123" t="s">
        <v>1767</v>
      </c>
      <c r="O1458" s="123" t="s">
        <v>41</v>
      </c>
      <c r="P1458" s="123" t="s">
        <v>41</v>
      </c>
      <c r="Q1458" s="123">
        <v>7.4</v>
      </c>
      <c r="R1458" s="123">
        <v>65</v>
      </c>
      <c r="S1458" s="123">
        <v>35</v>
      </c>
      <c r="T1458" s="116">
        <v>45522</v>
      </c>
      <c r="U1458" s="116">
        <v>45515</v>
      </c>
      <c r="V1458" s="123">
        <v>0</v>
      </c>
      <c r="W1458" s="123">
        <v>249</v>
      </c>
      <c r="X1458" s="123">
        <v>249</v>
      </c>
      <c r="Y1458" s="123">
        <v>0</v>
      </c>
      <c r="Z1458" s="123" t="s">
        <v>47</v>
      </c>
      <c r="AA1458" s="123">
        <v>0</v>
      </c>
      <c r="AB1458" s="123">
        <f>VLOOKUP(I1458,'[5]DI Info'!A:E,5,0)</f>
        <v>1</v>
      </c>
      <c r="AC1458" s="123">
        <f t="shared" si="28"/>
        <v>249</v>
      </c>
      <c r="AD1458" s="123">
        <f>IFERROR(AC1458*VLOOKUP(I1458,'[5]DI Info'!A:H,7,FALSE),"")</f>
        <v>6349.5</v>
      </c>
      <c r="AE1458" s="123">
        <f>IFERROR(ROUND(AC1458*VLOOKUP(I1458,'[5]DI Info'!$1:$1048576,6,FALSE),2),"")</f>
        <v>66.34</v>
      </c>
      <c r="AF1458" s="124" t="str">
        <f>VLOOKUP(I1458,'[5]DI Info'!$1:$1048576,4,FALSE)</f>
        <v>苏克-NB</v>
      </c>
      <c r="AG1458" s="124" t="s">
        <v>3481</v>
      </c>
      <c r="AH1458" s="132">
        <v>45522</v>
      </c>
      <c r="AI1458" s="69" t="s">
        <v>3490</v>
      </c>
      <c r="AJ1458" s="123" t="s">
        <v>3483</v>
      </c>
      <c r="AK1458" s="123"/>
      <c r="AL1458" s="136"/>
      <c r="AM1458" s="136"/>
    </row>
    <row r="1459" s="62" customFormat="1" ht="12.75" customHeight="1" spans="1:39">
      <c r="A1459" s="123" t="s">
        <v>3491</v>
      </c>
      <c r="B1459" s="123" t="s">
        <v>38</v>
      </c>
      <c r="C1459" s="123" t="s">
        <v>38</v>
      </c>
      <c r="D1459" s="123" t="s">
        <v>39</v>
      </c>
      <c r="E1459" s="123" t="s">
        <v>3492</v>
      </c>
      <c r="F1459" s="123" t="s">
        <v>41</v>
      </c>
      <c r="G1459" s="123" t="s">
        <v>71</v>
      </c>
      <c r="H1459" s="123" t="s">
        <v>3492</v>
      </c>
      <c r="I1459" s="123" t="s">
        <v>1920</v>
      </c>
      <c r="J1459" s="123" t="s">
        <v>44</v>
      </c>
      <c r="K1459" s="123" t="s">
        <v>41</v>
      </c>
      <c r="L1459" s="123" t="s">
        <v>45</v>
      </c>
      <c r="M1459" s="123" t="s">
        <v>46</v>
      </c>
      <c r="N1459" s="123" t="s">
        <v>1767</v>
      </c>
      <c r="O1459" s="123" t="s">
        <v>41</v>
      </c>
      <c r="P1459" s="123" t="s">
        <v>41</v>
      </c>
      <c r="Q1459" s="123">
        <v>7.4</v>
      </c>
      <c r="R1459" s="123">
        <v>65</v>
      </c>
      <c r="S1459" s="123">
        <v>35</v>
      </c>
      <c r="T1459" s="116">
        <v>45522</v>
      </c>
      <c r="U1459" s="116">
        <v>45515</v>
      </c>
      <c r="V1459" s="123">
        <v>0</v>
      </c>
      <c r="W1459" s="123">
        <v>172</v>
      </c>
      <c r="X1459" s="123">
        <v>172</v>
      </c>
      <c r="Y1459" s="123">
        <v>0</v>
      </c>
      <c r="Z1459" s="123" t="s">
        <v>47</v>
      </c>
      <c r="AA1459" s="123">
        <v>0</v>
      </c>
      <c r="AB1459" s="123">
        <f>VLOOKUP(I1459,'[5]DI Info'!A:E,5,0)</f>
        <v>1</v>
      </c>
      <c r="AC1459" s="123">
        <f t="shared" si="28"/>
        <v>172</v>
      </c>
      <c r="AD1459" s="123">
        <f>IFERROR(AC1459*VLOOKUP(I1459,'[5]DI Info'!A:H,7,FALSE),"")</f>
        <v>4386</v>
      </c>
      <c r="AE1459" s="123">
        <f>IFERROR(ROUND(AC1459*VLOOKUP(I1459,'[5]DI Info'!$1:$1048576,6,FALSE),2),"")</f>
        <v>45.83</v>
      </c>
      <c r="AF1459" s="124" t="str">
        <f>VLOOKUP(I1459,'[5]DI Info'!$1:$1048576,4,FALSE)</f>
        <v>苏克-NB</v>
      </c>
      <c r="AG1459" s="124" t="s">
        <v>3481</v>
      </c>
      <c r="AH1459" s="132">
        <v>45522</v>
      </c>
      <c r="AI1459" s="69" t="s">
        <v>3493</v>
      </c>
      <c r="AJ1459" s="123" t="s">
        <v>3483</v>
      </c>
      <c r="AK1459" s="123"/>
      <c r="AL1459" s="136"/>
      <c r="AM1459" s="136"/>
    </row>
    <row r="1460" s="62" customFormat="1" ht="12.75" customHeight="1" spans="1:39">
      <c r="A1460" s="123" t="s">
        <v>3494</v>
      </c>
      <c r="B1460" s="123" t="s">
        <v>38</v>
      </c>
      <c r="C1460" s="123" t="s">
        <v>38</v>
      </c>
      <c r="D1460" s="123" t="s">
        <v>39</v>
      </c>
      <c r="E1460" s="123" t="s">
        <v>3495</v>
      </c>
      <c r="F1460" s="123" t="s">
        <v>41</v>
      </c>
      <c r="G1460" s="123" t="s">
        <v>71</v>
      </c>
      <c r="H1460" s="123" t="s">
        <v>3495</v>
      </c>
      <c r="I1460" s="123" t="s">
        <v>1920</v>
      </c>
      <c r="J1460" s="123" t="s">
        <v>44</v>
      </c>
      <c r="K1460" s="123" t="s">
        <v>41</v>
      </c>
      <c r="L1460" s="123" t="s">
        <v>45</v>
      </c>
      <c r="M1460" s="123" t="s">
        <v>46</v>
      </c>
      <c r="N1460" s="123" t="s">
        <v>1767</v>
      </c>
      <c r="O1460" s="123" t="s">
        <v>41</v>
      </c>
      <c r="P1460" s="123" t="s">
        <v>41</v>
      </c>
      <c r="Q1460" s="123">
        <v>7.4</v>
      </c>
      <c r="R1460" s="123">
        <v>65</v>
      </c>
      <c r="S1460" s="123">
        <v>35</v>
      </c>
      <c r="T1460" s="116">
        <v>45522</v>
      </c>
      <c r="U1460" s="116">
        <v>45515</v>
      </c>
      <c r="V1460" s="123">
        <v>0</v>
      </c>
      <c r="W1460" s="123">
        <v>6</v>
      </c>
      <c r="X1460" s="123">
        <v>6</v>
      </c>
      <c r="Y1460" s="123">
        <v>0</v>
      </c>
      <c r="Z1460" s="123" t="s">
        <v>47</v>
      </c>
      <c r="AA1460" s="123">
        <v>0</v>
      </c>
      <c r="AB1460" s="123">
        <f>VLOOKUP(I1460,'[5]DI Info'!A:E,5,0)</f>
        <v>1</v>
      </c>
      <c r="AC1460" s="123">
        <f t="shared" si="28"/>
        <v>6</v>
      </c>
      <c r="AD1460" s="123">
        <f>IFERROR(AC1460*VLOOKUP(I1460,'[5]DI Info'!A:H,7,FALSE),"")</f>
        <v>153</v>
      </c>
      <c r="AE1460" s="123">
        <f>IFERROR(ROUND(AC1460*VLOOKUP(I1460,'[5]DI Info'!$1:$1048576,6,FALSE),2),"")</f>
        <v>1.6</v>
      </c>
      <c r="AF1460" s="124" t="str">
        <f>VLOOKUP(I1460,'[5]DI Info'!$1:$1048576,4,FALSE)</f>
        <v>苏克-NB</v>
      </c>
      <c r="AG1460" s="124" t="s">
        <v>3481</v>
      </c>
      <c r="AH1460" s="132">
        <v>45522</v>
      </c>
      <c r="AI1460" s="69" t="s">
        <v>3496</v>
      </c>
      <c r="AJ1460" s="123" t="s">
        <v>3483</v>
      </c>
      <c r="AK1460" s="123"/>
      <c r="AL1460" s="136"/>
      <c r="AM1460" s="136"/>
    </row>
    <row r="1461" s="62" customFormat="1" ht="12.75" customHeight="1" spans="1:39">
      <c r="A1461" s="123" t="s">
        <v>3497</v>
      </c>
      <c r="B1461" s="123" t="s">
        <v>38</v>
      </c>
      <c r="C1461" s="123" t="s">
        <v>38</v>
      </c>
      <c r="D1461" s="123" t="s">
        <v>39</v>
      </c>
      <c r="E1461" s="123" t="s">
        <v>3498</v>
      </c>
      <c r="F1461" s="123" t="s">
        <v>41</v>
      </c>
      <c r="G1461" s="123" t="s">
        <v>71</v>
      </c>
      <c r="H1461" s="123" t="s">
        <v>3498</v>
      </c>
      <c r="I1461" s="123" t="s">
        <v>1920</v>
      </c>
      <c r="J1461" s="123" t="s">
        <v>44</v>
      </c>
      <c r="K1461" s="123" t="s">
        <v>41</v>
      </c>
      <c r="L1461" s="123" t="s">
        <v>45</v>
      </c>
      <c r="M1461" s="123" t="s">
        <v>46</v>
      </c>
      <c r="N1461" s="123" t="s">
        <v>1767</v>
      </c>
      <c r="O1461" s="123" t="s">
        <v>41</v>
      </c>
      <c r="P1461" s="123" t="s">
        <v>41</v>
      </c>
      <c r="Q1461" s="123">
        <v>7.4</v>
      </c>
      <c r="R1461" s="123">
        <v>65</v>
      </c>
      <c r="S1461" s="123">
        <v>35</v>
      </c>
      <c r="T1461" s="116">
        <v>45522</v>
      </c>
      <c r="U1461" s="116">
        <v>45515</v>
      </c>
      <c r="V1461" s="123">
        <v>0</v>
      </c>
      <c r="W1461" s="123">
        <v>121</v>
      </c>
      <c r="X1461" s="123">
        <v>121</v>
      </c>
      <c r="Y1461" s="123">
        <v>0</v>
      </c>
      <c r="Z1461" s="123" t="s">
        <v>47</v>
      </c>
      <c r="AA1461" s="123">
        <v>0</v>
      </c>
      <c r="AB1461" s="123">
        <f>VLOOKUP(I1461,'[5]DI Info'!A:E,5,0)</f>
        <v>1</v>
      </c>
      <c r="AC1461" s="123">
        <f t="shared" si="28"/>
        <v>121</v>
      </c>
      <c r="AD1461" s="123">
        <f>IFERROR(AC1461*VLOOKUP(I1461,'[5]DI Info'!A:H,7,FALSE),"")</f>
        <v>3085.5</v>
      </c>
      <c r="AE1461" s="123">
        <f>IFERROR(ROUND(AC1461*VLOOKUP(I1461,'[5]DI Info'!$1:$1048576,6,FALSE),2),"")</f>
        <v>32.24</v>
      </c>
      <c r="AF1461" s="124" t="str">
        <f>VLOOKUP(I1461,'[5]DI Info'!$1:$1048576,4,FALSE)</f>
        <v>苏克-NB</v>
      </c>
      <c r="AG1461" s="124" t="s">
        <v>3481</v>
      </c>
      <c r="AH1461" s="132">
        <v>45522</v>
      </c>
      <c r="AI1461" s="69" t="s">
        <v>3499</v>
      </c>
      <c r="AJ1461" s="123" t="s">
        <v>3483</v>
      </c>
      <c r="AK1461" s="123"/>
      <c r="AL1461" s="136"/>
      <c r="AM1461" s="136"/>
    </row>
    <row r="1462" s="62" customFormat="1" ht="12.75" customHeight="1" spans="1:39">
      <c r="A1462" s="123" t="s">
        <v>3500</v>
      </c>
      <c r="B1462" s="123" t="s">
        <v>38</v>
      </c>
      <c r="C1462" s="123" t="s">
        <v>38</v>
      </c>
      <c r="D1462" s="123" t="s">
        <v>39</v>
      </c>
      <c r="E1462" s="123" t="s">
        <v>3501</v>
      </c>
      <c r="F1462" s="123" t="s">
        <v>41</v>
      </c>
      <c r="G1462" s="123" t="s">
        <v>71</v>
      </c>
      <c r="H1462" s="123" t="s">
        <v>3501</v>
      </c>
      <c r="I1462" s="123" t="s">
        <v>2883</v>
      </c>
      <c r="J1462" s="123" t="s">
        <v>44</v>
      </c>
      <c r="K1462" s="123" t="s">
        <v>41</v>
      </c>
      <c r="L1462" s="123" t="s">
        <v>45</v>
      </c>
      <c r="M1462" s="123" t="s">
        <v>46</v>
      </c>
      <c r="N1462" s="123" t="s">
        <v>1767</v>
      </c>
      <c r="O1462" s="123" t="s">
        <v>41</v>
      </c>
      <c r="P1462" s="123" t="s">
        <v>41</v>
      </c>
      <c r="Q1462" s="123">
        <v>16</v>
      </c>
      <c r="R1462" s="123">
        <v>34</v>
      </c>
      <c r="S1462" s="123">
        <v>30</v>
      </c>
      <c r="T1462" s="116">
        <v>45522</v>
      </c>
      <c r="U1462" s="116">
        <v>45515</v>
      </c>
      <c r="V1462" s="123">
        <v>0</v>
      </c>
      <c r="W1462" s="123">
        <v>55</v>
      </c>
      <c r="X1462" s="123">
        <v>55</v>
      </c>
      <c r="Y1462" s="123">
        <v>0</v>
      </c>
      <c r="Z1462" s="123" t="s">
        <v>47</v>
      </c>
      <c r="AA1462" s="123">
        <v>0</v>
      </c>
      <c r="AB1462" s="123">
        <f>VLOOKUP(I1462,'[5]DI Info'!A:E,5,0)</f>
        <v>1</v>
      </c>
      <c r="AC1462" s="123">
        <f t="shared" si="28"/>
        <v>55</v>
      </c>
      <c r="AD1462" s="123">
        <f>IFERROR(AC1462*VLOOKUP(I1462,'[5]DI Info'!A:H,7,FALSE),"")</f>
        <v>1067</v>
      </c>
      <c r="AE1462" s="123">
        <f>IFERROR(ROUND(AC1462*VLOOKUP(I1462,'[5]DI Info'!$1:$1048576,6,FALSE),2),"")</f>
        <v>14.84</v>
      </c>
      <c r="AF1462" s="124" t="str">
        <f>VLOOKUP(I1462,'[5]DI Info'!$1:$1048576,4,FALSE)</f>
        <v>苏克-NB</v>
      </c>
      <c r="AG1462" s="124" t="s">
        <v>3481</v>
      </c>
      <c r="AH1462" s="132">
        <v>45522</v>
      </c>
      <c r="AI1462" s="69" t="s">
        <v>3502</v>
      </c>
      <c r="AJ1462" s="123" t="s">
        <v>3483</v>
      </c>
      <c r="AK1462" s="123"/>
      <c r="AL1462" s="136"/>
      <c r="AM1462" s="136"/>
    </row>
    <row r="1463" s="62" customFormat="1" ht="12.75" customHeight="1" spans="1:39">
      <c r="A1463" s="123" t="s">
        <v>3503</v>
      </c>
      <c r="B1463" s="123" t="s">
        <v>38</v>
      </c>
      <c r="C1463" s="123" t="s">
        <v>38</v>
      </c>
      <c r="D1463" s="123" t="s">
        <v>39</v>
      </c>
      <c r="E1463" s="123" t="s">
        <v>3504</v>
      </c>
      <c r="F1463" s="123" t="s">
        <v>41</v>
      </c>
      <c r="G1463" s="123" t="s">
        <v>71</v>
      </c>
      <c r="H1463" s="123" t="s">
        <v>3504</v>
      </c>
      <c r="I1463" s="123" t="s">
        <v>2883</v>
      </c>
      <c r="J1463" s="123" t="s">
        <v>44</v>
      </c>
      <c r="K1463" s="123" t="s">
        <v>41</v>
      </c>
      <c r="L1463" s="123" t="s">
        <v>45</v>
      </c>
      <c r="M1463" s="123" t="s">
        <v>46</v>
      </c>
      <c r="N1463" s="123" t="s">
        <v>1767</v>
      </c>
      <c r="O1463" s="123" t="s">
        <v>41</v>
      </c>
      <c r="P1463" s="123" t="s">
        <v>41</v>
      </c>
      <c r="Q1463" s="123">
        <v>16</v>
      </c>
      <c r="R1463" s="123">
        <v>34</v>
      </c>
      <c r="S1463" s="123">
        <v>30</v>
      </c>
      <c r="T1463" s="116">
        <v>45522</v>
      </c>
      <c r="U1463" s="116">
        <v>45515</v>
      </c>
      <c r="V1463" s="123">
        <v>0</v>
      </c>
      <c r="W1463" s="123">
        <v>143</v>
      </c>
      <c r="X1463" s="123">
        <v>143</v>
      </c>
      <c r="Y1463" s="123">
        <v>0</v>
      </c>
      <c r="Z1463" s="123" t="s">
        <v>47</v>
      </c>
      <c r="AA1463" s="123">
        <v>0</v>
      </c>
      <c r="AB1463" s="123">
        <f>VLOOKUP(I1463,'[5]DI Info'!A:E,5,0)</f>
        <v>1</v>
      </c>
      <c r="AC1463" s="123">
        <f t="shared" si="28"/>
        <v>143</v>
      </c>
      <c r="AD1463" s="123">
        <f>IFERROR(AC1463*VLOOKUP(I1463,'[5]DI Info'!A:H,7,FALSE),"")</f>
        <v>2774.2</v>
      </c>
      <c r="AE1463" s="123">
        <f>IFERROR(ROUND(AC1463*VLOOKUP(I1463,'[5]DI Info'!$1:$1048576,6,FALSE),2),"")</f>
        <v>38.57</v>
      </c>
      <c r="AF1463" s="124" t="str">
        <f>VLOOKUP(I1463,'[5]DI Info'!$1:$1048576,4,FALSE)</f>
        <v>苏克-NB</v>
      </c>
      <c r="AG1463" s="124" t="s">
        <v>3481</v>
      </c>
      <c r="AH1463" s="132">
        <v>45522</v>
      </c>
      <c r="AI1463" s="69" t="s">
        <v>3502</v>
      </c>
      <c r="AJ1463" s="123" t="s">
        <v>3483</v>
      </c>
      <c r="AK1463" s="123"/>
      <c r="AL1463" s="136"/>
      <c r="AM1463" s="136"/>
    </row>
    <row r="1464" s="62" customFormat="1" ht="12.75" customHeight="1" spans="1:39">
      <c r="A1464" s="123" t="s">
        <v>3505</v>
      </c>
      <c r="B1464" s="123" t="s">
        <v>38</v>
      </c>
      <c r="C1464" s="123" t="s">
        <v>38</v>
      </c>
      <c r="D1464" s="123" t="s">
        <v>39</v>
      </c>
      <c r="E1464" s="123" t="s">
        <v>3506</v>
      </c>
      <c r="F1464" s="123" t="s">
        <v>41</v>
      </c>
      <c r="G1464" s="123" t="s">
        <v>71</v>
      </c>
      <c r="H1464" s="123" t="s">
        <v>3506</v>
      </c>
      <c r="I1464" s="123" t="s">
        <v>2883</v>
      </c>
      <c r="J1464" s="123" t="s">
        <v>44</v>
      </c>
      <c r="K1464" s="123" t="s">
        <v>41</v>
      </c>
      <c r="L1464" s="123" t="s">
        <v>45</v>
      </c>
      <c r="M1464" s="123" t="s">
        <v>46</v>
      </c>
      <c r="N1464" s="123" t="s">
        <v>1767</v>
      </c>
      <c r="O1464" s="123" t="s">
        <v>41</v>
      </c>
      <c r="P1464" s="123" t="s">
        <v>41</v>
      </c>
      <c r="Q1464" s="123">
        <v>16</v>
      </c>
      <c r="R1464" s="123">
        <v>34</v>
      </c>
      <c r="S1464" s="123">
        <v>30</v>
      </c>
      <c r="T1464" s="116">
        <v>45522</v>
      </c>
      <c r="U1464" s="116">
        <v>45515</v>
      </c>
      <c r="V1464" s="123">
        <v>0</v>
      </c>
      <c r="W1464" s="123">
        <v>33</v>
      </c>
      <c r="X1464" s="123">
        <v>33</v>
      </c>
      <c r="Y1464" s="123">
        <v>0</v>
      </c>
      <c r="Z1464" s="123" t="s">
        <v>47</v>
      </c>
      <c r="AA1464" s="123">
        <v>0</v>
      </c>
      <c r="AB1464" s="123">
        <f>VLOOKUP(I1464,'[5]DI Info'!A:E,5,0)</f>
        <v>1</v>
      </c>
      <c r="AC1464" s="123">
        <f t="shared" si="28"/>
        <v>33</v>
      </c>
      <c r="AD1464" s="123">
        <f>IFERROR(AC1464*VLOOKUP(I1464,'[5]DI Info'!A:H,7,FALSE),"")</f>
        <v>640.2</v>
      </c>
      <c r="AE1464" s="123">
        <f>IFERROR(ROUND(AC1464*VLOOKUP(I1464,'[5]DI Info'!$1:$1048576,6,FALSE),2),"")</f>
        <v>8.9</v>
      </c>
      <c r="AF1464" s="124" t="str">
        <f>VLOOKUP(I1464,'[5]DI Info'!$1:$1048576,4,FALSE)</f>
        <v>苏克-NB</v>
      </c>
      <c r="AG1464" s="124" t="s">
        <v>3481</v>
      </c>
      <c r="AH1464" s="132">
        <v>45522</v>
      </c>
      <c r="AI1464" s="69" t="s">
        <v>3502</v>
      </c>
      <c r="AJ1464" s="123" t="s">
        <v>3483</v>
      </c>
      <c r="AK1464" s="123"/>
      <c r="AL1464" s="136"/>
      <c r="AM1464" s="136"/>
    </row>
    <row r="1465" s="62" customFormat="1" ht="12.75" customHeight="1" spans="1:39">
      <c r="A1465" s="123" t="s">
        <v>3507</v>
      </c>
      <c r="B1465" s="123" t="s">
        <v>38</v>
      </c>
      <c r="C1465" s="123" t="s">
        <v>38</v>
      </c>
      <c r="D1465" s="123" t="s">
        <v>39</v>
      </c>
      <c r="E1465" s="123" t="s">
        <v>3508</v>
      </c>
      <c r="F1465" s="123" t="s">
        <v>41</v>
      </c>
      <c r="G1465" s="123" t="s">
        <v>71</v>
      </c>
      <c r="H1465" s="123" t="s">
        <v>3508</v>
      </c>
      <c r="I1465" s="123" t="s">
        <v>950</v>
      </c>
      <c r="J1465" s="123" t="s">
        <v>44</v>
      </c>
      <c r="K1465" s="123" t="s">
        <v>41</v>
      </c>
      <c r="L1465" s="123" t="s">
        <v>45</v>
      </c>
      <c r="M1465" s="123" t="s">
        <v>46</v>
      </c>
      <c r="N1465" s="123" t="s">
        <v>1767</v>
      </c>
      <c r="O1465" s="123" t="s">
        <v>41</v>
      </c>
      <c r="P1465" s="123" t="s">
        <v>41</v>
      </c>
      <c r="Q1465" s="123">
        <v>6.5</v>
      </c>
      <c r="R1465" s="123">
        <v>58</v>
      </c>
      <c r="S1465" s="123">
        <v>28</v>
      </c>
      <c r="T1465" s="116">
        <v>45519</v>
      </c>
      <c r="U1465" s="116">
        <v>45512</v>
      </c>
      <c r="V1465" s="123">
        <v>0</v>
      </c>
      <c r="W1465" s="123">
        <v>306</v>
      </c>
      <c r="X1465" s="123">
        <v>306</v>
      </c>
      <c r="Y1465" s="123">
        <v>0</v>
      </c>
      <c r="Z1465" s="123" t="s">
        <v>47</v>
      </c>
      <c r="AA1465" s="123">
        <v>0</v>
      </c>
      <c r="AB1465" s="123">
        <f>VLOOKUP(I1465,'[5]DI Info'!A:E,5,0)</f>
        <v>1</v>
      </c>
      <c r="AC1465" s="123">
        <f t="shared" si="28"/>
        <v>306</v>
      </c>
      <c r="AD1465" s="123">
        <f>IFERROR(AC1465*VLOOKUP(I1465,'[5]DI Info'!A:H,7,FALSE),"")</f>
        <v>4773.6</v>
      </c>
      <c r="AE1465" s="123">
        <f>IFERROR(ROUND(AC1465*VLOOKUP(I1465,'[5]DI Info'!$1:$1048576,6,FALSE),2),"")</f>
        <v>51.47</v>
      </c>
      <c r="AF1465" s="124" t="str">
        <f>VLOOKUP(I1465,'[5]DI Info'!$1:$1048576,4,FALSE)</f>
        <v>苏克-NB</v>
      </c>
      <c r="AG1465" s="124" t="s">
        <v>3509</v>
      </c>
      <c r="AH1465" s="132">
        <v>45519</v>
      </c>
      <c r="AI1465" s="69" t="s">
        <v>3510</v>
      </c>
      <c r="AJ1465" s="123" t="s">
        <v>3511</v>
      </c>
      <c r="AK1465" s="123"/>
      <c r="AL1465" s="136"/>
      <c r="AM1465" s="136"/>
    </row>
    <row r="1466" s="62" customFormat="1" ht="12.75" customHeight="1" spans="1:39">
      <c r="A1466" s="123" t="s">
        <v>3512</v>
      </c>
      <c r="B1466" s="123" t="s">
        <v>38</v>
      </c>
      <c r="C1466" s="123" t="s">
        <v>38</v>
      </c>
      <c r="D1466" s="123" t="s">
        <v>39</v>
      </c>
      <c r="E1466" s="123" t="s">
        <v>3513</v>
      </c>
      <c r="F1466" s="123" t="s">
        <v>41</v>
      </c>
      <c r="G1466" s="123" t="s">
        <v>71</v>
      </c>
      <c r="H1466" s="123" t="s">
        <v>3513</v>
      </c>
      <c r="I1466" s="123" t="s">
        <v>407</v>
      </c>
      <c r="J1466" s="123" t="s">
        <v>44</v>
      </c>
      <c r="K1466" s="123" t="s">
        <v>41</v>
      </c>
      <c r="L1466" s="123" t="s">
        <v>45</v>
      </c>
      <c r="M1466" s="123" t="s">
        <v>46</v>
      </c>
      <c r="N1466" s="123" t="s">
        <v>1767</v>
      </c>
      <c r="O1466" s="123" t="s">
        <v>41</v>
      </c>
      <c r="P1466" s="123" t="s">
        <v>41</v>
      </c>
      <c r="Q1466" s="123">
        <v>5</v>
      </c>
      <c r="R1466" s="123">
        <v>45</v>
      </c>
      <c r="S1466" s="123">
        <v>22</v>
      </c>
      <c r="T1466" s="116">
        <v>45519</v>
      </c>
      <c r="U1466" s="116">
        <v>45512</v>
      </c>
      <c r="V1466" s="123">
        <v>0</v>
      </c>
      <c r="W1466" s="123">
        <v>611</v>
      </c>
      <c r="X1466" s="123">
        <v>611</v>
      </c>
      <c r="Y1466" s="123">
        <v>0</v>
      </c>
      <c r="Z1466" s="123" t="s">
        <v>47</v>
      </c>
      <c r="AA1466" s="123">
        <v>0</v>
      </c>
      <c r="AB1466" s="123">
        <f>VLOOKUP(I1466,'[5]DI Info'!A:E,5,0)</f>
        <v>1</v>
      </c>
      <c r="AC1466" s="123">
        <f t="shared" si="28"/>
        <v>611</v>
      </c>
      <c r="AD1466" s="123">
        <f>IFERROR(AC1466*VLOOKUP(I1466,'[5]DI Info'!A:H,7,FALSE),"")</f>
        <v>4460.3</v>
      </c>
      <c r="AE1466" s="123">
        <f>IFERROR(ROUND(AC1466*VLOOKUP(I1466,'[5]DI Info'!$1:$1048576,6,FALSE),2),"")</f>
        <v>53.17</v>
      </c>
      <c r="AF1466" s="124" t="str">
        <f>VLOOKUP(I1466,'[5]DI Info'!$1:$1048576,4,FALSE)</f>
        <v>苏克-NB</v>
      </c>
      <c r="AG1466" s="124" t="s">
        <v>3509</v>
      </c>
      <c r="AH1466" s="132">
        <v>45519</v>
      </c>
      <c r="AI1466" s="69" t="s">
        <v>3514</v>
      </c>
      <c r="AJ1466" s="123" t="s">
        <v>3511</v>
      </c>
      <c r="AK1466" s="123"/>
      <c r="AL1466" s="136"/>
      <c r="AM1466" s="136"/>
    </row>
    <row r="1467" s="62" customFormat="1" ht="12.75" customHeight="1" spans="1:39">
      <c r="A1467" s="123" t="s">
        <v>3515</v>
      </c>
      <c r="B1467" s="123" t="s">
        <v>38</v>
      </c>
      <c r="C1467" s="123" t="s">
        <v>38</v>
      </c>
      <c r="D1467" s="123" t="s">
        <v>39</v>
      </c>
      <c r="E1467" s="123" t="s">
        <v>3516</v>
      </c>
      <c r="F1467" s="123" t="s">
        <v>41</v>
      </c>
      <c r="G1467" s="123" t="s">
        <v>71</v>
      </c>
      <c r="H1467" s="123" t="s">
        <v>3516</v>
      </c>
      <c r="I1467" s="123" t="s">
        <v>407</v>
      </c>
      <c r="J1467" s="123" t="s">
        <v>44</v>
      </c>
      <c r="K1467" s="123" t="s">
        <v>41</v>
      </c>
      <c r="L1467" s="123" t="s">
        <v>45</v>
      </c>
      <c r="M1467" s="123" t="s">
        <v>46</v>
      </c>
      <c r="N1467" s="123" t="s">
        <v>1767</v>
      </c>
      <c r="O1467" s="123" t="s">
        <v>41</v>
      </c>
      <c r="P1467" s="123" t="s">
        <v>41</v>
      </c>
      <c r="Q1467" s="123">
        <v>5</v>
      </c>
      <c r="R1467" s="123">
        <v>45</v>
      </c>
      <c r="S1467" s="123">
        <v>22</v>
      </c>
      <c r="T1467" s="116">
        <v>45519</v>
      </c>
      <c r="U1467" s="116">
        <v>45512</v>
      </c>
      <c r="V1467" s="123">
        <v>0</v>
      </c>
      <c r="W1467" s="123">
        <v>432</v>
      </c>
      <c r="X1467" s="123">
        <v>432</v>
      </c>
      <c r="Y1467" s="123">
        <v>0</v>
      </c>
      <c r="Z1467" s="123" t="s">
        <v>47</v>
      </c>
      <c r="AA1467" s="123">
        <v>0</v>
      </c>
      <c r="AB1467" s="123">
        <f>VLOOKUP(I1467,'[5]DI Info'!A:E,5,0)</f>
        <v>1</v>
      </c>
      <c r="AC1467" s="123">
        <f t="shared" si="28"/>
        <v>432</v>
      </c>
      <c r="AD1467" s="123">
        <f>IFERROR(AC1467*VLOOKUP(I1467,'[5]DI Info'!A:H,7,FALSE),"")</f>
        <v>3153.6</v>
      </c>
      <c r="AE1467" s="123">
        <f>IFERROR(ROUND(AC1467*VLOOKUP(I1467,'[5]DI Info'!$1:$1048576,6,FALSE),2),"")</f>
        <v>37.59</v>
      </c>
      <c r="AF1467" s="124" t="str">
        <f>VLOOKUP(I1467,'[5]DI Info'!$1:$1048576,4,FALSE)</f>
        <v>苏克-NB</v>
      </c>
      <c r="AG1467" s="124" t="s">
        <v>3509</v>
      </c>
      <c r="AH1467" s="132">
        <v>45519</v>
      </c>
      <c r="AI1467" s="69" t="s">
        <v>3517</v>
      </c>
      <c r="AJ1467" s="123" t="s">
        <v>3511</v>
      </c>
      <c r="AK1467" s="123"/>
      <c r="AL1467" s="136"/>
      <c r="AM1467" s="136"/>
    </row>
    <row r="1468" s="62" customFormat="1" ht="12.75" customHeight="1" spans="1:39">
      <c r="A1468" s="123" t="s">
        <v>3518</v>
      </c>
      <c r="B1468" s="123" t="s">
        <v>38</v>
      </c>
      <c r="C1468" s="123" t="s">
        <v>38</v>
      </c>
      <c r="D1468" s="123" t="s">
        <v>39</v>
      </c>
      <c r="E1468" s="123" t="s">
        <v>3519</v>
      </c>
      <c r="F1468" s="123" t="s">
        <v>41</v>
      </c>
      <c r="G1468" s="123" t="s">
        <v>71</v>
      </c>
      <c r="H1468" s="123" t="s">
        <v>3519</v>
      </c>
      <c r="I1468" s="123" t="s">
        <v>407</v>
      </c>
      <c r="J1468" s="123" t="s">
        <v>44</v>
      </c>
      <c r="K1468" s="123" t="s">
        <v>41</v>
      </c>
      <c r="L1468" s="123" t="s">
        <v>45</v>
      </c>
      <c r="M1468" s="123" t="s">
        <v>46</v>
      </c>
      <c r="N1468" s="123" t="s">
        <v>1767</v>
      </c>
      <c r="O1468" s="123" t="s">
        <v>41</v>
      </c>
      <c r="P1468" s="123" t="s">
        <v>41</v>
      </c>
      <c r="Q1468" s="123">
        <v>5</v>
      </c>
      <c r="R1468" s="123">
        <v>45</v>
      </c>
      <c r="S1468" s="123">
        <v>22</v>
      </c>
      <c r="T1468" s="116">
        <v>45519</v>
      </c>
      <c r="U1468" s="116">
        <v>45512</v>
      </c>
      <c r="V1468" s="123">
        <v>0</v>
      </c>
      <c r="W1468" s="123">
        <v>190</v>
      </c>
      <c r="X1468" s="123">
        <v>190</v>
      </c>
      <c r="Y1468" s="123">
        <v>0</v>
      </c>
      <c r="Z1468" s="123" t="s">
        <v>47</v>
      </c>
      <c r="AA1468" s="123">
        <v>0</v>
      </c>
      <c r="AB1468" s="123">
        <f>VLOOKUP(I1468,'[5]DI Info'!A:E,5,0)</f>
        <v>1</v>
      </c>
      <c r="AC1468" s="123">
        <f t="shared" si="28"/>
        <v>190</v>
      </c>
      <c r="AD1468" s="123">
        <f>IFERROR(AC1468*VLOOKUP(I1468,'[5]DI Info'!A:H,7,FALSE),"")</f>
        <v>1387</v>
      </c>
      <c r="AE1468" s="123">
        <f>IFERROR(ROUND(AC1468*VLOOKUP(I1468,'[5]DI Info'!$1:$1048576,6,FALSE),2),"")</f>
        <v>16.53</v>
      </c>
      <c r="AF1468" s="124" t="str">
        <f>VLOOKUP(I1468,'[5]DI Info'!$1:$1048576,4,FALSE)</f>
        <v>苏克-NB</v>
      </c>
      <c r="AG1468" s="124" t="s">
        <v>3509</v>
      </c>
      <c r="AH1468" s="132">
        <v>45519</v>
      </c>
      <c r="AI1468" s="69" t="s">
        <v>3517</v>
      </c>
      <c r="AJ1468" s="123" t="s">
        <v>3511</v>
      </c>
      <c r="AK1468" s="123"/>
      <c r="AL1468" s="136"/>
      <c r="AM1468" s="136"/>
    </row>
    <row r="1469" s="62" customFormat="1" ht="12.75" customHeight="1" spans="1:39">
      <c r="A1469" s="123" t="s">
        <v>3520</v>
      </c>
      <c r="B1469" s="123" t="s">
        <v>38</v>
      </c>
      <c r="C1469" s="123" t="s">
        <v>38</v>
      </c>
      <c r="D1469" s="123" t="s">
        <v>39</v>
      </c>
      <c r="E1469" s="123" t="s">
        <v>3521</v>
      </c>
      <c r="F1469" s="123" t="s">
        <v>41</v>
      </c>
      <c r="G1469" s="123" t="s">
        <v>71</v>
      </c>
      <c r="H1469" s="123" t="s">
        <v>3521</v>
      </c>
      <c r="I1469" s="123" t="s">
        <v>54</v>
      </c>
      <c r="J1469" s="123" t="s">
        <v>44</v>
      </c>
      <c r="K1469" s="123" t="s">
        <v>41</v>
      </c>
      <c r="L1469" s="123" t="s">
        <v>45</v>
      </c>
      <c r="M1469" s="123" t="s">
        <v>46</v>
      </c>
      <c r="N1469" s="123" t="s">
        <v>1767</v>
      </c>
      <c r="O1469" s="123" t="s">
        <v>41</v>
      </c>
      <c r="P1469" s="123" t="s">
        <v>41</v>
      </c>
      <c r="Q1469" s="123">
        <v>7.48</v>
      </c>
      <c r="R1469" s="123">
        <v>33.858</v>
      </c>
      <c r="S1469" s="123">
        <v>18.11</v>
      </c>
      <c r="T1469" s="116">
        <v>45519</v>
      </c>
      <c r="U1469" s="116">
        <v>45512</v>
      </c>
      <c r="V1469" s="123">
        <v>0</v>
      </c>
      <c r="W1469" s="123">
        <v>272</v>
      </c>
      <c r="X1469" s="123">
        <v>272</v>
      </c>
      <c r="Y1469" s="123">
        <v>0</v>
      </c>
      <c r="Z1469" s="123" t="s">
        <v>47</v>
      </c>
      <c r="AA1469" s="123">
        <v>0</v>
      </c>
      <c r="AB1469" s="123">
        <f>VLOOKUP(I1469,'[5]DI Info'!A:E,5,0)</f>
        <v>1</v>
      </c>
      <c r="AC1469" s="123">
        <f t="shared" si="28"/>
        <v>272</v>
      </c>
      <c r="AD1469" s="123">
        <f>IFERROR(AC1469*VLOOKUP(I1469,'[5]DI Info'!A:H,7,FALSE),"")</f>
        <v>1550.4</v>
      </c>
      <c r="AE1469" s="123">
        <f>IFERROR(ROUND(AC1469*VLOOKUP(I1469,'[5]DI Info'!$1:$1048576,6,FALSE),2),"")</f>
        <v>22.06</v>
      </c>
      <c r="AF1469" s="124" t="str">
        <f>VLOOKUP(I1469,'[5]DI Info'!$1:$1048576,4,FALSE)</f>
        <v>苏克-NB</v>
      </c>
      <c r="AG1469" s="124" t="s">
        <v>3509</v>
      </c>
      <c r="AH1469" s="132">
        <v>45519</v>
      </c>
      <c r="AI1469" s="69" t="s">
        <v>3522</v>
      </c>
      <c r="AJ1469" s="123" t="s">
        <v>3511</v>
      </c>
      <c r="AK1469" s="123"/>
      <c r="AL1469" s="136"/>
      <c r="AM1469" s="136"/>
    </row>
    <row r="1470" s="62" customFormat="1" ht="12.75" customHeight="1" spans="1:39">
      <c r="A1470" s="123" t="s">
        <v>3523</v>
      </c>
      <c r="B1470" s="123" t="s">
        <v>38</v>
      </c>
      <c r="C1470" s="123" t="s">
        <v>38</v>
      </c>
      <c r="D1470" s="123" t="s">
        <v>39</v>
      </c>
      <c r="E1470" s="123" t="s">
        <v>3524</v>
      </c>
      <c r="F1470" s="123" t="s">
        <v>41</v>
      </c>
      <c r="G1470" s="123" t="s">
        <v>71</v>
      </c>
      <c r="H1470" s="123" t="s">
        <v>3524</v>
      </c>
      <c r="I1470" s="123" t="s">
        <v>54</v>
      </c>
      <c r="J1470" s="123" t="s">
        <v>44</v>
      </c>
      <c r="K1470" s="123" t="s">
        <v>41</v>
      </c>
      <c r="L1470" s="123" t="s">
        <v>45</v>
      </c>
      <c r="M1470" s="123" t="s">
        <v>46</v>
      </c>
      <c r="N1470" s="123" t="s">
        <v>1767</v>
      </c>
      <c r="O1470" s="123" t="s">
        <v>41</v>
      </c>
      <c r="P1470" s="123" t="s">
        <v>41</v>
      </c>
      <c r="Q1470" s="123">
        <v>7.48</v>
      </c>
      <c r="R1470" s="123">
        <v>33.858</v>
      </c>
      <c r="S1470" s="123">
        <v>18.11</v>
      </c>
      <c r="T1470" s="116">
        <v>45519</v>
      </c>
      <c r="U1470" s="116">
        <v>45512</v>
      </c>
      <c r="V1470" s="123">
        <v>0</v>
      </c>
      <c r="W1470" s="123">
        <v>23</v>
      </c>
      <c r="X1470" s="123">
        <v>23</v>
      </c>
      <c r="Y1470" s="123">
        <v>0</v>
      </c>
      <c r="Z1470" s="123" t="s">
        <v>47</v>
      </c>
      <c r="AA1470" s="123">
        <v>0</v>
      </c>
      <c r="AB1470" s="123">
        <f>VLOOKUP(I1470,'[5]DI Info'!A:E,5,0)</f>
        <v>1</v>
      </c>
      <c r="AC1470" s="123">
        <f t="shared" ref="AC1470:AC1533" si="29">IFERROR(X1470/AB1470,"")</f>
        <v>23</v>
      </c>
      <c r="AD1470" s="123">
        <f>IFERROR(AC1470*VLOOKUP(I1470,'[5]DI Info'!A:H,7,FALSE),"")</f>
        <v>131.1</v>
      </c>
      <c r="AE1470" s="123">
        <f>IFERROR(ROUND(AC1470*VLOOKUP(I1470,'[5]DI Info'!$1:$1048576,6,FALSE),2),"")</f>
        <v>1.87</v>
      </c>
      <c r="AF1470" s="124" t="str">
        <f>VLOOKUP(I1470,'[5]DI Info'!$1:$1048576,4,FALSE)</f>
        <v>苏克-NB</v>
      </c>
      <c r="AG1470" s="124" t="s">
        <v>3509</v>
      </c>
      <c r="AH1470" s="132">
        <v>45519</v>
      </c>
      <c r="AI1470" s="69" t="s">
        <v>3510</v>
      </c>
      <c r="AJ1470" s="123" t="s">
        <v>3511</v>
      </c>
      <c r="AK1470" s="123"/>
      <c r="AL1470" s="136"/>
      <c r="AM1470" s="136"/>
    </row>
    <row r="1471" s="62" customFormat="1" ht="12.75" customHeight="1" spans="1:39">
      <c r="A1471" s="123" t="s">
        <v>3525</v>
      </c>
      <c r="B1471" s="123" t="s">
        <v>38</v>
      </c>
      <c r="C1471" s="123" t="s">
        <v>38</v>
      </c>
      <c r="D1471" s="123" t="s">
        <v>39</v>
      </c>
      <c r="E1471" s="123" t="s">
        <v>3526</v>
      </c>
      <c r="F1471" s="123" t="s">
        <v>41</v>
      </c>
      <c r="G1471" s="123" t="s">
        <v>71</v>
      </c>
      <c r="H1471" s="123" t="s">
        <v>3526</v>
      </c>
      <c r="I1471" s="123" t="s">
        <v>54</v>
      </c>
      <c r="J1471" s="123" t="s">
        <v>44</v>
      </c>
      <c r="K1471" s="123" t="s">
        <v>41</v>
      </c>
      <c r="L1471" s="123" t="s">
        <v>45</v>
      </c>
      <c r="M1471" s="123" t="s">
        <v>46</v>
      </c>
      <c r="N1471" s="123" t="s">
        <v>1767</v>
      </c>
      <c r="O1471" s="123" t="s">
        <v>41</v>
      </c>
      <c r="P1471" s="123" t="s">
        <v>41</v>
      </c>
      <c r="Q1471" s="123">
        <v>7.48</v>
      </c>
      <c r="R1471" s="123">
        <v>33.858</v>
      </c>
      <c r="S1471" s="123">
        <v>18.11</v>
      </c>
      <c r="T1471" s="116">
        <v>45519</v>
      </c>
      <c r="U1471" s="116">
        <v>45512</v>
      </c>
      <c r="V1471" s="123">
        <v>0</v>
      </c>
      <c r="W1471" s="123">
        <v>279</v>
      </c>
      <c r="X1471" s="123">
        <v>279</v>
      </c>
      <c r="Y1471" s="123">
        <v>0</v>
      </c>
      <c r="Z1471" s="123" t="s">
        <v>47</v>
      </c>
      <c r="AA1471" s="123">
        <v>0</v>
      </c>
      <c r="AB1471" s="123">
        <f>VLOOKUP(I1471,'[5]DI Info'!A:E,5,0)</f>
        <v>1</v>
      </c>
      <c r="AC1471" s="123">
        <f t="shared" si="29"/>
        <v>279</v>
      </c>
      <c r="AD1471" s="123">
        <f>IFERROR(AC1471*VLOOKUP(I1471,'[5]DI Info'!A:H,7,FALSE),"")</f>
        <v>1590.3</v>
      </c>
      <c r="AE1471" s="123">
        <f>IFERROR(ROUND(AC1471*VLOOKUP(I1471,'[5]DI Info'!$1:$1048576,6,FALSE),2),"")</f>
        <v>22.63</v>
      </c>
      <c r="AF1471" s="124" t="str">
        <f>VLOOKUP(I1471,'[5]DI Info'!$1:$1048576,4,FALSE)</f>
        <v>苏克-NB</v>
      </c>
      <c r="AG1471" s="124" t="s">
        <v>3509</v>
      </c>
      <c r="AH1471" s="132">
        <v>45519</v>
      </c>
      <c r="AI1471" s="69" t="s">
        <v>3510</v>
      </c>
      <c r="AJ1471" s="123" t="s">
        <v>3511</v>
      </c>
      <c r="AK1471" s="123"/>
      <c r="AL1471" s="136"/>
      <c r="AM1471" s="136"/>
    </row>
    <row r="1472" s="62" customFormat="1" ht="12.75" customHeight="1" spans="1:42">
      <c r="A1472" s="123" t="s">
        <v>3527</v>
      </c>
      <c r="B1472" s="123" t="s">
        <v>38</v>
      </c>
      <c r="C1472" s="123" t="s">
        <v>38</v>
      </c>
      <c r="D1472" s="123" t="s">
        <v>39</v>
      </c>
      <c r="E1472" s="123" t="s">
        <v>3528</v>
      </c>
      <c r="F1472" s="123" t="s">
        <v>41</v>
      </c>
      <c r="G1472" s="123" t="s">
        <v>77</v>
      </c>
      <c r="H1472" s="123" t="s">
        <v>3528</v>
      </c>
      <c r="I1472" s="123" t="s">
        <v>3529</v>
      </c>
      <c r="J1472" s="123" t="s">
        <v>44</v>
      </c>
      <c r="K1472" s="123" t="s">
        <v>41</v>
      </c>
      <c r="L1472" s="123" t="s">
        <v>45</v>
      </c>
      <c r="M1472" s="123" t="s">
        <v>46</v>
      </c>
      <c r="N1472" s="123" t="s">
        <v>1767</v>
      </c>
      <c r="O1472" s="123" t="s">
        <v>41</v>
      </c>
      <c r="P1472" s="123" t="s">
        <v>41</v>
      </c>
      <c r="Q1472" s="123">
        <v>16.25</v>
      </c>
      <c r="R1472" s="123">
        <v>21.37</v>
      </c>
      <c r="S1472" s="123">
        <v>21.37</v>
      </c>
      <c r="T1472" s="116">
        <v>45522</v>
      </c>
      <c r="U1472" s="116">
        <v>45515</v>
      </c>
      <c r="V1472" s="123">
        <v>0</v>
      </c>
      <c r="W1472" s="123">
        <v>24</v>
      </c>
      <c r="X1472" s="123">
        <v>24</v>
      </c>
      <c r="Y1472" s="123">
        <v>0</v>
      </c>
      <c r="Z1472" s="123" t="s">
        <v>47</v>
      </c>
      <c r="AA1472" s="123">
        <v>0</v>
      </c>
      <c r="AB1472" s="123">
        <f>VLOOKUP(I1472,'[5]DI Info'!A:E,5,0)</f>
        <v>1</v>
      </c>
      <c r="AC1472" s="123">
        <f t="shared" si="29"/>
        <v>24</v>
      </c>
      <c r="AD1472" s="123">
        <f>IFERROR(AC1472*VLOOKUP(I1472,'[5]DI Info'!A:H,7,FALSE),"")</f>
        <v>192</v>
      </c>
      <c r="AE1472" s="123">
        <f>IFERROR(ROUND(AC1472*VLOOKUP(I1472,'[5]DI Info'!$1:$1048576,6,FALSE),2),"")</f>
        <v>3.15</v>
      </c>
      <c r="AF1472" s="124" t="str">
        <f>VLOOKUP(I1472,'[5]DI Info'!$1:$1048576,4,FALSE)</f>
        <v>波利玛-NB</v>
      </c>
      <c r="AG1472" s="124" t="s">
        <v>3530</v>
      </c>
      <c r="AH1472" s="132">
        <v>45522</v>
      </c>
      <c r="AI1472" s="69" t="s">
        <v>3531</v>
      </c>
      <c r="AJ1472" s="123" t="s">
        <v>3532</v>
      </c>
      <c r="AK1472" s="123"/>
      <c r="AL1472" s="136"/>
      <c r="AM1472" s="115"/>
      <c r="AO1472" s="134"/>
      <c r="AP1472" s="134"/>
    </row>
    <row r="1473" s="62" customFormat="1" ht="12.75" customHeight="1" spans="1:42">
      <c r="A1473" s="123" t="s">
        <v>3533</v>
      </c>
      <c r="B1473" s="123" t="s">
        <v>38</v>
      </c>
      <c r="C1473" s="123" t="s">
        <v>38</v>
      </c>
      <c r="D1473" s="123" t="s">
        <v>39</v>
      </c>
      <c r="E1473" s="123" t="s">
        <v>3534</v>
      </c>
      <c r="F1473" s="123" t="s">
        <v>41</v>
      </c>
      <c r="G1473" s="123" t="s">
        <v>77</v>
      </c>
      <c r="H1473" s="123" t="s">
        <v>3534</v>
      </c>
      <c r="I1473" s="123" t="s">
        <v>1033</v>
      </c>
      <c r="J1473" s="123" t="s">
        <v>44</v>
      </c>
      <c r="K1473" s="123" t="s">
        <v>41</v>
      </c>
      <c r="L1473" s="123" t="s">
        <v>45</v>
      </c>
      <c r="M1473" s="123" t="s">
        <v>46</v>
      </c>
      <c r="N1473" s="123" t="s">
        <v>1767</v>
      </c>
      <c r="O1473" s="123" t="s">
        <v>41</v>
      </c>
      <c r="P1473" s="123" t="s">
        <v>41</v>
      </c>
      <c r="Q1473" s="123">
        <v>4.5</v>
      </c>
      <c r="R1473" s="123">
        <v>30</v>
      </c>
      <c r="S1473" s="123">
        <v>30</v>
      </c>
      <c r="T1473" s="116">
        <v>45522</v>
      </c>
      <c r="U1473" s="116">
        <v>45515</v>
      </c>
      <c r="V1473" s="123">
        <v>0</v>
      </c>
      <c r="W1473" s="123">
        <v>315</v>
      </c>
      <c r="X1473" s="123">
        <v>315</v>
      </c>
      <c r="Y1473" s="123">
        <v>0</v>
      </c>
      <c r="Z1473" s="123" t="s">
        <v>47</v>
      </c>
      <c r="AA1473" s="123">
        <v>0</v>
      </c>
      <c r="AB1473" s="123">
        <f>VLOOKUP(I1473,'[5]DI Info'!A:E,5,0)</f>
        <v>1</v>
      </c>
      <c r="AC1473" s="123">
        <f t="shared" si="29"/>
        <v>315</v>
      </c>
      <c r="AD1473" s="123">
        <f>IFERROR(AC1473*VLOOKUP(I1473,'[5]DI Info'!A:H,7,FALSE),"")</f>
        <v>3370.5</v>
      </c>
      <c r="AE1473" s="123">
        <f>IFERROR(ROUND(AC1473*VLOOKUP(I1473,'[5]DI Info'!$1:$1048576,6,FALSE),2),"")</f>
        <v>20.38</v>
      </c>
      <c r="AF1473" s="124" t="str">
        <f>VLOOKUP(I1473,'[5]DI Info'!$1:$1048576,4,FALSE)</f>
        <v>纳斯卡-SH</v>
      </c>
      <c r="AG1473" s="124" t="s">
        <v>3530</v>
      </c>
      <c r="AH1473" s="132">
        <v>45522</v>
      </c>
      <c r="AI1473" s="69" t="s">
        <v>3531</v>
      </c>
      <c r="AJ1473" s="123" t="s">
        <v>3532</v>
      </c>
      <c r="AK1473" s="123"/>
      <c r="AL1473" s="136"/>
      <c r="AM1473" s="115"/>
      <c r="AO1473" s="134"/>
      <c r="AP1473" s="134"/>
    </row>
    <row r="1474" s="62" customFormat="1" ht="12.75" customHeight="1" spans="1:42">
      <c r="A1474" s="123" t="s">
        <v>3535</v>
      </c>
      <c r="B1474" s="123" t="s">
        <v>38</v>
      </c>
      <c r="C1474" s="123" t="s">
        <v>38</v>
      </c>
      <c r="D1474" s="123" t="s">
        <v>39</v>
      </c>
      <c r="E1474" s="123" t="s">
        <v>3536</v>
      </c>
      <c r="F1474" s="123" t="s">
        <v>41</v>
      </c>
      <c r="G1474" s="123" t="s">
        <v>77</v>
      </c>
      <c r="H1474" s="123" t="s">
        <v>3536</v>
      </c>
      <c r="I1474" s="123" t="s">
        <v>2642</v>
      </c>
      <c r="J1474" s="123" t="s">
        <v>44</v>
      </c>
      <c r="K1474" s="123" t="s">
        <v>41</v>
      </c>
      <c r="L1474" s="123" t="s">
        <v>45</v>
      </c>
      <c r="M1474" s="123" t="s">
        <v>46</v>
      </c>
      <c r="N1474" s="123" t="s">
        <v>1767</v>
      </c>
      <c r="O1474" s="123" t="s">
        <v>41</v>
      </c>
      <c r="P1474" s="123" t="s">
        <v>41</v>
      </c>
      <c r="Q1474" s="123">
        <v>3.3</v>
      </c>
      <c r="R1474" s="123">
        <v>31.3</v>
      </c>
      <c r="S1474" s="123">
        <v>31</v>
      </c>
      <c r="T1474" s="116">
        <v>45522</v>
      </c>
      <c r="U1474" s="116">
        <v>45515</v>
      </c>
      <c r="V1474" s="123">
        <v>0</v>
      </c>
      <c r="W1474" s="123">
        <v>78</v>
      </c>
      <c r="X1474" s="123">
        <v>78</v>
      </c>
      <c r="Y1474" s="123">
        <v>0</v>
      </c>
      <c r="Z1474" s="123" t="s">
        <v>47</v>
      </c>
      <c r="AA1474" s="123">
        <v>0</v>
      </c>
      <c r="AB1474" s="123">
        <f>VLOOKUP(I1474,'[5]DI Info'!A:E,5,0)</f>
        <v>1</v>
      </c>
      <c r="AC1474" s="123">
        <f t="shared" si="29"/>
        <v>78</v>
      </c>
      <c r="AD1474" s="123">
        <f>IFERROR(AC1474*VLOOKUP(I1474,'[5]DI Info'!A:H,7,FALSE),"")</f>
        <v>491.4</v>
      </c>
      <c r="AE1474" s="123">
        <f>IFERROR(ROUND(AC1474*VLOOKUP(I1474,'[5]DI Info'!$1:$1048576,6,FALSE),2),"")</f>
        <v>3.99</v>
      </c>
      <c r="AF1474" s="124" t="str">
        <f>VLOOKUP(I1474,'[5]DI Info'!$1:$1048576,4,FALSE)</f>
        <v>纳斯卡-SH</v>
      </c>
      <c r="AG1474" s="124" t="s">
        <v>3530</v>
      </c>
      <c r="AH1474" s="132">
        <v>45522</v>
      </c>
      <c r="AI1474" s="69" t="s">
        <v>3531</v>
      </c>
      <c r="AJ1474" s="123" t="s">
        <v>3532</v>
      </c>
      <c r="AK1474" s="123"/>
      <c r="AL1474" s="136"/>
      <c r="AM1474" s="115"/>
      <c r="AO1474" s="134"/>
      <c r="AP1474" s="134"/>
    </row>
    <row r="1475" s="62" customFormat="1" ht="12.75" customHeight="1" spans="1:42">
      <c r="A1475" s="123" t="s">
        <v>3537</v>
      </c>
      <c r="B1475" s="123" t="s">
        <v>38</v>
      </c>
      <c r="C1475" s="123" t="s">
        <v>38</v>
      </c>
      <c r="D1475" s="123" t="s">
        <v>39</v>
      </c>
      <c r="E1475" s="123" t="s">
        <v>3538</v>
      </c>
      <c r="F1475" s="123" t="s">
        <v>41</v>
      </c>
      <c r="G1475" s="123" t="s">
        <v>71</v>
      </c>
      <c r="H1475" s="123" t="s">
        <v>3538</v>
      </c>
      <c r="I1475" s="123" t="s">
        <v>1033</v>
      </c>
      <c r="J1475" s="123" t="s">
        <v>44</v>
      </c>
      <c r="K1475" s="123" t="s">
        <v>41</v>
      </c>
      <c r="L1475" s="123" t="s">
        <v>45</v>
      </c>
      <c r="M1475" s="123" t="s">
        <v>46</v>
      </c>
      <c r="N1475" s="123" t="s">
        <v>1767</v>
      </c>
      <c r="O1475" s="123" t="s">
        <v>41</v>
      </c>
      <c r="P1475" s="123" t="s">
        <v>41</v>
      </c>
      <c r="Q1475" s="123">
        <v>4.5</v>
      </c>
      <c r="R1475" s="123">
        <v>30</v>
      </c>
      <c r="S1475" s="123">
        <v>30</v>
      </c>
      <c r="T1475" s="116">
        <v>45522</v>
      </c>
      <c r="U1475" s="116">
        <v>45515</v>
      </c>
      <c r="V1475" s="123">
        <v>0</v>
      </c>
      <c r="W1475" s="123">
        <v>256</v>
      </c>
      <c r="X1475" s="123">
        <v>256</v>
      </c>
      <c r="Y1475" s="123">
        <v>0</v>
      </c>
      <c r="Z1475" s="123" t="s">
        <v>47</v>
      </c>
      <c r="AA1475" s="123">
        <v>0</v>
      </c>
      <c r="AB1475" s="123">
        <f>VLOOKUP(I1475,'[5]DI Info'!A:E,5,0)</f>
        <v>1</v>
      </c>
      <c r="AC1475" s="123">
        <f t="shared" si="29"/>
        <v>256</v>
      </c>
      <c r="AD1475" s="123">
        <f>IFERROR(AC1475*VLOOKUP(I1475,'[5]DI Info'!A:H,7,FALSE),"")</f>
        <v>2739.2</v>
      </c>
      <c r="AE1475" s="123">
        <f>IFERROR(ROUND(AC1475*VLOOKUP(I1475,'[5]DI Info'!$1:$1048576,6,FALSE),2),"")</f>
        <v>16.56</v>
      </c>
      <c r="AF1475" s="124" t="str">
        <f>VLOOKUP(I1475,'[5]DI Info'!$1:$1048576,4,FALSE)</f>
        <v>纳斯卡-SH</v>
      </c>
      <c r="AG1475" s="124" t="s">
        <v>3539</v>
      </c>
      <c r="AH1475" s="132">
        <v>45522</v>
      </c>
      <c r="AI1475" s="69" t="s">
        <v>3540</v>
      </c>
      <c r="AJ1475" s="123" t="s">
        <v>3541</v>
      </c>
      <c r="AK1475" s="123"/>
      <c r="AL1475" s="136"/>
      <c r="AM1475" s="115"/>
      <c r="AO1475" s="134"/>
      <c r="AP1475" s="134"/>
    </row>
    <row r="1476" s="62" customFormat="1" ht="12.75" customHeight="1" spans="1:42">
      <c r="A1476" s="123" t="s">
        <v>3542</v>
      </c>
      <c r="B1476" s="123" t="s">
        <v>38</v>
      </c>
      <c r="C1476" s="123" t="s">
        <v>38</v>
      </c>
      <c r="D1476" s="123" t="s">
        <v>39</v>
      </c>
      <c r="E1476" s="123" t="s">
        <v>3543</v>
      </c>
      <c r="F1476" s="123" t="s">
        <v>41</v>
      </c>
      <c r="G1476" s="123" t="s">
        <v>71</v>
      </c>
      <c r="H1476" s="123" t="s">
        <v>3543</v>
      </c>
      <c r="I1476" s="123" t="s">
        <v>1033</v>
      </c>
      <c r="J1476" s="123" t="s">
        <v>44</v>
      </c>
      <c r="K1476" s="123" t="s">
        <v>41</v>
      </c>
      <c r="L1476" s="123" t="s">
        <v>45</v>
      </c>
      <c r="M1476" s="123" t="s">
        <v>46</v>
      </c>
      <c r="N1476" s="123" t="s">
        <v>1767</v>
      </c>
      <c r="O1476" s="123" t="s">
        <v>41</v>
      </c>
      <c r="P1476" s="123" t="s">
        <v>41</v>
      </c>
      <c r="Q1476" s="123">
        <v>4.5</v>
      </c>
      <c r="R1476" s="123">
        <v>30</v>
      </c>
      <c r="S1476" s="123">
        <v>30</v>
      </c>
      <c r="T1476" s="116">
        <v>45522</v>
      </c>
      <c r="U1476" s="116">
        <v>45515</v>
      </c>
      <c r="V1476" s="123">
        <v>0</v>
      </c>
      <c r="W1476" s="123">
        <v>812</v>
      </c>
      <c r="X1476" s="123">
        <v>812</v>
      </c>
      <c r="Y1476" s="123">
        <v>0</v>
      </c>
      <c r="Z1476" s="123" t="s">
        <v>47</v>
      </c>
      <c r="AA1476" s="123">
        <v>0</v>
      </c>
      <c r="AB1476" s="123">
        <f>VLOOKUP(I1476,'[5]DI Info'!A:E,5,0)</f>
        <v>1</v>
      </c>
      <c r="AC1476" s="123">
        <f t="shared" si="29"/>
        <v>812</v>
      </c>
      <c r="AD1476" s="123">
        <f>IFERROR(AC1476*VLOOKUP(I1476,'[5]DI Info'!A:H,7,FALSE),"")</f>
        <v>8688.4</v>
      </c>
      <c r="AE1476" s="123">
        <f>IFERROR(ROUND(AC1476*VLOOKUP(I1476,'[5]DI Info'!$1:$1048576,6,FALSE),2),"")</f>
        <v>52.54</v>
      </c>
      <c r="AF1476" s="124" t="str">
        <f>VLOOKUP(I1476,'[5]DI Info'!$1:$1048576,4,FALSE)</f>
        <v>纳斯卡-SH</v>
      </c>
      <c r="AG1476" s="124" t="s">
        <v>3539</v>
      </c>
      <c r="AH1476" s="132">
        <v>45522</v>
      </c>
      <c r="AI1476" s="69" t="s">
        <v>3540</v>
      </c>
      <c r="AJ1476" s="123" t="s">
        <v>3541</v>
      </c>
      <c r="AK1476" s="123"/>
      <c r="AL1476" s="136"/>
      <c r="AM1476" s="115"/>
      <c r="AO1476" s="134"/>
      <c r="AP1476" s="134"/>
    </row>
    <row r="1477" s="62" customFormat="1" ht="12.75" customHeight="1" spans="1:42">
      <c r="A1477" s="123" t="s">
        <v>3544</v>
      </c>
      <c r="B1477" s="123" t="s">
        <v>38</v>
      </c>
      <c r="C1477" s="123" t="s">
        <v>38</v>
      </c>
      <c r="D1477" s="123" t="s">
        <v>39</v>
      </c>
      <c r="E1477" s="123" t="s">
        <v>3545</v>
      </c>
      <c r="F1477" s="123" t="s">
        <v>41</v>
      </c>
      <c r="G1477" s="123" t="s">
        <v>71</v>
      </c>
      <c r="H1477" s="123" t="s">
        <v>3545</v>
      </c>
      <c r="I1477" s="123" t="s">
        <v>1033</v>
      </c>
      <c r="J1477" s="123" t="s">
        <v>44</v>
      </c>
      <c r="K1477" s="123" t="s">
        <v>41</v>
      </c>
      <c r="L1477" s="123" t="s">
        <v>45</v>
      </c>
      <c r="M1477" s="123" t="s">
        <v>46</v>
      </c>
      <c r="N1477" s="123" t="s">
        <v>1767</v>
      </c>
      <c r="O1477" s="123" t="s">
        <v>41</v>
      </c>
      <c r="P1477" s="123" t="s">
        <v>41</v>
      </c>
      <c r="Q1477" s="123">
        <v>4.5</v>
      </c>
      <c r="R1477" s="123">
        <v>30</v>
      </c>
      <c r="S1477" s="123">
        <v>30</v>
      </c>
      <c r="T1477" s="116">
        <v>45522</v>
      </c>
      <c r="U1477" s="116">
        <v>45515</v>
      </c>
      <c r="V1477" s="123">
        <v>0</v>
      </c>
      <c r="W1477" s="123">
        <v>142</v>
      </c>
      <c r="X1477" s="123">
        <v>142</v>
      </c>
      <c r="Y1477" s="123">
        <v>0</v>
      </c>
      <c r="Z1477" s="123" t="s">
        <v>47</v>
      </c>
      <c r="AA1477" s="123">
        <v>0</v>
      </c>
      <c r="AB1477" s="123">
        <f>VLOOKUP(I1477,'[5]DI Info'!A:E,5,0)</f>
        <v>1</v>
      </c>
      <c r="AC1477" s="123">
        <f t="shared" si="29"/>
        <v>142</v>
      </c>
      <c r="AD1477" s="123">
        <f>IFERROR(AC1477*VLOOKUP(I1477,'[5]DI Info'!A:H,7,FALSE),"")</f>
        <v>1519.4</v>
      </c>
      <c r="AE1477" s="123">
        <f>IFERROR(ROUND(AC1477*VLOOKUP(I1477,'[5]DI Info'!$1:$1048576,6,FALSE),2),"")</f>
        <v>9.19</v>
      </c>
      <c r="AF1477" s="124" t="str">
        <f>VLOOKUP(I1477,'[5]DI Info'!$1:$1048576,4,FALSE)</f>
        <v>纳斯卡-SH</v>
      </c>
      <c r="AG1477" s="124" t="s">
        <v>3539</v>
      </c>
      <c r="AH1477" s="132">
        <v>45522</v>
      </c>
      <c r="AI1477" s="69" t="s">
        <v>3546</v>
      </c>
      <c r="AJ1477" s="123" t="s">
        <v>3541</v>
      </c>
      <c r="AK1477" s="123"/>
      <c r="AL1477" s="136"/>
      <c r="AM1477" s="115"/>
      <c r="AO1477" s="134"/>
      <c r="AP1477" s="134"/>
    </row>
    <row r="1478" s="62" customFormat="1" ht="12.75" customHeight="1" spans="1:42">
      <c r="A1478" s="123" t="s">
        <v>3547</v>
      </c>
      <c r="B1478" s="123" t="s">
        <v>38</v>
      </c>
      <c r="C1478" s="123" t="s">
        <v>38</v>
      </c>
      <c r="D1478" s="123" t="s">
        <v>39</v>
      </c>
      <c r="E1478" s="123" t="s">
        <v>3548</v>
      </c>
      <c r="F1478" s="123" t="s">
        <v>41</v>
      </c>
      <c r="G1478" s="123" t="s">
        <v>71</v>
      </c>
      <c r="H1478" s="123" t="s">
        <v>3548</v>
      </c>
      <c r="I1478" s="123" t="s">
        <v>1033</v>
      </c>
      <c r="J1478" s="123" t="s">
        <v>44</v>
      </c>
      <c r="K1478" s="123" t="s">
        <v>41</v>
      </c>
      <c r="L1478" s="123" t="s">
        <v>45</v>
      </c>
      <c r="M1478" s="123" t="s">
        <v>46</v>
      </c>
      <c r="N1478" s="123" t="s">
        <v>1767</v>
      </c>
      <c r="O1478" s="123" t="s">
        <v>41</v>
      </c>
      <c r="P1478" s="123" t="s">
        <v>41</v>
      </c>
      <c r="Q1478" s="123">
        <v>4.5</v>
      </c>
      <c r="R1478" s="123">
        <v>30</v>
      </c>
      <c r="S1478" s="123">
        <v>30</v>
      </c>
      <c r="T1478" s="116">
        <v>45522</v>
      </c>
      <c r="U1478" s="116">
        <v>45515</v>
      </c>
      <c r="V1478" s="123">
        <v>0</v>
      </c>
      <c r="W1478" s="123">
        <v>75</v>
      </c>
      <c r="X1478" s="123">
        <v>75</v>
      </c>
      <c r="Y1478" s="123">
        <v>0</v>
      </c>
      <c r="Z1478" s="123" t="s">
        <v>47</v>
      </c>
      <c r="AA1478" s="123">
        <v>0</v>
      </c>
      <c r="AB1478" s="123">
        <f>VLOOKUP(I1478,'[5]DI Info'!A:E,5,0)</f>
        <v>1</v>
      </c>
      <c r="AC1478" s="123">
        <f t="shared" si="29"/>
        <v>75</v>
      </c>
      <c r="AD1478" s="123">
        <f>IFERROR(AC1478*VLOOKUP(I1478,'[5]DI Info'!A:H,7,FALSE),"")</f>
        <v>802.5</v>
      </c>
      <c r="AE1478" s="123">
        <f>IFERROR(ROUND(AC1478*VLOOKUP(I1478,'[5]DI Info'!$1:$1048576,6,FALSE),2),"")</f>
        <v>4.85</v>
      </c>
      <c r="AF1478" s="124" t="str">
        <f>VLOOKUP(I1478,'[5]DI Info'!$1:$1048576,4,FALSE)</f>
        <v>纳斯卡-SH</v>
      </c>
      <c r="AG1478" s="124" t="s">
        <v>3539</v>
      </c>
      <c r="AH1478" s="132">
        <v>45522</v>
      </c>
      <c r="AI1478" s="69" t="s">
        <v>3546</v>
      </c>
      <c r="AJ1478" s="123" t="s">
        <v>3541</v>
      </c>
      <c r="AK1478" s="123"/>
      <c r="AL1478" s="136"/>
      <c r="AM1478" s="115"/>
      <c r="AO1478" s="134"/>
      <c r="AP1478" s="134"/>
    </row>
    <row r="1479" s="62" customFormat="1" ht="12.75" customHeight="1" spans="1:42">
      <c r="A1479" s="123" t="s">
        <v>3549</v>
      </c>
      <c r="B1479" s="123" t="s">
        <v>38</v>
      </c>
      <c r="C1479" s="123" t="s">
        <v>38</v>
      </c>
      <c r="D1479" s="123" t="s">
        <v>39</v>
      </c>
      <c r="E1479" s="123" t="s">
        <v>3550</v>
      </c>
      <c r="F1479" s="123" t="s">
        <v>41</v>
      </c>
      <c r="G1479" s="123" t="s">
        <v>71</v>
      </c>
      <c r="H1479" s="123" t="s">
        <v>3550</v>
      </c>
      <c r="I1479" s="123" t="s">
        <v>2642</v>
      </c>
      <c r="J1479" s="123" t="s">
        <v>44</v>
      </c>
      <c r="K1479" s="123" t="s">
        <v>41</v>
      </c>
      <c r="L1479" s="123" t="s">
        <v>45</v>
      </c>
      <c r="M1479" s="123" t="s">
        <v>46</v>
      </c>
      <c r="N1479" s="123" t="s">
        <v>1767</v>
      </c>
      <c r="O1479" s="123" t="s">
        <v>41</v>
      </c>
      <c r="P1479" s="123" t="s">
        <v>41</v>
      </c>
      <c r="Q1479" s="123">
        <v>3.3</v>
      </c>
      <c r="R1479" s="123">
        <v>31.3</v>
      </c>
      <c r="S1479" s="123">
        <v>31</v>
      </c>
      <c r="T1479" s="116">
        <v>45522</v>
      </c>
      <c r="U1479" s="116">
        <v>45515</v>
      </c>
      <c r="V1479" s="123">
        <v>0</v>
      </c>
      <c r="W1479" s="123">
        <v>304</v>
      </c>
      <c r="X1479" s="123">
        <v>304</v>
      </c>
      <c r="Y1479" s="123">
        <v>0</v>
      </c>
      <c r="Z1479" s="123" t="s">
        <v>47</v>
      </c>
      <c r="AA1479" s="123">
        <v>0</v>
      </c>
      <c r="AB1479" s="123">
        <f>VLOOKUP(I1479,'[5]DI Info'!A:E,5,0)</f>
        <v>1</v>
      </c>
      <c r="AC1479" s="123">
        <f t="shared" si="29"/>
        <v>304</v>
      </c>
      <c r="AD1479" s="123">
        <f>IFERROR(AC1479*VLOOKUP(I1479,'[5]DI Info'!A:H,7,FALSE),"")</f>
        <v>1915.2</v>
      </c>
      <c r="AE1479" s="123">
        <f>IFERROR(ROUND(AC1479*VLOOKUP(I1479,'[5]DI Info'!$1:$1048576,6,FALSE),2),"")</f>
        <v>15.56</v>
      </c>
      <c r="AF1479" s="124" t="str">
        <f>VLOOKUP(I1479,'[5]DI Info'!$1:$1048576,4,FALSE)</f>
        <v>纳斯卡-SH</v>
      </c>
      <c r="AG1479" s="124" t="s">
        <v>3539</v>
      </c>
      <c r="AH1479" s="132">
        <v>45522</v>
      </c>
      <c r="AI1479" s="69" t="s">
        <v>3546</v>
      </c>
      <c r="AJ1479" s="123" t="s">
        <v>3541</v>
      </c>
      <c r="AK1479" s="123"/>
      <c r="AL1479" s="136"/>
      <c r="AM1479" s="115"/>
      <c r="AO1479" s="134"/>
      <c r="AP1479" s="134"/>
    </row>
    <row r="1480" s="62" customFormat="1" ht="12.75" customHeight="1" spans="1:42">
      <c r="A1480" s="123" t="s">
        <v>3551</v>
      </c>
      <c r="B1480" s="123" t="s">
        <v>38</v>
      </c>
      <c r="C1480" s="123" t="s">
        <v>38</v>
      </c>
      <c r="D1480" s="123" t="s">
        <v>39</v>
      </c>
      <c r="E1480" s="123" t="s">
        <v>3552</v>
      </c>
      <c r="F1480" s="123" t="s">
        <v>41</v>
      </c>
      <c r="G1480" s="123" t="s">
        <v>71</v>
      </c>
      <c r="H1480" s="123" t="s">
        <v>3552</v>
      </c>
      <c r="I1480" s="123" t="s">
        <v>2642</v>
      </c>
      <c r="J1480" s="123" t="s">
        <v>44</v>
      </c>
      <c r="K1480" s="123" t="s">
        <v>41</v>
      </c>
      <c r="L1480" s="123" t="s">
        <v>45</v>
      </c>
      <c r="M1480" s="123" t="s">
        <v>46</v>
      </c>
      <c r="N1480" s="123" t="s">
        <v>1767</v>
      </c>
      <c r="O1480" s="123" t="s">
        <v>41</v>
      </c>
      <c r="P1480" s="123" t="s">
        <v>41</v>
      </c>
      <c r="Q1480" s="123">
        <v>3.3</v>
      </c>
      <c r="R1480" s="123">
        <v>31.3</v>
      </c>
      <c r="S1480" s="123">
        <v>31</v>
      </c>
      <c r="T1480" s="116">
        <v>45522</v>
      </c>
      <c r="U1480" s="116">
        <v>45515</v>
      </c>
      <c r="V1480" s="123">
        <v>0</v>
      </c>
      <c r="W1480" s="123">
        <v>161</v>
      </c>
      <c r="X1480" s="123">
        <v>161</v>
      </c>
      <c r="Y1480" s="123">
        <v>0</v>
      </c>
      <c r="Z1480" s="123" t="s">
        <v>47</v>
      </c>
      <c r="AA1480" s="123">
        <v>0</v>
      </c>
      <c r="AB1480" s="123">
        <f>VLOOKUP(I1480,'[5]DI Info'!A:E,5,0)</f>
        <v>1</v>
      </c>
      <c r="AC1480" s="123">
        <f t="shared" si="29"/>
        <v>161</v>
      </c>
      <c r="AD1480" s="123">
        <f>IFERROR(AC1480*VLOOKUP(I1480,'[5]DI Info'!A:H,7,FALSE),"")</f>
        <v>1014.3</v>
      </c>
      <c r="AE1480" s="123">
        <f>IFERROR(ROUND(AC1480*VLOOKUP(I1480,'[5]DI Info'!$1:$1048576,6,FALSE),2),"")</f>
        <v>8.24</v>
      </c>
      <c r="AF1480" s="124" t="str">
        <f>VLOOKUP(I1480,'[5]DI Info'!$1:$1048576,4,FALSE)</f>
        <v>纳斯卡-SH</v>
      </c>
      <c r="AG1480" s="124" t="s">
        <v>3539</v>
      </c>
      <c r="AH1480" s="132">
        <v>45522</v>
      </c>
      <c r="AI1480" s="69" t="s">
        <v>3546</v>
      </c>
      <c r="AJ1480" s="123" t="s">
        <v>3541</v>
      </c>
      <c r="AK1480" s="123"/>
      <c r="AL1480" s="136"/>
      <c r="AM1480" s="115"/>
      <c r="AO1480" s="134"/>
      <c r="AP1480" s="134"/>
    </row>
    <row r="1481" s="62" customFormat="1" ht="12.75" customHeight="1" spans="1:42">
      <c r="A1481" s="123" t="s">
        <v>3553</v>
      </c>
      <c r="B1481" s="123" t="s">
        <v>38</v>
      </c>
      <c r="C1481" s="123" t="s">
        <v>38</v>
      </c>
      <c r="D1481" s="123" t="s">
        <v>39</v>
      </c>
      <c r="E1481" s="123" t="s">
        <v>3554</v>
      </c>
      <c r="F1481" s="123" t="s">
        <v>41</v>
      </c>
      <c r="G1481" s="123" t="s">
        <v>71</v>
      </c>
      <c r="H1481" s="123" t="s">
        <v>3554</v>
      </c>
      <c r="I1481" s="123" t="s">
        <v>2642</v>
      </c>
      <c r="J1481" s="123" t="s">
        <v>44</v>
      </c>
      <c r="K1481" s="123" t="s">
        <v>41</v>
      </c>
      <c r="L1481" s="123" t="s">
        <v>45</v>
      </c>
      <c r="M1481" s="123" t="s">
        <v>46</v>
      </c>
      <c r="N1481" s="123" t="s">
        <v>1767</v>
      </c>
      <c r="O1481" s="123" t="s">
        <v>41</v>
      </c>
      <c r="P1481" s="123" t="s">
        <v>41</v>
      </c>
      <c r="Q1481" s="123">
        <v>3.3</v>
      </c>
      <c r="R1481" s="123">
        <v>31.3</v>
      </c>
      <c r="S1481" s="123">
        <v>31</v>
      </c>
      <c r="T1481" s="116">
        <v>45522</v>
      </c>
      <c r="U1481" s="116">
        <v>45515</v>
      </c>
      <c r="V1481" s="123">
        <v>0</v>
      </c>
      <c r="W1481" s="123">
        <v>104</v>
      </c>
      <c r="X1481" s="123">
        <v>104</v>
      </c>
      <c r="Y1481" s="123">
        <v>0</v>
      </c>
      <c r="Z1481" s="123" t="s">
        <v>47</v>
      </c>
      <c r="AA1481" s="123">
        <v>0</v>
      </c>
      <c r="AB1481" s="123">
        <f>VLOOKUP(I1481,'[5]DI Info'!A:E,5,0)</f>
        <v>1</v>
      </c>
      <c r="AC1481" s="123">
        <f t="shared" si="29"/>
        <v>104</v>
      </c>
      <c r="AD1481" s="123">
        <f>IFERROR(AC1481*VLOOKUP(I1481,'[5]DI Info'!A:H,7,FALSE),"")</f>
        <v>655.2</v>
      </c>
      <c r="AE1481" s="123">
        <f>IFERROR(ROUND(AC1481*VLOOKUP(I1481,'[5]DI Info'!$1:$1048576,6,FALSE),2),"")</f>
        <v>5.32</v>
      </c>
      <c r="AF1481" s="124" t="str">
        <f>VLOOKUP(I1481,'[5]DI Info'!$1:$1048576,4,FALSE)</f>
        <v>纳斯卡-SH</v>
      </c>
      <c r="AG1481" s="124" t="s">
        <v>3539</v>
      </c>
      <c r="AH1481" s="132">
        <v>45522</v>
      </c>
      <c r="AI1481" s="69" t="s">
        <v>3546</v>
      </c>
      <c r="AJ1481" s="123" t="s">
        <v>3541</v>
      </c>
      <c r="AK1481" s="123"/>
      <c r="AL1481" s="136"/>
      <c r="AM1481" s="115"/>
      <c r="AO1481" s="134"/>
      <c r="AP1481" s="134"/>
    </row>
    <row r="1482" s="62" customFormat="1" ht="12.75" customHeight="1" spans="1:42">
      <c r="A1482" s="123" t="s">
        <v>3555</v>
      </c>
      <c r="B1482" s="123" t="s">
        <v>38</v>
      </c>
      <c r="C1482" s="123" t="s">
        <v>38</v>
      </c>
      <c r="D1482" s="123" t="s">
        <v>39</v>
      </c>
      <c r="E1482" s="123" t="s">
        <v>3556</v>
      </c>
      <c r="F1482" s="123" t="s">
        <v>41</v>
      </c>
      <c r="G1482" s="123" t="s">
        <v>71</v>
      </c>
      <c r="H1482" s="123" t="s">
        <v>3556</v>
      </c>
      <c r="I1482" s="123" t="s">
        <v>2642</v>
      </c>
      <c r="J1482" s="123" t="s">
        <v>44</v>
      </c>
      <c r="K1482" s="123" t="s">
        <v>41</v>
      </c>
      <c r="L1482" s="123" t="s">
        <v>45</v>
      </c>
      <c r="M1482" s="123" t="s">
        <v>46</v>
      </c>
      <c r="N1482" s="123" t="s">
        <v>1767</v>
      </c>
      <c r="O1482" s="123" t="s">
        <v>41</v>
      </c>
      <c r="P1482" s="123" t="s">
        <v>41</v>
      </c>
      <c r="Q1482" s="123">
        <v>3.3</v>
      </c>
      <c r="R1482" s="123">
        <v>31.3</v>
      </c>
      <c r="S1482" s="123">
        <v>31</v>
      </c>
      <c r="T1482" s="116">
        <v>45522</v>
      </c>
      <c r="U1482" s="116">
        <v>45515</v>
      </c>
      <c r="V1482" s="123">
        <v>0</v>
      </c>
      <c r="W1482" s="123">
        <v>32</v>
      </c>
      <c r="X1482" s="123">
        <v>32</v>
      </c>
      <c r="Y1482" s="123">
        <v>0</v>
      </c>
      <c r="Z1482" s="123" t="s">
        <v>47</v>
      </c>
      <c r="AA1482" s="123">
        <v>0</v>
      </c>
      <c r="AB1482" s="123">
        <f>VLOOKUP(I1482,'[5]DI Info'!A:E,5,0)</f>
        <v>1</v>
      </c>
      <c r="AC1482" s="123">
        <f t="shared" si="29"/>
        <v>32</v>
      </c>
      <c r="AD1482" s="123">
        <f>IFERROR(AC1482*VLOOKUP(I1482,'[5]DI Info'!A:H,7,FALSE),"")</f>
        <v>201.6</v>
      </c>
      <c r="AE1482" s="123">
        <f>IFERROR(ROUND(AC1482*VLOOKUP(I1482,'[5]DI Info'!$1:$1048576,6,FALSE),2),"")</f>
        <v>1.64</v>
      </c>
      <c r="AF1482" s="124" t="str">
        <f>VLOOKUP(I1482,'[5]DI Info'!$1:$1048576,4,FALSE)</f>
        <v>纳斯卡-SH</v>
      </c>
      <c r="AG1482" s="124" t="s">
        <v>3539</v>
      </c>
      <c r="AH1482" s="132">
        <v>45522</v>
      </c>
      <c r="AI1482" s="69" t="s">
        <v>3546</v>
      </c>
      <c r="AJ1482" s="123" t="s">
        <v>3541</v>
      </c>
      <c r="AK1482" s="123"/>
      <c r="AL1482" s="136"/>
      <c r="AM1482" s="115"/>
      <c r="AO1482" s="134"/>
      <c r="AP1482" s="134"/>
    </row>
    <row r="1483" s="62" customFormat="1" ht="12.75" customHeight="1" spans="1:42">
      <c r="A1483" s="123" t="s">
        <v>3557</v>
      </c>
      <c r="B1483" s="123" t="s">
        <v>38</v>
      </c>
      <c r="C1483" s="123" t="s">
        <v>38</v>
      </c>
      <c r="D1483" s="123" t="s">
        <v>39</v>
      </c>
      <c r="E1483" s="123" t="s">
        <v>3558</v>
      </c>
      <c r="F1483" s="123" t="s">
        <v>41</v>
      </c>
      <c r="G1483" s="123" t="s">
        <v>71</v>
      </c>
      <c r="H1483" s="123" t="s">
        <v>3558</v>
      </c>
      <c r="I1483" s="123" t="s">
        <v>2642</v>
      </c>
      <c r="J1483" s="123" t="s">
        <v>44</v>
      </c>
      <c r="K1483" s="123" t="s">
        <v>41</v>
      </c>
      <c r="L1483" s="123" t="s">
        <v>45</v>
      </c>
      <c r="M1483" s="123" t="s">
        <v>46</v>
      </c>
      <c r="N1483" s="123" t="s">
        <v>1767</v>
      </c>
      <c r="O1483" s="123" t="s">
        <v>41</v>
      </c>
      <c r="P1483" s="123" t="s">
        <v>41</v>
      </c>
      <c r="Q1483" s="123">
        <v>3.3</v>
      </c>
      <c r="R1483" s="123">
        <v>31.3</v>
      </c>
      <c r="S1483" s="123">
        <v>31</v>
      </c>
      <c r="T1483" s="116">
        <v>45522</v>
      </c>
      <c r="U1483" s="116">
        <v>45515</v>
      </c>
      <c r="V1483" s="123">
        <v>0</v>
      </c>
      <c r="W1483" s="123">
        <v>1</v>
      </c>
      <c r="X1483" s="123">
        <v>1</v>
      </c>
      <c r="Y1483" s="123">
        <v>0</v>
      </c>
      <c r="Z1483" s="123" t="s">
        <v>47</v>
      </c>
      <c r="AA1483" s="123">
        <v>0</v>
      </c>
      <c r="AB1483" s="123">
        <f>VLOOKUP(I1483,'[5]DI Info'!A:E,5,0)</f>
        <v>1</v>
      </c>
      <c r="AC1483" s="123">
        <f t="shared" si="29"/>
        <v>1</v>
      </c>
      <c r="AD1483" s="123">
        <f>IFERROR(AC1483*VLOOKUP(I1483,'[5]DI Info'!A:H,7,FALSE),"")</f>
        <v>6.3</v>
      </c>
      <c r="AE1483" s="123">
        <f>IFERROR(ROUND(AC1483*VLOOKUP(I1483,'[5]DI Info'!$1:$1048576,6,FALSE),2),"")</f>
        <v>0.05</v>
      </c>
      <c r="AF1483" s="124" t="str">
        <f>VLOOKUP(I1483,'[5]DI Info'!$1:$1048576,4,FALSE)</f>
        <v>纳斯卡-SH</v>
      </c>
      <c r="AG1483" s="124" t="s">
        <v>3539</v>
      </c>
      <c r="AH1483" s="132">
        <v>45522</v>
      </c>
      <c r="AI1483" s="69" t="s">
        <v>3546</v>
      </c>
      <c r="AJ1483" s="123" t="s">
        <v>3541</v>
      </c>
      <c r="AK1483" s="123"/>
      <c r="AL1483" s="136"/>
      <c r="AM1483" s="115"/>
      <c r="AO1483" s="134"/>
      <c r="AP1483" s="134"/>
    </row>
    <row r="1484" s="62" customFormat="1" ht="12.75" customHeight="1" spans="1:42">
      <c r="A1484" s="123" t="s">
        <v>3559</v>
      </c>
      <c r="B1484" s="123" t="s">
        <v>38</v>
      </c>
      <c r="C1484" s="123" t="s">
        <v>38</v>
      </c>
      <c r="D1484" s="123" t="s">
        <v>39</v>
      </c>
      <c r="E1484" s="123" t="s">
        <v>3560</v>
      </c>
      <c r="F1484" s="123" t="s">
        <v>41</v>
      </c>
      <c r="G1484" s="123" t="s">
        <v>71</v>
      </c>
      <c r="H1484" s="123" t="s">
        <v>3560</v>
      </c>
      <c r="I1484" s="123" t="s">
        <v>3529</v>
      </c>
      <c r="J1484" s="123" t="s">
        <v>44</v>
      </c>
      <c r="K1484" s="123" t="s">
        <v>41</v>
      </c>
      <c r="L1484" s="123" t="s">
        <v>45</v>
      </c>
      <c r="M1484" s="123" t="s">
        <v>46</v>
      </c>
      <c r="N1484" s="123" t="s">
        <v>1767</v>
      </c>
      <c r="O1484" s="123" t="s">
        <v>41</v>
      </c>
      <c r="P1484" s="123" t="s">
        <v>41</v>
      </c>
      <c r="Q1484" s="123">
        <v>16.25</v>
      </c>
      <c r="R1484" s="123">
        <v>21.37</v>
      </c>
      <c r="S1484" s="123">
        <v>21.37</v>
      </c>
      <c r="T1484" s="116">
        <v>45522</v>
      </c>
      <c r="U1484" s="116">
        <v>45515</v>
      </c>
      <c r="V1484" s="123">
        <v>0</v>
      </c>
      <c r="W1484" s="123">
        <v>100</v>
      </c>
      <c r="X1484" s="123">
        <v>100</v>
      </c>
      <c r="Y1484" s="123">
        <v>0</v>
      </c>
      <c r="Z1484" s="123" t="s">
        <v>47</v>
      </c>
      <c r="AA1484" s="123">
        <v>0</v>
      </c>
      <c r="AB1484" s="123">
        <f>VLOOKUP(I1484,'[5]DI Info'!A:E,5,0)</f>
        <v>1</v>
      </c>
      <c r="AC1484" s="123">
        <f t="shared" si="29"/>
        <v>100</v>
      </c>
      <c r="AD1484" s="123">
        <f>IFERROR(AC1484*VLOOKUP(I1484,'[5]DI Info'!A:H,7,FALSE),"")</f>
        <v>800</v>
      </c>
      <c r="AE1484" s="123">
        <f>IFERROR(ROUND(AC1484*VLOOKUP(I1484,'[5]DI Info'!$1:$1048576,6,FALSE),2),"")</f>
        <v>13.12</v>
      </c>
      <c r="AF1484" s="124" t="str">
        <f>VLOOKUP(I1484,'[5]DI Info'!$1:$1048576,4,FALSE)</f>
        <v>波利玛-NB</v>
      </c>
      <c r="AG1484" s="124" t="s">
        <v>3539</v>
      </c>
      <c r="AH1484" s="132">
        <v>45522</v>
      </c>
      <c r="AI1484" s="69" t="s">
        <v>3546</v>
      </c>
      <c r="AJ1484" s="123" t="s">
        <v>3541</v>
      </c>
      <c r="AK1484" s="123"/>
      <c r="AL1484" s="136"/>
      <c r="AM1484" s="115"/>
      <c r="AO1484" s="134"/>
      <c r="AP1484" s="134"/>
    </row>
    <row r="1485" s="62" customFormat="1" ht="12.75" customHeight="1" spans="1:42">
      <c r="A1485" s="123" t="s">
        <v>3561</v>
      </c>
      <c r="B1485" s="123" t="s">
        <v>38</v>
      </c>
      <c r="C1485" s="123" t="s">
        <v>38</v>
      </c>
      <c r="D1485" s="123" t="s">
        <v>75</v>
      </c>
      <c r="E1485" s="123" t="s">
        <v>3562</v>
      </c>
      <c r="F1485" s="123" t="s">
        <v>41</v>
      </c>
      <c r="G1485" s="123" t="s">
        <v>60</v>
      </c>
      <c r="H1485" s="123" t="s">
        <v>3562</v>
      </c>
      <c r="I1485" s="123" t="s">
        <v>237</v>
      </c>
      <c r="J1485" s="123" t="s">
        <v>44</v>
      </c>
      <c r="K1485" s="123" t="s">
        <v>41</v>
      </c>
      <c r="L1485" s="123" t="s">
        <v>45</v>
      </c>
      <c r="M1485" s="123" t="s">
        <v>46</v>
      </c>
      <c r="N1485" s="123" t="s">
        <v>1767</v>
      </c>
      <c r="O1485" s="123" t="s">
        <v>41</v>
      </c>
      <c r="P1485" s="123" t="s">
        <v>41</v>
      </c>
      <c r="Q1485" s="123">
        <v>11</v>
      </c>
      <c r="R1485" s="123">
        <v>30.5</v>
      </c>
      <c r="S1485" s="123">
        <v>30</v>
      </c>
      <c r="T1485" s="116">
        <v>45519</v>
      </c>
      <c r="U1485" s="116">
        <v>45512</v>
      </c>
      <c r="V1485" s="123">
        <v>0</v>
      </c>
      <c r="W1485" s="123">
        <v>369</v>
      </c>
      <c r="X1485" s="123">
        <v>369</v>
      </c>
      <c r="Y1485" s="123">
        <v>0</v>
      </c>
      <c r="Z1485" s="123" t="s">
        <v>47</v>
      </c>
      <c r="AA1485" s="123">
        <v>0</v>
      </c>
      <c r="AB1485" s="123">
        <f>VLOOKUP(I1485,'[5]DI Info'!A:E,5,0)</f>
        <v>1</v>
      </c>
      <c r="AC1485" s="123">
        <f t="shared" si="29"/>
        <v>369</v>
      </c>
      <c r="AD1485" s="123">
        <f>IFERROR(AC1485*VLOOKUP(I1485,'[5]DI Info'!A:H,7,FALSE),"")</f>
        <v>7398.45</v>
      </c>
      <c r="AE1485" s="123">
        <f>IFERROR(ROUND(AC1485*VLOOKUP(I1485,'[5]DI Info'!$1:$1048576,6,FALSE),2),"")</f>
        <v>64.27</v>
      </c>
      <c r="AF1485" s="124" t="str">
        <f>VLOOKUP(I1485,'[5]DI Info'!$1:$1048576,4,FALSE)</f>
        <v>商贤-YT</v>
      </c>
      <c r="AG1485" s="124" t="s">
        <v>3563</v>
      </c>
      <c r="AH1485" s="132">
        <v>45517</v>
      </c>
      <c r="AI1485" s="69" t="s">
        <v>3564</v>
      </c>
      <c r="AJ1485" s="123"/>
      <c r="AK1485" s="123"/>
      <c r="AL1485" s="136"/>
      <c r="AM1485" s="115"/>
      <c r="AO1485" s="134"/>
      <c r="AP1485" s="134"/>
    </row>
    <row r="1486" s="62" customFormat="1" ht="12.75" customHeight="1" spans="1:42">
      <c r="A1486" s="123" t="s">
        <v>3565</v>
      </c>
      <c r="B1486" s="123" t="s">
        <v>38</v>
      </c>
      <c r="C1486" s="123" t="s">
        <v>38</v>
      </c>
      <c r="D1486" s="123" t="s">
        <v>75</v>
      </c>
      <c r="E1486" s="123" t="s">
        <v>3566</v>
      </c>
      <c r="F1486" s="123" t="s">
        <v>41</v>
      </c>
      <c r="G1486" s="123" t="s">
        <v>71</v>
      </c>
      <c r="H1486" s="123" t="s">
        <v>3566</v>
      </c>
      <c r="I1486" s="123" t="s">
        <v>237</v>
      </c>
      <c r="J1486" s="123" t="s">
        <v>44</v>
      </c>
      <c r="K1486" s="123" t="s">
        <v>41</v>
      </c>
      <c r="L1486" s="123" t="s">
        <v>45</v>
      </c>
      <c r="M1486" s="123" t="s">
        <v>46</v>
      </c>
      <c r="N1486" s="123" t="s">
        <v>1767</v>
      </c>
      <c r="O1486" s="123" t="s">
        <v>41</v>
      </c>
      <c r="P1486" s="123" t="s">
        <v>41</v>
      </c>
      <c r="Q1486" s="123">
        <v>11</v>
      </c>
      <c r="R1486" s="123">
        <v>30.5</v>
      </c>
      <c r="S1486" s="123">
        <v>30</v>
      </c>
      <c r="T1486" s="116">
        <v>45519</v>
      </c>
      <c r="U1486" s="116">
        <v>45512</v>
      </c>
      <c r="V1486" s="123">
        <v>0</v>
      </c>
      <c r="W1486" s="123">
        <v>328</v>
      </c>
      <c r="X1486" s="123">
        <v>328</v>
      </c>
      <c r="Y1486" s="123">
        <v>0</v>
      </c>
      <c r="Z1486" s="123" t="s">
        <v>47</v>
      </c>
      <c r="AA1486" s="123">
        <v>0</v>
      </c>
      <c r="AB1486" s="123">
        <f>VLOOKUP(I1486,'[5]DI Info'!A:E,5,0)</f>
        <v>1</v>
      </c>
      <c r="AC1486" s="123">
        <f t="shared" si="29"/>
        <v>328</v>
      </c>
      <c r="AD1486" s="123">
        <f>IFERROR(AC1486*VLOOKUP(I1486,'[5]DI Info'!A:H,7,FALSE),"")</f>
        <v>6576.4</v>
      </c>
      <c r="AE1486" s="123">
        <f>IFERROR(ROUND(AC1486*VLOOKUP(I1486,'[5]DI Info'!$1:$1048576,6,FALSE),2),"")</f>
        <v>57.13</v>
      </c>
      <c r="AF1486" s="124" t="str">
        <f>VLOOKUP(I1486,'[5]DI Info'!$1:$1048576,4,FALSE)</f>
        <v>商贤-YT</v>
      </c>
      <c r="AG1486" s="124" t="s">
        <v>3567</v>
      </c>
      <c r="AH1486" s="132">
        <v>45517</v>
      </c>
      <c r="AI1486" s="69" t="s">
        <v>3568</v>
      </c>
      <c r="AJ1486" s="123"/>
      <c r="AK1486" s="123"/>
      <c r="AL1486" s="136"/>
      <c r="AM1486" s="115"/>
      <c r="AO1486" s="134"/>
      <c r="AP1486" s="134"/>
    </row>
    <row r="1487" s="62" customFormat="1" ht="12.75" customHeight="1" spans="1:42">
      <c r="A1487" s="123" t="s">
        <v>3569</v>
      </c>
      <c r="B1487" s="123" t="s">
        <v>38</v>
      </c>
      <c r="C1487" s="123" t="s">
        <v>38</v>
      </c>
      <c r="D1487" s="123" t="s">
        <v>75</v>
      </c>
      <c r="E1487" s="123" t="s">
        <v>3570</v>
      </c>
      <c r="F1487" s="123" t="s">
        <v>41</v>
      </c>
      <c r="G1487" s="123" t="s">
        <v>60</v>
      </c>
      <c r="H1487" s="123" t="s">
        <v>3570</v>
      </c>
      <c r="I1487" s="123" t="s">
        <v>3571</v>
      </c>
      <c r="J1487" s="123" t="s">
        <v>44</v>
      </c>
      <c r="K1487" s="123" t="s">
        <v>41</v>
      </c>
      <c r="L1487" s="123" t="s">
        <v>45</v>
      </c>
      <c r="M1487" s="123" t="s">
        <v>46</v>
      </c>
      <c r="N1487" s="123" t="s">
        <v>1767</v>
      </c>
      <c r="O1487" s="123" t="s">
        <v>41</v>
      </c>
      <c r="P1487" s="123" t="s">
        <v>41</v>
      </c>
      <c r="Q1487" s="123">
        <v>11.5</v>
      </c>
      <c r="R1487" s="123">
        <v>33</v>
      </c>
      <c r="S1487" s="123">
        <v>16.5</v>
      </c>
      <c r="T1487" s="116">
        <v>45522</v>
      </c>
      <c r="U1487" s="116">
        <v>45515</v>
      </c>
      <c r="V1487" s="123">
        <v>0</v>
      </c>
      <c r="W1487" s="123">
        <v>200</v>
      </c>
      <c r="X1487" s="123">
        <v>200</v>
      </c>
      <c r="Y1487" s="123">
        <v>0</v>
      </c>
      <c r="Z1487" s="123" t="s">
        <v>47</v>
      </c>
      <c r="AA1487" s="123">
        <v>0</v>
      </c>
      <c r="AB1487" s="123">
        <f>VLOOKUP(I1487,'[5]DI Info'!A:E,5,0)</f>
        <v>1</v>
      </c>
      <c r="AC1487" s="123">
        <f t="shared" si="29"/>
        <v>200</v>
      </c>
      <c r="AD1487" s="123">
        <f>IFERROR(AC1487*VLOOKUP(I1487,'[5]DI Info'!A:H,7,FALSE),"")</f>
        <v>3900</v>
      </c>
      <c r="AE1487" s="123">
        <f>IFERROR(ROUND(AC1487*VLOOKUP(I1487,'[5]DI Info'!$1:$1048576,6,FALSE),2),"")</f>
        <v>20.2</v>
      </c>
      <c r="AF1487" s="124" t="str">
        <f>VLOOKUP(I1487,'[5]DI Info'!$1:$1048576,4,FALSE)</f>
        <v>海辉-QD</v>
      </c>
      <c r="AG1487" s="124" t="s">
        <v>3572</v>
      </c>
      <c r="AH1487" s="132">
        <v>45522</v>
      </c>
      <c r="AI1487" s="69" t="s">
        <v>3573</v>
      </c>
      <c r="AJ1487" s="123" t="s">
        <v>3574</v>
      </c>
      <c r="AK1487" s="123"/>
      <c r="AL1487" s="136"/>
      <c r="AM1487" s="115"/>
      <c r="AO1487" s="134"/>
      <c r="AP1487" s="134"/>
    </row>
    <row r="1488" s="62" customFormat="1" ht="12.75" customHeight="1" spans="1:39">
      <c r="A1488" s="123" t="s">
        <v>3575</v>
      </c>
      <c r="B1488" s="123" t="s">
        <v>38</v>
      </c>
      <c r="C1488" s="123" t="s">
        <v>38</v>
      </c>
      <c r="D1488" s="123" t="s">
        <v>39</v>
      </c>
      <c r="E1488" s="123" t="s">
        <v>3576</v>
      </c>
      <c r="F1488" s="123" t="s">
        <v>41</v>
      </c>
      <c r="G1488" s="123" t="s">
        <v>77</v>
      </c>
      <c r="H1488" s="123" t="s">
        <v>3576</v>
      </c>
      <c r="I1488" s="123" t="s">
        <v>1856</v>
      </c>
      <c r="J1488" s="123" t="s">
        <v>44</v>
      </c>
      <c r="K1488" s="123" t="s">
        <v>41</v>
      </c>
      <c r="L1488" s="123" t="s">
        <v>45</v>
      </c>
      <c r="M1488" s="123" t="s">
        <v>46</v>
      </c>
      <c r="N1488" s="123" t="s">
        <v>1767</v>
      </c>
      <c r="O1488" s="123" t="s">
        <v>41</v>
      </c>
      <c r="P1488" s="123" t="s">
        <v>41</v>
      </c>
      <c r="Q1488" s="123">
        <v>5.725</v>
      </c>
      <c r="R1488" s="123">
        <v>50</v>
      </c>
      <c r="S1488" s="123">
        <v>25.5</v>
      </c>
      <c r="T1488" s="116">
        <v>45519</v>
      </c>
      <c r="U1488" s="116">
        <v>45512</v>
      </c>
      <c r="V1488" s="123">
        <v>0</v>
      </c>
      <c r="W1488" s="123">
        <v>412</v>
      </c>
      <c r="X1488" s="123">
        <v>412</v>
      </c>
      <c r="Y1488" s="123">
        <v>0</v>
      </c>
      <c r="Z1488" s="123" t="s">
        <v>47</v>
      </c>
      <c r="AA1488" s="123">
        <v>0</v>
      </c>
      <c r="AB1488" s="123">
        <f>VLOOKUP(I1488,'[5]DI Info'!A:E,5,0)</f>
        <v>1</v>
      </c>
      <c r="AC1488" s="123">
        <f t="shared" si="29"/>
        <v>412</v>
      </c>
      <c r="AD1488" s="123">
        <f>IFERROR(AC1488*VLOOKUP(I1488,'[5]DI Info'!A:H,7,FALSE),"")</f>
        <v>5150</v>
      </c>
      <c r="AE1488" s="123">
        <f>IFERROR(ROUND(AC1488*VLOOKUP(I1488,'[5]DI Info'!$1:$1048576,6,FALSE),2),"")</f>
        <v>49.32</v>
      </c>
      <c r="AF1488" s="124" t="str">
        <f>VLOOKUP(I1488,'[5]DI Info'!$1:$1048576,4,FALSE)</f>
        <v>苏克-NB</v>
      </c>
      <c r="AG1488" s="124" t="s">
        <v>3577</v>
      </c>
      <c r="AH1488" s="132">
        <v>45519</v>
      </c>
      <c r="AI1488" s="69" t="s">
        <v>3578</v>
      </c>
      <c r="AJ1488" s="135" t="s">
        <v>3579</v>
      </c>
      <c r="AK1488" s="123"/>
      <c r="AL1488" s="136"/>
      <c r="AM1488" s="115"/>
    </row>
    <row r="1489" s="62" customFormat="1" ht="12.75" customHeight="1" spans="1:39">
      <c r="A1489" s="123" t="s">
        <v>3580</v>
      </c>
      <c r="B1489" s="123" t="s">
        <v>38</v>
      </c>
      <c r="C1489" s="123" t="s">
        <v>38</v>
      </c>
      <c r="D1489" s="123" t="s">
        <v>39</v>
      </c>
      <c r="E1489" s="123" t="s">
        <v>3581</v>
      </c>
      <c r="F1489" s="123" t="s">
        <v>41</v>
      </c>
      <c r="G1489" s="123" t="s">
        <v>77</v>
      </c>
      <c r="H1489" s="123" t="s">
        <v>3581</v>
      </c>
      <c r="I1489" s="123" t="s">
        <v>1856</v>
      </c>
      <c r="J1489" s="123" t="s">
        <v>44</v>
      </c>
      <c r="K1489" s="123" t="s">
        <v>41</v>
      </c>
      <c r="L1489" s="123" t="s">
        <v>45</v>
      </c>
      <c r="M1489" s="123" t="s">
        <v>46</v>
      </c>
      <c r="N1489" s="123" t="s">
        <v>1767</v>
      </c>
      <c r="O1489" s="123" t="s">
        <v>41</v>
      </c>
      <c r="P1489" s="123" t="s">
        <v>41</v>
      </c>
      <c r="Q1489" s="123">
        <v>5.725</v>
      </c>
      <c r="R1489" s="123">
        <v>50</v>
      </c>
      <c r="S1489" s="123">
        <v>25.5</v>
      </c>
      <c r="T1489" s="116">
        <v>45519</v>
      </c>
      <c r="U1489" s="116">
        <v>45512</v>
      </c>
      <c r="V1489" s="123">
        <v>0</v>
      </c>
      <c r="W1489" s="123">
        <v>232</v>
      </c>
      <c r="X1489" s="123">
        <v>232</v>
      </c>
      <c r="Y1489" s="123">
        <v>0</v>
      </c>
      <c r="Z1489" s="123" t="s">
        <v>47</v>
      </c>
      <c r="AA1489" s="123">
        <v>0</v>
      </c>
      <c r="AB1489" s="123">
        <f>VLOOKUP(I1489,'[5]DI Info'!A:E,5,0)</f>
        <v>1</v>
      </c>
      <c r="AC1489" s="123">
        <f t="shared" si="29"/>
        <v>232</v>
      </c>
      <c r="AD1489" s="123">
        <f>IFERROR(AC1489*VLOOKUP(I1489,'[5]DI Info'!A:H,7,FALSE),"")</f>
        <v>2900</v>
      </c>
      <c r="AE1489" s="123">
        <f>IFERROR(ROUND(AC1489*VLOOKUP(I1489,'[5]DI Info'!$1:$1048576,6,FALSE),2),"")</f>
        <v>27.77</v>
      </c>
      <c r="AF1489" s="124" t="str">
        <f>VLOOKUP(I1489,'[5]DI Info'!$1:$1048576,4,FALSE)</f>
        <v>苏克-NB</v>
      </c>
      <c r="AG1489" s="124" t="s">
        <v>3577</v>
      </c>
      <c r="AH1489" s="132">
        <v>45519</v>
      </c>
      <c r="AI1489" s="69" t="s">
        <v>3582</v>
      </c>
      <c r="AJ1489" s="135" t="s">
        <v>3579</v>
      </c>
      <c r="AK1489" s="123"/>
      <c r="AL1489" s="136"/>
      <c r="AM1489" s="115"/>
    </row>
    <row r="1490" s="62" customFormat="1" ht="12.75" customHeight="1" spans="1:39">
      <c r="A1490" s="123" t="s">
        <v>3583</v>
      </c>
      <c r="B1490" s="123" t="s">
        <v>38</v>
      </c>
      <c r="C1490" s="123" t="s">
        <v>38</v>
      </c>
      <c r="D1490" s="123" t="s">
        <v>39</v>
      </c>
      <c r="E1490" s="123" t="s">
        <v>3584</v>
      </c>
      <c r="F1490" s="123" t="s">
        <v>41</v>
      </c>
      <c r="G1490" s="123" t="s">
        <v>77</v>
      </c>
      <c r="H1490" s="123" t="s">
        <v>3584</v>
      </c>
      <c r="I1490" s="123" t="s">
        <v>1856</v>
      </c>
      <c r="J1490" s="123" t="s">
        <v>44</v>
      </c>
      <c r="K1490" s="123" t="s">
        <v>41</v>
      </c>
      <c r="L1490" s="123" t="s">
        <v>45</v>
      </c>
      <c r="M1490" s="123" t="s">
        <v>46</v>
      </c>
      <c r="N1490" s="123" t="s">
        <v>1767</v>
      </c>
      <c r="O1490" s="123" t="s">
        <v>41</v>
      </c>
      <c r="P1490" s="123" t="s">
        <v>41</v>
      </c>
      <c r="Q1490" s="123">
        <v>5.725</v>
      </c>
      <c r="R1490" s="123">
        <v>50</v>
      </c>
      <c r="S1490" s="123">
        <v>25.5</v>
      </c>
      <c r="T1490" s="116">
        <v>45519</v>
      </c>
      <c r="U1490" s="116">
        <v>45512</v>
      </c>
      <c r="V1490" s="123">
        <v>0</v>
      </c>
      <c r="W1490" s="123">
        <v>238</v>
      </c>
      <c r="X1490" s="123">
        <v>238</v>
      </c>
      <c r="Y1490" s="123">
        <v>0</v>
      </c>
      <c r="Z1490" s="123" t="s">
        <v>47</v>
      </c>
      <c r="AA1490" s="123">
        <v>0</v>
      </c>
      <c r="AB1490" s="123">
        <f>VLOOKUP(I1490,'[5]DI Info'!A:E,5,0)</f>
        <v>1</v>
      </c>
      <c r="AC1490" s="123">
        <f t="shared" si="29"/>
        <v>238</v>
      </c>
      <c r="AD1490" s="123">
        <f>IFERROR(AC1490*VLOOKUP(I1490,'[5]DI Info'!A:H,7,FALSE),"")</f>
        <v>2975</v>
      </c>
      <c r="AE1490" s="123">
        <f>IFERROR(ROUND(AC1490*VLOOKUP(I1490,'[5]DI Info'!$1:$1048576,6,FALSE),2),"")</f>
        <v>28.49</v>
      </c>
      <c r="AF1490" s="124" t="str">
        <f>VLOOKUP(I1490,'[5]DI Info'!$1:$1048576,4,FALSE)</f>
        <v>苏克-NB</v>
      </c>
      <c r="AG1490" s="124" t="s">
        <v>3577</v>
      </c>
      <c r="AH1490" s="132">
        <v>45519</v>
      </c>
      <c r="AI1490" s="69" t="s">
        <v>3585</v>
      </c>
      <c r="AJ1490" s="135" t="s">
        <v>3579</v>
      </c>
      <c r="AK1490" s="123"/>
      <c r="AL1490" s="136"/>
      <c r="AM1490" s="115"/>
    </row>
    <row r="1491" s="62" customFormat="1" ht="12.75" customHeight="1" spans="1:40">
      <c r="A1491" s="123" t="s">
        <v>3586</v>
      </c>
      <c r="B1491" s="123" t="s">
        <v>38</v>
      </c>
      <c r="C1491" s="123" t="s">
        <v>38</v>
      </c>
      <c r="D1491" s="123" t="s">
        <v>39</v>
      </c>
      <c r="E1491" s="123" t="s">
        <v>3587</v>
      </c>
      <c r="F1491" s="123" t="s">
        <v>41</v>
      </c>
      <c r="G1491" s="123" t="s">
        <v>77</v>
      </c>
      <c r="H1491" s="123" t="s">
        <v>3587</v>
      </c>
      <c r="I1491" s="123" t="s">
        <v>1856</v>
      </c>
      <c r="J1491" s="123" t="s">
        <v>44</v>
      </c>
      <c r="K1491" s="123" t="s">
        <v>41</v>
      </c>
      <c r="L1491" s="123" t="s">
        <v>45</v>
      </c>
      <c r="M1491" s="123" t="s">
        <v>46</v>
      </c>
      <c r="N1491" s="123" t="s">
        <v>1767</v>
      </c>
      <c r="O1491" s="123" t="s">
        <v>41</v>
      </c>
      <c r="P1491" s="123" t="s">
        <v>41</v>
      </c>
      <c r="Q1491" s="123">
        <v>5.75</v>
      </c>
      <c r="R1491" s="123">
        <v>50</v>
      </c>
      <c r="S1491" s="123">
        <v>25.5</v>
      </c>
      <c r="T1491" s="116">
        <v>45533</v>
      </c>
      <c r="U1491" s="116">
        <v>45526</v>
      </c>
      <c r="V1491" s="123">
        <v>0</v>
      </c>
      <c r="W1491" s="123">
        <v>454</v>
      </c>
      <c r="X1491" s="123">
        <v>454</v>
      </c>
      <c r="Y1491" s="123">
        <v>0</v>
      </c>
      <c r="Z1491" s="123" t="s">
        <v>47</v>
      </c>
      <c r="AA1491" s="123">
        <v>0</v>
      </c>
      <c r="AB1491" s="123">
        <f>VLOOKUP(I1491,'[5]DI Info'!A:E,5,0)</f>
        <v>1</v>
      </c>
      <c r="AC1491" s="123">
        <f t="shared" si="29"/>
        <v>454</v>
      </c>
      <c r="AD1491" s="123">
        <f>IFERROR(AC1491*VLOOKUP(I1491,'[5]DI Info'!A:H,7,FALSE),"")</f>
        <v>5675</v>
      </c>
      <c r="AE1491" s="123">
        <f>IFERROR(ROUND(AC1491*VLOOKUP(I1491,'[5]DI Info'!$1:$1048576,6,FALSE),2),"")</f>
        <v>54.34</v>
      </c>
      <c r="AF1491" s="124" t="str">
        <f>VLOOKUP(I1491,'[5]DI Info'!$1:$1048576,4,FALSE)</f>
        <v>苏克-NB</v>
      </c>
      <c r="AG1491" s="124" t="s">
        <v>3588</v>
      </c>
      <c r="AH1491" s="118">
        <v>45533</v>
      </c>
      <c r="AI1491" s="69" t="s">
        <v>3589</v>
      </c>
      <c r="AJ1491" s="123" t="s">
        <v>3590</v>
      </c>
      <c r="AK1491" s="123"/>
      <c r="AL1491" s="136"/>
      <c r="AM1491" s="136"/>
      <c r="AN1491" s="134"/>
    </row>
    <row r="1492" s="62" customFormat="1" ht="12.75" customHeight="1" spans="1:40">
      <c r="A1492" s="123" t="s">
        <v>3591</v>
      </c>
      <c r="B1492" s="123" t="s">
        <v>38</v>
      </c>
      <c r="C1492" s="123" t="s">
        <v>38</v>
      </c>
      <c r="D1492" s="123" t="s">
        <v>39</v>
      </c>
      <c r="E1492" s="123" t="s">
        <v>3592</v>
      </c>
      <c r="F1492" s="123" t="s">
        <v>41</v>
      </c>
      <c r="G1492" s="123" t="s">
        <v>77</v>
      </c>
      <c r="H1492" s="123" t="s">
        <v>3592</v>
      </c>
      <c r="I1492" s="123" t="s">
        <v>3455</v>
      </c>
      <c r="J1492" s="123" t="s">
        <v>44</v>
      </c>
      <c r="K1492" s="123" t="s">
        <v>41</v>
      </c>
      <c r="L1492" s="123" t="s">
        <v>45</v>
      </c>
      <c r="M1492" s="123" t="s">
        <v>46</v>
      </c>
      <c r="N1492" s="123" t="s">
        <v>1767</v>
      </c>
      <c r="O1492" s="123" t="s">
        <v>41</v>
      </c>
      <c r="P1492" s="123" t="s">
        <v>41</v>
      </c>
      <c r="Q1492" s="123">
        <v>9</v>
      </c>
      <c r="R1492" s="123">
        <v>11.5</v>
      </c>
      <c r="S1492" s="123">
        <v>9</v>
      </c>
      <c r="T1492" s="116">
        <v>45533</v>
      </c>
      <c r="U1492" s="116">
        <v>45526</v>
      </c>
      <c r="V1492" s="123">
        <v>0</v>
      </c>
      <c r="W1492" s="123">
        <v>112</v>
      </c>
      <c r="X1492" s="123">
        <v>112</v>
      </c>
      <c r="Y1492" s="123">
        <v>0</v>
      </c>
      <c r="Z1492" s="123" t="s">
        <v>47</v>
      </c>
      <c r="AA1492" s="123">
        <v>0</v>
      </c>
      <c r="AB1492" s="123">
        <f>VLOOKUP(I1492,'[5]DI Info'!A:E,5,0)</f>
        <v>4</v>
      </c>
      <c r="AC1492" s="123">
        <f t="shared" si="29"/>
        <v>28</v>
      </c>
      <c r="AD1492" s="123">
        <f>IFERROR(AC1492*VLOOKUP(I1492,'[5]DI Info'!A:H,7,FALSE),"")</f>
        <v>339.36</v>
      </c>
      <c r="AE1492" s="123">
        <f>IFERROR(ROUND(AC1492*VLOOKUP(I1492,'[5]DI Info'!$1:$1048576,6,FALSE),2),"")</f>
        <v>3.79</v>
      </c>
      <c r="AF1492" s="124" t="str">
        <f>VLOOKUP(I1492,'[5]DI Info'!$1:$1048576,4,FALSE)</f>
        <v>雅艺-NB</v>
      </c>
      <c r="AG1492" s="124" t="s">
        <v>3588</v>
      </c>
      <c r="AH1492" s="118">
        <v>45533</v>
      </c>
      <c r="AI1492" s="69" t="s">
        <v>3589</v>
      </c>
      <c r="AJ1492" s="123" t="s">
        <v>3590</v>
      </c>
      <c r="AK1492" s="123"/>
      <c r="AL1492" s="136"/>
      <c r="AM1492" s="136"/>
      <c r="AN1492" s="134"/>
    </row>
    <row r="1493" s="62" customFormat="1" ht="12.75" customHeight="1" spans="1:40">
      <c r="A1493" s="123" t="s">
        <v>3593</v>
      </c>
      <c r="B1493" s="123" t="s">
        <v>38</v>
      </c>
      <c r="C1493" s="123" t="s">
        <v>38</v>
      </c>
      <c r="D1493" s="123" t="s">
        <v>39</v>
      </c>
      <c r="E1493" s="123" t="s">
        <v>3594</v>
      </c>
      <c r="F1493" s="123" t="s">
        <v>41</v>
      </c>
      <c r="G1493" s="123" t="s">
        <v>42</v>
      </c>
      <c r="H1493" s="123" t="s">
        <v>3594</v>
      </c>
      <c r="I1493" s="123" t="s">
        <v>3455</v>
      </c>
      <c r="J1493" s="123" t="s">
        <v>44</v>
      </c>
      <c r="K1493" s="123" t="s">
        <v>41</v>
      </c>
      <c r="L1493" s="123" t="s">
        <v>45</v>
      </c>
      <c r="M1493" s="123" t="s">
        <v>46</v>
      </c>
      <c r="N1493" s="123" t="s">
        <v>1767</v>
      </c>
      <c r="O1493" s="123" t="s">
        <v>41</v>
      </c>
      <c r="P1493" s="123" t="s">
        <v>41</v>
      </c>
      <c r="Q1493" s="123">
        <v>9</v>
      </c>
      <c r="R1493" s="123">
        <v>11.5</v>
      </c>
      <c r="S1493" s="123">
        <v>9</v>
      </c>
      <c r="T1493" s="116">
        <v>45533</v>
      </c>
      <c r="U1493" s="116">
        <v>45526</v>
      </c>
      <c r="V1493" s="123">
        <v>0</v>
      </c>
      <c r="W1493" s="123">
        <v>448</v>
      </c>
      <c r="X1493" s="123">
        <v>448</v>
      </c>
      <c r="Y1493" s="123">
        <v>0</v>
      </c>
      <c r="Z1493" s="123" t="s">
        <v>47</v>
      </c>
      <c r="AA1493" s="123">
        <v>0</v>
      </c>
      <c r="AB1493" s="123">
        <f>VLOOKUP(I1493,'[5]DI Info'!A:E,5,0)</f>
        <v>4</v>
      </c>
      <c r="AC1493" s="123">
        <f t="shared" si="29"/>
        <v>112</v>
      </c>
      <c r="AD1493" s="123">
        <f>IFERROR(AC1493*VLOOKUP(I1493,'[5]DI Info'!A:H,7,FALSE),"")</f>
        <v>1357.44</v>
      </c>
      <c r="AE1493" s="123">
        <f>IFERROR(ROUND(AC1493*VLOOKUP(I1493,'[5]DI Info'!$1:$1048576,6,FALSE),2),"")</f>
        <v>15.16</v>
      </c>
      <c r="AF1493" s="124" t="str">
        <f>VLOOKUP(I1493,'[5]DI Info'!$1:$1048576,4,FALSE)</f>
        <v>雅艺-NB</v>
      </c>
      <c r="AG1493" s="124" t="s">
        <v>3588</v>
      </c>
      <c r="AH1493" s="118">
        <v>45533</v>
      </c>
      <c r="AI1493" s="69" t="s">
        <v>3589</v>
      </c>
      <c r="AJ1493" s="123" t="s">
        <v>3590</v>
      </c>
      <c r="AK1493" s="123"/>
      <c r="AL1493" s="136"/>
      <c r="AM1493" s="136"/>
      <c r="AN1493" s="134"/>
    </row>
    <row r="1494" s="62" customFormat="1" ht="12.75" customHeight="1" spans="1:40">
      <c r="A1494" s="135" t="s">
        <v>3595</v>
      </c>
      <c r="B1494" s="135" t="s">
        <v>38</v>
      </c>
      <c r="C1494" s="135" t="s">
        <v>38</v>
      </c>
      <c r="D1494" s="135" t="s">
        <v>39</v>
      </c>
      <c r="E1494" s="135" t="s">
        <v>3596</v>
      </c>
      <c r="F1494" s="135" t="s">
        <v>41</v>
      </c>
      <c r="G1494" s="135" t="s">
        <v>77</v>
      </c>
      <c r="H1494" s="135" t="s">
        <v>3596</v>
      </c>
      <c r="I1494" s="135" t="s">
        <v>196</v>
      </c>
      <c r="J1494" s="135" t="s">
        <v>44</v>
      </c>
      <c r="K1494" s="135" t="s">
        <v>41</v>
      </c>
      <c r="L1494" s="135" t="s">
        <v>45</v>
      </c>
      <c r="M1494" s="135" t="s">
        <v>46</v>
      </c>
      <c r="N1494" s="135" t="s">
        <v>1767</v>
      </c>
      <c r="O1494" s="135" t="s">
        <v>41</v>
      </c>
      <c r="P1494" s="135" t="s">
        <v>41</v>
      </c>
      <c r="Q1494" s="135">
        <v>8</v>
      </c>
      <c r="R1494" s="135">
        <v>31</v>
      </c>
      <c r="S1494" s="135">
        <v>22</v>
      </c>
      <c r="T1494" s="116">
        <v>45534</v>
      </c>
      <c r="U1494" s="116">
        <v>45528</v>
      </c>
      <c r="V1494" s="135">
        <v>0</v>
      </c>
      <c r="W1494" s="135">
        <v>315</v>
      </c>
      <c r="X1494" s="135">
        <v>315</v>
      </c>
      <c r="Y1494" s="135">
        <v>0</v>
      </c>
      <c r="Z1494" s="135" t="s">
        <v>47</v>
      </c>
      <c r="AA1494" s="135">
        <v>0</v>
      </c>
      <c r="AB1494" s="135">
        <f>VLOOKUP(I1494,'[5]DI Info'!A:E,5,0)</f>
        <v>1</v>
      </c>
      <c r="AC1494" s="135">
        <f t="shared" si="29"/>
        <v>315</v>
      </c>
      <c r="AD1494" s="135">
        <f>IFERROR(AC1494*VLOOKUP(I1494,'[5]DI Info'!A:H,7,FALSE),"")</f>
        <v>2790.9</v>
      </c>
      <c r="AE1494" s="135">
        <f>IFERROR(ROUND(AC1494*VLOOKUP(I1494,'[5]DI Info'!$1:$1048576,6,FALSE),2),"")</f>
        <v>32.76</v>
      </c>
      <c r="AF1494" s="137" t="str">
        <f>VLOOKUP(I1494,'[5]DI Info'!$1:$1048576,4,FALSE)</f>
        <v>苏克-NB</v>
      </c>
      <c r="AG1494" s="137" t="s">
        <v>3597</v>
      </c>
      <c r="AH1494" s="138">
        <v>45531</v>
      </c>
      <c r="AI1494" s="131" t="s">
        <v>3598</v>
      </c>
      <c r="AJ1494" s="123" t="s">
        <v>3599</v>
      </c>
      <c r="AK1494" s="123"/>
      <c r="AL1494" s="136"/>
      <c r="AM1494" s="136"/>
      <c r="AN1494" s="134"/>
    </row>
    <row r="1495" s="62" customFormat="1" ht="12.75" customHeight="1" spans="1:40">
      <c r="A1495" s="135" t="s">
        <v>3600</v>
      </c>
      <c r="B1495" s="135" t="s">
        <v>38</v>
      </c>
      <c r="C1495" s="135" t="s">
        <v>38</v>
      </c>
      <c r="D1495" s="135" t="s">
        <v>39</v>
      </c>
      <c r="E1495" s="135" t="s">
        <v>3601</v>
      </c>
      <c r="F1495" s="135" t="s">
        <v>41</v>
      </c>
      <c r="G1495" s="135" t="s">
        <v>77</v>
      </c>
      <c r="H1495" s="135" t="s">
        <v>3601</v>
      </c>
      <c r="I1495" s="135" t="s">
        <v>196</v>
      </c>
      <c r="J1495" s="135" t="s">
        <v>44</v>
      </c>
      <c r="K1495" s="135" t="s">
        <v>41</v>
      </c>
      <c r="L1495" s="135" t="s">
        <v>45</v>
      </c>
      <c r="M1495" s="135" t="s">
        <v>46</v>
      </c>
      <c r="N1495" s="135" t="s">
        <v>1767</v>
      </c>
      <c r="O1495" s="135" t="s">
        <v>41</v>
      </c>
      <c r="P1495" s="135" t="s">
        <v>41</v>
      </c>
      <c r="Q1495" s="135">
        <v>8</v>
      </c>
      <c r="R1495" s="135">
        <v>31</v>
      </c>
      <c r="S1495" s="135">
        <v>22</v>
      </c>
      <c r="T1495" s="116">
        <v>45534</v>
      </c>
      <c r="U1495" s="116">
        <v>45528</v>
      </c>
      <c r="V1495" s="135">
        <v>0</v>
      </c>
      <c r="W1495" s="135">
        <v>528</v>
      </c>
      <c r="X1495" s="135">
        <v>528</v>
      </c>
      <c r="Y1495" s="135">
        <v>0</v>
      </c>
      <c r="Z1495" s="135" t="s">
        <v>47</v>
      </c>
      <c r="AA1495" s="135">
        <v>0</v>
      </c>
      <c r="AB1495" s="135">
        <f>VLOOKUP(I1495,'[5]DI Info'!A:E,5,0)</f>
        <v>1</v>
      </c>
      <c r="AC1495" s="135">
        <f t="shared" si="29"/>
        <v>528</v>
      </c>
      <c r="AD1495" s="135">
        <f>IFERROR(AC1495*VLOOKUP(I1495,'[5]DI Info'!A:H,7,FALSE),"")</f>
        <v>4678.08</v>
      </c>
      <c r="AE1495" s="135">
        <f>IFERROR(ROUND(AC1495*VLOOKUP(I1495,'[5]DI Info'!$1:$1048576,6,FALSE),2),"")</f>
        <v>54.91</v>
      </c>
      <c r="AF1495" s="137" t="str">
        <f>VLOOKUP(I1495,'[5]DI Info'!$1:$1048576,4,FALSE)</f>
        <v>苏克-NB</v>
      </c>
      <c r="AG1495" s="137" t="s">
        <v>3597</v>
      </c>
      <c r="AH1495" s="138">
        <v>45531</v>
      </c>
      <c r="AI1495" s="131" t="s">
        <v>3602</v>
      </c>
      <c r="AJ1495" s="123" t="s">
        <v>3599</v>
      </c>
      <c r="AK1495" s="123"/>
      <c r="AL1495" s="136"/>
      <c r="AM1495" s="136"/>
      <c r="AN1495" s="134"/>
    </row>
    <row r="1496" s="62" customFormat="1" ht="12.75" customHeight="1" spans="1:40">
      <c r="A1496" s="135" t="s">
        <v>3603</v>
      </c>
      <c r="B1496" s="135" t="s">
        <v>38</v>
      </c>
      <c r="C1496" s="135" t="s">
        <v>38</v>
      </c>
      <c r="D1496" s="135" t="s">
        <v>39</v>
      </c>
      <c r="E1496" s="135" t="s">
        <v>3604</v>
      </c>
      <c r="F1496" s="135" t="s">
        <v>41</v>
      </c>
      <c r="G1496" s="135" t="s">
        <v>77</v>
      </c>
      <c r="H1496" s="135" t="s">
        <v>3604</v>
      </c>
      <c r="I1496" s="135" t="s">
        <v>196</v>
      </c>
      <c r="J1496" s="135" t="s">
        <v>44</v>
      </c>
      <c r="K1496" s="135" t="s">
        <v>41</v>
      </c>
      <c r="L1496" s="135" t="s">
        <v>45</v>
      </c>
      <c r="M1496" s="135" t="s">
        <v>46</v>
      </c>
      <c r="N1496" s="135" t="s">
        <v>1767</v>
      </c>
      <c r="O1496" s="135" t="s">
        <v>41</v>
      </c>
      <c r="P1496" s="135" t="s">
        <v>41</v>
      </c>
      <c r="Q1496" s="135">
        <v>8</v>
      </c>
      <c r="R1496" s="135">
        <v>31</v>
      </c>
      <c r="S1496" s="135">
        <v>22</v>
      </c>
      <c r="T1496" s="116">
        <v>45534</v>
      </c>
      <c r="U1496" s="116">
        <v>45528</v>
      </c>
      <c r="V1496" s="135">
        <v>0</v>
      </c>
      <c r="W1496" s="135">
        <v>49</v>
      </c>
      <c r="X1496" s="135">
        <v>49</v>
      </c>
      <c r="Y1496" s="135">
        <v>0</v>
      </c>
      <c r="Z1496" s="135" t="s">
        <v>47</v>
      </c>
      <c r="AA1496" s="135">
        <v>0</v>
      </c>
      <c r="AB1496" s="135">
        <f>VLOOKUP(I1496,'[5]DI Info'!A:E,5,0)</f>
        <v>1</v>
      </c>
      <c r="AC1496" s="135">
        <f t="shared" si="29"/>
        <v>49</v>
      </c>
      <c r="AD1496" s="135">
        <f>IFERROR(AC1496*VLOOKUP(I1496,'[5]DI Info'!A:H,7,FALSE),"")</f>
        <v>434.14</v>
      </c>
      <c r="AE1496" s="135">
        <f>IFERROR(ROUND(AC1496*VLOOKUP(I1496,'[5]DI Info'!$1:$1048576,6,FALSE),2),"")</f>
        <v>5.1</v>
      </c>
      <c r="AF1496" s="137" t="str">
        <f>VLOOKUP(I1496,'[5]DI Info'!$1:$1048576,4,FALSE)</f>
        <v>苏克-NB</v>
      </c>
      <c r="AG1496" s="137" t="s">
        <v>3597</v>
      </c>
      <c r="AH1496" s="138">
        <v>45531</v>
      </c>
      <c r="AI1496" s="131" t="s">
        <v>3605</v>
      </c>
      <c r="AJ1496" s="123" t="s">
        <v>3599</v>
      </c>
      <c r="AK1496" s="123"/>
      <c r="AL1496" s="136"/>
      <c r="AM1496" s="136"/>
      <c r="AN1496" s="134"/>
    </row>
    <row r="1497" s="62" customFormat="1" ht="12.75" customHeight="1" spans="1:40">
      <c r="A1497" s="135" t="s">
        <v>3606</v>
      </c>
      <c r="B1497" s="135" t="s">
        <v>38</v>
      </c>
      <c r="C1497" s="135" t="s">
        <v>38</v>
      </c>
      <c r="D1497" s="135" t="s">
        <v>39</v>
      </c>
      <c r="E1497" s="135" t="s">
        <v>3607</v>
      </c>
      <c r="F1497" s="135" t="s">
        <v>41</v>
      </c>
      <c r="G1497" s="135" t="s">
        <v>77</v>
      </c>
      <c r="H1497" s="135" t="s">
        <v>3607</v>
      </c>
      <c r="I1497" s="135" t="s">
        <v>794</v>
      </c>
      <c r="J1497" s="135" t="s">
        <v>44</v>
      </c>
      <c r="K1497" s="135" t="s">
        <v>41</v>
      </c>
      <c r="L1497" s="135" t="s">
        <v>45</v>
      </c>
      <c r="M1497" s="135" t="s">
        <v>46</v>
      </c>
      <c r="N1497" s="135" t="s">
        <v>1767</v>
      </c>
      <c r="O1497" s="135" t="s">
        <v>41</v>
      </c>
      <c r="P1497" s="135" t="s">
        <v>41</v>
      </c>
      <c r="Q1497" s="135">
        <v>7</v>
      </c>
      <c r="R1497" s="135">
        <v>22</v>
      </c>
      <c r="S1497" s="135">
        <v>16.5</v>
      </c>
      <c r="T1497" s="116">
        <v>45534</v>
      </c>
      <c r="U1497" s="116">
        <v>45528</v>
      </c>
      <c r="V1497" s="135">
        <v>0</v>
      </c>
      <c r="W1497" s="135">
        <v>90</v>
      </c>
      <c r="X1497" s="135">
        <v>90</v>
      </c>
      <c r="Y1497" s="135">
        <v>0</v>
      </c>
      <c r="Z1497" s="135" t="s">
        <v>47</v>
      </c>
      <c r="AA1497" s="135">
        <v>0</v>
      </c>
      <c r="AB1497" s="135">
        <f>VLOOKUP(I1497,'[5]DI Info'!A:E,5,0)</f>
        <v>1</v>
      </c>
      <c r="AC1497" s="135">
        <f t="shared" si="29"/>
        <v>90</v>
      </c>
      <c r="AD1497" s="135">
        <f>IFERROR(AC1497*VLOOKUP(I1497,'[5]DI Info'!A:H,7,FALSE),"")</f>
        <v>485.1</v>
      </c>
      <c r="AE1497" s="135">
        <f>IFERROR(ROUND(AC1497*VLOOKUP(I1497,'[5]DI Info'!$1:$1048576,6,FALSE),2),"")</f>
        <v>6.39</v>
      </c>
      <c r="AF1497" s="137" t="str">
        <f>VLOOKUP(I1497,'[5]DI Info'!$1:$1048576,4,FALSE)</f>
        <v>苏克-NB</v>
      </c>
      <c r="AG1497" s="137" t="s">
        <v>3597</v>
      </c>
      <c r="AH1497" s="138">
        <v>45531</v>
      </c>
      <c r="AI1497" s="131" t="s">
        <v>3608</v>
      </c>
      <c r="AJ1497" s="123" t="s">
        <v>3599</v>
      </c>
      <c r="AK1497" s="123"/>
      <c r="AL1497" s="136"/>
      <c r="AM1497" s="136"/>
      <c r="AN1497" s="134"/>
    </row>
    <row r="1498" s="62" customFormat="1" ht="12.75" customHeight="1" spans="1:40">
      <c r="A1498" s="135" t="s">
        <v>3609</v>
      </c>
      <c r="B1498" s="135" t="s">
        <v>38</v>
      </c>
      <c r="C1498" s="135" t="s">
        <v>38</v>
      </c>
      <c r="D1498" s="135" t="s">
        <v>39</v>
      </c>
      <c r="E1498" s="135" t="s">
        <v>3610</v>
      </c>
      <c r="F1498" s="135" t="s">
        <v>41</v>
      </c>
      <c r="G1498" s="135" t="s">
        <v>77</v>
      </c>
      <c r="H1498" s="135" t="s">
        <v>3610</v>
      </c>
      <c r="I1498" s="135" t="s">
        <v>794</v>
      </c>
      <c r="J1498" s="135" t="s">
        <v>44</v>
      </c>
      <c r="K1498" s="135" t="s">
        <v>41</v>
      </c>
      <c r="L1498" s="135" t="s">
        <v>45</v>
      </c>
      <c r="M1498" s="135" t="s">
        <v>46</v>
      </c>
      <c r="N1498" s="135" t="s">
        <v>1767</v>
      </c>
      <c r="O1498" s="135" t="s">
        <v>41</v>
      </c>
      <c r="P1498" s="135" t="s">
        <v>41</v>
      </c>
      <c r="Q1498" s="135">
        <v>7</v>
      </c>
      <c r="R1498" s="135">
        <v>22</v>
      </c>
      <c r="S1498" s="135">
        <v>16.5</v>
      </c>
      <c r="T1498" s="116">
        <v>45534</v>
      </c>
      <c r="U1498" s="116">
        <v>45528</v>
      </c>
      <c r="V1498" s="135">
        <v>0</v>
      </c>
      <c r="W1498" s="135">
        <v>547</v>
      </c>
      <c r="X1498" s="135">
        <v>547</v>
      </c>
      <c r="Y1498" s="135">
        <v>0</v>
      </c>
      <c r="Z1498" s="135" t="s">
        <v>47</v>
      </c>
      <c r="AA1498" s="135">
        <v>0</v>
      </c>
      <c r="AB1498" s="135">
        <f>VLOOKUP(I1498,'[5]DI Info'!A:E,5,0)</f>
        <v>1</v>
      </c>
      <c r="AC1498" s="135">
        <f t="shared" si="29"/>
        <v>547</v>
      </c>
      <c r="AD1498" s="135">
        <f>IFERROR(AC1498*VLOOKUP(I1498,'[5]DI Info'!A:H,7,FALSE),"")</f>
        <v>2948.33</v>
      </c>
      <c r="AE1498" s="135">
        <f>IFERROR(ROUND(AC1498*VLOOKUP(I1498,'[5]DI Info'!$1:$1048576,6,FALSE),2),"")</f>
        <v>38.84</v>
      </c>
      <c r="AF1498" s="137" t="str">
        <f>VLOOKUP(I1498,'[5]DI Info'!$1:$1048576,4,FALSE)</f>
        <v>苏克-NB</v>
      </c>
      <c r="AG1498" s="137" t="s">
        <v>3597</v>
      </c>
      <c r="AH1498" s="138">
        <v>45531</v>
      </c>
      <c r="AI1498" s="131" t="s">
        <v>3608</v>
      </c>
      <c r="AJ1498" s="123" t="s">
        <v>3599</v>
      </c>
      <c r="AK1498" s="123"/>
      <c r="AL1498" s="136"/>
      <c r="AM1498" s="136"/>
      <c r="AN1498" s="134"/>
    </row>
    <row r="1499" s="62" customFormat="1" ht="12.75" customHeight="1" spans="1:40">
      <c r="A1499" s="135" t="s">
        <v>3611</v>
      </c>
      <c r="B1499" s="135" t="s">
        <v>38</v>
      </c>
      <c r="C1499" s="135" t="s">
        <v>38</v>
      </c>
      <c r="D1499" s="135" t="s">
        <v>39</v>
      </c>
      <c r="E1499" s="135" t="s">
        <v>3612</v>
      </c>
      <c r="F1499" s="135" t="s">
        <v>41</v>
      </c>
      <c r="G1499" s="135" t="s">
        <v>77</v>
      </c>
      <c r="H1499" s="135" t="s">
        <v>3612</v>
      </c>
      <c r="I1499" s="135" t="s">
        <v>794</v>
      </c>
      <c r="J1499" s="135" t="s">
        <v>44</v>
      </c>
      <c r="K1499" s="135" t="s">
        <v>41</v>
      </c>
      <c r="L1499" s="135" t="s">
        <v>45</v>
      </c>
      <c r="M1499" s="135" t="s">
        <v>46</v>
      </c>
      <c r="N1499" s="135" t="s">
        <v>1767</v>
      </c>
      <c r="O1499" s="135" t="s">
        <v>41</v>
      </c>
      <c r="P1499" s="135" t="s">
        <v>41</v>
      </c>
      <c r="Q1499" s="135">
        <v>7</v>
      </c>
      <c r="R1499" s="135">
        <v>22</v>
      </c>
      <c r="S1499" s="135">
        <v>16.5</v>
      </c>
      <c r="T1499" s="116">
        <v>45534</v>
      </c>
      <c r="U1499" s="116">
        <v>45528</v>
      </c>
      <c r="V1499" s="135">
        <v>0</v>
      </c>
      <c r="W1499" s="135">
        <v>324</v>
      </c>
      <c r="X1499" s="135">
        <v>324</v>
      </c>
      <c r="Y1499" s="135">
        <v>0</v>
      </c>
      <c r="Z1499" s="135" t="s">
        <v>47</v>
      </c>
      <c r="AA1499" s="135">
        <v>0</v>
      </c>
      <c r="AB1499" s="135">
        <f>VLOOKUP(I1499,'[5]DI Info'!A:E,5,0)</f>
        <v>1</v>
      </c>
      <c r="AC1499" s="135">
        <f t="shared" si="29"/>
        <v>324</v>
      </c>
      <c r="AD1499" s="135">
        <f>IFERROR(AC1499*VLOOKUP(I1499,'[5]DI Info'!A:H,7,FALSE),"")</f>
        <v>1746.36</v>
      </c>
      <c r="AE1499" s="135">
        <f>IFERROR(ROUND(AC1499*VLOOKUP(I1499,'[5]DI Info'!$1:$1048576,6,FALSE),2),"")</f>
        <v>23</v>
      </c>
      <c r="AF1499" s="137" t="str">
        <f>VLOOKUP(I1499,'[5]DI Info'!$1:$1048576,4,FALSE)</f>
        <v>苏克-NB</v>
      </c>
      <c r="AG1499" s="137" t="s">
        <v>3597</v>
      </c>
      <c r="AH1499" s="138">
        <v>45531</v>
      </c>
      <c r="AI1499" s="131" t="s">
        <v>3613</v>
      </c>
      <c r="AJ1499" s="123" t="s">
        <v>3599</v>
      </c>
      <c r="AK1499" s="123"/>
      <c r="AL1499" s="136"/>
      <c r="AM1499" s="136"/>
      <c r="AN1499" s="134"/>
    </row>
    <row r="1500" s="62" customFormat="1" ht="12.75" customHeight="1" spans="1:40">
      <c r="A1500" s="123" t="s">
        <v>3614</v>
      </c>
      <c r="B1500" s="123" t="s">
        <v>38</v>
      </c>
      <c r="C1500" s="123" t="s">
        <v>38</v>
      </c>
      <c r="D1500" s="123" t="s">
        <v>84</v>
      </c>
      <c r="E1500" s="123" t="s">
        <v>3615</v>
      </c>
      <c r="F1500" s="123" t="s">
        <v>41</v>
      </c>
      <c r="G1500" s="123" t="s">
        <v>60</v>
      </c>
      <c r="H1500" s="123" t="s">
        <v>3615</v>
      </c>
      <c r="I1500" s="123" t="s">
        <v>86</v>
      </c>
      <c r="J1500" s="123" t="s">
        <v>44</v>
      </c>
      <c r="K1500" s="123" t="s">
        <v>41</v>
      </c>
      <c r="L1500" s="123" t="s">
        <v>45</v>
      </c>
      <c r="M1500" s="123" t="s">
        <v>46</v>
      </c>
      <c r="N1500" s="123" t="s">
        <v>1767</v>
      </c>
      <c r="O1500" s="123" t="s">
        <v>41</v>
      </c>
      <c r="P1500" s="123" t="s">
        <v>41</v>
      </c>
      <c r="Q1500" s="123">
        <v>19.5</v>
      </c>
      <c r="R1500" s="123">
        <v>29.5</v>
      </c>
      <c r="S1500" s="123">
        <v>21</v>
      </c>
      <c r="T1500" s="116">
        <v>45522</v>
      </c>
      <c r="U1500" s="116">
        <v>45515</v>
      </c>
      <c r="V1500" s="123">
        <v>0</v>
      </c>
      <c r="W1500" s="123">
        <v>198</v>
      </c>
      <c r="X1500" s="123">
        <v>198</v>
      </c>
      <c r="Y1500" s="123">
        <v>0</v>
      </c>
      <c r="Z1500" s="123" t="s">
        <v>47</v>
      </c>
      <c r="AA1500" s="123">
        <v>0</v>
      </c>
      <c r="AB1500" s="123">
        <f>VLOOKUP(I1500,'[5]DI Info'!A:E,5,0)</f>
        <v>1</v>
      </c>
      <c r="AC1500" s="123">
        <f t="shared" si="29"/>
        <v>198</v>
      </c>
      <c r="AD1500" s="123">
        <f>IFERROR(AC1500*VLOOKUP(I1500,'[5]DI Info'!A:H,7,FALSE),"")</f>
        <v>3484.8</v>
      </c>
      <c r="AE1500" s="123">
        <f>IFERROR(ROUND(AC1500*VLOOKUP(I1500,'[5]DI Info'!$1:$1048576,6,FALSE),2),"")</f>
        <v>38.05</v>
      </c>
      <c r="AF1500" s="124" t="str">
        <f>VLOOKUP(I1500,'[5]DI Info'!$1:$1048576,4,FALSE)</f>
        <v>佳得顺-SH</v>
      </c>
      <c r="AG1500" s="124" t="s">
        <v>3616</v>
      </c>
      <c r="AH1500" s="132">
        <v>45516</v>
      </c>
      <c r="AI1500" s="69" t="s">
        <v>3617</v>
      </c>
      <c r="AJ1500" s="123"/>
      <c r="AK1500" s="123"/>
      <c r="AL1500" s="136"/>
      <c r="AM1500" s="136"/>
      <c r="AN1500" s="134"/>
    </row>
    <row r="1501" s="62" customFormat="1" ht="12.75" customHeight="1" spans="1:40">
      <c r="A1501" s="123" t="s">
        <v>3618</v>
      </c>
      <c r="B1501" s="123" t="s">
        <v>38</v>
      </c>
      <c r="C1501" s="123" t="s">
        <v>38</v>
      </c>
      <c r="D1501" s="123" t="s">
        <v>84</v>
      </c>
      <c r="E1501" s="123" t="s">
        <v>3619</v>
      </c>
      <c r="F1501" s="123" t="s">
        <v>41</v>
      </c>
      <c r="G1501" s="123" t="s">
        <v>60</v>
      </c>
      <c r="H1501" s="123" t="s">
        <v>3619</v>
      </c>
      <c r="I1501" s="123" t="s">
        <v>1754</v>
      </c>
      <c r="J1501" s="123" t="s">
        <v>44</v>
      </c>
      <c r="K1501" s="123" t="s">
        <v>41</v>
      </c>
      <c r="L1501" s="123" t="s">
        <v>45</v>
      </c>
      <c r="M1501" s="123" t="s">
        <v>46</v>
      </c>
      <c r="N1501" s="123" t="s">
        <v>1767</v>
      </c>
      <c r="O1501" s="123" t="s">
        <v>41</v>
      </c>
      <c r="P1501" s="123" t="s">
        <v>41</v>
      </c>
      <c r="Q1501" s="123">
        <v>19.25</v>
      </c>
      <c r="R1501" s="123">
        <v>29</v>
      </c>
      <c r="S1501" s="123">
        <v>21</v>
      </c>
      <c r="T1501" s="116">
        <v>45522</v>
      </c>
      <c r="U1501" s="116">
        <v>45515</v>
      </c>
      <c r="V1501" s="123">
        <v>0</v>
      </c>
      <c r="W1501" s="123">
        <v>24</v>
      </c>
      <c r="X1501" s="123">
        <v>24</v>
      </c>
      <c r="Y1501" s="123">
        <v>0</v>
      </c>
      <c r="Z1501" s="123" t="s">
        <v>47</v>
      </c>
      <c r="AA1501" s="123">
        <v>0</v>
      </c>
      <c r="AB1501" s="123">
        <f>VLOOKUP(I1501,'[5]DI Info'!A:E,5,0)</f>
        <v>1</v>
      </c>
      <c r="AC1501" s="123">
        <f t="shared" si="29"/>
        <v>24</v>
      </c>
      <c r="AD1501" s="123">
        <f>IFERROR(AC1501*VLOOKUP(I1501,'[5]DI Info'!A:H,7,FALSE),"")</f>
        <v>422.4</v>
      </c>
      <c r="AE1501" s="123">
        <f>IFERROR(ROUND(AC1501*VLOOKUP(I1501,'[5]DI Info'!$1:$1048576,6,FALSE),2),"")</f>
        <v>4.61</v>
      </c>
      <c r="AF1501" s="124" t="str">
        <f>VLOOKUP(I1501,'[5]DI Info'!$1:$1048576,4,FALSE)</f>
        <v>佳得顺-SH</v>
      </c>
      <c r="AG1501" s="124" t="s">
        <v>3616</v>
      </c>
      <c r="AH1501" s="132">
        <v>45516</v>
      </c>
      <c r="AI1501" s="69" t="s">
        <v>3620</v>
      </c>
      <c r="AJ1501" s="123"/>
      <c r="AK1501" s="123"/>
      <c r="AL1501" s="136"/>
      <c r="AM1501" s="136"/>
      <c r="AN1501" s="134"/>
    </row>
    <row r="1502" s="62" customFormat="1" ht="12.75" customHeight="1" spans="1:40">
      <c r="A1502" s="123" t="s">
        <v>3621</v>
      </c>
      <c r="B1502" s="123" t="s">
        <v>38</v>
      </c>
      <c r="C1502" s="123" t="s">
        <v>38</v>
      </c>
      <c r="D1502" s="123" t="s">
        <v>84</v>
      </c>
      <c r="E1502" s="123" t="s">
        <v>3622</v>
      </c>
      <c r="F1502" s="123" t="s">
        <v>41</v>
      </c>
      <c r="G1502" s="123" t="s">
        <v>60</v>
      </c>
      <c r="H1502" s="123" t="s">
        <v>3622</v>
      </c>
      <c r="I1502" s="123" t="s">
        <v>3261</v>
      </c>
      <c r="J1502" s="123" t="s">
        <v>44</v>
      </c>
      <c r="K1502" s="123" t="s">
        <v>41</v>
      </c>
      <c r="L1502" s="123" t="s">
        <v>45</v>
      </c>
      <c r="M1502" s="123" t="s">
        <v>46</v>
      </c>
      <c r="N1502" s="123" t="s">
        <v>1767</v>
      </c>
      <c r="O1502" s="123" t="s">
        <v>41</v>
      </c>
      <c r="P1502" s="123" t="s">
        <v>41</v>
      </c>
      <c r="Q1502" s="123">
        <v>8</v>
      </c>
      <c r="R1502" s="123">
        <v>53.5</v>
      </c>
      <c r="S1502" s="123">
        <v>30.5</v>
      </c>
      <c r="T1502" s="116">
        <v>45522</v>
      </c>
      <c r="U1502" s="116">
        <v>45515</v>
      </c>
      <c r="V1502" s="123">
        <v>0</v>
      </c>
      <c r="W1502" s="123">
        <v>160</v>
      </c>
      <c r="X1502" s="123">
        <v>160</v>
      </c>
      <c r="Y1502" s="123">
        <v>0</v>
      </c>
      <c r="Z1502" s="123" t="s">
        <v>47</v>
      </c>
      <c r="AA1502" s="123">
        <v>0</v>
      </c>
      <c r="AB1502" s="123">
        <f>VLOOKUP(I1502,'[5]DI Info'!A:E,5,0)</f>
        <v>1</v>
      </c>
      <c r="AC1502" s="123">
        <f t="shared" si="29"/>
        <v>160</v>
      </c>
      <c r="AD1502" s="123">
        <f>IFERROR(AC1502*VLOOKUP(I1502,'[5]DI Info'!A:H,7,FALSE),"")</f>
        <v>4160</v>
      </c>
      <c r="AE1502" s="123">
        <f>IFERROR(ROUND(AC1502*VLOOKUP(I1502,'[5]DI Info'!$1:$1048576,6,FALSE),2),"")</f>
        <v>33.76</v>
      </c>
      <c r="AF1502" s="124" t="str">
        <f>VLOOKUP(I1502,'[5]DI Info'!$1:$1048576,4,FALSE)</f>
        <v>佳得顺-SH</v>
      </c>
      <c r="AG1502" s="124" t="s">
        <v>3616</v>
      </c>
      <c r="AH1502" s="132">
        <v>45516</v>
      </c>
      <c r="AI1502" s="69" t="s">
        <v>3623</v>
      </c>
      <c r="AJ1502" s="123"/>
      <c r="AK1502" s="123"/>
      <c r="AL1502" s="136"/>
      <c r="AM1502" s="136"/>
      <c r="AN1502" s="134"/>
    </row>
    <row r="1503" s="62" customFormat="1" ht="12.75" customHeight="1" spans="1:40">
      <c r="A1503" s="123" t="s">
        <v>3624</v>
      </c>
      <c r="B1503" s="123" t="s">
        <v>38</v>
      </c>
      <c r="C1503" s="123" t="s">
        <v>38</v>
      </c>
      <c r="D1503" s="123" t="s">
        <v>84</v>
      </c>
      <c r="E1503" s="123" t="s">
        <v>3625</v>
      </c>
      <c r="F1503" s="123" t="s">
        <v>41</v>
      </c>
      <c r="G1503" s="123" t="s">
        <v>60</v>
      </c>
      <c r="H1503" s="123" t="s">
        <v>3625</v>
      </c>
      <c r="I1503" s="123" t="s">
        <v>2742</v>
      </c>
      <c r="J1503" s="123" t="s">
        <v>44</v>
      </c>
      <c r="K1503" s="123" t="s">
        <v>41</v>
      </c>
      <c r="L1503" s="123" t="s">
        <v>45</v>
      </c>
      <c r="M1503" s="123" t="s">
        <v>46</v>
      </c>
      <c r="N1503" s="123" t="s">
        <v>1767</v>
      </c>
      <c r="O1503" s="123" t="s">
        <v>41</v>
      </c>
      <c r="P1503" s="123" t="s">
        <v>41</v>
      </c>
      <c r="Q1503" s="123">
        <v>18</v>
      </c>
      <c r="R1503" s="123">
        <v>29</v>
      </c>
      <c r="S1503" s="123">
        <v>18</v>
      </c>
      <c r="T1503" s="116">
        <v>45522</v>
      </c>
      <c r="U1503" s="116">
        <v>45515</v>
      </c>
      <c r="V1503" s="123">
        <v>0</v>
      </c>
      <c r="W1503" s="123">
        <v>111</v>
      </c>
      <c r="X1503" s="123">
        <v>111</v>
      </c>
      <c r="Y1503" s="123">
        <v>0</v>
      </c>
      <c r="Z1503" s="123" t="s">
        <v>47</v>
      </c>
      <c r="AA1503" s="123">
        <v>0</v>
      </c>
      <c r="AB1503" s="123">
        <f>VLOOKUP(I1503,'[5]DI Info'!A:E,5,0)</f>
        <v>1</v>
      </c>
      <c r="AC1503" s="123">
        <f t="shared" si="29"/>
        <v>111</v>
      </c>
      <c r="AD1503" s="123">
        <f>IFERROR(AC1503*VLOOKUP(I1503,'[5]DI Info'!A:H,7,FALSE),"")</f>
        <v>1609.5</v>
      </c>
      <c r="AE1503" s="123">
        <f>IFERROR(ROUND(AC1503*VLOOKUP(I1503,'[5]DI Info'!$1:$1048576,6,FALSE),2),"")</f>
        <v>17.15</v>
      </c>
      <c r="AF1503" s="124" t="str">
        <f>VLOOKUP(I1503,'[5]DI Info'!$1:$1048576,4,FALSE)</f>
        <v>佳得顺-SH</v>
      </c>
      <c r="AG1503" s="124" t="s">
        <v>3616</v>
      </c>
      <c r="AH1503" s="132">
        <v>45516</v>
      </c>
      <c r="AI1503" s="69" t="s">
        <v>3620</v>
      </c>
      <c r="AJ1503" s="123"/>
      <c r="AK1503" s="123"/>
      <c r="AL1503" s="136"/>
      <c r="AM1503" s="136"/>
      <c r="AN1503" s="134"/>
    </row>
    <row r="1504" s="62" customFormat="1" ht="12.75" customHeight="1" spans="1:40">
      <c r="A1504" s="123" t="s">
        <v>3626</v>
      </c>
      <c r="B1504" s="123" t="s">
        <v>38</v>
      </c>
      <c r="C1504" s="123" t="s">
        <v>38</v>
      </c>
      <c r="D1504" s="123" t="s">
        <v>84</v>
      </c>
      <c r="E1504" s="123" t="s">
        <v>3627</v>
      </c>
      <c r="F1504" s="123" t="s">
        <v>41</v>
      </c>
      <c r="G1504" s="123" t="s">
        <v>60</v>
      </c>
      <c r="H1504" s="123" t="s">
        <v>3627</v>
      </c>
      <c r="I1504" s="123" t="s">
        <v>2742</v>
      </c>
      <c r="J1504" s="123" t="s">
        <v>44</v>
      </c>
      <c r="K1504" s="123" t="s">
        <v>41</v>
      </c>
      <c r="L1504" s="123" t="s">
        <v>45</v>
      </c>
      <c r="M1504" s="123" t="s">
        <v>46</v>
      </c>
      <c r="N1504" s="123" t="s">
        <v>1767</v>
      </c>
      <c r="O1504" s="123" t="s">
        <v>41</v>
      </c>
      <c r="P1504" s="123" t="s">
        <v>41</v>
      </c>
      <c r="Q1504" s="123">
        <v>18</v>
      </c>
      <c r="R1504" s="123">
        <v>29</v>
      </c>
      <c r="S1504" s="123">
        <v>18</v>
      </c>
      <c r="T1504" s="116">
        <v>45522</v>
      </c>
      <c r="U1504" s="116">
        <v>45515</v>
      </c>
      <c r="V1504" s="123">
        <v>0</v>
      </c>
      <c r="W1504" s="123">
        <v>1</v>
      </c>
      <c r="X1504" s="123">
        <v>1</v>
      </c>
      <c r="Y1504" s="123">
        <v>0</v>
      </c>
      <c r="Z1504" s="123" t="s">
        <v>47</v>
      </c>
      <c r="AA1504" s="123">
        <v>0</v>
      </c>
      <c r="AB1504" s="123">
        <f>VLOOKUP(I1504,'[5]DI Info'!A:E,5,0)</f>
        <v>1</v>
      </c>
      <c r="AC1504" s="123">
        <f t="shared" si="29"/>
        <v>1</v>
      </c>
      <c r="AD1504" s="123">
        <f>IFERROR(AC1504*VLOOKUP(I1504,'[5]DI Info'!A:H,7,FALSE),"")</f>
        <v>14.5</v>
      </c>
      <c r="AE1504" s="123">
        <f>IFERROR(ROUND(AC1504*VLOOKUP(I1504,'[5]DI Info'!$1:$1048576,6,FALSE),2),"")</f>
        <v>0.15</v>
      </c>
      <c r="AF1504" s="124" t="str">
        <f>VLOOKUP(I1504,'[5]DI Info'!$1:$1048576,4,FALSE)</f>
        <v>佳得顺-SH</v>
      </c>
      <c r="AG1504" s="124" t="s">
        <v>3616</v>
      </c>
      <c r="AH1504" s="132">
        <v>45516</v>
      </c>
      <c r="AI1504" s="69" t="s">
        <v>3620</v>
      </c>
      <c r="AJ1504" s="123"/>
      <c r="AK1504" s="123"/>
      <c r="AL1504" s="136"/>
      <c r="AM1504" s="136"/>
      <c r="AN1504" s="134"/>
    </row>
    <row r="1505" s="62" customFormat="1" ht="12.75" customHeight="1" spans="1:40">
      <c r="A1505" s="123" t="s">
        <v>3628</v>
      </c>
      <c r="B1505" s="123" t="s">
        <v>38</v>
      </c>
      <c r="C1505" s="123" t="s">
        <v>38</v>
      </c>
      <c r="D1505" s="123" t="s">
        <v>84</v>
      </c>
      <c r="E1505" s="123" t="s">
        <v>3629</v>
      </c>
      <c r="F1505" s="123" t="s">
        <v>41</v>
      </c>
      <c r="G1505" s="123" t="s">
        <v>60</v>
      </c>
      <c r="H1505" s="123" t="s">
        <v>3629</v>
      </c>
      <c r="I1505" s="123" t="s">
        <v>2545</v>
      </c>
      <c r="J1505" s="123" t="s">
        <v>44</v>
      </c>
      <c r="K1505" s="123" t="s">
        <v>41</v>
      </c>
      <c r="L1505" s="123" t="s">
        <v>45</v>
      </c>
      <c r="M1505" s="123" t="s">
        <v>46</v>
      </c>
      <c r="N1505" s="123" t="s">
        <v>1767</v>
      </c>
      <c r="O1505" s="123" t="s">
        <v>41</v>
      </c>
      <c r="P1505" s="123" t="s">
        <v>41</v>
      </c>
      <c r="Q1505" s="123">
        <v>8</v>
      </c>
      <c r="R1505" s="123">
        <v>53.75</v>
      </c>
      <c r="S1505" s="123">
        <v>30.9</v>
      </c>
      <c r="T1505" s="116">
        <v>45522</v>
      </c>
      <c r="U1505" s="116">
        <v>45515</v>
      </c>
      <c r="V1505" s="123">
        <v>0</v>
      </c>
      <c r="W1505" s="123">
        <v>243</v>
      </c>
      <c r="X1505" s="123">
        <v>243</v>
      </c>
      <c r="Y1505" s="123">
        <v>0</v>
      </c>
      <c r="Z1505" s="123" t="s">
        <v>47</v>
      </c>
      <c r="AA1505" s="123">
        <v>0</v>
      </c>
      <c r="AB1505" s="123">
        <f>VLOOKUP(I1505,'[5]DI Info'!A:E,5,0)</f>
        <v>1</v>
      </c>
      <c r="AC1505" s="123">
        <f t="shared" si="29"/>
        <v>243</v>
      </c>
      <c r="AD1505" s="123">
        <f>IFERROR(AC1505*VLOOKUP(I1505,'[5]DI Info'!A:H,7,FALSE),"")</f>
        <v>6318</v>
      </c>
      <c r="AE1505" s="123">
        <f>IFERROR(ROUND(AC1505*VLOOKUP(I1505,'[5]DI Info'!$1:$1048576,6,FALSE),2),"")</f>
        <v>51.27</v>
      </c>
      <c r="AF1505" s="124" t="str">
        <f>VLOOKUP(I1505,'[5]DI Info'!$1:$1048576,4,FALSE)</f>
        <v>佳得顺-SH</v>
      </c>
      <c r="AG1505" s="124" t="s">
        <v>3616</v>
      </c>
      <c r="AH1505" s="132">
        <v>45516</v>
      </c>
      <c r="AI1505" s="69" t="s">
        <v>3630</v>
      </c>
      <c r="AJ1505" s="123"/>
      <c r="AK1505" s="123"/>
      <c r="AL1505" s="136"/>
      <c r="AM1505" s="136"/>
      <c r="AN1505" s="134"/>
    </row>
    <row r="1506" s="62" customFormat="1" ht="12.75" customHeight="1" spans="1:40">
      <c r="A1506" s="123" t="s">
        <v>3631</v>
      </c>
      <c r="B1506" s="123" t="s">
        <v>38</v>
      </c>
      <c r="C1506" s="123" t="s">
        <v>38</v>
      </c>
      <c r="D1506" s="123" t="s">
        <v>84</v>
      </c>
      <c r="E1506" s="123" t="s">
        <v>3632</v>
      </c>
      <c r="F1506" s="123" t="s">
        <v>41</v>
      </c>
      <c r="G1506" s="123" t="s">
        <v>77</v>
      </c>
      <c r="H1506" s="123" t="s">
        <v>3632</v>
      </c>
      <c r="I1506" s="135" t="s">
        <v>328</v>
      </c>
      <c r="J1506" s="123" t="s">
        <v>44</v>
      </c>
      <c r="K1506" s="123" t="s">
        <v>41</v>
      </c>
      <c r="L1506" s="123" t="s">
        <v>45</v>
      </c>
      <c r="M1506" s="123" t="s">
        <v>46</v>
      </c>
      <c r="N1506" s="123" t="s">
        <v>1767</v>
      </c>
      <c r="O1506" s="123" t="s">
        <v>41</v>
      </c>
      <c r="P1506" s="123" t="s">
        <v>41</v>
      </c>
      <c r="Q1506" s="123">
        <v>1.75</v>
      </c>
      <c r="R1506" s="123">
        <v>11.5</v>
      </c>
      <c r="S1506" s="123">
        <v>9.8</v>
      </c>
      <c r="T1506" s="116">
        <v>45522</v>
      </c>
      <c r="U1506" s="116">
        <v>45515</v>
      </c>
      <c r="V1506" s="123">
        <v>0</v>
      </c>
      <c r="W1506" s="123">
        <v>156</v>
      </c>
      <c r="X1506" s="123">
        <v>156</v>
      </c>
      <c r="Y1506" s="123">
        <v>0</v>
      </c>
      <c r="Z1506" s="123" t="s">
        <v>47</v>
      </c>
      <c r="AA1506" s="123">
        <v>0</v>
      </c>
      <c r="AB1506" s="123">
        <f>VLOOKUP(I1506,'[5]DI Info'!A:E,5,0)</f>
        <v>1</v>
      </c>
      <c r="AC1506" s="123">
        <f t="shared" si="29"/>
        <v>156</v>
      </c>
      <c r="AD1506" s="123">
        <f>IFERROR(AC1506*VLOOKUP(I1506,'[5]DI Info'!A:H,7,FALSE),"")</f>
        <v>109.2</v>
      </c>
      <c r="AE1506" s="123">
        <f>IFERROR(ROUND(AC1506*VLOOKUP(I1506,'[5]DI Info'!$1:$1048576,6,FALSE),2),"")</f>
        <v>0.44</v>
      </c>
      <c r="AF1506" s="124" t="str">
        <f>VLOOKUP(I1506,'[5]DI Info'!$1:$1048576,4,FALSE)</f>
        <v>康思特-SH</v>
      </c>
      <c r="AG1506" s="124" t="s">
        <v>3633</v>
      </c>
      <c r="AH1506" s="132">
        <v>45516</v>
      </c>
      <c r="AI1506" s="69" t="s">
        <v>3634</v>
      </c>
      <c r="AJ1506" s="123" t="s">
        <v>3635</v>
      </c>
      <c r="AK1506" s="123"/>
      <c r="AL1506" s="136"/>
      <c r="AM1506" s="136"/>
      <c r="AN1506" s="134"/>
    </row>
    <row r="1507" s="62" customFormat="1" ht="12.75" customHeight="1" spans="1:40">
      <c r="A1507" s="123" t="s">
        <v>3636</v>
      </c>
      <c r="B1507" s="123" t="s">
        <v>38</v>
      </c>
      <c r="C1507" s="123" t="s">
        <v>38</v>
      </c>
      <c r="D1507" s="123" t="s">
        <v>84</v>
      </c>
      <c r="E1507" s="123" t="s">
        <v>3637</v>
      </c>
      <c r="F1507" s="123" t="s">
        <v>41</v>
      </c>
      <c r="G1507" s="123" t="s">
        <v>77</v>
      </c>
      <c r="H1507" s="123" t="s">
        <v>3637</v>
      </c>
      <c r="I1507" s="135" t="s">
        <v>328</v>
      </c>
      <c r="J1507" s="123" t="s">
        <v>44</v>
      </c>
      <c r="K1507" s="123" t="s">
        <v>41</v>
      </c>
      <c r="L1507" s="123" t="s">
        <v>45</v>
      </c>
      <c r="M1507" s="123" t="s">
        <v>46</v>
      </c>
      <c r="N1507" s="123" t="s">
        <v>1767</v>
      </c>
      <c r="O1507" s="123" t="s">
        <v>41</v>
      </c>
      <c r="P1507" s="123" t="s">
        <v>41</v>
      </c>
      <c r="Q1507" s="123">
        <v>1.75</v>
      </c>
      <c r="R1507" s="123">
        <v>11.5</v>
      </c>
      <c r="S1507" s="123">
        <v>9.8</v>
      </c>
      <c r="T1507" s="116">
        <v>45522</v>
      </c>
      <c r="U1507" s="116">
        <v>45515</v>
      </c>
      <c r="V1507" s="123">
        <v>0</v>
      </c>
      <c r="W1507" s="123">
        <v>99</v>
      </c>
      <c r="X1507" s="123">
        <v>99</v>
      </c>
      <c r="Y1507" s="123">
        <v>0</v>
      </c>
      <c r="Z1507" s="123" t="s">
        <v>47</v>
      </c>
      <c r="AA1507" s="123">
        <v>0</v>
      </c>
      <c r="AB1507" s="123">
        <f>VLOOKUP(I1507,'[5]DI Info'!A:E,5,0)</f>
        <v>1</v>
      </c>
      <c r="AC1507" s="123">
        <f t="shared" si="29"/>
        <v>99</v>
      </c>
      <c r="AD1507" s="123">
        <f>IFERROR(AC1507*VLOOKUP(I1507,'[5]DI Info'!A:H,7,FALSE),"")</f>
        <v>69.3</v>
      </c>
      <c r="AE1507" s="123">
        <f>IFERROR(ROUND(AC1507*VLOOKUP(I1507,'[5]DI Info'!$1:$1048576,6,FALSE),2),"")</f>
        <v>0.28</v>
      </c>
      <c r="AF1507" s="124" t="str">
        <f>VLOOKUP(I1507,'[5]DI Info'!$1:$1048576,4,FALSE)</f>
        <v>康思特-SH</v>
      </c>
      <c r="AG1507" s="124" t="s">
        <v>3633</v>
      </c>
      <c r="AH1507" s="132">
        <v>45516</v>
      </c>
      <c r="AI1507" s="69" t="s">
        <v>3634</v>
      </c>
      <c r="AJ1507" s="123" t="s">
        <v>3635</v>
      </c>
      <c r="AK1507" s="123"/>
      <c r="AL1507" s="136"/>
      <c r="AM1507" s="136"/>
      <c r="AN1507" s="134"/>
    </row>
    <row r="1508" s="62" customFormat="1" ht="12.75" customHeight="1" spans="1:40">
      <c r="A1508" s="123" t="s">
        <v>3638</v>
      </c>
      <c r="B1508" s="123" t="s">
        <v>38</v>
      </c>
      <c r="C1508" s="123" t="s">
        <v>38</v>
      </c>
      <c r="D1508" s="123" t="s">
        <v>84</v>
      </c>
      <c r="E1508" s="123" t="s">
        <v>3639</v>
      </c>
      <c r="F1508" s="123" t="s">
        <v>41</v>
      </c>
      <c r="G1508" s="123" t="s">
        <v>77</v>
      </c>
      <c r="H1508" s="123" t="s">
        <v>3639</v>
      </c>
      <c r="I1508" s="135" t="s">
        <v>328</v>
      </c>
      <c r="J1508" s="123" t="s">
        <v>44</v>
      </c>
      <c r="K1508" s="123" t="s">
        <v>41</v>
      </c>
      <c r="L1508" s="123" t="s">
        <v>45</v>
      </c>
      <c r="M1508" s="123" t="s">
        <v>46</v>
      </c>
      <c r="N1508" s="123" t="s">
        <v>1767</v>
      </c>
      <c r="O1508" s="123" t="s">
        <v>41</v>
      </c>
      <c r="P1508" s="123" t="s">
        <v>41</v>
      </c>
      <c r="Q1508" s="123">
        <v>1.75</v>
      </c>
      <c r="R1508" s="123">
        <v>11.5</v>
      </c>
      <c r="S1508" s="123">
        <v>9.8</v>
      </c>
      <c r="T1508" s="116">
        <v>45522</v>
      </c>
      <c r="U1508" s="116">
        <v>45515</v>
      </c>
      <c r="V1508" s="123">
        <v>0</v>
      </c>
      <c r="W1508" s="123">
        <v>87</v>
      </c>
      <c r="X1508" s="123">
        <v>87</v>
      </c>
      <c r="Y1508" s="123">
        <v>0</v>
      </c>
      <c r="Z1508" s="123" t="s">
        <v>47</v>
      </c>
      <c r="AA1508" s="123">
        <v>0</v>
      </c>
      <c r="AB1508" s="123">
        <f>VLOOKUP(I1508,'[5]DI Info'!A:E,5,0)</f>
        <v>1</v>
      </c>
      <c r="AC1508" s="123">
        <f t="shared" si="29"/>
        <v>87</v>
      </c>
      <c r="AD1508" s="123">
        <f>IFERROR(AC1508*VLOOKUP(I1508,'[5]DI Info'!A:H,7,FALSE),"")</f>
        <v>60.9</v>
      </c>
      <c r="AE1508" s="123">
        <f>IFERROR(ROUND(AC1508*VLOOKUP(I1508,'[5]DI Info'!$1:$1048576,6,FALSE),2),"")</f>
        <v>0.24</v>
      </c>
      <c r="AF1508" s="124" t="str">
        <f>VLOOKUP(I1508,'[5]DI Info'!$1:$1048576,4,FALSE)</f>
        <v>康思特-SH</v>
      </c>
      <c r="AG1508" s="124" t="s">
        <v>3633</v>
      </c>
      <c r="AH1508" s="132">
        <v>45516</v>
      </c>
      <c r="AI1508" s="69" t="s">
        <v>3634</v>
      </c>
      <c r="AJ1508" s="123" t="s">
        <v>3635</v>
      </c>
      <c r="AK1508" s="123"/>
      <c r="AL1508" s="136"/>
      <c r="AM1508" s="136"/>
      <c r="AN1508" s="134"/>
    </row>
    <row r="1509" s="62" customFormat="1" ht="12.75" customHeight="1" spans="1:40">
      <c r="A1509" s="123" t="s">
        <v>3640</v>
      </c>
      <c r="B1509" s="123" t="s">
        <v>38</v>
      </c>
      <c r="C1509" s="123" t="s">
        <v>38</v>
      </c>
      <c r="D1509" s="123" t="s">
        <v>84</v>
      </c>
      <c r="E1509" s="123" t="s">
        <v>3641</v>
      </c>
      <c r="F1509" s="123" t="s">
        <v>41</v>
      </c>
      <c r="G1509" s="123" t="s">
        <v>77</v>
      </c>
      <c r="H1509" s="123" t="s">
        <v>3641</v>
      </c>
      <c r="I1509" s="135" t="s">
        <v>328</v>
      </c>
      <c r="J1509" s="123" t="s">
        <v>44</v>
      </c>
      <c r="K1509" s="123" t="s">
        <v>41</v>
      </c>
      <c r="L1509" s="123" t="s">
        <v>45</v>
      </c>
      <c r="M1509" s="123" t="s">
        <v>46</v>
      </c>
      <c r="N1509" s="123" t="s">
        <v>1767</v>
      </c>
      <c r="O1509" s="123" t="s">
        <v>41</v>
      </c>
      <c r="P1509" s="123" t="s">
        <v>41</v>
      </c>
      <c r="Q1509" s="123">
        <v>1.75</v>
      </c>
      <c r="R1509" s="123">
        <v>11.5</v>
      </c>
      <c r="S1509" s="123">
        <v>9.8</v>
      </c>
      <c r="T1509" s="116">
        <v>45522</v>
      </c>
      <c r="U1509" s="116">
        <v>45515</v>
      </c>
      <c r="V1509" s="123">
        <v>0</v>
      </c>
      <c r="W1509" s="123">
        <v>210</v>
      </c>
      <c r="X1509" s="123">
        <v>210</v>
      </c>
      <c r="Y1509" s="123">
        <v>0</v>
      </c>
      <c r="Z1509" s="123" t="s">
        <v>47</v>
      </c>
      <c r="AA1509" s="123">
        <v>0</v>
      </c>
      <c r="AB1509" s="123">
        <f>VLOOKUP(I1509,'[5]DI Info'!A:E,5,0)</f>
        <v>1</v>
      </c>
      <c r="AC1509" s="123">
        <f t="shared" si="29"/>
        <v>210</v>
      </c>
      <c r="AD1509" s="123">
        <f>IFERROR(AC1509*VLOOKUP(I1509,'[5]DI Info'!A:H,7,FALSE),"")</f>
        <v>147</v>
      </c>
      <c r="AE1509" s="123">
        <f>IFERROR(ROUND(AC1509*VLOOKUP(I1509,'[5]DI Info'!$1:$1048576,6,FALSE),2),"")</f>
        <v>0.59</v>
      </c>
      <c r="AF1509" s="124" t="str">
        <f>VLOOKUP(I1509,'[5]DI Info'!$1:$1048576,4,FALSE)</f>
        <v>康思特-SH</v>
      </c>
      <c r="AG1509" s="124" t="s">
        <v>3633</v>
      </c>
      <c r="AH1509" s="132">
        <v>45516</v>
      </c>
      <c r="AI1509" s="69" t="s">
        <v>3634</v>
      </c>
      <c r="AJ1509" s="123" t="s">
        <v>3635</v>
      </c>
      <c r="AK1509" s="123"/>
      <c r="AL1509" s="136"/>
      <c r="AM1509" s="136"/>
      <c r="AN1509" s="134"/>
    </row>
    <row r="1510" s="62" customFormat="1" ht="12.75" customHeight="1" spans="1:40">
      <c r="A1510" s="123" t="s">
        <v>3642</v>
      </c>
      <c r="B1510" s="123" t="s">
        <v>38</v>
      </c>
      <c r="C1510" s="123" t="s">
        <v>38</v>
      </c>
      <c r="D1510" s="123" t="s">
        <v>84</v>
      </c>
      <c r="E1510" s="123" t="s">
        <v>3643</v>
      </c>
      <c r="F1510" s="123" t="s">
        <v>41</v>
      </c>
      <c r="G1510" s="123" t="s">
        <v>77</v>
      </c>
      <c r="H1510" s="123" t="s">
        <v>3643</v>
      </c>
      <c r="I1510" s="135" t="s">
        <v>328</v>
      </c>
      <c r="J1510" s="123" t="s">
        <v>44</v>
      </c>
      <c r="K1510" s="123" t="s">
        <v>41</v>
      </c>
      <c r="L1510" s="123" t="s">
        <v>45</v>
      </c>
      <c r="M1510" s="123" t="s">
        <v>46</v>
      </c>
      <c r="N1510" s="123" t="s">
        <v>1767</v>
      </c>
      <c r="O1510" s="123" t="s">
        <v>41</v>
      </c>
      <c r="P1510" s="123" t="s">
        <v>41</v>
      </c>
      <c r="Q1510" s="123">
        <v>1.75</v>
      </c>
      <c r="R1510" s="123">
        <v>11.5</v>
      </c>
      <c r="S1510" s="123">
        <v>9.8</v>
      </c>
      <c r="T1510" s="116">
        <v>45522</v>
      </c>
      <c r="U1510" s="116">
        <v>45515</v>
      </c>
      <c r="V1510" s="123">
        <v>0</v>
      </c>
      <c r="W1510" s="123">
        <v>172</v>
      </c>
      <c r="X1510" s="123">
        <v>172</v>
      </c>
      <c r="Y1510" s="123">
        <v>0</v>
      </c>
      <c r="Z1510" s="123" t="s">
        <v>47</v>
      </c>
      <c r="AA1510" s="123">
        <v>0</v>
      </c>
      <c r="AB1510" s="123">
        <f>VLOOKUP(I1510,'[5]DI Info'!A:E,5,0)</f>
        <v>1</v>
      </c>
      <c r="AC1510" s="123">
        <f t="shared" si="29"/>
        <v>172</v>
      </c>
      <c r="AD1510" s="123">
        <f>IFERROR(AC1510*VLOOKUP(I1510,'[5]DI Info'!A:H,7,FALSE),"")</f>
        <v>120.4</v>
      </c>
      <c r="AE1510" s="123">
        <f>IFERROR(ROUND(AC1510*VLOOKUP(I1510,'[5]DI Info'!$1:$1048576,6,FALSE),2),"")</f>
        <v>0.48</v>
      </c>
      <c r="AF1510" s="124" t="str">
        <f>VLOOKUP(I1510,'[5]DI Info'!$1:$1048576,4,FALSE)</f>
        <v>康思特-SH</v>
      </c>
      <c r="AG1510" s="124" t="s">
        <v>3633</v>
      </c>
      <c r="AH1510" s="132">
        <v>45516</v>
      </c>
      <c r="AI1510" s="69" t="s">
        <v>3634</v>
      </c>
      <c r="AJ1510" s="123" t="s">
        <v>3635</v>
      </c>
      <c r="AK1510" s="123"/>
      <c r="AL1510" s="136"/>
      <c r="AM1510" s="136"/>
      <c r="AN1510" s="134"/>
    </row>
    <row r="1511" s="62" customFormat="1" ht="12.75" customHeight="1" spans="1:40">
      <c r="A1511" s="123" t="s">
        <v>3644</v>
      </c>
      <c r="B1511" s="123" t="s">
        <v>38</v>
      </c>
      <c r="C1511" s="123" t="s">
        <v>38</v>
      </c>
      <c r="D1511" s="123" t="s">
        <v>84</v>
      </c>
      <c r="E1511" s="123" t="s">
        <v>3645</v>
      </c>
      <c r="F1511" s="123" t="s">
        <v>41</v>
      </c>
      <c r="G1511" s="123" t="s">
        <v>77</v>
      </c>
      <c r="H1511" s="123" t="s">
        <v>3645</v>
      </c>
      <c r="I1511" s="135" t="s">
        <v>333</v>
      </c>
      <c r="J1511" s="123" t="s">
        <v>44</v>
      </c>
      <c r="K1511" s="123" t="s">
        <v>41</v>
      </c>
      <c r="L1511" s="123" t="s">
        <v>45</v>
      </c>
      <c r="M1511" s="123" t="s">
        <v>46</v>
      </c>
      <c r="N1511" s="123" t="s">
        <v>1767</v>
      </c>
      <c r="O1511" s="123" t="s">
        <v>41</v>
      </c>
      <c r="P1511" s="123" t="s">
        <v>41</v>
      </c>
      <c r="Q1511" s="123">
        <v>2.559</v>
      </c>
      <c r="R1511" s="123">
        <v>11.378</v>
      </c>
      <c r="S1511" s="123">
        <v>10.394</v>
      </c>
      <c r="T1511" s="116">
        <v>45522</v>
      </c>
      <c r="U1511" s="116">
        <v>45515</v>
      </c>
      <c r="V1511" s="123">
        <v>0</v>
      </c>
      <c r="W1511" s="123">
        <v>117</v>
      </c>
      <c r="X1511" s="123">
        <v>117</v>
      </c>
      <c r="Y1511" s="123">
        <v>0</v>
      </c>
      <c r="Z1511" s="123" t="s">
        <v>47</v>
      </c>
      <c r="AA1511" s="123">
        <v>0</v>
      </c>
      <c r="AB1511" s="123">
        <f>VLOOKUP(I1511,'[5]DI Info'!A:E,5,0)</f>
        <v>1</v>
      </c>
      <c r="AC1511" s="123">
        <f t="shared" si="29"/>
        <v>117</v>
      </c>
      <c r="AD1511" s="123">
        <f>IFERROR(AC1511*VLOOKUP(I1511,'[5]DI Info'!A:H,7,FALSE),"")</f>
        <v>81.9</v>
      </c>
      <c r="AE1511" s="123">
        <f>IFERROR(ROUND(AC1511*VLOOKUP(I1511,'[5]DI Info'!$1:$1048576,6,FALSE),2),"")</f>
        <v>0.33</v>
      </c>
      <c r="AF1511" s="124" t="str">
        <f>VLOOKUP(I1511,'[5]DI Info'!$1:$1048576,4,FALSE)</f>
        <v>康思特-SH</v>
      </c>
      <c r="AG1511" s="124" t="s">
        <v>3633</v>
      </c>
      <c r="AH1511" s="132">
        <v>45516</v>
      </c>
      <c r="AI1511" s="69" t="s">
        <v>3634</v>
      </c>
      <c r="AJ1511" s="123" t="s">
        <v>3635</v>
      </c>
      <c r="AK1511" s="123"/>
      <c r="AL1511" s="136"/>
      <c r="AM1511" s="136"/>
      <c r="AN1511" s="134"/>
    </row>
    <row r="1512" s="62" customFormat="1" ht="12.75" customHeight="1" spans="1:40">
      <c r="A1512" s="123" t="s">
        <v>3646</v>
      </c>
      <c r="B1512" s="123" t="s">
        <v>38</v>
      </c>
      <c r="C1512" s="123" t="s">
        <v>38</v>
      </c>
      <c r="D1512" s="123" t="s">
        <v>84</v>
      </c>
      <c r="E1512" s="123" t="s">
        <v>3647</v>
      </c>
      <c r="F1512" s="123" t="s">
        <v>41</v>
      </c>
      <c r="G1512" s="123" t="s">
        <v>77</v>
      </c>
      <c r="H1512" s="123" t="s">
        <v>3647</v>
      </c>
      <c r="I1512" s="135" t="s">
        <v>333</v>
      </c>
      <c r="J1512" s="123" t="s">
        <v>44</v>
      </c>
      <c r="K1512" s="123" t="s">
        <v>41</v>
      </c>
      <c r="L1512" s="123" t="s">
        <v>45</v>
      </c>
      <c r="M1512" s="123" t="s">
        <v>46</v>
      </c>
      <c r="N1512" s="123" t="s">
        <v>1767</v>
      </c>
      <c r="O1512" s="123" t="s">
        <v>41</v>
      </c>
      <c r="P1512" s="123" t="s">
        <v>41</v>
      </c>
      <c r="Q1512" s="123">
        <v>2.559</v>
      </c>
      <c r="R1512" s="123">
        <v>11.378</v>
      </c>
      <c r="S1512" s="123">
        <v>10.394</v>
      </c>
      <c r="T1512" s="116">
        <v>45522</v>
      </c>
      <c r="U1512" s="116">
        <v>45515</v>
      </c>
      <c r="V1512" s="123">
        <v>0</v>
      </c>
      <c r="W1512" s="123">
        <v>53</v>
      </c>
      <c r="X1512" s="123">
        <v>53</v>
      </c>
      <c r="Y1512" s="123">
        <v>0</v>
      </c>
      <c r="Z1512" s="123" t="s">
        <v>47</v>
      </c>
      <c r="AA1512" s="123">
        <v>0</v>
      </c>
      <c r="AB1512" s="123">
        <f>VLOOKUP(I1512,'[5]DI Info'!A:E,5,0)</f>
        <v>1</v>
      </c>
      <c r="AC1512" s="123">
        <f t="shared" si="29"/>
        <v>53</v>
      </c>
      <c r="AD1512" s="123">
        <f>IFERROR(AC1512*VLOOKUP(I1512,'[5]DI Info'!A:H,7,FALSE),"")</f>
        <v>37.1</v>
      </c>
      <c r="AE1512" s="123">
        <f>IFERROR(ROUND(AC1512*VLOOKUP(I1512,'[5]DI Info'!$1:$1048576,6,FALSE),2),"")</f>
        <v>0.15</v>
      </c>
      <c r="AF1512" s="124" t="str">
        <f>VLOOKUP(I1512,'[5]DI Info'!$1:$1048576,4,FALSE)</f>
        <v>康思特-SH</v>
      </c>
      <c r="AG1512" s="124" t="s">
        <v>3633</v>
      </c>
      <c r="AH1512" s="132">
        <v>45516</v>
      </c>
      <c r="AI1512" s="69" t="s">
        <v>3634</v>
      </c>
      <c r="AJ1512" s="123" t="s">
        <v>3635</v>
      </c>
      <c r="AK1512" s="123"/>
      <c r="AL1512" s="136"/>
      <c r="AM1512" s="136"/>
      <c r="AN1512" s="134"/>
    </row>
    <row r="1513" s="62" customFormat="1" ht="12.75" customHeight="1" spans="1:40">
      <c r="A1513" s="123" t="s">
        <v>3648</v>
      </c>
      <c r="B1513" s="123" t="s">
        <v>38</v>
      </c>
      <c r="C1513" s="123" t="s">
        <v>38</v>
      </c>
      <c r="D1513" s="123" t="s">
        <v>84</v>
      </c>
      <c r="E1513" s="123" t="s">
        <v>3649</v>
      </c>
      <c r="F1513" s="123" t="s">
        <v>41</v>
      </c>
      <c r="G1513" s="123" t="s">
        <v>77</v>
      </c>
      <c r="H1513" s="123" t="s">
        <v>3649</v>
      </c>
      <c r="I1513" s="135" t="s">
        <v>333</v>
      </c>
      <c r="J1513" s="123" t="s">
        <v>44</v>
      </c>
      <c r="K1513" s="123" t="s">
        <v>41</v>
      </c>
      <c r="L1513" s="123" t="s">
        <v>45</v>
      </c>
      <c r="M1513" s="123" t="s">
        <v>46</v>
      </c>
      <c r="N1513" s="123" t="s">
        <v>1767</v>
      </c>
      <c r="O1513" s="123" t="s">
        <v>41</v>
      </c>
      <c r="P1513" s="123" t="s">
        <v>41</v>
      </c>
      <c r="Q1513" s="123">
        <v>2.559</v>
      </c>
      <c r="R1513" s="123">
        <v>11.378</v>
      </c>
      <c r="S1513" s="123">
        <v>10.394</v>
      </c>
      <c r="T1513" s="116">
        <v>45522</v>
      </c>
      <c r="U1513" s="116">
        <v>45515</v>
      </c>
      <c r="V1513" s="123">
        <v>0</v>
      </c>
      <c r="W1513" s="123">
        <v>82</v>
      </c>
      <c r="X1513" s="123">
        <v>82</v>
      </c>
      <c r="Y1513" s="123">
        <v>0</v>
      </c>
      <c r="Z1513" s="123" t="s">
        <v>47</v>
      </c>
      <c r="AA1513" s="123">
        <v>0</v>
      </c>
      <c r="AB1513" s="123">
        <f>VLOOKUP(I1513,'[5]DI Info'!A:E,5,0)</f>
        <v>1</v>
      </c>
      <c r="AC1513" s="123">
        <f t="shared" si="29"/>
        <v>82</v>
      </c>
      <c r="AD1513" s="123">
        <f>IFERROR(AC1513*VLOOKUP(I1513,'[5]DI Info'!A:H,7,FALSE),"")</f>
        <v>57.4</v>
      </c>
      <c r="AE1513" s="123">
        <f>IFERROR(ROUND(AC1513*VLOOKUP(I1513,'[5]DI Info'!$1:$1048576,6,FALSE),2),"")</f>
        <v>0.23</v>
      </c>
      <c r="AF1513" s="124" t="str">
        <f>VLOOKUP(I1513,'[5]DI Info'!$1:$1048576,4,FALSE)</f>
        <v>康思特-SH</v>
      </c>
      <c r="AG1513" s="124" t="s">
        <v>3633</v>
      </c>
      <c r="AH1513" s="132">
        <v>45516</v>
      </c>
      <c r="AI1513" s="69" t="s">
        <v>3634</v>
      </c>
      <c r="AJ1513" s="123" t="s">
        <v>3635</v>
      </c>
      <c r="AK1513" s="123"/>
      <c r="AL1513" s="136"/>
      <c r="AM1513" s="136"/>
      <c r="AN1513" s="134"/>
    </row>
    <row r="1514" s="62" customFormat="1" ht="12.75" customHeight="1" spans="1:40">
      <c r="A1514" s="123" t="s">
        <v>3650</v>
      </c>
      <c r="B1514" s="123" t="s">
        <v>38</v>
      </c>
      <c r="C1514" s="123" t="s">
        <v>38</v>
      </c>
      <c r="D1514" s="123" t="s">
        <v>84</v>
      </c>
      <c r="E1514" s="123" t="s">
        <v>3651</v>
      </c>
      <c r="F1514" s="123" t="s">
        <v>41</v>
      </c>
      <c r="G1514" s="123" t="s">
        <v>77</v>
      </c>
      <c r="H1514" s="123" t="s">
        <v>3651</v>
      </c>
      <c r="I1514" s="135" t="s">
        <v>333</v>
      </c>
      <c r="J1514" s="123" t="s">
        <v>44</v>
      </c>
      <c r="K1514" s="123" t="s">
        <v>41</v>
      </c>
      <c r="L1514" s="123" t="s">
        <v>45</v>
      </c>
      <c r="M1514" s="123" t="s">
        <v>46</v>
      </c>
      <c r="N1514" s="123" t="s">
        <v>1767</v>
      </c>
      <c r="O1514" s="123" t="s">
        <v>41</v>
      </c>
      <c r="P1514" s="123" t="s">
        <v>41</v>
      </c>
      <c r="Q1514" s="123">
        <v>2.559</v>
      </c>
      <c r="R1514" s="123">
        <v>11.378</v>
      </c>
      <c r="S1514" s="123">
        <v>10.394</v>
      </c>
      <c r="T1514" s="116">
        <v>45522</v>
      </c>
      <c r="U1514" s="116">
        <v>45515</v>
      </c>
      <c r="V1514" s="123">
        <v>0</v>
      </c>
      <c r="W1514" s="123">
        <v>153</v>
      </c>
      <c r="X1514" s="123">
        <v>153</v>
      </c>
      <c r="Y1514" s="123">
        <v>0</v>
      </c>
      <c r="Z1514" s="123" t="s">
        <v>47</v>
      </c>
      <c r="AA1514" s="123">
        <v>0</v>
      </c>
      <c r="AB1514" s="123">
        <f>VLOOKUP(I1514,'[5]DI Info'!A:E,5,0)</f>
        <v>1</v>
      </c>
      <c r="AC1514" s="123">
        <f t="shared" si="29"/>
        <v>153</v>
      </c>
      <c r="AD1514" s="123">
        <f>IFERROR(AC1514*VLOOKUP(I1514,'[5]DI Info'!A:H,7,FALSE),"")</f>
        <v>107.1</v>
      </c>
      <c r="AE1514" s="123">
        <f>IFERROR(ROUND(AC1514*VLOOKUP(I1514,'[5]DI Info'!$1:$1048576,6,FALSE),2),"")</f>
        <v>0.43</v>
      </c>
      <c r="AF1514" s="124" t="str">
        <f>VLOOKUP(I1514,'[5]DI Info'!$1:$1048576,4,FALSE)</f>
        <v>康思特-SH</v>
      </c>
      <c r="AG1514" s="124" t="s">
        <v>3633</v>
      </c>
      <c r="AH1514" s="132">
        <v>45516</v>
      </c>
      <c r="AI1514" s="69" t="s">
        <v>3634</v>
      </c>
      <c r="AJ1514" s="123" t="s">
        <v>3635</v>
      </c>
      <c r="AK1514" s="123"/>
      <c r="AL1514" s="136"/>
      <c r="AM1514" s="136"/>
      <c r="AN1514" s="134"/>
    </row>
    <row r="1515" s="62" customFormat="1" ht="12.75" customHeight="1" spans="1:40">
      <c r="A1515" s="123" t="s">
        <v>3652</v>
      </c>
      <c r="B1515" s="123" t="s">
        <v>38</v>
      </c>
      <c r="C1515" s="123" t="s">
        <v>38</v>
      </c>
      <c r="D1515" s="123" t="s">
        <v>84</v>
      </c>
      <c r="E1515" s="123" t="s">
        <v>3653</v>
      </c>
      <c r="F1515" s="123" t="s">
        <v>41</v>
      </c>
      <c r="G1515" s="123" t="s">
        <v>77</v>
      </c>
      <c r="H1515" s="123" t="s">
        <v>3653</v>
      </c>
      <c r="I1515" s="135" t="s">
        <v>333</v>
      </c>
      <c r="J1515" s="123" t="s">
        <v>44</v>
      </c>
      <c r="K1515" s="123" t="s">
        <v>41</v>
      </c>
      <c r="L1515" s="123" t="s">
        <v>45</v>
      </c>
      <c r="M1515" s="123" t="s">
        <v>46</v>
      </c>
      <c r="N1515" s="123" t="s">
        <v>1767</v>
      </c>
      <c r="O1515" s="123" t="s">
        <v>41</v>
      </c>
      <c r="P1515" s="123" t="s">
        <v>41</v>
      </c>
      <c r="Q1515" s="123">
        <v>2.559</v>
      </c>
      <c r="R1515" s="123">
        <v>11.378</v>
      </c>
      <c r="S1515" s="123">
        <v>10.394</v>
      </c>
      <c r="T1515" s="116">
        <v>45522</v>
      </c>
      <c r="U1515" s="116">
        <v>45515</v>
      </c>
      <c r="V1515" s="123">
        <v>0</v>
      </c>
      <c r="W1515" s="123">
        <v>5</v>
      </c>
      <c r="X1515" s="123">
        <v>5</v>
      </c>
      <c r="Y1515" s="123">
        <v>0</v>
      </c>
      <c r="Z1515" s="123" t="s">
        <v>47</v>
      </c>
      <c r="AA1515" s="123">
        <v>0</v>
      </c>
      <c r="AB1515" s="123">
        <f>VLOOKUP(I1515,'[5]DI Info'!A:E,5,0)</f>
        <v>1</v>
      </c>
      <c r="AC1515" s="123">
        <f t="shared" si="29"/>
        <v>5</v>
      </c>
      <c r="AD1515" s="123">
        <f>IFERROR(AC1515*VLOOKUP(I1515,'[5]DI Info'!A:H,7,FALSE),"")</f>
        <v>3.5</v>
      </c>
      <c r="AE1515" s="123">
        <f>IFERROR(ROUND(AC1515*VLOOKUP(I1515,'[5]DI Info'!$1:$1048576,6,FALSE),2),"")</f>
        <v>0.01</v>
      </c>
      <c r="AF1515" s="124" t="str">
        <f>VLOOKUP(I1515,'[5]DI Info'!$1:$1048576,4,FALSE)</f>
        <v>康思特-SH</v>
      </c>
      <c r="AG1515" s="124" t="s">
        <v>3633</v>
      </c>
      <c r="AH1515" s="132">
        <v>45516</v>
      </c>
      <c r="AI1515" s="69" t="s">
        <v>3634</v>
      </c>
      <c r="AJ1515" s="123" t="s">
        <v>3635</v>
      </c>
      <c r="AK1515" s="123"/>
      <c r="AL1515" s="136"/>
      <c r="AM1515" s="136"/>
      <c r="AN1515" s="134"/>
    </row>
    <row r="1516" s="62" customFormat="1" ht="12.75" customHeight="1" spans="1:40">
      <c r="A1516" s="123" t="s">
        <v>3654</v>
      </c>
      <c r="B1516" s="123" t="s">
        <v>38</v>
      </c>
      <c r="C1516" s="123" t="s">
        <v>38</v>
      </c>
      <c r="D1516" s="123" t="s">
        <v>84</v>
      </c>
      <c r="E1516" s="123" t="s">
        <v>3655</v>
      </c>
      <c r="F1516" s="123" t="s">
        <v>41</v>
      </c>
      <c r="G1516" s="123" t="s">
        <v>77</v>
      </c>
      <c r="H1516" s="123" t="s">
        <v>3655</v>
      </c>
      <c r="I1516" s="135" t="s">
        <v>336</v>
      </c>
      <c r="J1516" s="123" t="s">
        <v>44</v>
      </c>
      <c r="K1516" s="123" t="s">
        <v>41</v>
      </c>
      <c r="L1516" s="123" t="s">
        <v>45</v>
      </c>
      <c r="M1516" s="123" t="s">
        <v>46</v>
      </c>
      <c r="N1516" s="123" t="s">
        <v>1767</v>
      </c>
      <c r="O1516" s="123" t="s">
        <v>41</v>
      </c>
      <c r="P1516" s="123" t="s">
        <v>41</v>
      </c>
      <c r="Q1516" s="123">
        <v>2.2</v>
      </c>
      <c r="R1516" s="123">
        <v>11.54</v>
      </c>
      <c r="S1516" s="123">
        <v>9.96</v>
      </c>
      <c r="T1516" s="116">
        <v>45522</v>
      </c>
      <c r="U1516" s="116">
        <v>45515</v>
      </c>
      <c r="V1516" s="123">
        <v>0</v>
      </c>
      <c r="W1516" s="123">
        <v>344</v>
      </c>
      <c r="X1516" s="123">
        <v>344</v>
      </c>
      <c r="Y1516" s="123">
        <v>0</v>
      </c>
      <c r="Z1516" s="123" t="s">
        <v>47</v>
      </c>
      <c r="AA1516" s="123">
        <v>0</v>
      </c>
      <c r="AB1516" s="123">
        <f>VLOOKUP(I1516,'[5]DI Info'!A:E,5,0)</f>
        <v>1</v>
      </c>
      <c r="AC1516" s="123">
        <f t="shared" si="29"/>
        <v>344</v>
      </c>
      <c r="AD1516" s="123">
        <f>IFERROR(AC1516*VLOOKUP(I1516,'[5]DI Info'!A:H,7,FALSE),"")</f>
        <v>240.8</v>
      </c>
      <c r="AE1516" s="123">
        <f>IFERROR(ROUND(AC1516*VLOOKUP(I1516,'[5]DI Info'!$1:$1048576,6,FALSE),2),"")</f>
        <v>0.96</v>
      </c>
      <c r="AF1516" s="124" t="str">
        <f>VLOOKUP(I1516,'[5]DI Info'!$1:$1048576,4,FALSE)</f>
        <v>康思特-SH</v>
      </c>
      <c r="AG1516" s="124" t="s">
        <v>3633</v>
      </c>
      <c r="AH1516" s="132">
        <v>45516</v>
      </c>
      <c r="AI1516" s="69" t="s">
        <v>3634</v>
      </c>
      <c r="AJ1516" s="123" t="s">
        <v>3635</v>
      </c>
      <c r="AK1516" s="123"/>
      <c r="AL1516" s="136"/>
      <c r="AM1516" s="136"/>
      <c r="AN1516" s="134"/>
    </row>
    <row r="1517" s="62" customFormat="1" ht="12.75" customHeight="1" spans="1:40">
      <c r="A1517" s="123" t="s">
        <v>3656</v>
      </c>
      <c r="B1517" s="123" t="s">
        <v>38</v>
      </c>
      <c r="C1517" s="123" t="s">
        <v>38</v>
      </c>
      <c r="D1517" s="123" t="s">
        <v>84</v>
      </c>
      <c r="E1517" s="123" t="s">
        <v>3657</v>
      </c>
      <c r="F1517" s="123" t="s">
        <v>41</v>
      </c>
      <c r="G1517" s="123" t="s">
        <v>77</v>
      </c>
      <c r="H1517" s="123" t="s">
        <v>3657</v>
      </c>
      <c r="I1517" s="135" t="s">
        <v>336</v>
      </c>
      <c r="J1517" s="123" t="s">
        <v>44</v>
      </c>
      <c r="K1517" s="123" t="s">
        <v>41</v>
      </c>
      <c r="L1517" s="123" t="s">
        <v>45</v>
      </c>
      <c r="M1517" s="123" t="s">
        <v>46</v>
      </c>
      <c r="N1517" s="123" t="s">
        <v>1767</v>
      </c>
      <c r="O1517" s="123" t="s">
        <v>41</v>
      </c>
      <c r="P1517" s="123" t="s">
        <v>41</v>
      </c>
      <c r="Q1517" s="123">
        <v>2.2</v>
      </c>
      <c r="R1517" s="123">
        <v>11.54</v>
      </c>
      <c r="S1517" s="123">
        <v>9.96</v>
      </c>
      <c r="T1517" s="116">
        <v>45522</v>
      </c>
      <c r="U1517" s="116">
        <v>45515</v>
      </c>
      <c r="V1517" s="123">
        <v>0</v>
      </c>
      <c r="W1517" s="123">
        <v>24</v>
      </c>
      <c r="X1517" s="123">
        <v>24</v>
      </c>
      <c r="Y1517" s="123">
        <v>0</v>
      </c>
      <c r="Z1517" s="123" t="s">
        <v>47</v>
      </c>
      <c r="AA1517" s="123">
        <v>0</v>
      </c>
      <c r="AB1517" s="123">
        <f>VLOOKUP(I1517,'[5]DI Info'!A:E,5,0)</f>
        <v>1</v>
      </c>
      <c r="AC1517" s="123">
        <f t="shared" si="29"/>
        <v>24</v>
      </c>
      <c r="AD1517" s="123">
        <f>IFERROR(AC1517*VLOOKUP(I1517,'[5]DI Info'!A:H,7,FALSE),"")</f>
        <v>16.8</v>
      </c>
      <c r="AE1517" s="123">
        <f>IFERROR(ROUND(AC1517*VLOOKUP(I1517,'[5]DI Info'!$1:$1048576,6,FALSE),2),"")</f>
        <v>0.07</v>
      </c>
      <c r="AF1517" s="124" t="str">
        <f>VLOOKUP(I1517,'[5]DI Info'!$1:$1048576,4,FALSE)</f>
        <v>康思特-SH</v>
      </c>
      <c r="AG1517" s="124" t="s">
        <v>3633</v>
      </c>
      <c r="AH1517" s="132">
        <v>45516</v>
      </c>
      <c r="AI1517" s="69" t="s">
        <v>3634</v>
      </c>
      <c r="AJ1517" s="123" t="s">
        <v>3635</v>
      </c>
      <c r="AK1517" s="123"/>
      <c r="AL1517" s="136"/>
      <c r="AM1517" s="136"/>
      <c r="AN1517" s="134"/>
    </row>
    <row r="1518" s="62" customFormat="1" ht="12.75" customHeight="1" spans="1:40">
      <c r="A1518" s="123" t="s">
        <v>3658</v>
      </c>
      <c r="B1518" s="123" t="s">
        <v>38</v>
      </c>
      <c r="C1518" s="123" t="s">
        <v>38</v>
      </c>
      <c r="D1518" s="123" t="s">
        <v>84</v>
      </c>
      <c r="E1518" s="123" t="s">
        <v>3659</v>
      </c>
      <c r="F1518" s="123" t="s">
        <v>41</v>
      </c>
      <c r="G1518" s="123" t="s">
        <v>77</v>
      </c>
      <c r="H1518" s="123" t="s">
        <v>3659</v>
      </c>
      <c r="I1518" s="135" t="s">
        <v>336</v>
      </c>
      <c r="J1518" s="123" t="s">
        <v>44</v>
      </c>
      <c r="K1518" s="123" t="s">
        <v>41</v>
      </c>
      <c r="L1518" s="123" t="s">
        <v>45</v>
      </c>
      <c r="M1518" s="123" t="s">
        <v>46</v>
      </c>
      <c r="N1518" s="123" t="s">
        <v>1767</v>
      </c>
      <c r="O1518" s="123" t="s">
        <v>41</v>
      </c>
      <c r="P1518" s="123" t="s">
        <v>41</v>
      </c>
      <c r="Q1518" s="123">
        <v>2.2</v>
      </c>
      <c r="R1518" s="123">
        <v>11.54</v>
      </c>
      <c r="S1518" s="123">
        <v>9.96</v>
      </c>
      <c r="T1518" s="116">
        <v>45522</v>
      </c>
      <c r="U1518" s="116">
        <v>45515</v>
      </c>
      <c r="V1518" s="123">
        <v>0</v>
      </c>
      <c r="W1518" s="123">
        <v>285</v>
      </c>
      <c r="X1518" s="123">
        <v>285</v>
      </c>
      <c r="Y1518" s="123">
        <v>0</v>
      </c>
      <c r="Z1518" s="123" t="s">
        <v>47</v>
      </c>
      <c r="AA1518" s="123">
        <v>0</v>
      </c>
      <c r="AB1518" s="123">
        <f>VLOOKUP(I1518,'[5]DI Info'!A:E,5,0)</f>
        <v>1</v>
      </c>
      <c r="AC1518" s="123">
        <f t="shared" si="29"/>
        <v>285</v>
      </c>
      <c r="AD1518" s="123">
        <f>IFERROR(AC1518*VLOOKUP(I1518,'[5]DI Info'!A:H,7,FALSE),"")</f>
        <v>199.5</v>
      </c>
      <c r="AE1518" s="123">
        <f>IFERROR(ROUND(AC1518*VLOOKUP(I1518,'[5]DI Info'!$1:$1048576,6,FALSE),2),"")</f>
        <v>0.8</v>
      </c>
      <c r="AF1518" s="124" t="str">
        <f>VLOOKUP(I1518,'[5]DI Info'!$1:$1048576,4,FALSE)</f>
        <v>康思特-SH</v>
      </c>
      <c r="AG1518" s="124" t="s">
        <v>3633</v>
      </c>
      <c r="AH1518" s="132">
        <v>45516</v>
      </c>
      <c r="AI1518" s="69" t="s">
        <v>3634</v>
      </c>
      <c r="AJ1518" s="123" t="s">
        <v>3635</v>
      </c>
      <c r="AK1518" s="123"/>
      <c r="AL1518" s="136"/>
      <c r="AM1518" s="136"/>
      <c r="AN1518" s="134"/>
    </row>
    <row r="1519" s="62" customFormat="1" ht="12.75" customHeight="1" spans="1:40">
      <c r="A1519" s="123" t="s">
        <v>3660</v>
      </c>
      <c r="B1519" s="123" t="s">
        <v>38</v>
      </c>
      <c r="C1519" s="123" t="s">
        <v>38</v>
      </c>
      <c r="D1519" s="123" t="s">
        <v>84</v>
      </c>
      <c r="E1519" s="123" t="s">
        <v>3661</v>
      </c>
      <c r="F1519" s="123" t="s">
        <v>41</v>
      </c>
      <c r="G1519" s="123" t="s">
        <v>77</v>
      </c>
      <c r="H1519" s="123" t="s">
        <v>3661</v>
      </c>
      <c r="I1519" s="135" t="s">
        <v>336</v>
      </c>
      <c r="J1519" s="123" t="s">
        <v>44</v>
      </c>
      <c r="K1519" s="123" t="s">
        <v>41</v>
      </c>
      <c r="L1519" s="123" t="s">
        <v>45</v>
      </c>
      <c r="M1519" s="123" t="s">
        <v>46</v>
      </c>
      <c r="N1519" s="123" t="s">
        <v>1767</v>
      </c>
      <c r="O1519" s="123" t="s">
        <v>41</v>
      </c>
      <c r="P1519" s="123" t="s">
        <v>41</v>
      </c>
      <c r="Q1519" s="123">
        <v>2.2</v>
      </c>
      <c r="R1519" s="123">
        <v>11.54</v>
      </c>
      <c r="S1519" s="123">
        <v>9.96</v>
      </c>
      <c r="T1519" s="116">
        <v>45522</v>
      </c>
      <c r="U1519" s="116">
        <v>45515</v>
      </c>
      <c r="V1519" s="123">
        <v>0</v>
      </c>
      <c r="W1519" s="123">
        <v>8</v>
      </c>
      <c r="X1519" s="123">
        <v>8</v>
      </c>
      <c r="Y1519" s="123">
        <v>0</v>
      </c>
      <c r="Z1519" s="123" t="s">
        <v>47</v>
      </c>
      <c r="AA1519" s="123">
        <v>0</v>
      </c>
      <c r="AB1519" s="123">
        <f>VLOOKUP(I1519,'[5]DI Info'!A:E,5,0)</f>
        <v>1</v>
      </c>
      <c r="AC1519" s="123">
        <f t="shared" si="29"/>
        <v>8</v>
      </c>
      <c r="AD1519" s="123">
        <f>IFERROR(AC1519*VLOOKUP(I1519,'[5]DI Info'!A:H,7,FALSE),"")</f>
        <v>5.6</v>
      </c>
      <c r="AE1519" s="123">
        <f>IFERROR(ROUND(AC1519*VLOOKUP(I1519,'[5]DI Info'!$1:$1048576,6,FALSE),2),"")</f>
        <v>0.02</v>
      </c>
      <c r="AF1519" s="124" t="str">
        <f>VLOOKUP(I1519,'[5]DI Info'!$1:$1048576,4,FALSE)</f>
        <v>康思特-SH</v>
      </c>
      <c r="AG1519" s="124" t="s">
        <v>3633</v>
      </c>
      <c r="AH1519" s="132">
        <v>45516</v>
      </c>
      <c r="AI1519" s="69" t="s">
        <v>3634</v>
      </c>
      <c r="AJ1519" s="123" t="s">
        <v>3635</v>
      </c>
      <c r="AK1519" s="123"/>
      <c r="AL1519" s="136"/>
      <c r="AM1519" s="136"/>
      <c r="AN1519" s="134"/>
    </row>
    <row r="1520" s="62" customFormat="1" ht="12.75" customHeight="1" spans="1:40">
      <c r="A1520" s="123" t="s">
        <v>3662</v>
      </c>
      <c r="B1520" s="123" t="s">
        <v>38</v>
      </c>
      <c r="C1520" s="123" t="s">
        <v>38</v>
      </c>
      <c r="D1520" s="123" t="s">
        <v>84</v>
      </c>
      <c r="E1520" s="123" t="s">
        <v>3663</v>
      </c>
      <c r="F1520" s="123" t="s">
        <v>41</v>
      </c>
      <c r="G1520" s="123" t="s">
        <v>77</v>
      </c>
      <c r="H1520" s="123" t="s">
        <v>3663</v>
      </c>
      <c r="I1520" s="135" t="s">
        <v>336</v>
      </c>
      <c r="J1520" s="123" t="s">
        <v>44</v>
      </c>
      <c r="K1520" s="123" t="s">
        <v>41</v>
      </c>
      <c r="L1520" s="123" t="s">
        <v>45</v>
      </c>
      <c r="M1520" s="123" t="s">
        <v>46</v>
      </c>
      <c r="N1520" s="123" t="s">
        <v>1767</v>
      </c>
      <c r="O1520" s="123" t="s">
        <v>41</v>
      </c>
      <c r="P1520" s="123" t="s">
        <v>41</v>
      </c>
      <c r="Q1520" s="123">
        <v>2.2</v>
      </c>
      <c r="R1520" s="123">
        <v>11.54</v>
      </c>
      <c r="S1520" s="123">
        <v>9.96</v>
      </c>
      <c r="T1520" s="116">
        <v>45522</v>
      </c>
      <c r="U1520" s="116">
        <v>45515</v>
      </c>
      <c r="V1520" s="123">
        <v>0</v>
      </c>
      <c r="W1520" s="123">
        <v>158</v>
      </c>
      <c r="X1520" s="123">
        <v>158</v>
      </c>
      <c r="Y1520" s="123">
        <v>0</v>
      </c>
      <c r="Z1520" s="123" t="s">
        <v>47</v>
      </c>
      <c r="AA1520" s="123">
        <v>0</v>
      </c>
      <c r="AB1520" s="123">
        <f>VLOOKUP(I1520,'[5]DI Info'!A:E,5,0)</f>
        <v>1</v>
      </c>
      <c r="AC1520" s="123">
        <f t="shared" si="29"/>
        <v>158</v>
      </c>
      <c r="AD1520" s="123">
        <f>IFERROR(AC1520*VLOOKUP(I1520,'[5]DI Info'!A:H,7,FALSE),"")</f>
        <v>110.6</v>
      </c>
      <c r="AE1520" s="123">
        <f>IFERROR(ROUND(AC1520*VLOOKUP(I1520,'[5]DI Info'!$1:$1048576,6,FALSE),2),"")</f>
        <v>0.44</v>
      </c>
      <c r="AF1520" s="124" t="str">
        <f>VLOOKUP(I1520,'[5]DI Info'!$1:$1048576,4,FALSE)</f>
        <v>康思特-SH</v>
      </c>
      <c r="AG1520" s="124" t="s">
        <v>3633</v>
      </c>
      <c r="AH1520" s="132">
        <v>45516</v>
      </c>
      <c r="AI1520" s="69" t="s">
        <v>3634</v>
      </c>
      <c r="AJ1520" s="123" t="s">
        <v>3635</v>
      </c>
      <c r="AK1520" s="123"/>
      <c r="AL1520" s="136"/>
      <c r="AM1520" s="136"/>
      <c r="AN1520" s="134"/>
    </row>
    <row r="1521" s="62" customFormat="1" ht="12.75" customHeight="1" spans="1:40">
      <c r="A1521" s="123" t="s">
        <v>3664</v>
      </c>
      <c r="B1521" s="123" t="s">
        <v>38</v>
      </c>
      <c r="C1521" s="123" t="s">
        <v>38</v>
      </c>
      <c r="D1521" s="123" t="s">
        <v>84</v>
      </c>
      <c r="E1521" s="123" t="s">
        <v>3665</v>
      </c>
      <c r="F1521" s="123" t="s">
        <v>41</v>
      </c>
      <c r="G1521" s="123" t="s">
        <v>77</v>
      </c>
      <c r="H1521" s="123" t="s">
        <v>3665</v>
      </c>
      <c r="I1521" s="135" t="s">
        <v>3666</v>
      </c>
      <c r="J1521" s="123" t="s">
        <v>44</v>
      </c>
      <c r="K1521" s="123" t="s">
        <v>41</v>
      </c>
      <c r="L1521" s="123" t="s">
        <v>45</v>
      </c>
      <c r="M1521" s="123" t="s">
        <v>46</v>
      </c>
      <c r="N1521" s="123" t="s">
        <v>1767</v>
      </c>
      <c r="O1521" s="123" t="s">
        <v>41</v>
      </c>
      <c r="P1521" s="123" t="s">
        <v>41</v>
      </c>
      <c r="Q1521" s="123">
        <v>4.5</v>
      </c>
      <c r="R1521" s="123">
        <v>16</v>
      </c>
      <c r="S1521" s="123">
        <v>15</v>
      </c>
      <c r="T1521" s="116">
        <v>45522</v>
      </c>
      <c r="U1521" s="116">
        <v>45515</v>
      </c>
      <c r="V1521" s="123">
        <v>0</v>
      </c>
      <c r="W1521" s="123">
        <v>204</v>
      </c>
      <c r="X1521" s="123">
        <v>204</v>
      </c>
      <c r="Y1521" s="123">
        <v>0</v>
      </c>
      <c r="Z1521" s="123" t="s">
        <v>47</v>
      </c>
      <c r="AA1521" s="123">
        <v>0</v>
      </c>
      <c r="AB1521" s="123">
        <f>VLOOKUP(I1521,'[5]DI Info'!A:E,5,0)</f>
        <v>1</v>
      </c>
      <c r="AC1521" s="123">
        <f t="shared" si="29"/>
        <v>204</v>
      </c>
      <c r="AD1521" s="123">
        <f>IFERROR(AC1521*VLOOKUP(I1521,'[5]DI Info'!A:H,7,FALSE),"")</f>
        <v>159.12</v>
      </c>
      <c r="AE1521" s="123">
        <f>IFERROR(ROUND(AC1521*VLOOKUP(I1521,'[5]DI Info'!$1:$1048576,6,FALSE),2),"")</f>
        <v>3.1</v>
      </c>
      <c r="AF1521" s="124" t="str">
        <f>VLOOKUP(I1521,'[5]DI Info'!$1:$1048576,4,FALSE)</f>
        <v>康思特-SH</v>
      </c>
      <c r="AG1521" s="124" t="s">
        <v>3633</v>
      </c>
      <c r="AH1521" s="132">
        <v>45516</v>
      </c>
      <c r="AI1521" s="69" t="s">
        <v>3634</v>
      </c>
      <c r="AJ1521" s="123" t="s">
        <v>3635</v>
      </c>
      <c r="AK1521" s="123"/>
      <c r="AL1521" s="136"/>
      <c r="AM1521" s="136"/>
      <c r="AN1521" s="134"/>
    </row>
    <row r="1522" s="62" customFormat="1" ht="12.75" customHeight="1" spans="1:40">
      <c r="A1522" s="123" t="s">
        <v>3667</v>
      </c>
      <c r="B1522" s="123" t="s">
        <v>38</v>
      </c>
      <c r="C1522" s="123" t="s">
        <v>38</v>
      </c>
      <c r="D1522" s="123" t="s">
        <v>84</v>
      </c>
      <c r="E1522" s="123" t="s">
        <v>3668</v>
      </c>
      <c r="F1522" s="123" t="s">
        <v>41</v>
      </c>
      <c r="G1522" s="123" t="s">
        <v>77</v>
      </c>
      <c r="H1522" s="123" t="s">
        <v>3668</v>
      </c>
      <c r="I1522" s="135" t="s">
        <v>3666</v>
      </c>
      <c r="J1522" s="123" t="s">
        <v>44</v>
      </c>
      <c r="K1522" s="123" t="s">
        <v>41</v>
      </c>
      <c r="L1522" s="123" t="s">
        <v>45</v>
      </c>
      <c r="M1522" s="123" t="s">
        <v>46</v>
      </c>
      <c r="N1522" s="123" t="s">
        <v>1767</v>
      </c>
      <c r="O1522" s="123" t="s">
        <v>41</v>
      </c>
      <c r="P1522" s="123" t="s">
        <v>41</v>
      </c>
      <c r="Q1522" s="123">
        <v>4.5</v>
      </c>
      <c r="R1522" s="123">
        <v>16</v>
      </c>
      <c r="S1522" s="123">
        <v>15</v>
      </c>
      <c r="T1522" s="116">
        <v>45522</v>
      </c>
      <c r="U1522" s="116">
        <v>45515</v>
      </c>
      <c r="V1522" s="123">
        <v>0</v>
      </c>
      <c r="W1522" s="123">
        <v>239</v>
      </c>
      <c r="X1522" s="123">
        <v>239</v>
      </c>
      <c r="Y1522" s="123">
        <v>0</v>
      </c>
      <c r="Z1522" s="123" t="s">
        <v>47</v>
      </c>
      <c r="AA1522" s="123">
        <v>0</v>
      </c>
      <c r="AB1522" s="123">
        <f>VLOOKUP(I1522,'[5]DI Info'!A:E,5,0)</f>
        <v>1</v>
      </c>
      <c r="AC1522" s="123">
        <f t="shared" si="29"/>
        <v>239</v>
      </c>
      <c r="AD1522" s="123">
        <f>IFERROR(AC1522*VLOOKUP(I1522,'[5]DI Info'!A:H,7,FALSE),"")</f>
        <v>186.42</v>
      </c>
      <c r="AE1522" s="123">
        <f>IFERROR(ROUND(AC1522*VLOOKUP(I1522,'[5]DI Info'!$1:$1048576,6,FALSE),2),"")</f>
        <v>3.63</v>
      </c>
      <c r="AF1522" s="124" t="str">
        <f>VLOOKUP(I1522,'[5]DI Info'!$1:$1048576,4,FALSE)</f>
        <v>康思特-SH</v>
      </c>
      <c r="AG1522" s="124" t="s">
        <v>3633</v>
      </c>
      <c r="AH1522" s="132">
        <v>45516</v>
      </c>
      <c r="AI1522" s="69" t="s">
        <v>3634</v>
      </c>
      <c r="AJ1522" s="123" t="s">
        <v>3635</v>
      </c>
      <c r="AK1522" s="123"/>
      <c r="AL1522" s="136"/>
      <c r="AM1522" s="136"/>
      <c r="AN1522" s="134"/>
    </row>
    <row r="1523" s="62" customFormat="1" ht="12.75" customHeight="1" spans="1:40">
      <c r="A1523" s="123" t="s">
        <v>3669</v>
      </c>
      <c r="B1523" s="123" t="s">
        <v>38</v>
      </c>
      <c r="C1523" s="123" t="s">
        <v>38</v>
      </c>
      <c r="D1523" s="123" t="s">
        <v>84</v>
      </c>
      <c r="E1523" s="123" t="s">
        <v>3670</v>
      </c>
      <c r="F1523" s="123" t="s">
        <v>41</v>
      </c>
      <c r="G1523" s="123" t="s">
        <v>77</v>
      </c>
      <c r="H1523" s="123" t="s">
        <v>3670</v>
      </c>
      <c r="I1523" s="135" t="s">
        <v>3666</v>
      </c>
      <c r="J1523" s="123" t="s">
        <v>44</v>
      </c>
      <c r="K1523" s="123" t="s">
        <v>41</v>
      </c>
      <c r="L1523" s="123" t="s">
        <v>45</v>
      </c>
      <c r="M1523" s="123" t="s">
        <v>46</v>
      </c>
      <c r="N1523" s="123" t="s">
        <v>1767</v>
      </c>
      <c r="O1523" s="123" t="s">
        <v>41</v>
      </c>
      <c r="P1523" s="123" t="s">
        <v>41</v>
      </c>
      <c r="Q1523" s="123">
        <v>4.5</v>
      </c>
      <c r="R1523" s="123">
        <v>16</v>
      </c>
      <c r="S1523" s="123">
        <v>15</v>
      </c>
      <c r="T1523" s="116">
        <v>45522</v>
      </c>
      <c r="U1523" s="116">
        <v>45515</v>
      </c>
      <c r="V1523" s="123">
        <v>0</v>
      </c>
      <c r="W1523" s="123">
        <v>192</v>
      </c>
      <c r="X1523" s="123">
        <v>192</v>
      </c>
      <c r="Y1523" s="123">
        <v>0</v>
      </c>
      <c r="Z1523" s="123" t="s">
        <v>47</v>
      </c>
      <c r="AA1523" s="123">
        <v>0</v>
      </c>
      <c r="AB1523" s="123">
        <f>VLOOKUP(I1523,'[5]DI Info'!A:E,5,0)</f>
        <v>1</v>
      </c>
      <c r="AC1523" s="123">
        <f t="shared" si="29"/>
        <v>192</v>
      </c>
      <c r="AD1523" s="123">
        <f>IFERROR(AC1523*VLOOKUP(I1523,'[5]DI Info'!A:H,7,FALSE),"")</f>
        <v>149.76</v>
      </c>
      <c r="AE1523" s="123">
        <f>IFERROR(ROUND(AC1523*VLOOKUP(I1523,'[5]DI Info'!$1:$1048576,6,FALSE),2),"")</f>
        <v>2.92</v>
      </c>
      <c r="AF1523" s="124" t="str">
        <f>VLOOKUP(I1523,'[5]DI Info'!$1:$1048576,4,FALSE)</f>
        <v>康思特-SH</v>
      </c>
      <c r="AG1523" s="124" t="s">
        <v>3633</v>
      </c>
      <c r="AH1523" s="132">
        <v>45516</v>
      </c>
      <c r="AI1523" s="69" t="s">
        <v>3634</v>
      </c>
      <c r="AJ1523" s="123" t="s">
        <v>3635</v>
      </c>
      <c r="AK1523" s="123"/>
      <c r="AL1523" s="136"/>
      <c r="AM1523" s="136"/>
      <c r="AN1523" s="134"/>
    </row>
    <row r="1524" s="62" customFormat="1" ht="12.75" customHeight="1" spans="1:40">
      <c r="A1524" s="123" t="s">
        <v>3671</v>
      </c>
      <c r="B1524" s="123" t="s">
        <v>38</v>
      </c>
      <c r="C1524" s="123" t="s">
        <v>38</v>
      </c>
      <c r="D1524" s="123" t="s">
        <v>84</v>
      </c>
      <c r="E1524" s="123" t="s">
        <v>3672</v>
      </c>
      <c r="F1524" s="123" t="s">
        <v>41</v>
      </c>
      <c r="G1524" s="123" t="s">
        <v>77</v>
      </c>
      <c r="H1524" s="123" t="s">
        <v>3672</v>
      </c>
      <c r="I1524" s="135" t="s">
        <v>3666</v>
      </c>
      <c r="J1524" s="123" t="s">
        <v>44</v>
      </c>
      <c r="K1524" s="123" t="s">
        <v>41</v>
      </c>
      <c r="L1524" s="123" t="s">
        <v>45</v>
      </c>
      <c r="M1524" s="123" t="s">
        <v>46</v>
      </c>
      <c r="N1524" s="123" t="s">
        <v>1767</v>
      </c>
      <c r="O1524" s="123" t="s">
        <v>41</v>
      </c>
      <c r="P1524" s="123" t="s">
        <v>41</v>
      </c>
      <c r="Q1524" s="123">
        <v>4.5</v>
      </c>
      <c r="R1524" s="123">
        <v>16</v>
      </c>
      <c r="S1524" s="123">
        <v>15</v>
      </c>
      <c r="T1524" s="116">
        <v>45522</v>
      </c>
      <c r="U1524" s="116">
        <v>45515</v>
      </c>
      <c r="V1524" s="123">
        <v>0</v>
      </c>
      <c r="W1524" s="123">
        <v>134</v>
      </c>
      <c r="X1524" s="123">
        <v>134</v>
      </c>
      <c r="Y1524" s="123">
        <v>0</v>
      </c>
      <c r="Z1524" s="123" t="s">
        <v>47</v>
      </c>
      <c r="AA1524" s="123">
        <v>0</v>
      </c>
      <c r="AB1524" s="123">
        <f>VLOOKUP(I1524,'[5]DI Info'!A:E,5,0)</f>
        <v>1</v>
      </c>
      <c r="AC1524" s="123">
        <f t="shared" si="29"/>
        <v>134</v>
      </c>
      <c r="AD1524" s="123">
        <f>IFERROR(AC1524*VLOOKUP(I1524,'[5]DI Info'!A:H,7,FALSE),"")</f>
        <v>104.52</v>
      </c>
      <c r="AE1524" s="123">
        <f>IFERROR(ROUND(AC1524*VLOOKUP(I1524,'[5]DI Info'!$1:$1048576,6,FALSE),2),"")</f>
        <v>2.04</v>
      </c>
      <c r="AF1524" s="124" t="str">
        <f>VLOOKUP(I1524,'[5]DI Info'!$1:$1048576,4,FALSE)</f>
        <v>康思特-SH</v>
      </c>
      <c r="AG1524" s="124" t="s">
        <v>3633</v>
      </c>
      <c r="AH1524" s="132">
        <v>45516</v>
      </c>
      <c r="AI1524" s="69" t="s">
        <v>3634</v>
      </c>
      <c r="AJ1524" s="123" t="s">
        <v>3635</v>
      </c>
      <c r="AK1524" s="123"/>
      <c r="AL1524" s="136"/>
      <c r="AM1524" s="136"/>
      <c r="AN1524" s="134"/>
    </row>
    <row r="1525" s="62" customFormat="1" ht="12.75" customHeight="1" spans="1:40">
      <c r="A1525" s="123" t="s">
        <v>3673</v>
      </c>
      <c r="B1525" s="123" t="s">
        <v>38</v>
      </c>
      <c r="C1525" s="123" t="s">
        <v>38</v>
      </c>
      <c r="D1525" s="123" t="s">
        <v>84</v>
      </c>
      <c r="E1525" s="123" t="s">
        <v>3674</v>
      </c>
      <c r="F1525" s="123" t="s">
        <v>41</v>
      </c>
      <c r="G1525" s="123" t="s">
        <v>77</v>
      </c>
      <c r="H1525" s="123" t="s">
        <v>3674</v>
      </c>
      <c r="I1525" s="135" t="s">
        <v>3666</v>
      </c>
      <c r="J1525" s="123" t="s">
        <v>44</v>
      </c>
      <c r="K1525" s="123" t="s">
        <v>41</v>
      </c>
      <c r="L1525" s="123" t="s">
        <v>45</v>
      </c>
      <c r="M1525" s="123" t="s">
        <v>46</v>
      </c>
      <c r="N1525" s="123" t="s">
        <v>1767</v>
      </c>
      <c r="O1525" s="123" t="s">
        <v>41</v>
      </c>
      <c r="P1525" s="123" t="s">
        <v>41</v>
      </c>
      <c r="Q1525" s="123">
        <v>4.5</v>
      </c>
      <c r="R1525" s="123">
        <v>16</v>
      </c>
      <c r="S1525" s="123">
        <v>15</v>
      </c>
      <c r="T1525" s="116">
        <v>45522</v>
      </c>
      <c r="U1525" s="116">
        <v>45515</v>
      </c>
      <c r="V1525" s="123">
        <v>0</v>
      </c>
      <c r="W1525" s="123">
        <v>608</v>
      </c>
      <c r="X1525" s="123">
        <v>608</v>
      </c>
      <c r="Y1525" s="123">
        <v>0</v>
      </c>
      <c r="Z1525" s="123" t="s">
        <v>47</v>
      </c>
      <c r="AA1525" s="123">
        <v>0</v>
      </c>
      <c r="AB1525" s="123">
        <f>VLOOKUP(I1525,'[5]DI Info'!A:E,5,0)</f>
        <v>1</v>
      </c>
      <c r="AC1525" s="123">
        <f t="shared" si="29"/>
        <v>608</v>
      </c>
      <c r="AD1525" s="123">
        <f>IFERROR(AC1525*VLOOKUP(I1525,'[5]DI Info'!A:H,7,FALSE),"")</f>
        <v>474.24</v>
      </c>
      <c r="AE1525" s="123">
        <f>IFERROR(ROUND(AC1525*VLOOKUP(I1525,'[5]DI Info'!$1:$1048576,6,FALSE),2),"")</f>
        <v>9.24</v>
      </c>
      <c r="AF1525" s="124" t="str">
        <f>VLOOKUP(I1525,'[5]DI Info'!$1:$1048576,4,FALSE)</f>
        <v>康思特-SH</v>
      </c>
      <c r="AG1525" s="124" t="s">
        <v>3633</v>
      </c>
      <c r="AH1525" s="132">
        <v>45516</v>
      </c>
      <c r="AI1525" s="69" t="s">
        <v>3634</v>
      </c>
      <c r="AJ1525" s="123" t="s">
        <v>3635</v>
      </c>
      <c r="AK1525" s="123"/>
      <c r="AL1525" s="136"/>
      <c r="AM1525" s="136"/>
      <c r="AN1525" s="134"/>
    </row>
    <row r="1526" s="62" customFormat="1" ht="12.75" customHeight="1" spans="1:40">
      <c r="A1526" s="123" t="s">
        <v>3675</v>
      </c>
      <c r="B1526" s="123" t="s">
        <v>38</v>
      </c>
      <c r="C1526" s="123" t="s">
        <v>38</v>
      </c>
      <c r="D1526" s="123" t="s">
        <v>84</v>
      </c>
      <c r="E1526" s="123" t="s">
        <v>3676</v>
      </c>
      <c r="F1526" s="123" t="s">
        <v>41</v>
      </c>
      <c r="G1526" s="123" t="s">
        <v>60</v>
      </c>
      <c r="H1526" s="123" t="s">
        <v>3676</v>
      </c>
      <c r="I1526" s="135" t="s">
        <v>328</v>
      </c>
      <c r="J1526" s="123" t="s">
        <v>44</v>
      </c>
      <c r="K1526" s="123" t="s">
        <v>41</v>
      </c>
      <c r="L1526" s="123" t="s">
        <v>45</v>
      </c>
      <c r="M1526" s="123" t="s">
        <v>46</v>
      </c>
      <c r="N1526" s="123" t="s">
        <v>1767</v>
      </c>
      <c r="O1526" s="123" t="s">
        <v>41</v>
      </c>
      <c r="P1526" s="123" t="s">
        <v>41</v>
      </c>
      <c r="Q1526" s="123">
        <v>1.75</v>
      </c>
      <c r="R1526" s="123">
        <v>11.5</v>
      </c>
      <c r="S1526" s="123">
        <v>9.8</v>
      </c>
      <c r="T1526" s="116">
        <v>45522</v>
      </c>
      <c r="U1526" s="116">
        <v>45515</v>
      </c>
      <c r="V1526" s="123">
        <v>0</v>
      </c>
      <c r="W1526" s="123">
        <v>76</v>
      </c>
      <c r="X1526" s="123">
        <v>76</v>
      </c>
      <c r="Y1526" s="123">
        <v>0</v>
      </c>
      <c r="Z1526" s="123" t="s">
        <v>47</v>
      </c>
      <c r="AA1526" s="123">
        <v>0</v>
      </c>
      <c r="AB1526" s="123">
        <f>VLOOKUP(I1526,'[5]DI Info'!A:E,5,0)</f>
        <v>1</v>
      </c>
      <c r="AC1526" s="123">
        <f t="shared" si="29"/>
        <v>76</v>
      </c>
      <c r="AD1526" s="123">
        <f>IFERROR(AC1526*VLOOKUP(I1526,'[5]DI Info'!A:H,7,FALSE),"")</f>
        <v>53.2</v>
      </c>
      <c r="AE1526" s="123">
        <f>IFERROR(ROUND(AC1526*VLOOKUP(I1526,'[5]DI Info'!$1:$1048576,6,FALSE),2),"")</f>
        <v>0.21</v>
      </c>
      <c r="AF1526" s="124" t="str">
        <f>VLOOKUP(I1526,'[5]DI Info'!$1:$1048576,4,FALSE)</f>
        <v>康思特-SH</v>
      </c>
      <c r="AG1526" s="124" t="s">
        <v>3633</v>
      </c>
      <c r="AH1526" s="132">
        <v>45516</v>
      </c>
      <c r="AI1526" s="69" t="s">
        <v>3634</v>
      </c>
      <c r="AJ1526" s="123" t="s">
        <v>3635</v>
      </c>
      <c r="AK1526" s="123"/>
      <c r="AL1526" s="136"/>
      <c r="AM1526" s="136"/>
      <c r="AN1526" s="134"/>
    </row>
    <row r="1527" s="62" customFormat="1" ht="12.75" customHeight="1" spans="1:40">
      <c r="A1527" s="123" t="s">
        <v>3677</v>
      </c>
      <c r="B1527" s="123" t="s">
        <v>38</v>
      </c>
      <c r="C1527" s="123" t="s">
        <v>38</v>
      </c>
      <c r="D1527" s="123" t="s">
        <v>84</v>
      </c>
      <c r="E1527" s="123" t="s">
        <v>3678</v>
      </c>
      <c r="F1527" s="123" t="s">
        <v>41</v>
      </c>
      <c r="G1527" s="123" t="s">
        <v>60</v>
      </c>
      <c r="H1527" s="123" t="s">
        <v>3678</v>
      </c>
      <c r="I1527" s="135" t="s">
        <v>333</v>
      </c>
      <c r="J1527" s="123" t="s">
        <v>44</v>
      </c>
      <c r="K1527" s="123" t="s">
        <v>41</v>
      </c>
      <c r="L1527" s="123" t="s">
        <v>45</v>
      </c>
      <c r="M1527" s="123" t="s">
        <v>46</v>
      </c>
      <c r="N1527" s="123" t="s">
        <v>1767</v>
      </c>
      <c r="O1527" s="123" t="s">
        <v>41</v>
      </c>
      <c r="P1527" s="123" t="s">
        <v>41</v>
      </c>
      <c r="Q1527" s="123">
        <v>2.559</v>
      </c>
      <c r="R1527" s="123">
        <v>11.378</v>
      </c>
      <c r="S1527" s="123">
        <v>10.394</v>
      </c>
      <c r="T1527" s="116">
        <v>45522</v>
      </c>
      <c r="U1527" s="116">
        <v>45515</v>
      </c>
      <c r="V1527" s="123">
        <v>0</v>
      </c>
      <c r="W1527" s="123">
        <v>110</v>
      </c>
      <c r="X1527" s="123">
        <v>110</v>
      </c>
      <c r="Y1527" s="123">
        <v>0</v>
      </c>
      <c r="Z1527" s="123" t="s">
        <v>47</v>
      </c>
      <c r="AA1527" s="123">
        <v>0</v>
      </c>
      <c r="AB1527" s="123">
        <f>VLOOKUP(I1527,'[5]DI Info'!A:E,5,0)</f>
        <v>1</v>
      </c>
      <c r="AC1527" s="123">
        <f t="shared" si="29"/>
        <v>110</v>
      </c>
      <c r="AD1527" s="123">
        <f>IFERROR(AC1527*VLOOKUP(I1527,'[5]DI Info'!A:H,7,FALSE),"")</f>
        <v>77</v>
      </c>
      <c r="AE1527" s="123">
        <f>IFERROR(ROUND(AC1527*VLOOKUP(I1527,'[5]DI Info'!$1:$1048576,6,FALSE),2),"")</f>
        <v>0.31</v>
      </c>
      <c r="AF1527" s="124" t="str">
        <f>VLOOKUP(I1527,'[5]DI Info'!$1:$1048576,4,FALSE)</f>
        <v>康思特-SH</v>
      </c>
      <c r="AG1527" s="124" t="s">
        <v>3633</v>
      </c>
      <c r="AH1527" s="132">
        <v>45516</v>
      </c>
      <c r="AI1527" s="69" t="s">
        <v>3634</v>
      </c>
      <c r="AJ1527" s="123" t="s">
        <v>3635</v>
      </c>
      <c r="AK1527" s="123"/>
      <c r="AL1527" s="136"/>
      <c r="AM1527" s="136"/>
      <c r="AN1527" s="134"/>
    </row>
    <row r="1528" s="62" customFormat="1" ht="12.75" customHeight="1" spans="1:40">
      <c r="A1528" s="123" t="s">
        <v>3679</v>
      </c>
      <c r="B1528" s="123" t="s">
        <v>38</v>
      </c>
      <c r="C1528" s="123" t="s">
        <v>38</v>
      </c>
      <c r="D1528" s="123" t="s">
        <v>84</v>
      </c>
      <c r="E1528" s="123" t="s">
        <v>3680</v>
      </c>
      <c r="F1528" s="123" t="s">
        <v>41</v>
      </c>
      <c r="G1528" s="123" t="s">
        <v>60</v>
      </c>
      <c r="H1528" s="123" t="s">
        <v>3680</v>
      </c>
      <c r="I1528" s="135" t="s">
        <v>336</v>
      </c>
      <c r="J1528" s="123" t="s">
        <v>44</v>
      </c>
      <c r="K1528" s="123" t="s">
        <v>41</v>
      </c>
      <c r="L1528" s="123" t="s">
        <v>45</v>
      </c>
      <c r="M1528" s="123" t="s">
        <v>46</v>
      </c>
      <c r="N1528" s="123" t="s">
        <v>1767</v>
      </c>
      <c r="O1528" s="123" t="s">
        <v>41</v>
      </c>
      <c r="P1528" s="123" t="s">
        <v>41</v>
      </c>
      <c r="Q1528" s="123">
        <v>2.2</v>
      </c>
      <c r="R1528" s="123">
        <v>11.54</v>
      </c>
      <c r="S1528" s="123">
        <v>9.96</v>
      </c>
      <c r="T1528" s="116">
        <v>45522</v>
      </c>
      <c r="U1528" s="116">
        <v>45515</v>
      </c>
      <c r="V1528" s="123">
        <v>0</v>
      </c>
      <c r="W1528" s="123">
        <v>116</v>
      </c>
      <c r="X1528" s="123">
        <v>116</v>
      </c>
      <c r="Y1528" s="123">
        <v>0</v>
      </c>
      <c r="Z1528" s="123" t="s">
        <v>47</v>
      </c>
      <c r="AA1528" s="123">
        <v>0</v>
      </c>
      <c r="AB1528" s="123">
        <f>VLOOKUP(I1528,'[5]DI Info'!A:E,5,0)</f>
        <v>1</v>
      </c>
      <c r="AC1528" s="123">
        <f t="shared" si="29"/>
        <v>116</v>
      </c>
      <c r="AD1528" s="123">
        <f>IFERROR(AC1528*VLOOKUP(I1528,'[5]DI Info'!A:H,7,FALSE),"")</f>
        <v>81.2</v>
      </c>
      <c r="AE1528" s="123">
        <f>IFERROR(ROUND(AC1528*VLOOKUP(I1528,'[5]DI Info'!$1:$1048576,6,FALSE),2),"")</f>
        <v>0.32</v>
      </c>
      <c r="AF1528" s="124" t="str">
        <f>VLOOKUP(I1528,'[5]DI Info'!$1:$1048576,4,FALSE)</f>
        <v>康思特-SH</v>
      </c>
      <c r="AG1528" s="124" t="s">
        <v>3633</v>
      </c>
      <c r="AH1528" s="132">
        <v>45516</v>
      </c>
      <c r="AI1528" s="69" t="s">
        <v>3634</v>
      </c>
      <c r="AJ1528" s="123" t="s">
        <v>3635</v>
      </c>
      <c r="AK1528" s="123"/>
      <c r="AL1528" s="136"/>
      <c r="AM1528" s="136"/>
      <c r="AN1528" s="134"/>
    </row>
    <row r="1529" s="62" customFormat="1" ht="12.75" customHeight="1" spans="1:40">
      <c r="A1529" s="123" t="s">
        <v>3681</v>
      </c>
      <c r="B1529" s="123" t="s">
        <v>38</v>
      </c>
      <c r="C1529" s="123" t="s">
        <v>38</v>
      </c>
      <c r="D1529" s="123" t="s">
        <v>84</v>
      </c>
      <c r="E1529" s="123" t="s">
        <v>3682</v>
      </c>
      <c r="F1529" s="123" t="s">
        <v>41</v>
      </c>
      <c r="G1529" s="123" t="s">
        <v>60</v>
      </c>
      <c r="H1529" s="123" t="s">
        <v>3682</v>
      </c>
      <c r="I1529" s="135" t="s">
        <v>3666</v>
      </c>
      <c r="J1529" s="123" t="s">
        <v>44</v>
      </c>
      <c r="K1529" s="123" t="s">
        <v>41</v>
      </c>
      <c r="L1529" s="123" t="s">
        <v>45</v>
      </c>
      <c r="M1529" s="123" t="s">
        <v>46</v>
      </c>
      <c r="N1529" s="123" t="s">
        <v>1767</v>
      </c>
      <c r="O1529" s="123" t="s">
        <v>41</v>
      </c>
      <c r="P1529" s="123" t="s">
        <v>41</v>
      </c>
      <c r="Q1529" s="123">
        <v>4.5</v>
      </c>
      <c r="R1529" s="123">
        <v>16</v>
      </c>
      <c r="S1529" s="123">
        <v>15</v>
      </c>
      <c r="T1529" s="116">
        <v>45522</v>
      </c>
      <c r="U1529" s="116">
        <v>45515</v>
      </c>
      <c r="V1529" s="123">
        <v>0</v>
      </c>
      <c r="W1529" s="123">
        <v>1023</v>
      </c>
      <c r="X1529" s="123">
        <v>1023</v>
      </c>
      <c r="Y1529" s="123">
        <v>0</v>
      </c>
      <c r="Z1529" s="123" t="s">
        <v>47</v>
      </c>
      <c r="AA1529" s="123">
        <v>0</v>
      </c>
      <c r="AB1529" s="123">
        <f>VLOOKUP(I1529,'[5]DI Info'!A:E,5,0)</f>
        <v>1</v>
      </c>
      <c r="AC1529" s="123">
        <f t="shared" si="29"/>
        <v>1023</v>
      </c>
      <c r="AD1529" s="123">
        <f>IFERROR(AC1529*VLOOKUP(I1529,'[5]DI Info'!A:H,7,FALSE),"")</f>
        <v>797.94</v>
      </c>
      <c r="AE1529" s="123">
        <f>IFERROR(ROUND(AC1529*VLOOKUP(I1529,'[5]DI Info'!$1:$1048576,6,FALSE),2),"")</f>
        <v>15.55</v>
      </c>
      <c r="AF1529" s="124" t="str">
        <f>VLOOKUP(I1529,'[5]DI Info'!$1:$1048576,4,FALSE)</f>
        <v>康思特-SH</v>
      </c>
      <c r="AG1529" s="124" t="s">
        <v>3633</v>
      </c>
      <c r="AH1529" s="132">
        <v>45516</v>
      </c>
      <c r="AI1529" s="69" t="s">
        <v>3634</v>
      </c>
      <c r="AJ1529" s="123" t="s">
        <v>3635</v>
      </c>
      <c r="AK1529" s="123"/>
      <c r="AL1529" s="136"/>
      <c r="AM1529" s="136"/>
      <c r="AN1529" s="134"/>
    </row>
    <row r="1530" s="62" customFormat="1" ht="12.75" customHeight="1" spans="1:40">
      <c r="A1530" s="123" t="s">
        <v>3683</v>
      </c>
      <c r="B1530" s="123" t="s">
        <v>38</v>
      </c>
      <c r="C1530" s="123" t="s">
        <v>38</v>
      </c>
      <c r="D1530" s="123" t="s">
        <v>39</v>
      </c>
      <c r="E1530" s="123" t="s">
        <v>3684</v>
      </c>
      <c r="F1530" s="123" t="s">
        <v>41</v>
      </c>
      <c r="G1530" s="123" t="s">
        <v>77</v>
      </c>
      <c r="H1530" s="123" t="s">
        <v>3684</v>
      </c>
      <c r="I1530" s="123" t="s">
        <v>1856</v>
      </c>
      <c r="J1530" s="123" t="s">
        <v>44</v>
      </c>
      <c r="K1530" s="123" t="s">
        <v>41</v>
      </c>
      <c r="L1530" s="123" t="s">
        <v>45</v>
      </c>
      <c r="M1530" s="123" t="s">
        <v>46</v>
      </c>
      <c r="N1530" s="123" t="s">
        <v>1767</v>
      </c>
      <c r="O1530" s="123" t="s">
        <v>41</v>
      </c>
      <c r="P1530" s="123" t="s">
        <v>41</v>
      </c>
      <c r="Q1530" s="123">
        <v>5.75</v>
      </c>
      <c r="R1530" s="123">
        <v>50</v>
      </c>
      <c r="S1530" s="123">
        <v>25.5</v>
      </c>
      <c r="T1530" s="116">
        <v>45533</v>
      </c>
      <c r="U1530" s="116">
        <v>45526</v>
      </c>
      <c r="V1530" s="123">
        <v>0</v>
      </c>
      <c r="W1530" s="123">
        <v>512</v>
      </c>
      <c r="X1530" s="123">
        <v>512</v>
      </c>
      <c r="Y1530" s="123">
        <v>0</v>
      </c>
      <c r="Z1530" s="123" t="s">
        <v>47</v>
      </c>
      <c r="AA1530" s="123">
        <v>0</v>
      </c>
      <c r="AB1530" s="123">
        <f>VLOOKUP(I1530,'[5]DI Info'!A:E,5,0)</f>
        <v>1</v>
      </c>
      <c r="AC1530" s="123">
        <f t="shared" si="29"/>
        <v>512</v>
      </c>
      <c r="AD1530" s="123">
        <f>IFERROR(AC1530*VLOOKUP(I1530,'[5]DI Info'!A:H,7,FALSE),"")</f>
        <v>6400</v>
      </c>
      <c r="AE1530" s="123">
        <f>IFERROR(ROUND(AC1530*VLOOKUP(I1530,'[5]DI Info'!$1:$1048576,6,FALSE),2),"")</f>
        <v>61.29</v>
      </c>
      <c r="AF1530" s="124" t="str">
        <f>VLOOKUP(I1530,'[5]DI Info'!$1:$1048576,4,FALSE)</f>
        <v>苏克-NB</v>
      </c>
      <c r="AG1530" s="124" t="s">
        <v>3685</v>
      </c>
      <c r="AH1530" s="118">
        <v>45533</v>
      </c>
      <c r="AI1530" s="69" t="s">
        <v>3686</v>
      </c>
      <c r="AJ1530" s="123" t="s">
        <v>3687</v>
      </c>
      <c r="AK1530" s="123"/>
      <c r="AL1530" s="136"/>
      <c r="AM1530" s="136"/>
      <c r="AN1530" s="134"/>
    </row>
    <row r="1531" s="62" customFormat="1" ht="12.75" customHeight="1" spans="1:40">
      <c r="A1531" s="123" t="s">
        <v>3688</v>
      </c>
      <c r="B1531" s="123" t="s">
        <v>38</v>
      </c>
      <c r="C1531" s="123" t="s">
        <v>38</v>
      </c>
      <c r="D1531" s="123" t="s">
        <v>39</v>
      </c>
      <c r="E1531" s="123" t="s">
        <v>3689</v>
      </c>
      <c r="F1531" s="123" t="s">
        <v>41</v>
      </c>
      <c r="G1531" s="123" t="s">
        <v>77</v>
      </c>
      <c r="H1531" s="123" t="s">
        <v>3689</v>
      </c>
      <c r="I1531" s="123" t="s">
        <v>1856</v>
      </c>
      <c r="J1531" s="123" t="s">
        <v>44</v>
      </c>
      <c r="K1531" s="123" t="s">
        <v>41</v>
      </c>
      <c r="L1531" s="123" t="s">
        <v>45</v>
      </c>
      <c r="M1531" s="123" t="s">
        <v>46</v>
      </c>
      <c r="N1531" s="123" t="s">
        <v>1767</v>
      </c>
      <c r="O1531" s="123" t="s">
        <v>41</v>
      </c>
      <c r="P1531" s="123" t="s">
        <v>41</v>
      </c>
      <c r="Q1531" s="123">
        <v>5.75</v>
      </c>
      <c r="R1531" s="123">
        <v>50</v>
      </c>
      <c r="S1531" s="123">
        <v>25.5</v>
      </c>
      <c r="T1531" s="116">
        <v>45533</v>
      </c>
      <c r="U1531" s="116">
        <v>45526</v>
      </c>
      <c r="V1531" s="123">
        <v>0</v>
      </c>
      <c r="W1531" s="123">
        <v>87</v>
      </c>
      <c r="X1531" s="123">
        <v>87</v>
      </c>
      <c r="Y1531" s="123">
        <v>0</v>
      </c>
      <c r="Z1531" s="123" t="s">
        <v>47</v>
      </c>
      <c r="AA1531" s="123">
        <v>0</v>
      </c>
      <c r="AB1531" s="123">
        <f>VLOOKUP(I1531,'[5]DI Info'!A:E,5,0)</f>
        <v>1</v>
      </c>
      <c r="AC1531" s="123">
        <f t="shared" si="29"/>
        <v>87</v>
      </c>
      <c r="AD1531" s="123">
        <f>IFERROR(AC1531*VLOOKUP(I1531,'[5]DI Info'!A:H,7,FALSE),"")</f>
        <v>1087.5</v>
      </c>
      <c r="AE1531" s="123">
        <f>IFERROR(ROUND(AC1531*VLOOKUP(I1531,'[5]DI Info'!$1:$1048576,6,FALSE),2),"")</f>
        <v>10.41</v>
      </c>
      <c r="AF1531" s="124" t="str">
        <f>VLOOKUP(I1531,'[5]DI Info'!$1:$1048576,4,FALSE)</f>
        <v>苏克-NB</v>
      </c>
      <c r="AG1531" s="124" t="s">
        <v>3685</v>
      </c>
      <c r="AH1531" s="118">
        <v>45533</v>
      </c>
      <c r="AI1531" s="69" t="s">
        <v>3690</v>
      </c>
      <c r="AJ1531" s="123" t="s">
        <v>3687</v>
      </c>
      <c r="AK1531" s="123"/>
      <c r="AL1531" s="136"/>
      <c r="AM1531" s="136"/>
      <c r="AN1531" s="134"/>
    </row>
    <row r="1532" s="62" customFormat="1" ht="12.75" customHeight="1" spans="1:40">
      <c r="A1532" s="123" t="s">
        <v>3691</v>
      </c>
      <c r="B1532" s="123" t="s">
        <v>38</v>
      </c>
      <c r="C1532" s="123" t="s">
        <v>38</v>
      </c>
      <c r="D1532" s="123" t="s">
        <v>39</v>
      </c>
      <c r="E1532" s="123" t="s">
        <v>3692</v>
      </c>
      <c r="F1532" s="123" t="s">
        <v>41</v>
      </c>
      <c r="G1532" s="123" t="s">
        <v>77</v>
      </c>
      <c r="H1532" s="123" t="s">
        <v>3692</v>
      </c>
      <c r="I1532" s="123" t="s">
        <v>1920</v>
      </c>
      <c r="J1532" s="123" t="s">
        <v>44</v>
      </c>
      <c r="K1532" s="123" t="s">
        <v>41</v>
      </c>
      <c r="L1532" s="123" t="s">
        <v>45</v>
      </c>
      <c r="M1532" s="123" t="s">
        <v>46</v>
      </c>
      <c r="N1532" s="123" t="s">
        <v>1767</v>
      </c>
      <c r="O1532" s="123" t="s">
        <v>41</v>
      </c>
      <c r="P1532" s="123" t="s">
        <v>41</v>
      </c>
      <c r="Q1532" s="123">
        <v>7.4</v>
      </c>
      <c r="R1532" s="123">
        <v>65</v>
      </c>
      <c r="S1532" s="123">
        <v>35</v>
      </c>
      <c r="T1532" s="116">
        <v>45533</v>
      </c>
      <c r="U1532" s="116">
        <v>45526</v>
      </c>
      <c r="V1532" s="123">
        <v>0</v>
      </c>
      <c r="W1532" s="123">
        <v>216</v>
      </c>
      <c r="X1532" s="123">
        <v>216</v>
      </c>
      <c r="Y1532" s="123">
        <v>0</v>
      </c>
      <c r="Z1532" s="123" t="s">
        <v>47</v>
      </c>
      <c r="AA1532" s="123">
        <v>0</v>
      </c>
      <c r="AB1532" s="123">
        <f>VLOOKUP(I1532,'[5]DI Info'!A:E,5,0)</f>
        <v>1</v>
      </c>
      <c r="AC1532" s="123">
        <f t="shared" si="29"/>
        <v>216</v>
      </c>
      <c r="AD1532" s="123">
        <f>IFERROR(AC1532*VLOOKUP(I1532,'[5]DI Info'!A:H,7,FALSE),"")</f>
        <v>5508</v>
      </c>
      <c r="AE1532" s="123">
        <f>IFERROR(ROUND(AC1532*VLOOKUP(I1532,'[5]DI Info'!$1:$1048576,6,FALSE),2),"")</f>
        <v>57.55</v>
      </c>
      <c r="AF1532" s="124" t="str">
        <f>VLOOKUP(I1532,'[5]DI Info'!$1:$1048576,4,FALSE)</f>
        <v>苏克-NB</v>
      </c>
      <c r="AG1532" s="124" t="s">
        <v>3685</v>
      </c>
      <c r="AH1532" s="118">
        <v>45533</v>
      </c>
      <c r="AI1532" s="69" t="s">
        <v>3693</v>
      </c>
      <c r="AJ1532" s="123" t="s">
        <v>3687</v>
      </c>
      <c r="AK1532" s="123"/>
      <c r="AL1532" s="136"/>
      <c r="AM1532" s="136"/>
      <c r="AN1532" s="134"/>
    </row>
    <row r="1533" s="62" customFormat="1" ht="12.75" customHeight="1" spans="1:40">
      <c r="A1533" s="123" t="s">
        <v>3694</v>
      </c>
      <c r="B1533" s="123" t="s">
        <v>38</v>
      </c>
      <c r="C1533" s="123" t="s">
        <v>38</v>
      </c>
      <c r="D1533" s="123" t="s">
        <v>39</v>
      </c>
      <c r="E1533" s="123" t="s">
        <v>3695</v>
      </c>
      <c r="F1533" s="123" t="s">
        <v>41</v>
      </c>
      <c r="G1533" s="123" t="s">
        <v>71</v>
      </c>
      <c r="H1533" s="123" t="s">
        <v>3695</v>
      </c>
      <c r="I1533" s="123" t="s">
        <v>169</v>
      </c>
      <c r="J1533" s="123" t="s">
        <v>44</v>
      </c>
      <c r="K1533" s="123" t="s">
        <v>41</v>
      </c>
      <c r="L1533" s="123" t="s">
        <v>45</v>
      </c>
      <c r="M1533" s="123" t="s">
        <v>46</v>
      </c>
      <c r="N1533" s="123" t="s">
        <v>1767</v>
      </c>
      <c r="O1533" s="123" t="s">
        <v>41</v>
      </c>
      <c r="P1533" s="123" t="s">
        <v>41</v>
      </c>
      <c r="Q1533" s="123">
        <v>18.25</v>
      </c>
      <c r="R1533" s="123">
        <v>35</v>
      </c>
      <c r="S1533" s="123">
        <v>19.25</v>
      </c>
      <c r="T1533" s="116">
        <v>45543</v>
      </c>
      <c r="U1533" s="116">
        <v>45536</v>
      </c>
      <c r="V1533" s="123">
        <v>0</v>
      </c>
      <c r="W1533" s="123">
        <v>270</v>
      </c>
      <c r="X1533" s="123">
        <v>270</v>
      </c>
      <c r="Y1533" s="123">
        <v>0</v>
      </c>
      <c r="Z1533" s="123" t="s">
        <v>47</v>
      </c>
      <c r="AA1533" s="123">
        <v>0</v>
      </c>
      <c r="AB1533" s="123">
        <f>VLOOKUP(I1533,'[5]DI Info'!A:E,5,0)</f>
        <v>1</v>
      </c>
      <c r="AC1533" s="123">
        <f t="shared" si="29"/>
        <v>270</v>
      </c>
      <c r="AD1533" s="123">
        <f>IFERROR(AC1533*VLOOKUP(I1533,'[5]DI Info'!A:H,7,FALSE),"")</f>
        <v>6075</v>
      </c>
      <c r="AE1533" s="123">
        <f>IFERROR(ROUND(AC1533*VLOOKUP(I1533,'[5]DI Info'!$1:$1048576,6,FALSE),2),"")</f>
        <v>55.62</v>
      </c>
      <c r="AF1533" s="124" t="str">
        <f>VLOOKUP(I1533,'[5]DI Info'!$1:$1048576,4,FALSE)</f>
        <v>福得尔-NB</v>
      </c>
      <c r="AG1533" s="124" t="s">
        <v>3696</v>
      </c>
      <c r="AH1533" s="118">
        <v>45543</v>
      </c>
      <c r="AI1533" s="69" t="s">
        <v>3697</v>
      </c>
      <c r="AJ1533" s="123" t="s">
        <v>3698</v>
      </c>
      <c r="AK1533" s="123"/>
      <c r="AL1533" s="136"/>
      <c r="AM1533" s="136"/>
      <c r="AN1533" s="134"/>
    </row>
    <row r="1534" s="62" customFormat="1" ht="12.75" customHeight="1" spans="1:40">
      <c r="A1534" s="123" t="s">
        <v>3699</v>
      </c>
      <c r="B1534" s="123" t="s">
        <v>38</v>
      </c>
      <c r="C1534" s="123" t="s">
        <v>38</v>
      </c>
      <c r="D1534" s="123" t="s">
        <v>39</v>
      </c>
      <c r="E1534" s="123" t="s">
        <v>3700</v>
      </c>
      <c r="F1534" s="123" t="s">
        <v>41</v>
      </c>
      <c r="G1534" s="123" t="s">
        <v>71</v>
      </c>
      <c r="H1534" s="123" t="s">
        <v>3700</v>
      </c>
      <c r="I1534" s="123" t="s">
        <v>169</v>
      </c>
      <c r="J1534" s="123" t="s">
        <v>44</v>
      </c>
      <c r="K1534" s="123" t="s">
        <v>41</v>
      </c>
      <c r="L1534" s="123" t="s">
        <v>45</v>
      </c>
      <c r="M1534" s="123" t="s">
        <v>46</v>
      </c>
      <c r="N1534" s="123" t="s">
        <v>1767</v>
      </c>
      <c r="O1534" s="123" t="s">
        <v>41</v>
      </c>
      <c r="P1534" s="123" t="s">
        <v>41</v>
      </c>
      <c r="Q1534" s="123">
        <v>18.25</v>
      </c>
      <c r="R1534" s="123">
        <v>35</v>
      </c>
      <c r="S1534" s="123">
        <v>19.25</v>
      </c>
      <c r="T1534" s="116">
        <v>45543</v>
      </c>
      <c r="U1534" s="116">
        <v>45536</v>
      </c>
      <c r="V1534" s="123">
        <v>0</v>
      </c>
      <c r="W1534" s="123">
        <v>41</v>
      </c>
      <c r="X1534" s="123">
        <v>41</v>
      </c>
      <c r="Y1534" s="123">
        <v>0</v>
      </c>
      <c r="Z1534" s="123" t="s">
        <v>47</v>
      </c>
      <c r="AA1534" s="123">
        <v>0</v>
      </c>
      <c r="AB1534" s="123">
        <f>VLOOKUP(I1534,'[5]DI Info'!A:E,5,0)</f>
        <v>1</v>
      </c>
      <c r="AC1534" s="123">
        <f t="shared" ref="AC1534:AC1597" si="30">IFERROR(X1534/AB1534,"")</f>
        <v>41</v>
      </c>
      <c r="AD1534" s="123">
        <f>IFERROR(AC1534*VLOOKUP(I1534,'[5]DI Info'!A:H,7,FALSE),"")</f>
        <v>922.5</v>
      </c>
      <c r="AE1534" s="123">
        <f>IFERROR(ROUND(AC1534*VLOOKUP(I1534,'[5]DI Info'!$1:$1048576,6,FALSE),2),"")</f>
        <v>8.45</v>
      </c>
      <c r="AF1534" s="124" t="str">
        <f>VLOOKUP(I1534,'[5]DI Info'!$1:$1048576,4,FALSE)</f>
        <v>福得尔-NB</v>
      </c>
      <c r="AG1534" s="124" t="s">
        <v>3696</v>
      </c>
      <c r="AH1534" s="118">
        <v>45543</v>
      </c>
      <c r="AI1534" s="69" t="s">
        <v>3697</v>
      </c>
      <c r="AJ1534" s="123" t="s">
        <v>3698</v>
      </c>
      <c r="AK1534" s="123"/>
      <c r="AL1534" s="136"/>
      <c r="AM1534" s="136"/>
      <c r="AN1534" s="134"/>
    </row>
    <row r="1535" s="62" customFormat="1" ht="12.75" customHeight="1" spans="1:40">
      <c r="A1535" s="123" t="s">
        <v>3701</v>
      </c>
      <c r="B1535" s="123" t="s">
        <v>38</v>
      </c>
      <c r="C1535" s="123" t="s">
        <v>38</v>
      </c>
      <c r="D1535" s="123" t="s">
        <v>39</v>
      </c>
      <c r="E1535" s="123" t="s">
        <v>3702</v>
      </c>
      <c r="F1535" s="123" t="s">
        <v>41</v>
      </c>
      <c r="G1535" s="123" t="s">
        <v>42</v>
      </c>
      <c r="H1535" s="123" t="s">
        <v>3702</v>
      </c>
      <c r="I1535" s="123" t="s">
        <v>3703</v>
      </c>
      <c r="J1535" s="123" t="s">
        <v>44</v>
      </c>
      <c r="K1535" s="123" t="s">
        <v>41</v>
      </c>
      <c r="L1535" s="123" t="s">
        <v>45</v>
      </c>
      <c r="M1535" s="123" t="s">
        <v>46</v>
      </c>
      <c r="N1535" s="123" t="s">
        <v>1767</v>
      </c>
      <c r="O1535" s="123" t="s">
        <v>41</v>
      </c>
      <c r="P1535" s="123" t="s">
        <v>41</v>
      </c>
      <c r="Q1535" s="123">
        <v>10.3</v>
      </c>
      <c r="R1535" s="123">
        <v>30.2</v>
      </c>
      <c r="S1535" s="123">
        <v>11.3</v>
      </c>
      <c r="T1535" s="116">
        <v>45542</v>
      </c>
      <c r="U1535" s="116">
        <v>45536</v>
      </c>
      <c r="V1535" s="123">
        <v>0</v>
      </c>
      <c r="W1535" s="123">
        <v>16</v>
      </c>
      <c r="X1535" s="123">
        <v>16</v>
      </c>
      <c r="Y1535" s="123">
        <v>0</v>
      </c>
      <c r="Z1535" s="123" t="s">
        <v>47</v>
      </c>
      <c r="AA1535" s="123">
        <v>0</v>
      </c>
      <c r="AB1535" s="123">
        <f>VLOOKUP(I1535,'[5]DI Info'!A:E,5,0)</f>
        <v>1</v>
      </c>
      <c r="AC1535" s="123">
        <f t="shared" si="30"/>
        <v>16</v>
      </c>
      <c r="AD1535" s="123">
        <f>IFERROR(AC1535*VLOOKUP(I1535,'[5]DI Info'!A:H,7,FALSE),"")</f>
        <v>86.4</v>
      </c>
      <c r="AE1535" s="123">
        <f>IFERROR(ROUND(AC1535*VLOOKUP(I1535,'[5]DI Info'!$1:$1048576,6,FALSE),2),"")</f>
        <v>0.77</v>
      </c>
      <c r="AF1535" s="124" t="str">
        <f>VLOOKUP(I1535,'[5]DI Info'!$1:$1048576,4,FALSE)</f>
        <v>大自然-NB</v>
      </c>
      <c r="AG1535" s="124" t="s">
        <v>3696</v>
      </c>
      <c r="AH1535" s="118">
        <v>45538</v>
      </c>
      <c r="AI1535" s="69" t="s">
        <v>3697</v>
      </c>
      <c r="AJ1535" s="123" t="s">
        <v>3698</v>
      </c>
      <c r="AK1535" s="123"/>
      <c r="AL1535" s="136"/>
      <c r="AM1535" s="136"/>
      <c r="AN1535" s="134"/>
    </row>
    <row r="1536" s="62" customFormat="1" ht="12.75" customHeight="1" spans="1:40">
      <c r="A1536" s="123" t="s">
        <v>3704</v>
      </c>
      <c r="B1536" s="123" t="s">
        <v>38</v>
      </c>
      <c r="C1536" s="123" t="s">
        <v>38</v>
      </c>
      <c r="D1536" s="123" t="s">
        <v>39</v>
      </c>
      <c r="E1536" s="123" t="s">
        <v>3705</v>
      </c>
      <c r="F1536" s="123" t="s">
        <v>41</v>
      </c>
      <c r="G1536" s="123" t="s">
        <v>42</v>
      </c>
      <c r="H1536" s="123" t="s">
        <v>3705</v>
      </c>
      <c r="I1536" s="123" t="s">
        <v>3706</v>
      </c>
      <c r="J1536" s="123" t="s">
        <v>44</v>
      </c>
      <c r="K1536" s="123" t="s">
        <v>41</v>
      </c>
      <c r="L1536" s="123" t="s">
        <v>45</v>
      </c>
      <c r="M1536" s="123" t="s">
        <v>46</v>
      </c>
      <c r="N1536" s="123" t="s">
        <v>1767</v>
      </c>
      <c r="O1536" s="123" t="s">
        <v>41</v>
      </c>
      <c r="P1536" s="123" t="s">
        <v>41</v>
      </c>
      <c r="Q1536" s="123">
        <v>9</v>
      </c>
      <c r="R1536" s="123">
        <v>26</v>
      </c>
      <c r="S1536" s="123">
        <v>10</v>
      </c>
      <c r="T1536" s="116">
        <v>45542</v>
      </c>
      <c r="U1536" s="116">
        <v>45536</v>
      </c>
      <c r="V1536" s="123">
        <v>0</v>
      </c>
      <c r="W1536" s="123">
        <v>12</v>
      </c>
      <c r="X1536" s="123">
        <v>12</v>
      </c>
      <c r="Y1536" s="123">
        <v>0</v>
      </c>
      <c r="Z1536" s="123" t="s">
        <v>47</v>
      </c>
      <c r="AA1536" s="123">
        <v>0</v>
      </c>
      <c r="AB1536" s="123">
        <f>VLOOKUP(I1536,'[5]DI Info'!A:E,5,0)</f>
        <v>1</v>
      </c>
      <c r="AC1536" s="123">
        <f t="shared" si="30"/>
        <v>12</v>
      </c>
      <c r="AD1536" s="123">
        <f>IFERROR(AC1536*VLOOKUP(I1536,'[5]DI Info'!A:H,7,FALSE),"")</f>
        <v>57.96</v>
      </c>
      <c r="AE1536" s="123">
        <f>IFERROR(ROUND(AC1536*VLOOKUP(I1536,'[5]DI Info'!$1:$1048576,6,FALSE),2),"")</f>
        <v>0.55</v>
      </c>
      <c r="AF1536" s="124" t="str">
        <f>VLOOKUP(I1536,'[5]DI Info'!$1:$1048576,4,FALSE)</f>
        <v>大自然-NB</v>
      </c>
      <c r="AG1536" s="124" t="s">
        <v>3696</v>
      </c>
      <c r="AH1536" s="118">
        <v>45538</v>
      </c>
      <c r="AI1536" s="69" t="s">
        <v>3697</v>
      </c>
      <c r="AJ1536" s="123" t="s">
        <v>3698</v>
      </c>
      <c r="AK1536" s="123"/>
      <c r="AL1536" s="136"/>
      <c r="AM1536" s="136"/>
      <c r="AN1536" s="134"/>
    </row>
    <row r="1537" s="62" customFormat="1" ht="12.75" customHeight="1" spans="1:40">
      <c r="A1537" s="123" t="s">
        <v>3707</v>
      </c>
      <c r="B1537" s="123" t="s">
        <v>38</v>
      </c>
      <c r="C1537" s="123" t="s">
        <v>38</v>
      </c>
      <c r="D1537" s="123" t="s">
        <v>39</v>
      </c>
      <c r="E1537" s="123" t="s">
        <v>3708</v>
      </c>
      <c r="F1537" s="123" t="s">
        <v>41</v>
      </c>
      <c r="G1537" s="123" t="s">
        <v>42</v>
      </c>
      <c r="H1537" s="123" t="s">
        <v>3708</v>
      </c>
      <c r="I1537" s="123" t="s">
        <v>961</v>
      </c>
      <c r="J1537" s="123" t="s">
        <v>44</v>
      </c>
      <c r="K1537" s="123" t="s">
        <v>41</v>
      </c>
      <c r="L1537" s="123" t="s">
        <v>45</v>
      </c>
      <c r="M1537" s="123" t="s">
        <v>46</v>
      </c>
      <c r="N1537" s="123" t="s">
        <v>1767</v>
      </c>
      <c r="O1537" s="123" t="s">
        <v>41</v>
      </c>
      <c r="P1537" s="123" t="s">
        <v>41</v>
      </c>
      <c r="Q1537" s="123">
        <v>7.1</v>
      </c>
      <c r="R1537" s="123">
        <v>27.8</v>
      </c>
      <c r="S1537" s="123">
        <v>7.3</v>
      </c>
      <c r="T1537" s="116">
        <v>45542</v>
      </c>
      <c r="U1537" s="116">
        <v>45536</v>
      </c>
      <c r="V1537" s="123">
        <v>0</v>
      </c>
      <c r="W1537" s="123">
        <v>43</v>
      </c>
      <c r="X1537" s="123">
        <v>43</v>
      </c>
      <c r="Y1537" s="123">
        <v>0</v>
      </c>
      <c r="Z1537" s="123" t="s">
        <v>47</v>
      </c>
      <c r="AA1537" s="123">
        <v>0</v>
      </c>
      <c r="AB1537" s="123">
        <f>VLOOKUP(I1537,'[5]DI Info'!A:E,5,0)</f>
        <v>1</v>
      </c>
      <c r="AC1537" s="123">
        <f t="shared" si="30"/>
        <v>43</v>
      </c>
      <c r="AD1537" s="123">
        <f>IFERROR(AC1537*VLOOKUP(I1537,'[5]DI Info'!A:H,7,FALSE),"")</f>
        <v>120.4</v>
      </c>
      <c r="AE1537" s="123">
        <f>IFERROR(ROUND(AC1537*VLOOKUP(I1537,'[5]DI Info'!$1:$1048576,6,FALSE),2),"")</f>
        <v>0.99</v>
      </c>
      <c r="AF1537" s="124" t="str">
        <f>VLOOKUP(I1537,'[5]DI Info'!$1:$1048576,4,FALSE)</f>
        <v>大自然-NB</v>
      </c>
      <c r="AG1537" s="124" t="s">
        <v>3696</v>
      </c>
      <c r="AH1537" s="118">
        <v>45538</v>
      </c>
      <c r="AI1537" s="69" t="s">
        <v>3697</v>
      </c>
      <c r="AJ1537" s="123" t="s">
        <v>3698</v>
      </c>
      <c r="AK1537" s="123"/>
      <c r="AL1537" s="136"/>
      <c r="AM1537" s="136"/>
      <c r="AN1537" s="134"/>
    </row>
    <row r="1538" s="62" customFormat="1" ht="12.75" customHeight="1" spans="1:40">
      <c r="A1538" s="123" t="s">
        <v>3709</v>
      </c>
      <c r="B1538" s="123" t="s">
        <v>38</v>
      </c>
      <c r="C1538" s="123" t="s">
        <v>38</v>
      </c>
      <c r="D1538" s="123" t="s">
        <v>39</v>
      </c>
      <c r="E1538" s="123" t="s">
        <v>3710</v>
      </c>
      <c r="F1538" s="123" t="s">
        <v>41</v>
      </c>
      <c r="G1538" s="123" t="s">
        <v>71</v>
      </c>
      <c r="H1538" s="123" t="s">
        <v>3710</v>
      </c>
      <c r="I1538" s="123" t="s">
        <v>407</v>
      </c>
      <c r="J1538" s="123" t="s">
        <v>44</v>
      </c>
      <c r="K1538" s="123" t="s">
        <v>41</v>
      </c>
      <c r="L1538" s="123" t="s">
        <v>45</v>
      </c>
      <c r="M1538" s="123" t="s">
        <v>46</v>
      </c>
      <c r="N1538" s="123" t="s">
        <v>1767</v>
      </c>
      <c r="O1538" s="123" t="s">
        <v>41</v>
      </c>
      <c r="P1538" s="123" t="s">
        <v>41</v>
      </c>
      <c r="Q1538" s="123">
        <v>5.3</v>
      </c>
      <c r="R1538" s="123">
        <v>43.5</v>
      </c>
      <c r="S1538" s="123">
        <v>22</v>
      </c>
      <c r="T1538" s="116">
        <v>45543</v>
      </c>
      <c r="U1538" s="116">
        <v>45536</v>
      </c>
      <c r="V1538" s="123">
        <v>0</v>
      </c>
      <c r="W1538" s="123">
        <v>608</v>
      </c>
      <c r="X1538" s="123">
        <v>608</v>
      </c>
      <c r="Y1538" s="123">
        <v>0</v>
      </c>
      <c r="Z1538" s="123" t="s">
        <v>47</v>
      </c>
      <c r="AA1538" s="123">
        <v>0</v>
      </c>
      <c r="AB1538" s="123">
        <f>VLOOKUP(I1538,'[5]DI Info'!A:E,5,0)</f>
        <v>1</v>
      </c>
      <c r="AC1538" s="123">
        <f t="shared" si="30"/>
        <v>608</v>
      </c>
      <c r="AD1538" s="123">
        <f>IFERROR(AC1538*VLOOKUP(I1538,'[5]DI Info'!A:H,7,FALSE),"")</f>
        <v>4438.4</v>
      </c>
      <c r="AE1538" s="123">
        <f>IFERROR(ROUND(AC1538*VLOOKUP(I1538,'[5]DI Info'!$1:$1048576,6,FALSE),2),"")</f>
        <v>52.91</v>
      </c>
      <c r="AF1538" s="124" t="str">
        <f>VLOOKUP(I1538,'[5]DI Info'!$1:$1048576,4,FALSE)</f>
        <v>苏克-NB</v>
      </c>
      <c r="AG1538" s="124" t="s">
        <v>3711</v>
      </c>
      <c r="AH1538" s="118">
        <v>45542</v>
      </c>
      <c r="AI1538" s="69" t="s">
        <v>3712</v>
      </c>
      <c r="AJ1538" s="123" t="s">
        <v>3713</v>
      </c>
      <c r="AK1538" s="123"/>
      <c r="AL1538" s="136"/>
      <c r="AM1538" s="136"/>
      <c r="AN1538" s="134"/>
    </row>
    <row r="1539" s="62" customFormat="1" ht="12.75" customHeight="1" spans="1:40">
      <c r="A1539" s="123" t="s">
        <v>3714</v>
      </c>
      <c r="B1539" s="123" t="s">
        <v>38</v>
      </c>
      <c r="C1539" s="123" t="s">
        <v>38</v>
      </c>
      <c r="D1539" s="123" t="s">
        <v>39</v>
      </c>
      <c r="E1539" s="123" t="s">
        <v>3715</v>
      </c>
      <c r="F1539" s="123" t="s">
        <v>41</v>
      </c>
      <c r="G1539" s="123" t="s">
        <v>71</v>
      </c>
      <c r="H1539" s="123" t="s">
        <v>3715</v>
      </c>
      <c r="I1539" s="123" t="s">
        <v>54</v>
      </c>
      <c r="J1539" s="123" t="s">
        <v>44</v>
      </c>
      <c r="K1539" s="123" t="s">
        <v>41</v>
      </c>
      <c r="L1539" s="123" t="s">
        <v>45</v>
      </c>
      <c r="M1539" s="123" t="s">
        <v>46</v>
      </c>
      <c r="N1539" s="123" t="s">
        <v>1767</v>
      </c>
      <c r="O1539" s="123" t="s">
        <v>41</v>
      </c>
      <c r="P1539" s="123" t="s">
        <v>41</v>
      </c>
      <c r="Q1539" s="123">
        <v>7.48</v>
      </c>
      <c r="R1539" s="123">
        <v>34.252</v>
      </c>
      <c r="S1539" s="123">
        <v>18.11</v>
      </c>
      <c r="T1539" s="116">
        <v>45543</v>
      </c>
      <c r="U1539" s="116">
        <v>45536</v>
      </c>
      <c r="V1539" s="123">
        <v>0</v>
      </c>
      <c r="W1539" s="123">
        <v>171</v>
      </c>
      <c r="X1539" s="123">
        <v>171</v>
      </c>
      <c r="Y1539" s="123">
        <v>0</v>
      </c>
      <c r="Z1539" s="123" t="s">
        <v>47</v>
      </c>
      <c r="AA1539" s="123">
        <v>0</v>
      </c>
      <c r="AB1539" s="123">
        <f>VLOOKUP(I1539,'[5]DI Info'!A:E,5,0)</f>
        <v>1</v>
      </c>
      <c r="AC1539" s="123">
        <f t="shared" si="30"/>
        <v>171</v>
      </c>
      <c r="AD1539" s="123">
        <f>IFERROR(AC1539*VLOOKUP(I1539,'[5]DI Info'!A:H,7,FALSE),"")</f>
        <v>974.7</v>
      </c>
      <c r="AE1539" s="123">
        <f>IFERROR(ROUND(AC1539*VLOOKUP(I1539,'[5]DI Info'!$1:$1048576,6,FALSE),2),"")</f>
        <v>13.87</v>
      </c>
      <c r="AF1539" s="124" t="str">
        <f>VLOOKUP(I1539,'[5]DI Info'!$1:$1048576,4,FALSE)</f>
        <v>苏克-NB</v>
      </c>
      <c r="AG1539" s="124" t="s">
        <v>3711</v>
      </c>
      <c r="AH1539" s="118">
        <v>45542</v>
      </c>
      <c r="AI1539" s="69" t="s">
        <v>3716</v>
      </c>
      <c r="AJ1539" s="123" t="s">
        <v>3713</v>
      </c>
      <c r="AK1539" s="123"/>
      <c r="AL1539" s="136"/>
      <c r="AM1539" s="136"/>
      <c r="AN1539" s="134"/>
    </row>
    <row r="1540" s="62" customFormat="1" ht="12.75" customHeight="1" spans="1:40">
      <c r="A1540" s="123" t="s">
        <v>3717</v>
      </c>
      <c r="B1540" s="123" t="s">
        <v>38</v>
      </c>
      <c r="C1540" s="123" t="s">
        <v>38</v>
      </c>
      <c r="D1540" s="123" t="s">
        <v>39</v>
      </c>
      <c r="E1540" s="123" t="s">
        <v>3718</v>
      </c>
      <c r="F1540" s="123" t="s">
        <v>41</v>
      </c>
      <c r="G1540" s="123" t="s">
        <v>71</v>
      </c>
      <c r="H1540" s="123" t="s">
        <v>3718</v>
      </c>
      <c r="I1540" s="123" t="s">
        <v>54</v>
      </c>
      <c r="J1540" s="123" t="s">
        <v>44</v>
      </c>
      <c r="K1540" s="123" t="s">
        <v>41</v>
      </c>
      <c r="L1540" s="123" t="s">
        <v>45</v>
      </c>
      <c r="M1540" s="123" t="s">
        <v>46</v>
      </c>
      <c r="N1540" s="123" t="s">
        <v>1767</v>
      </c>
      <c r="O1540" s="123" t="s">
        <v>41</v>
      </c>
      <c r="P1540" s="123" t="s">
        <v>41</v>
      </c>
      <c r="Q1540" s="123">
        <v>7.48</v>
      </c>
      <c r="R1540" s="123">
        <v>34.252</v>
      </c>
      <c r="S1540" s="123">
        <v>18.11</v>
      </c>
      <c r="T1540" s="116">
        <v>45543</v>
      </c>
      <c r="U1540" s="116">
        <v>45536</v>
      </c>
      <c r="V1540" s="123">
        <v>0</v>
      </c>
      <c r="W1540" s="123">
        <v>210</v>
      </c>
      <c r="X1540" s="123">
        <v>210</v>
      </c>
      <c r="Y1540" s="123">
        <v>0</v>
      </c>
      <c r="Z1540" s="123" t="s">
        <v>47</v>
      </c>
      <c r="AA1540" s="123">
        <v>0</v>
      </c>
      <c r="AB1540" s="123">
        <f>VLOOKUP(I1540,'[5]DI Info'!A:E,5,0)</f>
        <v>1</v>
      </c>
      <c r="AC1540" s="123">
        <f t="shared" si="30"/>
        <v>210</v>
      </c>
      <c r="AD1540" s="123">
        <f>IFERROR(AC1540*VLOOKUP(I1540,'[5]DI Info'!A:H,7,FALSE),"")</f>
        <v>1197</v>
      </c>
      <c r="AE1540" s="123">
        <f>IFERROR(ROUND(AC1540*VLOOKUP(I1540,'[5]DI Info'!$1:$1048576,6,FALSE),2),"")</f>
        <v>17.03</v>
      </c>
      <c r="AF1540" s="124" t="str">
        <f>VLOOKUP(I1540,'[5]DI Info'!$1:$1048576,4,FALSE)</f>
        <v>苏克-NB</v>
      </c>
      <c r="AG1540" s="124" t="s">
        <v>3711</v>
      </c>
      <c r="AH1540" s="118">
        <v>45542</v>
      </c>
      <c r="AI1540" s="69" t="s">
        <v>3719</v>
      </c>
      <c r="AJ1540" s="123" t="s">
        <v>3713</v>
      </c>
      <c r="AK1540" s="123"/>
      <c r="AL1540" s="136"/>
      <c r="AM1540" s="136"/>
      <c r="AN1540" s="134"/>
    </row>
    <row r="1541" s="62" customFormat="1" ht="12.75" customHeight="1" spans="1:40">
      <c r="A1541" s="123" t="s">
        <v>3720</v>
      </c>
      <c r="B1541" s="123" t="s">
        <v>38</v>
      </c>
      <c r="C1541" s="123" t="s">
        <v>38</v>
      </c>
      <c r="D1541" s="123" t="s">
        <v>84</v>
      </c>
      <c r="E1541" s="123" t="s">
        <v>3721</v>
      </c>
      <c r="F1541" s="123" t="s">
        <v>41</v>
      </c>
      <c r="G1541" s="123" t="s">
        <v>60</v>
      </c>
      <c r="H1541" s="123" t="s">
        <v>3721</v>
      </c>
      <c r="I1541" s="123" t="s">
        <v>2708</v>
      </c>
      <c r="J1541" s="123" t="s">
        <v>44</v>
      </c>
      <c r="K1541" s="123" t="s">
        <v>41</v>
      </c>
      <c r="L1541" s="123" t="s">
        <v>45</v>
      </c>
      <c r="M1541" s="123" t="s">
        <v>46</v>
      </c>
      <c r="N1541" s="123" t="s">
        <v>1767</v>
      </c>
      <c r="O1541" s="123" t="s">
        <v>41</v>
      </c>
      <c r="P1541" s="123" t="s">
        <v>41</v>
      </c>
      <c r="Q1541" s="123">
        <v>17.6</v>
      </c>
      <c r="R1541" s="123">
        <v>28.6</v>
      </c>
      <c r="S1541" s="123">
        <v>17.6</v>
      </c>
      <c r="T1541" s="116">
        <v>45543</v>
      </c>
      <c r="U1541" s="116">
        <v>45536</v>
      </c>
      <c r="V1541" s="123">
        <v>0</v>
      </c>
      <c r="W1541" s="123">
        <v>405</v>
      </c>
      <c r="X1541" s="123">
        <v>405</v>
      </c>
      <c r="Y1541" s="123">
        <v>0</v>
      </c>
      <c r="Z1541" s="123" t="s">
        <v>47</v>
      </c>
      <c r="AA1541" s="123">
        <v>0</v>
      </c>
      <c r="AB1541" s="123">
        <f>VLOOKUP(I1541,'[5]DI Info'!A:E,5,0)</f>
        <v>1</v>
      </c>
      <c r="AC1541" s="123">
        <f t="shared" si="30"/>
        <v>405</v>
      </c>
      <c r="AD1541" s="123">
        <f>IFERROR(AC1541*VLOOKUP(I1541,'[5]DI Info'!A:H,7,FALSE),"")</f>
        <v>5872.5</v>
      </c>
      <c r="AE1541" s="123">
        <f>IFERROR(ROUND(AC1541*VLOOKUP(I1541,'[5]DI Info'!$1:$1048576,6,FALSE),2),"")</f>
        <v>62.56</v>
      </c>
      <c r="AF1541" s="124" t="str">
        <f>VLOOKUP(I1541,'[5]DI Info'!$1:$1048576,4,FALSE)</f>
        <v>康思特-SH</v>
      </c>
      <c r="AG1541" s="124" t="s">
        <v>3722</v>
      </c>
      <c r="AH1541" s="118">
        <v>45539</v>
      </c>
      <c r="AI1541" s="69" t="s">
        <v>3723</v>
      </c>
      <c r="AJ1541" s="123"/>
      <c r="AK1541" s="123"/>
      <c r="AL1541" s="136"/>
      <c r="AM1541" s="136"/>
      <c r="AN1541" s="134"/>
    </row>
    <row r="1542" s="62" customFormat="1" ht="12.75" customHeight="1" spans="1:40">
      <c r="A1542" s="123" t="s">
        <v>3724</v>
      </c>
      <c r="B1542" s="123" t="s">
        <v>38</v>
      </c>
      <c r="C1542" s="123" t="s">
        <v>38</v>
      </c>
      <c r="D1542" s="123" t="s">
        <v>84</v>
      </c>
      <c r="E1542" s="123" t="s">
        <v>3725</v>
      </c>
      <c r="F1542" s="123" t="s">
        <v>41</v>
      </c>
      <c r="G1542" s="123" t="s">
        <v>60</v>
      </c>
      <c r="H1542" s="123" t="s">
        <v>3725</v>
      </c>
      <c r="I1542" s="123" t="s">
        <v>666</v>
      </c>
      <c r="J1542" s="123" t="s">
        <v>44</v>
      </c>
      <c r="K1542" s="123" t="s">
        <v>41</v>
      </c>
      <c r="L1542" s="123" t="s">
        <v>45</v>
      </c>
      <c r="M1542" s="123" t="s">
        <v>46</v>
      </c>
      <c r="N1542" s="123" t="s">
        <v>1767</v>
      </c>
      <c r="O1542" s="123" t="s">
        <v>41</v>
      </c>
      <c r="P1542" s="123" t="s">
        <v>41</v>
      </c>
      <c r="Q1542" s="123">
        <v>18.5</v>
      </c>
      <c r="R1542" s="123">
        <v>29</v>
      </c>
      <c r="S1542" s="123">
        <v>18.5</v>
      </c>
      <c r="T1542" s="116">
        <v>45543</v>
      </c>
      <c r="U1542" s="116">
        <v>45536</v>
      </c>
      <c r="V1542" s="123">
        <v>0</v>
      </c>
      <c r="W1542" s="123">
        <v>43</v>
      </c>
      <c r="X1542" s="123">
        <v>43</v>
      </c>
      <c r="Y1542" s="123">
        <v>0</v>
      </c>
      <c r="Z1542" s="123" t="s">
        <v>47</v>
      </c>
      <c r="AA1542" s="123">
        <v>0</v>
      </c>
      <c r="AB1542" s="123">
        <f>VLOOKUP(I1542,'[5]DI Info'!A:E,5,0)</f>
        <v>1</v>
      </c>
      <c r="AC1542" s="123">
        <f t="shared" si="30"/>
        <v>43</v>
      </c>
      <c r="AD1542" s="123">
        <f>IFERROR(AC1542*VLOOKUP(I1542,'[5]DI Info'!A:H,7,FALSE),"")</f>
        <v>623.5</v>
      </c>
      <c r="AE1542" s="123">
        <f>IFERROR(ROUND(AC1542*VLOOKUP(I1542,'[5]DI Info'!$1:$1048576,6,FALSE),2),"")</f>
        <v>6.64</v>
      </c>
      <c r="AF1542" s="124" t="str">
        <f>VLOOKUP(I1542,'[5]DI Info'!$1:$1048576,4,FALSE)</f>
        <v>洲益-NB</v>
      </c>
      <c r="AG1542" s="124" t="s">
        <v>3722</v>
      </c>
      <c r="AH1542" s="118">
        <v>45541</v>
      </c>
      <c r="AI1542" s="69" t="s">
        <v>3723</v>
      </c>
      <c r="AJ1542" s="123"/>
      <c r="AK1542" s="123"/>
      <c r="AL1542" s="136"/>
      <c r="AM1542" s="136"/>
      <c r="AN1542" s="134"/>
    </row>
    <row r="1543" s="62" customFormat="1" ht="12.75" customHeight="1" spans="1:40">
      <c r="A1543" s="123" t="s">
        <v>3726</v>
      </c>
      <c r="B1543" s="123" t="s">
        <v>38</v>
      </c>
      <c r="C1543" s="123" t="s">
        <v>38</v>
      </c>
      <c r="D1543" s="123" t="s">
        <v>84</v>
      </c>
      <c r="E1543" s="123" t="s">
        <v>3727</v>
      </c>
      <c r="F1543" s="123" t="s">
        <v>41</v>
      </c>
      <c r="G1543" s="123" t="s">
        <v>71</v>
      </c>
      <c r="H1543" s="123" t="s">
        <v>3727</v>
      </c>
      <c r="I1543" s="123" t="s">
        <v>2708</v>
      </c>
      <c r="J1543" s="123" t="s">
        <v>44</v>
      </c>
      <c r="K1543" s="123" t="s">
        <v>41</v>
      </c>
      <c r="L1543" s="123" t="s">
        <v>45</v>
      </c>
      <c r="M1543" s="123" t="s">
        <v>46</v>
      </c>
      <c r="N1543" s="123" t="s">
        <v>1767</v>
      </c>
      <c r="O1543" s="123" t="s">
        <v>41</v>
      </c>
      <c r="P1543" s="123" t="s">
        <v>41</v>
      </c>
      <c r="Q1543" s="123">
        <v>17.6</v>
      </c>
      <c r="R1543" s="123">
        <v>28.6</v>
      </c>
      <c r="S1543" s="123">
        <v>17.6</v>
      </c>
      <c r="T1543" s="116">
        <v>45543</v>
      </c>
      <c r="U1543" s="116">
        <v>45536</v>
      </c>
      <c r="V1543" s="123">
        <v>0</v>
      </c>
      <c r="W1543" s="123">
        <v>448</v>
      </c>
      <c r="X1543" s="123">
        <v>448</v>
      </c>
      <c r="Y1543" s="123">
        <v>0</v>
      </c>
      <c r="Z1543" s="123" t="s">
        <v>47</v>
      </c>
      <c r="AA1543" s="123">
        <v>0</v>
      </c>
      <c r="AB1543" s="123">
        <f>VLOOKUP(I1543,'[5]DI Info'!A:E,5,0)</f>
        <v>1</v>
      </c>
      <c r="AC1543" s="123">
        <f t="shared" si="30"/>
        <v>448</v>
      </c>
      <c r="AD1543" s="123">
        <f>IFERROR(AC1543*VLOOKUP(I1543,'[5]DI Info'!A:H,7,FALSE),"")</f>
        <v>6496</v>
      </c>
      <c r="AE1543" s="123">
        <f>IFERROR(ROUND(AC1543*VLOOKUP(I1543,'[5]DI Info'!$1:$1048576,6,FALSE),2),"")</f>
        <v>69.2</v>
      </c>
      <c r="AF1543" s="124" t="str">
        <f>VLOOKUP(I1543,'[5]DI Info'!$1:$1048576,4,FALSE)</f>
        <v>康思特-SH</v>
      </c>
      <c r="AG1543" s="124" t="s">
        <v>3728</v>
      </c>
      <c r="AH1543" s="118">
        <v>45539</v>
      </c>
      <c r="AI1543" s="69" t="s">
        <v>3729</v>
      </c>
      <c r="AJ1543" s="123"/>
      <c r="AK1543" s="123"/>
      <c r="AL1543" s="136"/>
      <c r="AM1543" s="136"/>
      <c r="AN1543" s="134"/>
    </row>
    <row r="1544" s="62" customFormat="1" ht="12.75" customHeight="1" spans="1:40">
      <c r="A1544" s="123" t="s">
        <v>3730</v>
      </c>
      <c r="B1544" s="123" t="s">
        <v>38</v>
      </c>
      <c r="C1544" s="123" t="s">
        <v>38</v>
      </c>
      <c r="D1544" s="123" t="s">
        <v>84</v>
      </c>
      <c r="E1544" s="123" t="s">
        <v>3731</v>
      </c>
      <c r="F1544" s="123" t="s">
        <v>41</v>
      </c>
      <c r="G1544" s="123" t="s">
        <v>71</v>
      </c>
      <c r="H1544" s="123" t="s">
        <v>3731</v>
      </c>
      <c r="I1544" s="123" t="s">
        <v>2708</v>
      </c>
      <c r="J1544" s="123" t="s">
        <v>44</v>
      </c>
      <c r="K1544" s="123" t="s">
        <v>41</v>
      </c>
      <c r="L1544" s="123" t="s">
        <v>45</v>
      </c>
      <c r="M1544" s="123" t="s">
        <v>46</v>
      </c>
      <c r="N1544" s="123" t="s">
        <v>1767</v>
      </c>
      <c r="O1544" s="123" t="s">
        <v>41</v>
      </c>
      <c r="P1544" s="123" t="s">
        <v>41</v>
      </c>
      <c r="Q1544" s="123">
        <v>17.6</v>
      </c>
      <c r="R1544" s="123">
        <v>28.6</v>
      </c>
      <c r="S1544" s="123">
        <v>17.6</v>
      </c>
      <c r="T1544" s="116">
        <v>45543</v>
      </c>
      <c r="U1544" s="116">
        <v>45536</v>
      </c>
      <c r="V1544" s="123">
        <v>0</v>
      </c>
      <c r="W1544" s="123">
        <v>58</v>
      </c>
      <c r="X1544" s="123">
        <v>58</v>
      </c>
      <c r="Y1544" s="123">
        <v>0</v>
      </c>
      <c r="Z1544" s="123" t="s">
        <v>47</v>
      </c>
      <c r="AA1544" s="123">
        <v>0</v>
      </c>
      <c r="AB1544" s="123">
        <f>VLOOKUP(I1544,'[5]DI Info'!A:E,5,0)</f>
        <v>1</v>
      </c>
      <c r="AC1544" s="123">
        <f t="shared" si="30"/>
        <v>58</v>
      </c>
      <c r="AD1544" s="123">
        <f>IFERROR(AC1544*VLOOKUP(I1544,'[5]DI Info'!A:H,7,FALSE),"")</f>
        <v>841</v>
      </c>
      <c r="AE1544" s="123">
        <f>IFERROR(ROUND(AC1544*VLOOKUP(I1544,'[5]DI Info'!$1:$1048576,6,FALSE),2),"")</f>
        <v>8.96</v>
      </c>
      <c r="AF1544" s="124" t="str">
        <f>VLOOKUP(I1544,'[5]DI Info'!$1:$1048576,4,FALSE)</f>
        <v>康思特-SH</v>
      </c>
      <c r="AG1544" s="124" t="s">
        <v>3728</v>
      </c>
      <c r="AH1544" s="118">
        <v>45539</v>
      </c>
      <c r="AI1544" s="69" t="s">
        <v>3732</v>
      </c>
      <c r="AJ1544" s="123"/>
      <c r="AK1544" s="123"/>
      <c r="AL1544" s="136"/>
      <c r="AM1544" s="136"/>
      <c r="AN1544" s="134"/>
    </row>
    <row r="1545" s="62" customFormat="1" ht="12.75" customHeight="1" spans="1:40">
      <c r="A1545" s="123" t="s">
        <v>3733</v>
      </c>
      <c r="B1545" s="123" t="s">
        <v>38</v>
      </c>
      <c r="C1545" s="123" t="s">
        <v>38</v>
      </c>
      <c r="D1545" s="123" t="s">
        <v>84</v>
      </c>
      <c r="E1545" s="123" t="s">
        <v>3734</v>
      </c>
      <c r="F1545" s="123" t="s">
        <v>41</v>
      </c>
      <c r="G1545" s="123" t="s">
        <v>71</v>
      </c>
      <c r="H1545" s="123" t="s">
        <v>3734</v>
      </c>
      <c r="I1545" s="123" t="s">
        <v>666</v>
      </c>
      <c r="J1545" s="123" t="s">
        <v>44</v>
      </c>
      <c r="K1545" s="123" t="s">
        <v>41</v>
      </c>
      <c r="L1545" s="123" t="s">
        <v>45</v>
      </c>
      <c r="M1545" s="123" t="s">
        <v>46</v>
      </c>
      <c r="N1545" s="123" t="s">
        <v>1767</v>
      </c>
      <c r="O1545" s="123" t="s">
        <v>41</v>
      </c>
      <c r="P1545" s="123" t="s">
        <v>41</v>
      </c>
      <c r="Q1545" s="123">
        <v>18.5</v>
      </c>
      <c r="R1545" s="123">
        <v>29</v>
      </c>
      <c r="S1545" s="123">
        <v>18.5</v>
      </c>
      <c r="T1545" s="116">
        <v>45543</v>
      </c>
      <c r="U1545" s="116">
        <v>45536</v>
      </c>
      <c r="V1545" s="123">
        <v>0</v>
      </c>
      <c r="W1545" s="123">
        <v>2</v>
      </c>
      <c r="X1545" s="123">
        <v>2</v>
      </c>
      <c r="Y1545" s="123">
        <v>0</v>
      </c>
      <c r="Z1545" s="123" t="s">
        <v>47</v>
      </c>
      <c r="AA1545" s="123">
        <v>0</v>
      </c>
      <c r="AB1545" s="123">
        <f>VLOOKUP(I1545,'[5]DI Info'!A:E,5,0)</f>
        <v>1</v>
      </c>
      <c r="AC1545" s="123">
        <f t="shared" si="30"/>
        <v>2</v>
      </c>
      <c r="AD1545" s="123">
        <f>IFERROR(AC1545*VLOOKUP(I1545,'[5]DI Info'!A:H,7,FALSE),"")</f>
        <v>29</v>
      </c>
      <c r="AE1545" s="123">
        <f>IFERROR(ROUND(AC1545*VLOOKUP(I1545,'[5]DI Info'!$1:$1048576,6,FALSE),2),"")</f>
        <v>0.31</v>
      </c>
      <c r="AF1545" s="124" t="str">
        <f>VLOOKUP(I1545,'[5]DI Info'!$1:$1048576,4,FALSE)</f>
        <v>洲益-NB</v>
      </c>
      <c r="AG1545" s="124" t="s">
        <v>3728</v>
      </c>
      <c r="AH1545" s="118">
        <v>45541</v>
      </c>
      <c r="AI1545" s="69" t="s">
        <v>3732</v>
      </c>
      <c r="AJ1545" s="123"/>
      <c r="AK1545" s="123"/>
      <c r="AL1545" s="136"/>
      <c r="AM1545" s="136"/>
      <c r="AN1545" s="134"/>
    </row>
    <row r="1546" s="62" customFormat="1" ht="12.75" customHeight="1" spans="1:40">
      <c r="A1546" s="123" t="s">
        <v>3735</v>
      </c>
      <c r="B1546" s="123" t="s">
        <v>38</v>
      </c>
      <c r="C1546" s="123" t="s">
        <v>38</v>
      </c>
      <c r="D1546" s="123" t="s">
        <v>84</v>
      </c>
      <c r="E1546" s="123" t="s">
        <v>3736</v>
      </c>
      <c r="F1546" s="123" t="s">
        <v>41</v>
      </c>
      <c r="G1546" s="123" t="s">
        <v>71</v>
      </c>
      <c r="H1546" s="123" t="s">
        <v>3736</v>
      </c>
      <c r="I1546" s="123" t="s">
        <v>666</v>
      </c>
      <c r="J1546" s="123" t="s">
        <v>44</v>
      </c>
      <c r="K1546" s="123" t="s">
        <v>41</v>
      </c>
      <c r="L1546" s="123" t="s">
        <v>45</v>
      </c>
      <c r="M1546" s="123" t="s">
        <v>46</v>
      </c>
      <c r="N1546" s="123" t="s">
        <v>1767</v>
      </c>
      <c r="O1546" s="123" t="s">
        <v>41</v>
      </c>
      <c r="P1546" s="123" t="s">
        <v>41</v>
      </c>
      <c r="Q1546" s="123">
        <v>18.5</v>
      </c>
      <c r="R1546" s="123">
        <v>29</v>
      </c>
      <c r="S1546" s="123">
        <v>18.5</v>
      </c>
      <c r="T1546" s="116">
        <v>45543</v>
      </c>
      <c r="U1546" s="116">
        <v>45536</v>
      </c>
      <c r="V1546" s="123">
        <v>0</v>
      </c>
      <c r="W1546" s="123">
        <v>24</v>
      </c>
      <c r="X1546" s="123">
        <v>24</v>
      </c>
      <c r="Y1546" s="123">
        <v>0</v>
      </c>
      <c r="Z1546" s="123" t="s">
        <v>47</v>
      </c>
      <c r="AA1546" s="123">
        <v>0</v>
      </c>
      <c r="AB1546" s="123">
        <f>VLOOKUP(I1546,'[5]DI Info'!A:E,5,0)</f>
        <v>1</v>
      </c>
      <c r="AC1546" s="123">
        <f t="shared" si="30"/>
        <v>24</v>
      </c>
      <c r="AD1546" s="123">
        <f>IFERROR(AC1546*VLOOKUP(I1546,'[5]DI Info'!A:H,7,FALSE),"")</f>
        <v>348</v>
      </c>
      <c r="AE1546" s="123">
        <f>IFERROR(ROUND(AC1546*VLOOKUP(I1546,'[5]DI Info'!$1:$1048576,6,FALSE),2),"")</f>
        <v>3.71</v>
      </c>
      <c r="AF1546" s="124" t="str">
        <f>VLOOKUP(I1546,'[5]DI Info'!$1:$1048576,4,FALSE)</f>
        <v>洲益-NB</v>
      </c>
      <c r="AG1546" s="124" t="s">
        <v>3728</v>
      </c>
      <c r="AH1546" s="118">
        <v>45541</v>
      </c>
      <c r="AI1546" s="69" t="s">
        <v>3732</v>
      </c>
      <c r="AJ1546" s="123"/>
      <c r="AK1546" s="123"/>
      <c r="AL1546" s="136"/>
      <c r="AM1546" s="136"/>
      <c r="AN1546" s="134"/>
    </row>
    <row r="1547" s="62" customFormat="1" ht="12.75" customHeight="1" spans="1:40">
      <c r="A1547" s="123" t="s">
        <v>3737</v>
      </c>
      <c r="B1547" s="123" t="s">
        <v>38</v>
      </c>
      <c r="C1547" s="123" t="s">
        <v>38</v>
      </c>
      <c r="D1547" s="123" t="s">
        <v>84</v>
      </c>
      <c r="E1547" s="123" t="s">
        <v>3738</v>
      </c>
      <c r="F1547" s="123" t="s">
        <v>41</v>
      </c>
      <c r="G1547" s="123" t="s">
        <v>71</v>
      </c>
      <c r="H1547" s="123" t="s">
        <v>3738</v>
      </c>
      <c r="I1547" s="123" t="s">
        <v>86</v>
      </c>
      <c r="J1547" s="123" t="s">
        <v>44</v>
      </c>
      <c r="K1547" s="123" t="s">
        <v>41</v>
      </c>
      <c r="L1547" s="123" t="s">
        <v>45</v>
      </c>
      <c r="M1547" s="123" t="s">
        <v>46</v>
      </c>
      <c r="N1547" s="123" t="s">
        <v>1767</v>
      </c>
      <c r="O1547" s="123" t="s">
        <v>41</v>
      </c>
      <c r="P1547" s="123" t="s">
        <v>41</v>
      </c>
      <c r="Q1547" s="123">
        <v>19.5</v>
      </c>
      <c r="R1547" s="123">
        <v>29.5</v>
      </c>
      <c r="S1547" s="123">
        <v>21</v>
      </c>
      <c r="T1547" s="116">
        <v>45543</v>
      </c>
      <c r="U1547" s="116">
        <v>45536</v>
      </c>
      <c r="V1547" s="123">
        <v>0</v>
      </c>
      <c r="W1547" s="123">
        <v>308</v>
      </c>
      <c r="X1547" s="123">
        <v>308</v>
      </c>
      <c r="Y1547" s="123">
        <v>0</v>
      </c>
      <c r="Z1547" s="123" t="s">
        <v>47</v>
      </c>
      <c r="AA1547" s="123">
        <v>0</v>
      </c>
      <c r="AB1547" s="123">
        <f>VLOOKUP(I1547,'[5]DI Info'!A:E,5,0)</f>
        <v>1</v>
      </c>
      <c r="AC1547" s="123">
        <f t="shared" si="30"/>
        <v>308</v>
      </c>
      <c r="AD1547" s="123">
        <f>IFERROR(AC1547*VLOOKUP(I1547,'[5]DI Info'!A:H,7,FALSE),"")</f>
        <v>5420.8</v>
      </c>
      <c r="AE1547" s="123">
        <f>IFERROR(ROUND(AC1547*VLOOKUP(I1547,'[5]DI Info'!$1:$1048576,6,FALSE),2),"")</f>
        <v>59.19</v>
      </c>
      <c r="AF1547" s="124" t="str">
        <f>VLOOKUP(I1547,'[5]DI Info'!$1:$1048576,4,FALSE)</f>
        <v>佳得顺-SH</v>
      </c>
      <c r="AG1547" s="124" t="s">
        <v>3739</v>
      </c>
      <c r="AH1547" s="118">
        <v>45539</v>
      </c>
      <c r="AI1547" s="69" t="s">
        <v>3740</v>
      </c>
      <c r="AJ1547" s="123"/>
      <c r="AK1547" s="123"/>
      <c r="AL1547" s="136"/>
      <c r="AM1547" s="136"/>
      <c r="AN1547" s="134"/>
    </row>
    <row r="1548" s="62" customFormat="1" ht="12.75" customHeight="1" spans="1:40">
      <c r="A1548" s="123" t="s">
        <v>3741</v>
      </c>
      <c r="B1548" s="123" t="s">
        <v>38</v>
      </c>
      <c r="C1548" s="123" t="s">
        <v>38</v>
      </c>
      <c r="D1548" s="123" t="s">
        <v>84</v>
      </c>
      <c r="E1548" s="123" t="s">
        <v>3742</v>
      </c>
      <c r="F1548" s="123" t="s">
        <v>41</v>
      </c>
      <c r="G1548" s="123" t="s">
        <v>71</v>
      </c>
      <c r="H1548" s="123" t="s">
        <v>3742</v>
      </c>
      <c r="I1548" s="123" t="s">
        <v>86</v>
      </c>
      <c r="J1548" s="123" t="s">
        <v>44</v>
      </c>
      <c r="K1548" s="123" t="s">
        <v>41</v>
      </c>
      <c r="L1548" s="123" t="s">
        <v>45</v>
      </c>
      <c r="M1548" s="123" t="s">
        <v>46</v>
      </c>
      <c r="N1548" s="123" t="s">
        <v>1767</v>
      </c>
      <c r="O1548" s="123" t="s">
        <v>41</v>
      </c>
      <c r="P1548" s="123" t="s">
        <v>41</v>
      </c>
      <c r="Q1548" s="123">
        <v>19.5</v>
      </c>
      <c r="R1548" s="123">
        <v>29.5</v>
      </c>
      <c r="S1548" s="123">
        <v>21</v>
      </c>
      <c r="T1548" s="116">
        <v>45543</v>
      </c>
      <c r="U1548" s="116">
        <v>45536</v>
      </c>
      <c r="V1548" s="123">
        <v>0</v>
      </c>
      <c r="W1548" s="123">
        <v>292</v>
      </c>
      <c r="X1548" s="123">
        <v>292</v>
      </c>
      <c r="Y1548" s="123">
        <v>0</v>
      </c>
      <c r="Z1548" s="123" t="s">
        <v>47</v>
      </c>
      <c r="AA1548" s="123">
        <v>0</v>
      </c>
      <c r="AB1548" s="123">
        <f>VLOOKUP(I1548,'[5]DI Info'!A:E,5,0)</f>
        <v>1</v>
      </c>
      <c r="AC1548" s="123">
        <f t="shared" si="30"/>
        <v>292</v>
      </c>
      <c r="AD1548" s="123">
        <f>IFERROR(AC1548*VLOOKUP(I1548,'[5]DI Info'!A:H,7,FALSE),"")</f>
        <v>5139.2</v>
      </c>
      <c r="AE1548" s="123">
        <f>IFERROR(ROUND(AC1548*VLOOKUP(I1548,'[5]DI Info'!$1:$1048576,6,FALSE),2),"")</f>
        <v>56.12</v>
      </c>
      <c r="AF1548" s="124" t="str">
        <f>VLOOKUP(I1548,'[5]DI Info'!$1:$1048576,4,FALSE)</f>
        <v>佳得顺-SH</v>
      </c>
      <c r="AG1548" s="124" t="s">
        <v>3739</v>
      </c>
      <c r="AH1548" s="118">
        <v>45539</v>
      </c>
      <c r="AI1548" s="69" t="s">
        <v>3743</v>
      </c>
      <c r="AJ1548" s="123"/>
      <c r="AK1548" s="123"/>
      <c r="AL1548" s="136"/>
      <c r="AM1548" s="136"/>
      <c r="AN1548" s="134"/>
    </row>
    <row r="1549" s="62" customFormat="1" ht="12.75" customHeight="1" spans="1:40">
      <c r="A1549" s="123" t="s">
        <v>3744</v>
      </c>
      <c r="B1549" s="123" t="s">
        <v>38</v>
      </c>
      <c r="C1549" s="123" t="s">
        <v>38</v>
      </c>
      <c r="D1549" s="123" t="s">
        <v>75</v>
      </c>
      <c r="E1549" s="123" t="s">
        <v>3745</v>
      </c>
      <c r="F1549" s="123" t="s">
        <v>41</v>
      </c>
      <c r="G1549" s="123" t="s">
        <v>77</v>
      </c>
      <c r="H1549" s="123" t="s">
        <v>3745</v>
      </c>
      <c r="I1549" s="123" t="s">
        <v>2530</v>
      </c>
      <c r="J1549" s="123" t="s">
        <v>44</v>
      </c>
      <c r="K1549" s="123" t="s">
        <v>41</v>
      </c>
      <c r="L1549" s="123" t="s">
        <v>45</v>
      </c>
      <c r="M1549" s="123" t="s">
        <v>46</v>
      </c>
      <c r="N1549" s="123" t="s">
        <v>1767</v>
      </c>
      <c r="O1549" s="123" t="s">
        <v>41</v>
      </c>
      <c r="P1549" s="123" t="s">
        <v>41</v>
      </c>
      <c r="Q1549" s="123">
        <v>12</v>
      </c>
      <c r="R1549" s="123">
        <v>35</v>
      </c>
      <c r="S1549" s="123">
        <v>35</v>
      </c>
      <c r="T1549" s="116">
        <v>45533</v>
      </c>
      <c r="U1549" s="116">
        <v>45526</v>
      </c>
      <c r="V1549" s="123">
        <v>0</v>
      </c>
      <c r="W1549" s="123">
        <v>231</v>
      </c>
      <c r="X1549" s="123">
        <v>231</v>
      </c>
      <c r="Y1549" s="123">
        <v>0</v>
      </c>
      <c r="Z1549" s="123" t="s">
        <v>47</v>
      </c>
      <c r="AA1549" s="123">
        <v>0</v>
      </c>
      <c r="AB1549" s="123">
        <f>VLOOKUP(I1549,'[5]DI Info'!A:E,5,0)</f>
        <v>1</v>
      </c>
      <c r="AC1549" s="123">
        <f t="shared" si="30"/>
        <v>231</v>
      </c>
      <c r="AD1549" s="123">
        <f>IFERROR(AC1549*VLOOKUP(I1549,'[5]DI Info'!A:H,7,FALSE),"")</f>
        <v>4966.5</v>
      </c>
      <c r="AE1549" s="123">
        <f>IFERROR(ROUND(AC1549*VLOOKUP(I1549,'[5]DI Info'!$1:$1048576,6,FALSE),2),"")</f>
        <v>52.47</v>
      </c>
      <c r="AF1549" s="124" t="str">
        <f>VLOOKUP(I1549,'[5]DI Info'!$1:$1048576,4,FALSE)</f>
        <v>商贤-YT</v>
      </c>
      <c r="AG1549" s="124" t="s">
        <v>3746</v>
      </c>
      <c r="AH1549" s="118">
        <v>45533</v>
      </c>
      <c r="AI1549" s="69" t="s">
        <v>3747</v>
      </c>
      <c r="AJ1549" s="123"/>
      <c r="AK1549" s="123"/>
      <c r="AL1549" s="136"/>
      <c r="AM1549" s="136"/>
      <c r="AN1549" s="134"/>
    </row>
    <row r="1550" s="62" customFormat="1" ht="12.75" customHeight="1" spans="1:40">
      <c r="A1550" s="123" t="s">
        <v>3748</v>
      </c>
      <c r="B1550" s="123" t="s">
        <v>38</v>
      </c>
      <c r="C1550" s="123" t="s">
        <v>38</v>
      </c>
      <c r="D1550" s="123" t="s">
        <v>75</v>
      </c>
      <c r="E1550" s="123" t="s">
        <v>3749</v>
      </c>
      <c r="F1550" s="123" t="s">
        <v>41</v>
      </c>
      <c r="G1550" s="123" t="s">
        <v>77</v>
      </c>
      <c r="H1550" s="123" t="s">
        <v>3749</v>
      </c>
      <c r="I1550" s="123" t="s">
        <v>3146</v>
      </c>
      <c r="J1550" s="123" t="s">
        <v>44</v>
      </c>
      <c r="K1550" s="123" t="s">
        <v>41</v>
      </c>
      <c r="L1550" s="123" t="s">
        <v>45</v>
      </c>
      <c r="M1550" s="123" t="s">
        <v>46</v>
      </c>
      <c r="N1550" s="123" t="s">
        <v>1767</v>
      </c>
      <c r="O1550" s="123" t="s">
        <v>41</v>
      </c>
      <c r="P1550" s="123" t="s">
        <v>41</v>
      </c>
      <c r="Q1550" s="123">
        <v>11.25</v>
      </c>
      <c r="R1550" s="123">
        <v>34.5</v>
      </c>
      <c r="S1550" s="123">
        <v>34.5</v>
      </c>
      <c r="T1550" s="116">
        <v>45533</v>
      </c>
      <c r="U1550" s="116">
        <v>45526</v>
      </c>
      <c r="V1550" s="123">
        <v>0</v>
      </c>
      <c r="W1550" s="123">
        <v>65</v>
      </c>
      <c r="X1550" s="123">
        <v>65</v>
      </c>
      <c r="Y1550" s="123">
        <v>0</v>
      </c>
      <c r="Z1550" s="123" t="s">
        <v>47</v>
      </c>
      <c r="AA1550" s="123">
        <v>0</v>
      </c>
      <c r="AB1550" s="123">
        <f>VLOOKUP(I1550,'[5]DI Info'!A:E,5,0)</f>
        <v>1</v>
      </c>
      <c r="AC1550" s="123">
        <f t="shared" si="30"/>
        <v>65</v>
      </c>
      <c r="AD1550" s="123">
        <f>IFERROR(AC1550*VLOOKUP(I1550,'[5]DI Info'!A:H,7,FALSE),"")</f>
        <v>1397.5</v>
      </c>
      <c r="AE1550" s="123">
        <f>IFERROR(ROUND(AC1550*VLOOKUP(I1550,'[5]DI Info'!$1:$1048576,6,FALSE),2),"")</f>
        <v>14.76</v>
      </c>
      <c r="AF1550" s="124" t="str">
        <f>VLOOKUP(I1550,'[5]DI Info'!$1:$1048576,4,FALSE)</f>
        <v>商贤-YT</v>
      </c>
      <c r="AG1550" s="124" t="s">
        <v>3746</v>
      </c>
      <c r="AH1550" s="118">
        <v>45533</v>
      </c>
      <c r="AI1550" s="69" t="s">
        <v>3747</v>
      </c>
      <c r="AJ1550" s="123"/>
      <c r="AK1550" s="123"/>
      <c r="AL1550" s="136"/>
      <c r="AM1550" s="136"/>
      <c r="AN1550" s="134"/>
    </row>
    <row r="1551" s="62" customFormat="1" ht="12.75" customHeight="1" spans="1:40">
      <c r="A1551" s="123" t="s">
        <v>3750</v>
      </c>
      <c r="B1551" s="123" t="s">
        <v>38</v>
      </c>
      <c r="C1551" s="123" t="s">
        <v>38</v>
      </c>
      <c r="D1551" s="123" t="s">
        <v>39</v>
      </c>
      <c r="E1551" s="123" t="s">
        <v>3751</v>
      </c>
      <c r="F1551" s="123" t="s">
        <v>41</v>
      </c>
      <c r="G1551" s="123" t="s">
        <v>60</v>
      </c>
      <c r="H1551" s="123" t="s">
        <v>3751</v>
      </c>
      <c r="I1551" s="123" t="s">
        <v>398</v>
      </c>
      <c r="J1551" s="123" t="s">
        <v>44</v>
      </c>
      <c r="K1551" s="123" t="s">
        <v>41</v>
      </c>
      <c r="L1551" s="123" t="s">
        <v>45</v>
      </c>
      <c r="M1551" s="123" t="s">
        <v>46</v>
      </c>
      <c r="N1551" s="123" t="s">
        <v>1767</v>
      </c>
      <c r="O1551" s="123" t="s">
        <v>41</v>
      </c>
      <c r="P1551" s="123" t="s">
        <v>41</v>
      </c>
      <c r="Q1551" s="123">
        <v>4.1</v>
      </c>
      <c r="R1551" s="123">
        <v>23.2</v>
      </c>
      <c r="S1551" s="123">
        <v>22.3</v>
      </c>
      <c r="T1551" s="116">
        <v>45543</v>
      </c>
      <c r="U1551" s="116">
        <v>45536</v>
      </c>
      <c r="V1551" s="123">
        <v>0</v>
      </c>
      <c r="W1551" s="123">
        <v>1853</v>
      </c>
      <c r="X1551" s="123">
        <v>1853</v>
      </c>
      <c r="Y1551" s="123">
        <v>0</v>
      </c>
      <c r="Z1551" s="123" t="s">
        <v>47</v>
      </c>
      <c r="AA1551" s="123">
        <v>0</v>
      </c>
      <c r="AB1551" s="123">
        <f>VLOOKUP(I1551,'[5]DI Info'!A:E,5,0)</f>
        <v>1</v>
      </c>
      <c r="AC1551" s="123">
        <f t="shared" si="30"/>
        <v>1853</v>
      </c>
      <c r="AD1551" s="123">
        <f>IFERROR(AC1551*VLOOKUP(I1551,'[5]DI Info'!A:H,7,FALSE),"")</f>
        <v>7597.3</v>
      </c>
      <c r="AE1551" s="123">
        <f>IFERROR(ROUND(AC1551*VLOOKUP(I1551,'[5]DI Info'!$1:$1048576,6,FALSE),2),"")</f>
        <v>64.86</v>
      </c>
      <c r="AF1551" s="124" t="str">
        <f>VLOOKUP(I1551,'[5]DI Info'!$1:$1048576,4,FALSE)</f>
        <v>苏克-NB</v>
      </c>
      <c r="AG1551" s="124" t="s">
        <v>3752</v>
      </c>
      <c r="AH1551" s="118">
        <v>45542</v>
      </c>
      <c r="AI1551" s="69" t="s">
        <v>3753</v>
      </c>
      <c r="AJ1551" s="123" t="s">
        <v>3754</v>
      </c>
      <c r="AK1551" s="123"/>
      <c r="AL1551" s="136"/>
      <c r="AM1551" s="136"/>
      <c r="AN1551" s="134"/>
    </row>
    <row r="1552" s="62" customFormat="1" ht="12.75" customHeight="1" spans="1:40">
      <c r="A1552" s="123" t="s">
        <v>3755</v>
      </c>
      <c r="B1552" s="123" t="s">
        <v>38</v>
      </c>
      <c r="C1552" s="123" t="s">
        <v>38</v>
      </c>
      <c r="D1552" s="123" t="s">
        <v>39</v>
      </c>
      <c r="E1552" s="123" t="s">
        <v>3756</v>
      </c>
      <c r="F1552" s="123" t="s">
        <v>41</v>
      </c>
      <c r="G1552" s="123" t="s">
        <v>60</v>
      </c>
      <c r="H1552" s="123" t="s">
        <v>3756</v>
      </c>
      <c r="I1552" s="123" t="s">
        <v>376</v>
      </c>
      <c r="J1552" s="123" t="s">
        <v>44</v>
      </c>
      <c r="K1552" s="123" t="s">
        <v>41</v>
      </c>
      <c r="L1552" s="123" t="s">
        <v>45</v>
      </c>
      <c r="M1552" s="123" t="s">
        <v>46</v>
      </c>
      <c r="N1552" s="123" t="s">
        <v>1767</v>
      </c>
      <c r="O1552" s="123" t="s">
        <v>41</v>
      </c>
      <c r="P1552" s="123" t="s">
        <v>41</v>
      </c>
      <c r="Q1552" s="123">
        <v>5.5</v>
      </c>
      <c r="R1552" s="123">
        <v>48</v>
      </c>
      <c r="S1552" s="123">
        <v>23.5</v>
      </c>
      <c r="T1552" s="116">
        <v>45543</v>
      </c>
      <c r="U1552" s="116">
        <v>45536</v>
      </c>
      <c r="V1552" s="123">
        <v>0</v>
      </c>
      <c r="W1552" s="123">
        <v>278</v>
      </c>
      <c r="X1552" s="123">
        <v>278</v>
      </c>
      <c r="Y1552" s="123">
        <v>0</v>
      </c>
      <c r="Z1552" s="123" t="s">
        <v>47</v>
      </c>
      <c r="AA1552" s="123">
        <v>0</v>
      </c>
      <c r="AB1552" s="123">
        <f>VLOOKUP(I1552,'[5]DI Info'!A:E,5,0)</f>
        <v>1</v>
      </c>
      <c r="AC1552" s="123">
        <f t="shared" si="30"/>
        <v>278</v>
      </c>
      <c r="AD1552" s="123">
        <f>IFERROR(AC1552*VLOOKUP(I1552,'[5]DI Info'!A:H,7,FALSE),"")</f>
        <v>3058</v>
      </c>
      <c r="AE1552" s="123">
        <f>IFERROR(ROUND(AC1552*VLOOKUP(I1552,'[5]DI Info'!$1:$1048576,6,FALSE),2),"")</f>
        <v>29.75</v>
      </c>
      <c r="AF1552" s="124" t="str">
        <f>VLOOKUP(I1552,'[5]DI Info'!$1:$1048576,4,FALSE)</f>
        <v>苏克-NB</v>
      </c>
      <c r="AG1552" s="124" t="s">
        <v>3752</v>
      </c>
      <c r="AH1552" s="118">
        <v>45542</v>
      </c>
      <c r="AI1552" s="69" t="s">
        <v>3757</v>
      </c>
      <c r="AJ1552" s="123" t="s">
        <v>3754</v>
      </c>
      <c r="AK1552" s="123"/>
      <c r="AL1552" s="136"/>
      <c r="AM1552" s="136"/>
      <c r="AN1552" s="134"/>
    </row>
    <row r="1553" s="62" customFormat="1" ht="12.75" customHeight="1" spans="1:40">
      <c r="A1553" s="123" t="s">
        <v>3758</v>
      </c>
      <c r="B1553" s="123" t="s">
        <v>38</v>
      </c>
      <c r="C1553" s="123" t="s">
        <v>38</v>
      </c>
      <c r="D1553" s="123" t="s">
        <v>39</v>
      </c>
      <c r="E1553" s="123" t="s">
        <v>3759</v>
      </c>
      <c r="F1553" s="123" t="s">
        <v>41</v>
      </c>
      <c r="G1553" s="123" t="s">
        <v>60</v>
      </c>
      <c r="H1553" s="123" t="s">
        <v>3759</v>
      </c>
      <c r="I1553" s="123" t="s">
        <v>376</v>
      </c>
      <c r="J1553" s="123" t="s">
        <v>44</v>
      </c>
      <c r="K1553" s="123" t="s">
        <v>41</v>
      </c>
      <c r="L1553" s="123" t="s">
        <v>45</v>
      </c>
      <c r="M1553" s="123" t="s">
        <v>46</v>
      </c>
      <c r="N1553" s="123" t="s">
        <v>1767</v>
      </c>
      <c r="O1553" s="123" t="s">
        <v>41</v>
      </c>
      <c r="P1553" s="123" t="s">
        <v>41</v>
      </c>
      <c r="Q1553" s="123">
        <v>5.5</v>
      </c>
      <c r="R1553" s="123">
        <v>48</v>
      </c>
      <c r="S1553" s="123">
        <v>23.5</v>
      </c>
      <c r="T1553" s="116">
        <v>45543</v>
      </c>
      <c r="U1553" s="116">
        <v>45536</v>
      </c>
      <c r="V1553" s="123">
        <v>0</v>
      </c>
      <c r="W1553" s="123">
        <v>15</v>
      </c>
      <c r="X1553" s="123">
        <v>15</v>
      </c>
      <c r="Y1553" s="123">
        <v>0</v>
      </c>
      <c r="Z1553" s="123" t="s">
        <v>47</v>
      </c>
      <c r="AA1553" s="123">
        <v>0</v>
      </c>
      <c r="AB1553" s="123">
        <f>VLOOKUP(I1553,'[5]DI Info'!A:E,5,0)</f>
        <v>1</v>
      </c>
      <c r="AC1553" s="123">
        <f t="shared" si="30"/>
        <v>15</v>
      </c>
      <c r="AD1553" s="123">
        <f>IFERROR(AC1553*VLOOKUP(I1553,'[5]DI Info'!A:H,7,FALSE),"")</f>
        <v>165</v>
      </c>
      <c r="AE1553" s="123">
        <f>IFERROR(ROUND(AC1553*VLOOKUP(I1553,'[5]DI Info'!$1:$1048576,6,FALSE),2),"")</f>
        <v>1.61</v>
      </c>
      <c r="AF1553" s="124" t="str">
        <f>VLOOKUP(I1553,'[5]DI Info'!$1:$1048576,4,FALSE)</f>
        <v>苏克-NB</v>
      </c>
      <c r="AG1553" s="124" t="s">
        <v>3752</v>
      </c>
      <c r="AH1553" s="118">
        <v>45542</v>
      </c>
      <c r="AI1553" s="69" t="s">
        <v>3760</v>
      </c>
      <c r="AJ1553" s="123" t="s">
        <v>3754</v>
      </c>
      <c r="AK1553" s="123"/>
      <c r="AL1553" s="136"/>
      <c r="AM1553" s="136"/>
      <c r="AN1553" s="134"/>
    </row>
    <row r="1554" s="62" customFormat="1" ht="12.75" customHeight="1" spans="1:40">
      <c r="A1554" s="123" t="s">
        <v>3761</v>
      </c>
      <c r="B1554" s="123" t="s">
        <v>38</v>
      </c>
      <c r="C1554" s="123" t="s">
        <v>38</v>
      </c>
      <c r="D1554" s="123" t="s">
        <v>75</v>
      </c>
      <c r="E1554" s="123" t="s">
        <v>3762</v>
      </c>
      <c r="F1554" s="123" t="s">
        <v>41</v>
      </c>
      <c r="G1554" s="123" t="s">
        <v>42</v>
      </c>
      <c r="H1554" s="123" t="s">
        <v>3762</v>
      </c>
      <c r="I1554" s="123" t="s">
        <v>2530</v>
      </c>
      <c r="J1554" s="123" t="s">
        <v>44</v>
      </c>
      <c r="K1554" s="123" t="s">
        <v>41</v>
      </c>
      <c r="L1554" s="123" t="s">
        <v>45</v>
      </c>
      <c r="M1554" s="123" t="s">
        <v>46</v>
      </c>
      <c r="N1554" s="123" t="s">
        <v>1767</v>
      </c>
      <c r="O1554" s="123" t="s">
        <v>41</v>
      </c>
      <c r="P1554" s="123" t="s">
        <v>41</v>
      </c>
      <c r="Q1554" s="123">
        <v>12</v>
      </c>
      <c r="R1554" s="123">
        <v>35</v>
      </c>
      <c r="S1554" s="123">
        <v>35</v>
      </c>
      <c r="T1554" s="116">
        <v>45533</v>
      </c>
      <c r="U1554" s="116">
        <v>45526</v>
      </c>
      <c r="V1554" s="123">
        <v>0</v>
      </c>
      <c r="W1554" s="123">
        <v>225</v>
      </c>
      <c r="X1554" s="123">
        <v>225</v>
      </c>
      <c r="Y1554" s="123">
        <v>0</v>
      </c>
      <c r="Z1554" s="123" t="s">
        <v>47</v>
      </c>
      <c r="AA1554" s="123">
        <v>0</v>
      </c>
      <c r="AB1554" s="123">
        <f>VLOOKUP(I1554,'[5]DI Info'!A:E,5,0)</f>
        <v>1</v>
      </c>
      <c r="AC1554" s="123">
        <f t="shared" si="30"/>
        <v>225</v>
      </c>
      <c r="AD1554" s="123">
        <f>IFERROR(AC1554*VLOOKUP(I1554,'[5]DI Info'!A:H,7,FALSE),"")</f>
        <v>4837.5</v>
      </c>
      <c r="AE1554" s="123">
        <f>IFERROR(ROUND(AC1554*VLOOKUP(I1554,'[5]DI Info'!$1:$1048576,6,FALSE),2),"")</f>
        <v>51.11</v>
      </c>
      <c r="AF1554" s="124" t="str">
        <f>VLOOKUP(I1554,'[5]DI Info'!$1:$1048576,4,FALSE)</f>
        <v>商贤-YT</v>
      </c>
      <c r="AG1554" s="124" t="s">
        <v>3763</v>
      </c>
      <c r="AH1554" s="118">
        <v>45533</v>
      </c>
      <c r="AI1554" s="69" t="s">
        <v>3764</v>
      </c>
      <c r="AJ1554" s="123"/>
      <c r="AK1554" s="123"/>
      <c r="AL1554" s="136"/>
      <c r="AM1554" s="136"/>
      <c r="AN1554" s="134"/>
    </row>
    <row r="1555" s="62" customFormat="1" ht="12.75" customHeight="1" spans="1:40">
      <c r="A1555" s="123" t="s">
        <v>3765</v>
      </c>
      <c r="B1555" s="123" t="s">
        <v>38</v>
      </c>
      <c r="C1555" s="123" t="s">
        <v>38</v>
      </c>
      <c r="D1555" s="123" t="s">
        <v>75</v>
      </c>
      <c r="E1555" s="123" t="s">
        <v>3766</v>
      </c>
      <c r="F1555" s="123" t="s">
        <v>41</v>
      </c>
      <c r="G1555" s="123" t="s">
        <v>42</v>
      </c>
      <c r="H1555" s="123" t="s">
        <v>3766</v>
      </c>
      <c r="I1555" s="123" t="s">
        <v>3146</v>
      </c>
      <c r="J1555" s="123" t="s">
        <v>44</v>
      </c>
      <c r="K1555" s="123" t="s">
        <v>41</v>
      </c>
      <c r="L1555" s="123" t="s">
        <v>45</v>
      </c>
      <c r="M1555" s="123" t="s">
        <v>46</v>
      </c>
      <c r="N1555" s="123" t="s">
        <v>1767</v>
      </c>
      <c r="O1555" s="123" t="s">
        <v>41</v>
      </c>
      <c r="P1555" s="123" t="s">
        <v>41</v>
      </c>
      <c r="Q1555" s="123">
        <v>11.25</v>
      </c>
      <c r="R1555" s="123">
        <v>34.5</v>
      </c>
      <c r="S1555" s="123">
        <v>34.5</v>
      </c>
      <c r="T1555" s="116">
        <v>45533</v>
      </c>
      <c r="U1555" s="116">
        <v>45526</v>
      </c>
      <c r="V1555" s="123">
        <v>0</v>
      </c>
      <c r="W1555" s="123">
        <v>72</v>
      </c>
      <c r="X1555" s="123">
        <v>72</v>
      </c>
      <c r="Y1555" s="123">
        <v>0</v>
      </c>
      <c r="Z1555" s="123" t="s">
        <v>47</v>
      </c>
      <c r="AA1555" s="123">
        <v>0</v>
      </c>
      <c r="AB1555" s="123">
        <f>VLOOKUP(I1555,'[5]DI Info'!A:E,5,0)</f>
        <v>1</v>
      </c>
      <c r="AC1555" s="123">
        <f t="shared" si="30"/>
        <v>72</v>
      </c>
      <c r="AD1555" s="123">
        <f>IFERROR(AC1555*VLOOKUP(I1555,'[5]DI Info'!A:H,7,FALSE),"")</f>
        <v>1548</v>
      </c>
      <c r="AE1555" s="123">
        <f>IFERROR(ROUND(AC1555*VLOOKUP(I1555,'[5]DI Info'!$1:$1048576,6,FALSE),2),"")</f>
        <v>16.35</v>
      </c>
      <c r="AF1555" s="124" t="str">
        <f>VLOOKUP(I1555,'[5]DI Info'!$1:$1048576,4,FALSE)</f>
        <v>商贤-YT</v>
      </c>
      <c r="AG1555" s="124" t="s">
        <v>3763</v>
      </c>
      <c r="AH1555" s="118">
        <v>45533</v>
      </c>
      <c r="AI1555" s="69" t="s">
        <v>3764</v>
      </c>
      <c r="AJ1555" s="123"/>
      <c r="AK1555" s="123"/>
      <c r="AL1555" s="136"/>
      <c r="AM1555" s="136"/>
      <c r="AN1555" s="134"/>
    </row>
    <row r="1556" s="62" customFormat="1" ht="12.75" customHeight="1" spans="1:40">
      <c r="A1556" s="123" t="s">
        <v>3767</v>
      </c>
      <c r="B1556" s="123" t="s">
        <v>38</v>
      </c>
      <c r="C1556" s="123" t="s">
        <v>38</v>
      </c>
      <c r="D1556" s="123" t="s">
        <v>84</v>
      </c>
      <c r="E1556" s="123" t="s">
        <v>3768</v>
      </c>
      <c r="F1556" s="123" t="s">
        <v>41</v>
      </c>
      <c r="G1556" s="123" t="s">
        <v>60</v>
      </c>
      <c r="H1556" s="123" t="s">
        <v>3768</v>
      </c>
      <c r="I1556" s="123" t="s">
        <v>3769</v>
      </c>
      <c r="J1556" s="123" t="s">
        <v>44</v>
      </c>
      <c r="K1556" s="123" t="s">
        <v>41</v>
      </c>
      <c r="L1556" s="123" t="s">
        <v>45</v>
      </c>
      <c r="M1556" s="123" t="s">
        <v>46</v>
      </c>
      <c r="N1556" s="123" t="s">
        <v>1767</v>
      </c>
      <c r="O1556" s="123" t="s">
        <v>41</v>
      </c>
      <c r="P1556" s="123" t="s">
        <v>41</v>
      </c>
      <c r="Q1556" s="123">
        <v>7.1</v>
      </c>
      <c r="R1556" s="123">
        <v>52.8</v>
      </c>
      <c r="S1556" s="123">
        <v>29.1</v>
      </c>
      <c r="T1556" s="116">
        <v>45559</v>
      </c>
      <c r="U1556" s="116">
        <v>45552</v>
      </c>
      <c r="V1556" s="123">
        <v>0</v>
      </c>
      <c r="W1556" s="123">
        <v>70</v>
      </c>
      <c r="X1556" s="123">
        <v>70</v>
      </c>
      <c r="Y1556" s="123">
        <v>0</v>
      </c>
      <c r="Z1556" s="123" t="s">
        <v>47</v>
      </c>
      <c r="AA1556" s="123">
        <v>0</v>
      </c>
      <c r="AB1556" s="123">
        <f>VLOOKUP(I1556,'[5]DI Info'!A:E,5,0)</f>
        <v>1</v>
      </c>
      <c r="AC1556" s="123">
        <f t="shared" si="30"/>
        <v>70</v>
      </c>
      <c r="AD1556" s="123">
        <f>IFERROR(AC1556*VLOOKUP(I1556,'[5]DI Info'!A:H,7,FALSE),"")</f>
        <v>1820</v>
      </c>
      <c r="AE1556" s="123">
        <f>IFERROR(ROUND(AC1556*VLOOKUP(I1556,'[5]DI Info'!$1:$1048576,6,FALSE),2),"")</f>
        <v>14.77</v>
      </c>
      <c r="AF1556" s="124" t="str">
        <f>VLOOKUP(I1556,'[5]DI Info'!$1:$1048576,4,FALSE)</f>
        <v>佳得顺-SH</v>
      </c>
      <c r="AG1556" s="124" t="s">
        <v>3770</v>
      </c>
      <c r="AH1556" s="118">
        <v>45555</v>
      </c>
      <c r="AI1556" s="69" t="s">
        <v>3771</v>
      </c>
      <c r="AJ1556" s="123"/>
      <c r="AK1556" s="123"/>
      <c r="AL1556" s="136"/>
      <c r="AM1556" s="136"/>
      <c r="AN1556" s="134"/>
    </row>
    <row r="1557" s="62" customFormat="1" ht="12.75" customHeight="1" spans="1:40">
      <c r="A1557" s="123" t="s">
        <v>3772</v>
      </c>
      <c r="B1557" s="123" t="s">
        <v>38</v>
      </c>
      <c r="C1557" s="123" t="s">
        <v>38</v>
      </c>
      <c r="D1557" s="123" t="s">
        <v>84</v>
      </c>
      <c r="E1557" s="123" t="s">
        <v>3773</v>
      </c>
      <c r="F1557" s="123" t="s">
        <v>41</v>
      </c>
      <c r="G1557" s="123" t="s">
        <v>60</v>
      </c>
      <c r="H1557" s="123" t="s">
        <v>3773</v>
      </c>
      <c r="I1557" s="123" t="s">
        <v>3774</v>
      </c>
      <c r="J1557" s="123" t="s">
        <v>44</v>
      </c>
      <c r="K1557" s="123" t="s">
        <v>41</v>
      </c>
      <c r="L1557" s="123" t="s">
        <v>45</v>
      </c>
      <c r="M1557" s="123" t="s">
        <v>46</v>
      </c>
      <c r="N1557" s="123" t="s">
        <v>1767</v>
      </c>
      <c r="O1557" s="123" t="s">
        <v>41</v>
      </c>
      <c r="P1557" s="123" t="s">
        <v>41</v>
      </c>
      <c r="Q1557" s="123">
        <v>11.25</v>
      </c>
      <c r="R1557" s="123">
        <v>22.9</v>
      </c>
      <c r="S1557" s="123">
        <v>22.7</v>
      </c>
      <c r="T1557" s="116">
        <v>45559</v>
      </c>
      <c r="U1557" s="116">
        <v>45552</v>
      </c>
      <c r="V1557" s="123">
        <v>0</v>
      </c>
      <c r="W1557" s="123">
        <v>70</v>
      </c>
      <c r="X1557" s="123">
        <v>70</v>
      </c>
      <c r="Y1557" s="123">
        <v>0</v>
      </c>
      <c r="Z1557" s="123" t="s">
        <v>47</v>
      </c>
      <c r="AA1557" s="123">
        <v>0</v>
      </c>
      <c r="AB1557" s="123">
        <f>VLOOKUP(I1557,'[5]DI Info'!A:E,5,0)</f>
        <v>1</v>
      </c>
      <c r="AC1557" s="123">
        <f t="shared" si="30"/>
        <v>70</v>
      </c>
      <c r="AD1557" s="123">
        <f>IFERROR(AC1557*VLOOKUP(I1557,'[5]DI Info'!A:H,7,FALSE),"")</f>
        <v>469</v>
      </c>
      <c r="AE1557" s="123">
        <f>IFERROR(ROUND(AC1557*VLOOKUP(I1557,'[5]DI Info'!$1:$1048576,6,FALSE),2),"")</f>
        <v>6.37</v>
      </c>
      <c r="AF1557" s="124" t="str">
        <f>VLOOKUP(I1557,'[5]DI Info'!$1:$1048576,4,FALSE)</f>
        <v>佳得顺-SH</v>
      </c>
      <c r="AG1557" s="124" t="s">
        <v>3770</v>
      </c>
      <c r="AH1557" s="118">
        <v>45555</v>
      </c>
      <c r="AI1557" s="69" t="s">
        <v>3771</v>
      </c>
      <c r="AJ1557" s="123"/>
      <c r="AK1557" s="123"/>
      <c r="AL1557" s="136"/>
      <c r="AM1557" s="136"/>
      <c r="AN1557" s="134"/>
    </row>
    <row r="1558" s="62" customFormat="1" ht="12.75" customHeight="1" spans="1:40">
      <c r="A1558" s="123" t="s">
        <v>3775</v>
      </c>
      <c r="B1558" s="123" t="s">
        <v>38</v>
      </c>
      <c r="C1558" s="123" t="s">
        <v>38</v>
      </c>
      <c r="D1558" s="123" t="s">
        <v>84</v>
      </c>
      <c r="E1558" s="123" t="s">
        <v>3776</v>
      </c>
      <c r="F1558" s="123" t="s">
        <v>41</v>
      </c>
      <c r="G1558" s="123" t="s">
        <v>60</v>
      </c>
      <c r="H1558" s="123" t="s">
        <v>3776</v>
      </c>
      <c r="I1558" s="123" t="s">
        <v>3769</v>
      </c>
      <c r="J1558" s="123" t="s">
        <v>44</v>
      </c>
      <c r="K1558" s="123" t="s">
        <v>41</v>
      </c>
      <c r="L1558" s="123" t="s">
        <v>45</v>
      </c>
      <c r="M1558" s="123" t="s">
        <v>46</v>
      </c>
      <c r="N1558" s="123" t="s">
        <v>1767</v>
      </c>
      <c r="O1558" s="123" t="s">
        <v>41</v>
      </c>
      <c r="P1558" s="123" t="s">
        <v>41</v>
      </c>
      <c r="Q1558" s="123">
        <v>7.1</v>
      </c>
      <c r="R1558" s="123">
        <v>52.8</v>
      </c>
      <c r="S1558" s="123">
        <v>29.1</v>
      </c>
      <c r="T1558" s="116">
        <v>45559</v>
      </c>
      <c r="U1558" s="116">
        <v>45552</v>
      </c>
      <c r="V1558" s="123">
        <v>0</v>
      </c>
      <c r="W1558" s="123">
        <v>87</v>
      </c>
      <c r="X1558" s="123">
        <v>87</v>
      </c>
      <c r="Y1558" s="123">
        <v>0</v>
      </c>
      <c r="Z1558" s="123" t="s">
        <v>47</v>
      </c>
      <c r="AA1558" s="123">
        <v>0</v>
      </c>
      <c r="AB1558" s="123">
        <f>VLOOKUP(I1558,'[5]DI Info'!A:E,5,0)</f>
        <v>1</v>
      </c>
      <c r="AC1558" s="123">
        <f t="shared" si="30"/>
        <v>87</v>
      </c>
      <c r="AD1558" s="123">
        <f>IFERROR(AC1558*VLOOKUP(I1558,'[5]DI Info'!A:H,7,FALSE),"")</f>
        <v>2262</v>
      </c>
      <c r="AE1558" s="123">
        <f>IFERROR(ROUND(AC1558*VLOOKUP(I1558,'[5]DI Info'!$1:$1048576,6,FALSE),2),"")</f>
        <v>18.36</v>
      </c>
      <c r="AF1558" s="124" t="str">
        <f>VLOOKUP(I1558,'[5]DI Info'!$1:$1048576,4,FALSE)</f>
        <v>佳得顺-SH</v>
      </c>
      <c r="AG1558" s="124" t="s">
        <v>3770</v>
      </c>
      <c r="AH1558" s="118">
        <v>45555</v>
      </c>
      <c r="AI1558" s="69" t="s">
        <v>3771</v>
      </c>
      <c r="AJ1558" s="123"/>
      <c r="AK1558" s="123"/>
      <c r="AL1558" s="136"/>
      <c r="AM1558" s="136"/>
      <c r="AN1558" s="134"/>
    </row>
    <row r="1559" s="62" customFormat="1" ht="12.75" customHeight="1" spans="1:40">
      <c r="A1559" s="123" t="s">
        <v>3777</v>
      </c>
      <c r="B1559" s="123" t="s">
        <v>38</v>
      </c>
      <c r="C1559" s="123" t="s">
        <v>38</v>
      </c>
      <c r="D1559" s="123" t="s">
        <v>84</v>
      </c>
      <c r="E1559" s="123" t="s">
        <v>3778</v>
      </c>
      <c r="F1559" s="123" t="s">
        <v>41</v>
      </c>
      <c r="G1559" s="123" t="s">
        <v>71</v>
      </c>
      <c r="H1559" s="123" t="s">
        <v>3778</v>
      </c>
      <c r="I1559" s="123" t="s">
        <v>3769</v>
      </c>
      <c r="J1559" s="123" t="s">
        <v>44</v>
      </c>
      <c r="K1559" s="123" t="s">
        <v>41</v>
      </c>
      <c r="L1559" s="123" t="s">
        <v>45</v>
      </c>
      <c r="M1559" s="123" t="s">
        <v>46</v>
      </c>
      <c r="N1559" s="123" t="s">
        <v>1767</v>
      </c>
      <c r="O1559" s="123" t="s">
        <v>41</v>
      </c>
      <c r="P1559" s="123" t="s">
        <v>41</v>
      </c>
      <c r="Q1559" s="123">
        <v>7.1</v>
      </c>
      <c r="R1559" s="123">
        <v>52.8</v>
      </c>
      <c r="S1559" s="123">
        <v>29.1</v>
      </c>
      <c r="T1559" s="116">
        <v>45559</v>
      </c>
      <c r="U1559" s="116">
        <v>45552</v>
      </c>
      <c r="V1559" s="123">
        <v>0</v>
      </c>
      <c r="W1559" s="123">
        <v>41</v>
      </c>
      <c r="X1559" s="123">
        <v>41</v>
      </c>
      <c r="Y1559" s="123">
        <v>0</v>
      </c>
      <c r="Z1559" s="123" t="s">
        <v>47</v>
      </c>
      <c r="AA1559" s="123">
        <v>0</v>
      </c>
      <c r="AB1559" s="123">
        <f>VLOOKUP(I1559,'[5]DI Info'!A:E,5,0)</f>
        <v>1</v>
      </c>
      <c r="AC1559" s="123">
        <f t="shared" si="30"/>
        <v>41</v>
      </c>
      <c r="AD1559" s="123">
        <f>IFERROR(AC1559*VLOOKUP(I1559,'[5]DI Info'!A:H,7,FALSE),"")</f>
        <v>1066</v>
      </c>
      <c r="AE1559" s="123">
        <f>IFERROR(ROUND(AC1559*VLOOKUP(I1559,'[5]DI Info'!$1:$1048576,6,FALSE),2),"")</f>
        <v>8.65</v>
      </c>
      <c r="AF1559" s="124" t="str">
        <f>VLOOKUP(I1559,'[5]DI Info'!$1:$1048576,4,FALSE)</f>
        <v>佳得顺-SH</v>
      </c>
      <c r="AG1559" s="124" t="s">
        <v>3770</v>
      </c>
      <c r="AH1559" s="118">
        <v>45555</v>
      </c>
      <c r="AI1559" s="69" t="s">
        <v>3771</v>
      </c>
      <c r="AJ1559" s="123"/>
      <c r="AK1559" s="123"/>
      <c r="AL1559" s="136"/>
      <c r="AM1559" s="136"/>
      <c r="AN1559" s="134"/>
    </row>
    <row r="1560" s="62" customFormat="1" ht="12.75" customHeight="1" spans="1:40">
      <c r="A1560" s="123" t="s">
        <v>3779</v>
      </c>
      <c r="B1560" s="123" t="s">
        <v>38</v>
      </c>
      <c r="C1560" s="123" t="s">
        <v>38</v>
      </c>
      <c r="D1560" s="123" t="s">
        <v>84</v>
      </c>
      <c r="E1560" s="123" t="s">
        <v>3780</v>
      </c>
      <c r="F1560" s="123" t="s">
        <v>41</v>
      </c>
      <c r="G1560" s="123" t="s">
        <v>77</v>
      </c>
      <c r="H1560" s="123" t="s">
        <v>3780</v>
      </c>
      <c r="I1560" s="123" t="s">
        <v>3769</v>
      </c>
      <c r="J1560" s="123" t="s">
        <v>44</v>
      </c>
      <c r="K1560" s="123" t="s">
        <v>41</v>
      </c>
      <c r="L1560" s="123" t="s">
        <v>45</v>
      </c>
      <c r="M1560" s="123" t="s">
        <v>46</v>
      </c>
      <c r="N1560" s="123" t="s">
        <v>1767</v>
      </c>
      <c r="O1560" s="123" t="s">
        <v>41</v>
      </c>
      <c r="P1560" s="123" t="s">
        <v>41</v>
      </c>
      <c r="Q1560" s="123">
        <v>7.1</v>
      </c>
      <c r="R1560" s="123">
        <v>52.8</v>
      </c>
      <c r="S1560" s="123">
        <v>29.1</v>
      </c>
      <c r="T1560" s="116">
        <v>45559</v>
      </c>
      <c r="U1560" s="116">
        <v>45552</v>
      </c>
      <c r="V1560" s="123">
        <v>0</v>
      </c>
      <c r="W1560" s="123">
        <v>68</v>
      </c>
      <c r="X1560" s="123">
        <v>68</v>
      </c>
      <c r="Y1560" s="123">
        <v>0</v>
      </c>
      <c r="Z1560" s="123" t="s">
        <v>47</v>
      </c>
      <c r="AA1560" s="123">
        <v>0</v>
      </c>
      <c r="AB1560" s="123">
        <f>VLOOKUP(I1560,'[5]DI Info'!A:E,5,0)</f>
        <v>1</v>
      </c>
      <c r="AC1560" s="123">
        <f t="shared" si="30"/>
        <v>68</v>
      </c>
      <c r="AD1560" s="123">
        <f>IFERROR(AC1560*VLOOKUP(I1560,'[5]DI Info'!A:H,7,FALSE),"")</f>
        <v>1768</v>
      </c>
      <c r="AE1560" s="123">
        <f>IFERROR(ROUND(AC1560*VLOOKUP(I1560,'[5]DI Info'!$1:$1048576,6,FALSE),2),"")</f>
        <v>14.35</v>
      </c>
      <c r="AF1560" s="124" t="str">
        <f>VLOOKUP(I1560,'[5]DI Info'!$1:$1048576,4,FALSE)</f>
        <v>佳得顺-SH</v>
      </c>
      <c r="AG1560" s="124" t="s">
        <v>3781</v>
      </c>
      <c r="AH1560" s="118">
        <v>45555</v>
      </c>
      <c r="AI1560" s="69" t="s">
        <v>3782</v>
      </c>
      <c r="AJ1560" s="123"/>
      <c r="AK1560" s="123"/>
      <c r="AL1560" s="136"/>
      <c r="AM1560" s="136"/>
      <c r="AN1560" s="134"/>
    </row>
    <row r="1561" s="62" customFormat="1" ht="12.75" customHeight="1" spans="1:40">
      <c r="A1561" s="123" t="s">
        <v>3783</v>
      </c>
      <c r="B1561" s="123" t="s">
        <v>38</v>
      </c>
      <c r="C1561" s="123" t="s">
        <v>38</v>
      </c>
      <c r="D1561" s="123" t="s">
        <v>84</v>
      </c>
      <c r="E1561" s="123" t="s">
        <v>3784</v>
      </c>
      <c r="F1561" s="123" t="s">
        <v>41</v>
      </c>
      <c r="G1561" s="123" t="s">
        <v>77</v>
      </c>
      <c r="H1561" s="123" t="s">
        <v>3784</v>
      </c>
      <c r="I1561" s="123" t="s">
        <v>3769</v>
      </c>
      <c r="J1561" s="123" t="s">
        <v>44</v>
      </c>
      <c r="K1561" s="123" t="s">
        <v>41</v>
      </c>
      <c r="L1561" s="123" t="s">
        <v>45</v>
      </c>
      <c r="M1561" s="123" t="s">
        <v>46</v>
      </c>
      <c r="N1561" s="123" t="s">
        <v>1767</v>
      </c>
      <c r="O1561" s="123" t="s">
        <v>41</v>
      </c>
      <c r="P1561" s="123" t="s">
        <v>41</v>
      </c>
      <c r="Q1561" s="123">
        <v>7.1</v>
      </c>
      <c r="R1561" s="123">
        <v>52.8</v>
      </c>
      <c r="S1561" s="123">
        <v>29.1</v>
      </c>
      <c r="T1561" s="116">
        <v>45559</v>
      </c>
      <c r="U1561" s="116">
        <v>45552</v>
      </c>
      <c r="V1561" s="123">
        <v>0</v>
      </c>
      <c r="W1561" s="123">
        <v>34</v>
      </c>
      <c r="X1561" s="123">
        <v>34</v>
      </c>
      <c r="Y1561" s="123">
        <v>0</v>
      </c>
      <c r="Z1561" s="123" t="s">
        <v>47</v>
      </c>
      <c r="AA1561" s="123">
        <v>0</v>
      </c>
      <c r="AB1561" s="123">
        <f>VLOOKUP(I1561,'[5]DI Info'!A:E,5,0)</f>
        <v>1</v>
      </c>
      <c r="AC1561" s="123">
        <f t="shared" si="30"/>
        <v>34</v>
      </c>
      <c r="AD1561" s="123">
        <f>IFERROR(AC1561*VLOOKUP(I1561,'[5]DI Info'!A:H,7,FALSE),"")</f>
        <v>884</v>
      </c>
      <c r="AE1561" s="123">
        <f>IFERROR(ROUND(AC1561*VLOOKUP(I1561,'[5]DI Info'!$1:$1048576,6,FALSE),2),"")</f>
        <v>7.17</v>
      </c>
      <c r="AF1561" s="124" t="str">
        <f>VLOOKUP(I1561,'[5]DI Info'!$1:$1048576,4,FALSE)</f>
        <v>佳得顺-SH</v>
      </c>
      <c r="AG1561" s="124" t="s">
        <v>3781</v>
      </c>
      <c r="AH1561" s="118">
        <v>45555</v>
      </c>
      <c r="AI1561" s="69" t="s">
        <v>3782</v>
      </c>
      <c r="AJ1561" s="123"/>
      <c r="AK1561" s="123"/>
      <c r="AL1561" s="136"/>
      <c r="AM1561" s="136"/>
      <c r="AN1561" s="134"/>
    </row>
    <row r="1562" s="62" customFormat="1" ht="12.75" customHeight="1" spans="1:40">
      <c r="A1562" s="123" t="s">
        <v>3785</v>
      </c>
      <c r="B1562" s="123" t="s">
        <v>38</v>
      </c>
      <c r="C1562" s="123" t="s">
        <v>38</v>
      </c>
      <c r="D1562" s="123" t="s">
        <v>84</v>
      </c>
      <c r="E1562" s="123" t="s">
        <v>3786</v>
      </c>
      <c r="F1562" s="123" t="s">
        <v>41</v>
      </c>
      <c r="G1562" s="123" t="s">
        <v>71</v>
      </c>
      <c r="H1562" s="123" t="s">
        <v>3786</v>
      </c>
      <c r="I1562" s="123" t="s">
        <v>336</v>
      </c>
      <c r="J1562" s="123" t="s">
        <v>44</v>
      </c>
      <c r="K1562" s="123" t="s">
        <v>41</v>
      </c>
      <c r="L1562" s="123" t="s">
        <v>45</v>
      </c>
      <c r="M1562" s="123" t="s">
        <v>46</v>
      </c>
      <c r="N1562" s="123" t="s">
        <v>1767</v>
      </c>
      <c r="O1562" s="123" t="s">
        <v>41</v>
      </c>
      <c r="P1562" s="123" t="s">
        <v>41</v>
      </c>
      <c r="Q1562" s="123">
        <v>2.2</v>
      </c>
      <c r="R1562" s="123">
        <v>11.54</v>
      </c>
      <c r="S1562" s="123">
        <v>9.96</v>
      </c>
      <c r="T1562" s="116">
        <v>45559</v>
      </c>
      <c r="U1562" s="116">
        <v>45552</v>
      </c>
      <c r="V1562" s="123">
        <v>0</v>
      </c>
      <c r="W1562" s="123">
        <v>34</v>
      </c>
      <c r="X1562" s="123">
        <v>34</v>
      </c>
      <c r="Y1562" s="123">
        <v>0</v>
      </c>
      <c r="Z1562" s="123" t="s">
        <v>47</v>
      </c>
      <c r="AA1562" s="123">
        <v>0</v>
      </c>
      <c r="AB1562" s="123">
        <f>VLOOKUP(I1562,'[5]DI Info'!A:E,5,0)</f>
        <v>1</v>
      </c>
      <c r="AC1562" s="123">
        <f t="shared" si="30"/>
        <v>34</v>
      </c>
      <c r="AD1562" s="123">
        <f>IFERROR(AC1562*VLOOKUP(I1562,'[5]DI Info'!A:H,7,FALSE),"")</f>
        <v>23.8</v>
      </c>
      <c r="AE1562" s="123">
        <f>IFERROR(ROUND(AC1562*VLOOKUP(I1562,'[5]DI Info'!$1:$1048576,6,FALSE),2),"")</f>
        <v>0.09</v>
      </c>
      <c r="AF1562" s="124" t="str">
        <f>VLOOKUP(I1562,'[5]DI Info'!$1:$1048576,4,FALSE)</f>
        <v>康思特-SH</v>
      </c>
      <c r="AG1562" s="124" t="s">
        <v>3787</v>
      </c>
      <c r="AH1562" s="118">
        <v>45555</v>
      </c>
      <c r="AI1562" s="69" t="s">
        <v>3788</v>
      </c>
      <c r="AJ1562" s="123"/>
      <c r="AK1562" s="123"/>
      <c r="AL1562" s="136"/>
      <c r="AM1562" s="136"/>
      <c r="AN1562" s="134"/>
    </row>
    <row r="1563" s="62" customFormat="1" ht="12.75" customHeight="1" spans="1:40">
      <c r="A1563" s="123" t="s">
        <v>3789</v>
      </c>
      <c r="B1563" s="123" t="s">
        <v>38</v>
      </c>
      <c r="C1563" s="123" t="s">
        <v>38</v>
      </c>
      <c r="D1563" s="123" t="s">
        <v>84</v>
      </c>
      <c r="E1563" s="123" t="s">
        <v>3790</v>
      </c>
      <c r="F1563" s="123" t="s">
        <v>41</v>
      </c>
      <c r="G1563" s="123" t="s">
        <v>71</v>
      </c>
      <c r="H1563" s="123" t="s">
        <v>3790</v>
      </c>
      <c r="I1563" s="123" t="s">
        <v>2708</v>
      </c>
      <c r="J1563" s="123" t="s">
        <v>44</v>
      </c>
      <c r="K1563" s="123" t="s">
        <v>41</v>
      </c>
      <c r="L1563" s="123" t="s">
        <v>45</v>
      </c>
      <c r="M1563" s="123" t="s">
        <v>46</v>
      </c>
      <c r="N1563" s="123" t="s">
        <v>1767</v>
      </c>
      <c r="O1563" s="123" t="s">
        <v>41</v>
      </c>
      <c r="P1563" s="123" t="s">
        <v>41</v>
      </c>
      <c r="Q1563" s="123">
        <v>17.6</v>
      </c>
      <c r="R1563" s="123">
        <v>28.6</v>
      </c>
      <c r="S1563" s="123">
        <v>17.6</v>
      </c>
      <c r="T1563" s="116">
        <v>45559</v>
      </c>
      <c r="U1563" s="116">
        <v>45552</v>
      </c>
      <c r="V1563" s="123">
        <v>0</v>
      </c>
      <c r="W1563" s="123">
        <v>377</v>
      </c>
      <c r="X1563" s="123">
        <v>377</v>
      </c>
      <c r="Y1563" s="123">
        <v>0</v>
      </c>
      <c r="Z1563" s="123" t="s">
        <v>47</v>
      </c>
      <c r="AA1563" s="123">
        <v>0</v>
      </c>
      <c r="AB1563" s="123">
        <f>VLOOKUP(I1563,'[5]DI Info'!A:E,5,0)</f>
        <v>1</v>
      </c>
      <c r="AC1563" s="123">
        <f t="shared" si="30"/>
        <v>377</v>
      </c>
      <c r="AD1563" s="123">
        <f>IFERROR(AC1563*VLOOKUP(I1563,'[5]DI Info'!A:H,7,FALSE),"")</f>
        <v>5466.5</v>
      </c>
      <c r="AE1563" s="123">
        <f>IFERROR(ROUND(AC1563*VLOOKUP(I1563,'[5]DI Info'!$1:$1048576,6,FALSE),2),"")</f>
        <v>58.23</v>
      </c>
      <c r="AF1563" s="124" t="str">
        <f>VLOOKUP(I1563,'[5]DI Info'!$1:$1048576,4,FALSE)</f>
        <v>康思特-SH</v>
      </c>
      <c r="AG1563" s="124" t="s">
        <v>3787</v>
      </c>
      <c r="AH1563" s="118">
        <v>45555</v>
      </c>
      <c r="AI1563" s="69" t="s">
        <v>3791</v>
      </c>
      <c r="AJ1563" s="123"/>
      <c r="AK1563" s="123"/>
      <c r="AL1563" s="136"/>
      <c r="AM1563" s="136"/>
      <c r="AN1563" s="134"/>
    </row>
    <row r="1564" s="62" customFormat="1" ht="12.75" customHeight="1" spans="1:40">
      <c r="A1564" s="123" t="s">
        <v>3792</v>
      </c>
      <c r="B1564" s="123" t="s">
        <v>38</v>
      </c>
      <c r="C1564" s="123" t="s">
        <v>38</v>
      </c>
      <c r="D1564" s="123" t="s">
        <v>84</v>
      </c>
      <c r="E1564" s="123" t="s">
        <v>3793</v>
      </c>
      <c r="F1564" s="123" t="s">
        <v>41</v>
      </c>
      <c r="G1564" s="123" t="s">
        <v>71</v>
      </c>
      <c r="H1564" s="123" t="s">
        <v>3793</v>
      </c>
      <c r="I1564" s="123" t="s">
        <v>2708</v>
      </c>
      <c r="J1564" s="123" t="s">
        <v>44</v>
      </c>
      <c r="K1564" s="123" t="s">
        <v>41</v>
      </c>
      <c r="L1564" s="123" t="s">
        <v>45</v>
      </c>
      <c r="M1564" s="123" t="s">
        <v>46</v>
      </c>
      <c r="N1564" s="123" t="s">
        <v>1767</v>
      </c>
      <c r="O1564" s="123" t="s">
        <v>41</v>
      </c>
      <c r="P1564" s="123" t="s">
        <v>41</v>
      </c>
      <c r="Q1564" s="123">
        <v>17.6</v>
      </c>
      <c r="R1564" s="123">
        <v>28.6</v>
      </c>
      <c r="S1564" s="123">
        <v>17.6</v>
      </c>
      <c r="T1564" s="116">
        <v>45559</v>
      </c>
      <c r="U1564" s="116">
        <v>45552</v>
      </c>
      <c r="V1564" s="123">
        <v>0</v>
      </c>
      <c r="W1564" s="123">
        <v>260</v>
      </c>
      <c r="X1564" s="123">
        <v>260</v>
      </c>
      <c r="Y1564" s="123">
        <v>0</v>
      </c>
      <c r="Z1564" s="123" t="s">
        <v>47</v>
      </c>
      <c r="AA1564" s="123">
        <v>0</v>
      </c>
      <c r="AB1564" s="123">
        <f>VLOOKUP(I1564,'[5]DI Info'!A:E,5,0)</f>
        <v>1</v>
      </c>
      <c r="AC1564" s="123">
        <f t="shared" si="30"/>
        <v>260</v>
      </c>
      <c r="AD1564" s="123">
        <f>IFERROR(AC1564*VLOOKUP(I1564,'[5]DI Info'!A:H,7,FALSE),"")</f>
        <v>3770</v>
      </c>
      <c r="AE1564" s="123">
        <f>IFERROR(ROUND(AC1564*VLOOKUP(I1564,'[5]DI Info'!$1:$1048576,6,FALSE),2),"")</f>
        <v>40.16</v>
      </c>
      <c r="AF1564" s="124" t="str">
        <f>VLOOKUP(I1564,'[5]DI Info'!$1:$1048576,4,FALSE)</f>
        <v>康思特-SH</v>
      </c>
      <c r="AG1564" s="124" t="s">
        <v>3787</v>
      </c>
      <c r="AH1564" s="118">
        <v>45555</v>
      </c>
      <c r="AI1564" s="69" t="s">
        <v>3794</v>
      </c>
      <c r="AJ1564" s="123"/>
      <c r="AK1564" s="123"/>
      <c r="AL1564" s="136"/>
      <c r="AM1564" s="136"/>
      <c r="AN1564" s="134"/>
    </row>
    <row r="1565" s="62" customFormat="1" ht="12.75" customHeight="1" spans="1:40">
      <c r="A1565" s="123" t="s">
        <v>3795</v>
      </c>
      <c r="B1565" s="123" t="s">
        <v>38</v>
      </c>
      <c r="C1565" s="123" t="s">
        <v>38</v>
      </c>
      <c r="D1565" s="123" t="s">
        <v>84</v>
      </c>
      <c r="E1565" s="123" t="s">
        <v>3796</v>
      </c>
      <c r="F1565" s="123" t="s">
        <v>41</v>
      </c>
      <c r="G1565" s="123" t="s">
        <v>71</v>
      </c>
      <c r="H1565" s="123" t="s">
        <v>3796</v>
      </c>
      <c r="I1565" s="123" t="s">
        <v>3797</v>
      </c>
      <c r="J1565" s="123" t="s">
        <v>44</v>
      </c>
      <c r="K1565" s="123" t="s">
        <v>41</v>
      </c>
      <c r="L1565" s="123" t="s">
        <v>45</v>
      </c>
      <c r="M1565" s="123" t="s">
        <v>46</v>
      </c>
      <c r="N1565" s="123" t="s">
        <v>1767</v>
      </c>
      <c r="O1565" s="123" t="s">
        <v>41</v>
      </c>
      <c r="P1565" s="123" t="s">
        <v>41</v>
      </c>
      <c r="Q1565" s="123">
        <v>17.25</v>
      </c>
      <c r="R1565" s="123">
        <v>28.75</v>
      </c>
      <c r="S1565" s="123">
        <v>19</v>
      </c>
      <c r="T1565" s="116">
        <v>45559</v>
      </c>
      <c r="U1565" s="116">
        <v>45552</v>
      </c>
      <c r="V1565" s="123">
        <v>0</v>
      </c>
      <c r="W1565" s="123">
        <v>6</v>
      </c>
      <c r="X1565" s="123">
        <v>6</v>
      </c>
      <c r="Y1565" s="123">
        <v>0</v>
      </c>
      <c r="Z1565" s="123" t="s">
        <v>47</v>
      </c>
      <c r="AA1565" s="123">
        <v>0</v>
      </c>
      <c r="AB1565" s="123">
        <f>VLOOKUP(I1565,'[5]DI Info'!A:E,5,0)</f>
        <v>1</v>
      </c>
      <c r="AC1565" s="123">
        <f t="shared" si="30"/>
        <v>6</v>
      </c>
      <c r="AD1565" s="123">
        <f>IFERROR(AC1565*VLOOKUP(I1565,'[5]DI Info'!A:H,7,FALSE),"")</f>
        <v>87</v>
      </c>
      <c r="AE1565" s="123">
        <f>IFERROR(ROUND(AC1565*VLOOKUP(I1565,'[5]DI Info'!$1:$1048576,6,FALSE),2),"")</f>
        <v>0.93</v>
      </c>
      <c r="AF1565" s="124" t="str">
        <f>VLOOKUP(I1565,'[5]DI Info'!$1:$1048576,4,FALSE)</f>
        <v>康思特-SH</v>
      </c>
      <c r="AG1565" s="124" t="s">
        <v>3787</v>
      </c>
      <c r="AH1565" s="118">
        <v>45555</v>
      </c>
      <c r="AI1565" s="69" t="s">
        <v>3794</v>
      </c>
      <c r="AJ1565" s="123"/>
      <c r="AK1565" s="123"/>
      <c r="AL1565" s="136"/>
      <c r="AM1565" s="136"/>
      <c r="AN1565" s="134"/>
    </row>
    <row r="1566" s="62" customFormat="1" ht="12.75" customHeight="1" spans="1:40">
      <c r="A1566" s="123" t="s">
        <v>3798</v>
      </c>
      <c r="B1566" s="123" t="s">
        <v>38</v>
      </c>
      <c r="C1566" s="123" t="s">
        <v>38</v>
      </c>
      <c r="D1566" s="123" t="s">
        <v>39</v>
      </c>
      <c r="E1566" s="123" t="s">
        <v>3799</v>
      </c>
      <c r="F1566" s="123" t="s">
        <v>41</v>
      </c>
      <c r="G1566" s="123" t="s">
        <v>77</v>
      </c>
      <c r="H1566" s="123" t="s">
        <v>3799</v>
      </c>
      <c r="I1566" s="123" t="s">
        <v>3800</v>
      </c>
      <c r="J1566" s="123" t="s">
        <v>44</v>
      </c>
      <c r="K1566" s="123" t="s">
        <v>41</v>
      </c>
      <c r="L1566" s="123" t="s">
        <v>45</v>
      </c>
      <c r="M1566" s="123" t="s">
        <v>46</v>
      </c>
      <c r="N1566" s="123" t="s">
        <v>1767</v>
      </c>
      <c r="O1566" s="123" t="s">
        <v>41</v>
      </c>
      <c r="P1566" s="123" t="s">
        <v>41</v>
      </c>
      <c r="Q1566" s="123">
        <v>18.5</v>
      </c>
      <c r="R1566" s="123">
        <v>19</v>
      </c>
      <c r="S1566" s="123">
        <v>19</v>
      </c>
      <c r="T1566" s="116">
        <v>45552</v>
      </c>
      <c r="U1566" s="116">
        <v>45545</v>
      </c>
      <c r="V1566" s="123">
        <v>0</v>
      </c>
      <c r="W1566" s="123">
        <v>6</v>
      </c>
      <c r="X1566" s="123">
        <v>6</v>
      </c>
      <c r="Y1566" s="123">
        <v>0</v>
      </c>
      <c r="Z1566" s="123" t="s">
        <v>47</v>
      </c>
      <c r="AA1566" s="123">
        <v>0</v>
      </c>
      <c r="AB1566" s="123">
        <f>VLOOKUP(I1566,'[5]DI Info'!A:E,5,0)</f>
        <v>1</v>
      </c>
      <c r="AC1566" s="123">
        <f t="shared" si="30"/>
        <v>6</v>
      </c>
      <c r="AD1566" s="123">
        <f>IFERROR(AC1566*VLOOKUP(I1566,'[5]DI Info'!A:H,7,FALSE),"")</f>
        <v>39</v>
      </c>
      <c r="AE1566" s="123">
        <f>IFERROR(ROUND(AC1566*VLOOKUP(I1566,'[5]DI Info'!$1:$1048576,6,FALSE),2),"")</f>
        <v>0.66</v>
      </c>
      <c r="AF1566" s="139" t="s">
        <v>3801</v>
      </c>
      <c r="AG1566" s="124" t="s">
        <v>3802</v>
      </c>
      <c r="AH1566" s="132">
        <v>45552</v>
      </c>
      <c r="AI1566" s="69" t="s">
        <v>3803</v>
      </c>
      <c r="AJ1566" s="123" t="s">
        <v>3804</v>
      </c>
      <c r="AK1566" s="123"/>
      <c r="AL1566" s="136"/>
      <c r="AM1566" s="136"/>
      <c r="AN1566" s="134"/>
    </row>
    <row r="1567" s="62" customFormat="1" ht="12.75" customHeight="1" spans="1:40">
      <c r="A1567" s="123" t="s">
        <v>3805</v>
      </c>
      <c r="B1567" s="123" t="s">
        <v>38</v>
      </c>
      <c r="C1567" s="123" t="s">
        <v>38</v>
      </c>
      <c r="D1567" s="123" t="s">
        <v>39</v>
      </c>
      <c r="E1567" s="123" t="s">
        <v>3806</v>
      </c>
      <c r="F1567" s="123" t="s">
        <v>41</v>
      </c>
      <c r="G1567" s="123" t="s">
        <v>77</v>
      </c>
      <c r="H1567" s="123" t="s">
        <v>3806</v>
      </c>
      <c r="I1567" s="123" t="s">
        <v>3800</v>
      </c>
      <c r="J1567" s="123" t="s">
        <v>44</v>
      </c>
      <c r="K1567" s="123" t="s">
        <v>41</v>
      </c>
      <c r="L1567" s="123" t="s">
        <v>45</v>
      </c>
      <c r="M1567" s="123" t="s">
        <v>46</v>
      </c>
      <c r="N1567" s="123" t="s">
        <v>1767</v>
      </c>
      <c r="O1567" s="123" t="s">
        <v>41</v>
      </c>
      <c r="P1567" s="123" t="s">
        <v>41</v>
      </c>
      <c r="Q1567" s="123">
        <v>18.5</v>
      </c>
      <c r="R1567" s="123">
        <v>19</v>
      </c>
      <c r="S1567" s="123">
        <v>19</v>
      </c>
      <c r="T1567" s="116">
        <v>45552</v>
      </c>
      <c r="U1567" s="116">
        <v>45545</v>
      </c>
      <c r="V1567" s="123">
        <v>0</v>
      </c>
      <c r="W1567" s="123">
        <v>2</v>
      </c>
      <c r="X1567" s="123">
        <v>2</v>
      </c>
      <c r="Y1567" s="123">
        <v>0</v>
      </c>
      <c r="Z1567" s="123" t="s">
        <v>47</v>
      </c>
      <c r="AA1567" s="123">
        <v>0</v>
      </c>
      <c r="AB1567" s="123">
        <f>VLOOKUP(I1567,'[5]DI Info'!A:E,5,0)</f>
        <v>1</v>
      </c>
      <c r="AC1567" s="123">
        <f t="shared" si="30"/>
        <v>2</v>
      </c>
      <c r="AD1567" s="123">
        <f>IFERROR(AC1567*VLOOKUP(I1567,'[5]DI Info'!A:H,7,FALSE),"")</f>
        <v>13</v>
      </c>
      <c r="AE1567" s="123">
        <f>IFERROR(ROUND(AC1567*VLOOKUP(I1567,'[5]DI Info'!$1:$1048576,6,FALSE),2),"")</f>
        <v>0.22</v>
      </c>
      <c r="AF1567" s="139" t="s">
        <v>3801</v>
      </c>
      <c r="AG1567" s="124" t="s">
        <v>3802</v>
      </c>
      <c r="AH1567" s="132">
        <v>45552</v>
      </c>
      <c r="AI1567" s="69" t="s">
        <v>3803</v>
      </c>
      <c r="AJ1567" s="123" t="s">
        <v>3804</v>
      </c>
      <c r="AK1567" s="123"/>
      <c r="AL1567" s="136"/>
      <c r="AM1567" s="136"/>
      <c r="AN1567" s="134"/>
    </row>
    <row r="1568" s="62" customFormat="1" ht="12.75" customHeight="1" spans="1:40">
      <c r="A1568" s="123" t="s">
        <v>3807</v>
      </c>
      <c r="B1568" s="123" t="s">
        <v>38</v>
      </c>
      <c r="C1568" s="123" t="s">
        <v>38</v>
      </c>
      <c r="D1568" s="123" t="s">
        <v>39</v>
      </c>
      <c r="E1568" s="123" t="s">
        <v>3808</v>
      </c>
      <c r="F1568" s="123" t="s">
        <v>41</v>
      </c>
      <c r="G1568" s="123" t="s">
        <v>71</v>
      </c>
      <c r="H1568" s="123" t="s">
        <v>3808</v>
      </c>
      <c r="I1568" s="123" t="s">
        <v>3800</v>
      </c>
      <c r="J1568" s="123" t="s">
        <v>44</v>
      </c>
      <c r="K1568" s="123" t="s">
        <v>41</v>
      </c>
      <c r="L1568" s="123" t="s">
        <v>45</v>
      </c>
      <c r="M1568" s="123" t="s">
        <v>46</v>
      </c>
      <c r="N1568" s="123" t="s">
        <v>1767</v>
      </c>
      <c r="O1568" s="123" t="s">
        <v>41</v>
      </c>
      <c r="P1568" s="123" t="s">
        <v>41</v>
      </c>
      <c r="Q1568" s="123">
        <v>18.5</v>
      </c>
      <c r="R1568" s="123">
        <v>19</v>
      </c>
      <c r="S1568" s="123">
        <v>19</v>
      </c>
      <c r="T1568" s="116">
        <v>45552</v>
      </c>
      <c r="U1568" s="116">
        <v>45545</v>
      </c>
      <c r="V1568" s="123">
        <v>0</v>
      </c>
      <c r="W1568" s="123">
        <v>50</v>
      </c>
      <c r="X1568" s="123">
        <v>50</v>
      </c>
      <c r="Y1568" s="123">
        <v>0</v>
      </c>
      <c r="Z1568" s="123" t="s">
        <v>47</v>
      </c>
      <c r="AA1568" s="123">
        <v>0</v>
      </c>
      <c r="AB1568" s="123">
        <f>VLOOKUP(I1568,'[5]DI Info'!A:E,5,0)</f>
        <v>1</v>
      </c>
      <c r="AC1568" s="123">
        <f t="shared" si="30"/>
        <v>50</v>
      </c>
      <c r="AD1568" s="123">
        <f>IFERROR(AC1568*VLOOKUP(I1568,'[5]DI Info'!A:H,7,FALSE),"")</f>
        <v>325</v>
      </c>
      <c r="AE1568" s="123">
        <f>IFERROR(ROUND(AC1568*VLOOKUP(I1568,'[5]DI Info'!$1:$1048576,6,FALSE),2),"")</f>
        <v>5.47</v>
      </c>
      <c r="AF1568" s="139" t="s">
        <v>3801</v>
      </c>
      <c r="AG1568" s="124" t="s">
        <v>3802</v>
      </c>
      <c r="AH1568" s="132">
        <v>45552</v>
      </c>
      <c r="AI1568" s="69" t="s">
        <v>3803</v>
      </c>
      <c r="AJ1568" s="123" t="s">
        <v>3804</v>
      </c>
      <c r="AK1568" s="123"/>
      <c r="AL1568" s="136"/>
      <c r="AM1568" s="136"/>
      <c r="AN1568" s="134"/>
    </row>
    <row r="1569" s="62" customFormat="1" ht="12.75" customHeight="1" spans="1:40">
      <c r="A1569" s="123" t="s">
        <v>3809</v>
      </c>
      <c r="B1569" s="123" t="s">
        <v>38</v>
      </c>
      <c r="C1569" s="123" t="s">
        <v>38</v>
      </c>
      <c r="D1569" s="123" t="s">
        <v>39</v>
      </c>
      <c r="E1569" s="123" t="s">
        <v>3810</v>
      </c>
      <c r="F1569" s="123" t="s">
        <v>41</v>
      </c>
      <c r="G1569" s="123" t="s">
        <v>71</v>
      </c>
      <c r="H1569" s="123" t="s">
        <v>3810</v>
      </c>
      <c r="I1569" s="123" t="s">
        <v>3800</v>
      </c>
      <c r="J1569" s="123" t="s">
        <v>44</v>
      </c>
      <c r="K1569" s="123" t="s">
        <v>41</v>
      </c>
      <c r="L1569" s="123" t="s">
        <v>45</v>
      </c>
      <c r="M1569" s="123" t="s">
        <v>46</v>
      </c>
      <c r="N1569" s="123" t="s">
        <v>1767</v>
      </c>
      <c r="O1569" s="123" t="s">
        <v>41</v>
      </c>
      <c r="P1569" s="123" t="s">
        <v>41</v>
      </c>
      <c r="Q1569" s="123">
        <v>18.5</v>
      </c>
      <c r="R1569" s="123">
        <v>19</v>
      </c>
      <c r="S1569" s="123">
        <v>19</v>
      </c>
      <c r="T1569" s="116">
        <v>45552</v>
      </c>
      <c r="U1569" s="116">
        <v>45545</v>
      </c>
      <c r="V1569" s="123">
        <v>0</v>
      </c>
      <c r="W1569" s="123">
        <v>26</v>
      </c>
      <c r="X1569" s="123">
        <v>26</v>
      </c>
      <c r="Y1569" s="123">
        <v>0</v>
      </c>
      <c r="Z1569" s="123" t="s">
        <v>47</v>
      </c>
      <c r="AA1569" s="123">
        <v>0</v>
      </c>
      <c r="AB1569" s="123">
        <f>VLOOKUP(I1569,'[5]DI Info'!A:E,5,0)</f>
        <v>1</v>
      </c>
      <c r="AC1569" s="123">
        <f t="shared" si="30"/>
        <v>26</v>
      </c>
      <c r="AD1569" s="123">
        <f>IFERROR(AC1569*VLOOKUP(I1569,'[5]DI Info'!A:H,7,FALSE),"")</f>
        <v>169</v>
      </c>
      <c r="AE1569" s="123">
        <f>IFERROR(ROUND(AC1569*VLOOKUP(I1569,'[5]DI Info'!$1:$1048576,6,FALSE),2),"")</f>
        <v>2.85</v>
      </c>
      <c r="AF1569" s="139" t="s">
        <v>3801</v>
      </c>
      <c r="AG1569" s="124" t="s">
        <v>3802</v>
      </c>
      <c r="AH1569" s="132">
        <v>45552</v>
      </c>
      <c r="AI1569" s="69" t="s">
        <v>3803</v>
      </c>
      <c r="AJ1569" s="123" t="s">
        <v>3804</v>
      </c>
      <c r="AK1569" s="123"/>
      <c r="AL1569" s="136"/>
      <c r="AM1569" s="136"/>
      <c r="AN1569" s="134"/>
    </row>
    <row r="1570" s="62" customFormat="1" ht="12.75" customHeight="1" spans="1:40">
      <c r="A1570" s="123" t="s">
        <v>3811</v>
      </c>
      <c r="B1570" s="123" t="s">
        <v>38</v>
      </c>
      <c r="C1570" s="123" t="s">
        <v>38</v>
      </c>
      <c r="D1570" s="123" t="s">
        <v>39</v>
      </c>
      <c r="E1570" s="123" t="s">
        <v>3812</v>
      </c>
      <c r="F1570" s="123" t="s">
        <v>41</v>
      </c>
      <c r="G1570" s="123" t="s">
        <v>71</v>
      </c>
      <c r="H1570" s="123" t="s">
        <v>3812</v>
      </c>
      <c r="I1570" s="123" t="s">
        <v>3813</v>
      </c>
      <c r="J1570" s="123" t="s">
        <v>44</v>
      </c>
      <c r="K1570" s="123" t="s">
        <v>41</v>
      </c>
      <c r="L1570" s="123" t="s">
        <v>45</v>
      </c>
      <c r="M1570" s="123" t="s">
        <v>46</v>
      </c>
      <c r="N1570" s="123" t="s">
        <v>1767</v>
      </c>
      <c r="O1570" s="123" t="s">
        <v>41</v>
      </c>
      <c r="P1570" s="123" t="s">
        <v>41</v>
      </c>
      <c r="Q1570" s="123">
        <v>19.5</v>
      </c>
      <c r="R1570" s="123">
        <v>24</v>
      </c>
      <c r="S1570" s="123">
        <v>23.5</v>
      </c>
      <c r="T1570" s="116">
        <v>45552</v>
      </c>
      <c r="U1570" s="116">
        <v>45545</v>
      </c>
      <c r="V1570" s="123">
        <v>0</v>
      </c>
      <c r="W1570" s="123">
        <v>79</v>
      </c>
      <c r="X1570" s="123">
        <v>79</v>
      </c>
      <c r="Y1570" s="123">
        <v>0</v>
      </c>
      <c r="Z1570" s="123" t="s">
        <v>47</v>
      </c>
      <c r="AA1570" s="123">
        <v>0</v>
      </c>
      <c r="AB1570" s="123">
        <f>VLOOKUP(I1570,'[5]DI Info'!A:E,5,0)</f>
        <v>1</v>
      </c>
      <c r="AC1570" s="123">
        <f t="shared" si="30"/>
        <v>79</v>
      </c>
      <c r="AD1570" s="123">
        <f>IFERROR(AC1570*VLOOKUP(I1570,'[5]DI Info'!A:H,7,FALSE),"")</f>
        <v>711</v>
      </c>
      <c r="AE1570" s="123">
        <f>IFERROR(ROUND(AC1570*VLOOKUP(I1570,'[5]DI Info'!$1:$1048576,6,FALSE),2),"")</f>
        <v>14.46</v>
      </c>
      <c r="AF1570" s="139" t="s">
        <v>3801</v>
      </c>
      <c r="AG1570" s="124" t="s">
        <v>3802</v>
      </c>
      <c r="AH1570" s="132">
        <v>45552</v>
      </c>
      <c r="AI1570" s="69" t="s">
        <v>3803</v>
      </c>
      <c r="AJ1570" s="123" t="s">
        <v>3804</v>
      </c>
      <c r="AK1570" s="123"/>
      <c r="AL1570" s="136"/>
      <c r="AM1570" s="136"/>
      <c r="AN1570" s="134"/>
    </row>
    <row r="1571" s="62" customFormat="1" ht="12.75" customHeight="1" spans="1:40">
      <c r="A1571" s="123" t="s">
        <v>3814</v>
      </c>
      <c r="B1571" s="123" t="s">
        <v>38</v>
      </c>
      <c r="C1571" s="123" t="s">
        <v>38</v>
      </c>
      <c r="D1571" s="123" t="s">
        <v>84</v>
      </c>
      <c r="E1571" s="123" t="s">
        <v>3815</v>
      </c>
      <c r="F1571" s="123" t="s">
        <v>41</v>
      </c>
      <c r="G1571" s="123" t="s">
        <v>77</v>
      </c>
      <c r="H1571" s="123" t="s">
        <v>3815</v>
      </c>
      <c r="I1571" s="123" t="s">
        <v>336</v>
      </c>
      <c r="J1571" s="123" t="s">
        <v>44</v>
      </c>
      <c r="K1571" s="123" t="s">
        <v>41</v>
      </c>
      <c r="L1571" s="123" t="s">
        <v>45</v>
      </c>
      <c r="M1571" s="123" t="s">
        <v>46</v>
      </c>
      <c r="N1571" s="123" t="s">
        <v>1767</v>
      </c>
      <c r="O1571" s="123" t="s">
        <v>41</v>
      </c>
      <c r="P1571" s="123" t="s">
        <v>41</v>
      </c>
      <c r="Q1571" s="123">
        <v>2.2</v>
      </c>
      <c r="R1571" s="123">
        <v>11.54</v>
      </c>
      <c r="S1571" s="123">
        <v>9.96</v>
      </c>
      <c r="T1571" s="116">
        <v>45559</v>
      </c>
      <c r="U1571" s="116">
        <v>45552</v>
      </c>
      <c r="V1571" s="123">
        <v>0</v>
      </c>
      <c r="W1571" s="123">
        <v>2</v>
      </c>
      <c r="X1571" s="123">
        <v>2</v>
      </c>
      <c r="Y1571" s="123">
        <v>0</v>
      </c>
      <c r="Z1571" s="123" t="s">
        <v>47</v>
      </c>
      <c r="AA1571" s="123">
        <v>0</v>
      </c>
      <c r="AB1571" s="123">
        <f>VLOOKUP(I1571,'[5]DI Info'!A:E,5,0)</f>
        <v>1</v>
      </c>
      <c r="AC1571" s="123">
        <f t="shared" si="30"/>
        <v>2</v>
      </c>
      <c r="AD1571" s="123">
        <f>IFERROR(AC1571*VLOOKUP(I1571,'[5]DI Info'!A:H,7,FALSE),"")</f>
        <v>1.4</v>
      </c>
      <c r="AE1571" s="123">
        <f>IFERROR(ROUND(AC1571*VLOOKUP(I1571,'[5]DI Info'!$1:$1048576,6,FALSE),2),"")</f>
        <v>0.01</v>
      </c>
      <c r="AF1571" s="124" t="str">
        <f>VLOOKUP(I1571,'[5]DI Info'!$1:$1048576,4,FALSE)</f>
        <v>康思特-SH</v>
      </c>
      <c r="AG1571" s="124" t="s">
        <v>3816</v>
      </c>
      <c r="AH1571" s="118">
        <v>45555</v>
      </c>
      <c r="AI1571" s="69" t="s">
        <v>3817</v>
      </c>
      <c r="AJ1571" s="123"/>
      <c r="AK1571" s="123"/>
      <c r="AL1571" s="136"/>
      <c r="AM1571" s="136"/>
      <c r="AN1571" s="134"/>
    </row>
    <row r="1572" s="62" customFormat="1" ht="12.75" customHeight="1" spans="1:40">
      <c r="A1572" s="123" t="s">
        <v>3818</v>
      </c>
      <c r="B1572" s="123" t="s">
        <v>38</v>
      </c>
      <c r="C1572" s="123" t="s">
        <v>38</v>
      </c>
      <c r="D1572" s="123" t="s">
        <v>84</v>
      </c>
      <c r="E1572" s="123" t="s">
        <v>3819</v>
      </c>
      <c r="F1572" s="123" t="s">
        <v>41</v>
      </c>
      <c r="G1572" s="123" t="s">
        <v>77</v>
      </c>
      <c r="H1572" s="123" t="s">
        <v>3819</v>
      </c>
      <c r="I1572" s="123" t="s">
        <v>336</v>
      </c>
      <c r="J1572" s="123" t="s">
        <v>44</v>
      </c>
      <c r="K1572" s="123" t="s">
        <v>41</v>
      </c>
      <c r="L1572" s="123" t="s">
        <v>45</v>
      </c>
      <c r="M1572" s="123" t="s">
        <v>46</v>
      </c>
      <c r="N1572" s="123" t="s">
        <v>1767</v>
      </c>
      <c r="O1572" s="123" t="s">
        <v>41</v>
      </c>
      <c r="P1572" s="123" t="s">
        <v>41</v>
      </c>
      <c r="Q1572" s="123">
        <v>2.2</v>
      </c>
      <c r="R1572" s="123">
        <v>11.54</v>
      </c>
      <c r="S1572" s="123">
        <v>9.96</v>
      </c>
      <c r="T1572" s="116">
        <v>45559</v>
      </c>
      <c r="U1572" s="116">
        <v>45552</v>
      </c>
      <c r="V1572" s="123">
        <v>0</v>
      </c>
      <c r="W1572" s="123">
        <v>92</v>
      </c>
      <c r="X1572" s="123">
        <v>92</v>
      </c>
      <c r="Y1572" s="123">
        <v>0</v>
      </c>
      <c r="Z1572" s="123" t="s">
        <v>47</v>
      </c>
      <c r="AA1572" s="123">
        <v>0</v>
      </c>
      <c r="AB1572" s="123">
        <f>VLOOKUP(I1572,'[5]DI Info'!A:E,5,0)</f>
        <v>1</v>
      </c>
      <c r="AC1572" s="123">
        <f t="shared" si="30"/>
        <v>92</v>
      </c>
      <c r="AD1572" s="123">
        <f>IFERROR(AC1572*VLOOKUP(I1572,'[5]DI Info'!A:H,7,FALSE),"")</f>
        <v>64.4</v>
      </c>
      <c r="AE1572" s="123">
        <f>IFERROR(ROUND(AC1572*VLOOKUP(I1572,'[5]DI Info'!$1:$1048576,6,FALSE),2),"")</f>
        <v>0.26</v>
      </c>
      <c r="AF1572" s="124" t="str">
        <f>VLOOKUP(I1572,'[5]DI Info'!$1:$1048576,4,FALSE)</f>
        <v>康思特-SH</v>
      </c>
      <c r="AG1572" s="124" t="s">
        <v>3816</v>
      </c>
      <c r="AH1572" s="118">
        <v>45555</v>
      </c>
      <c r="AI1572" s="69" t="s">
        <v>3817</v>
      </c>
      <c r="AJ1572" s="123"/>
      <c r="AK1572" s="123"/>
      <c r="AL1572" s="136"/>
      <c r="AM1572" s="136"/>
      <c r="AN1572" s="134"/>
    </row>
    <row r="1573" s="62" customFormat="1" ht="12.75" customHeight="1" spans="1:40">
      <c r="A1573" s="123" t="s">
        <v>3820</v>
      </c>
      <c r="B1573" s="123" t="s">
        <v>38</v>
      </c>
      <c r="C1573" s="123" t="s">
        <v>38</v>
      </c>
      <c r="D1573" s="123" t="s">
        <v>84</v>
      </c>
      <c r="E1573" s="123" t="s">
        <v>3821</v>
      </c>
      <c r="F1573" s="123" t="s">
        <v>41</v>
      </c>
      <c r="G1573" s="123" t="s">
        <v>77</v>
      </c>
      <c r="H1573" s="123" t="s">
        <v>3821</v>
      </c>
      <c r="I1573" s="123" t="s">
        <v>2708</v>
      </c>
      <c r="J1573" s="123" t="s">
        <v>44</v>
      </c>
      <c r="K1573" s="123" t="s">
        <v>41</v>
      </c>
      <c r="L1573" s="123" t="s">
        <v>45</v>
      </c>
      <c r="M1573" s="123" t="s">
        <v>46</v>
      </c>
      <c r="N1573" s="123" t="s">
        <v>1767</v>
      </c>
      <c r="O1573" s="123" t="s">
        <v>41</v>
      </c>
      <c r="P1573" s="123" t="s">
        <v>41</v>
      </c>
      <c r="Q1573" s="123">
        <v>17.6</v>
      </c>
      <c r="R1573" s="123">
        <v>28.6</v>
      </c>
      <c r="S1573" s="123">
        <v>17.6</v>
      </c>
      <c r="T1573" s="116">
        <v>45559</v>
      </c>
      <c r="U1573" s="116">
        <v>45552</v>
      </c>
      <c r="V1573" s="123">
        <v>0</v>
      </c>
      <c r="W1573" s="123">
        <v>330</v>
      </c>
      <c r="X1573" s="123">
        <v>330</v>
      </c>
      <c r="Y1573" s="123">
        <v>0</v>
      </c>
      <c r="Z1573" s="123" t="s">
        <v>47</v>
      </c>
      <c r="AA1573" s="123">
        <v>0</v>
      </c>
      <c r="AB1573" s="123">
        <f>VLOOKUP(I1573,'[5]DI Info'!A:E,5,0)</f>
        <v>1</v>
      </c>
      <c r="AC1573" s="123">
        <f t="shared" si="30"/>
        <v>330</v>
      </c>
      <c r="AD1573" s="123">
        <f>IFERROR(AC1573*VLOOKUP(I1573,'[5]DI Info'!A:H,7,FALSE),"")</f>
        <v>4785</v>
      </c>
      <c r="AE1573" s="123">
        <f>IFERROR(ROUND(AC1573*VLOOKUP(I1573,'[5]DI Info'!$1:$1048576,6,FALSE),2),"")</f>
        <v>50.97</v>
      </c>
      <c r="AF1573" s="124" t="str">
        <f>VLOOKUP(I1573,'[5]DI Info'!$1:$1048576,4,FALSE)</f>
        <v>康思特-SH</v>
      </c>
      <c r="AG1573" s="124" t="s">
        <v>3816</v>
      </c>
      <c r="AH1573" s="118">
        <v>45555</v>
      </c>
      <c r="AI1573" s="69" t="s">
        <v>3822</v>
      </c>
      <c r="AJ1573" s="123"/>
      <c r="AK1573" s="123"/>
      <c r="AL1573" s="136"/>
      <c r="AM1573" s="136"/>
      <c r="AN1573" s="134"/>
    </row>
    <row r="1574" s="62" customFormat="1" ht="12.75" customHeight="1" spans="1:40">
      <c r="A1574" s="123" t="s">
        <v>3823</v>
      </c>
      <c r="B1574" s="123" t="s">
        <v>38</v>
      </c>
      <c r="C1574" s="123" t="s">
        <v>38</v>
      </c>
      <c r="D1574" s="123" t="s">
        <v>84</v>
      </c>
      <c r="E1574" s="123" t="s">
        <v>3824</v>
      </c>
      <c r="F1574" s="123" t="s">
        <v>41</v>
      </c>
      <c r="G1574" s="123" t="s">
        <v>77</v>
      </c>
      <c r="H1574" s="123" t="s">
        <v>3824</v>
      </c>
      <c r="I1574" s="123" t="s">
        <v>2708</v>
      </c>
      <c r="J1574" s="123" t="s">
        <v>44</v>
      </c>
      <c r="K1574" s="123" t="s">
        <v>41</v>
      </c>
      <c r="L1574" s="123" t="s">
        <v>45</v>
      </c>
      <c r="M1574" s="123" t="s">
        <v>46</v>
      </c>
      <c r="N1574" s="123" t="s">
        <v>1767</v>
      </c>
      <c r="O1574" s="123" t="s">
        <v>41</v>
      </c>
      <c r="P1574" s="123" t="s">
        <v>41</v>
      </c>
      <c r="Q1574" s="123">
        <v>17.6</v>
      </c>
      <c r="R1574" s="123">
        <v>28.6</v>
      </c>
      <c r="S1574" s="123">
        <v>17.6</v>
      </c>
      <c r="T1574" s="116">
        <v>45559</v>
      </c>
      <c r="U1574" s="116">
        <v>45552</v>
      </c>
      <c r="V1574" s="123">
        <v>0</v>
      </c>
      <c r="W1574" s="123">
        <v>416</v>
      </c>
      <c r="X1574" s="123">
        <v>416</v>
      </c>
      <c r="Y1574" s="123">
        <v>0</v>
      </c>
      <c r="Z1574" s="123" t="s">
        <v>47</v>
      </c>
      <c r="AA1574" s="123">
        <v>0</v>
      </c>
      <c r="AB1574" s="123">
        <f>VLOOKUP(I1574,'[5]DI Info'!A:E,5,0)</f>
        <v>1</v>
      </c>
      <c r="AC1574" s="123">
        <f t="shared" si="30"/>
        <v>416</v>
      </c>
      <c r="AD1574" s="123">
        <f>IFERROR(AC1574*VLOOKUP(I1574,'[5]DI Info'!A:H,7,FALSE),"")</f>
        <v>6032</v>
      </c>
      <c r="AE1574" s="123">
        <f>IFERROR(ROUND(AC1574*VLOOKUP(I1574,'[5]DI Info'!$1:$1048576,6,FALSE),2),"")</f>
        <v>64.26</v>
      </c>
      <c r="AF1574" s="124" t="str">
        <f>VLOOKUP(I1574,'[5]DI Info'!$1:$1048576,4,FALSE)</f>
        <v>康思特-SH</v>
      </c>
      <c r="AG1574" s="124" t="s">
        <v>3816</v>
      </c>
      <c r="AH1574" s="118">
        <v>45555</v>
      </c>
      <c r="AI1574" s="69" t="s">
        <v>3825</v>
      </c>
      <c r="AJ1574" s="123"/>
      <c r="AK1574" s="123"/>
      <c r="AL1574" s="136"/>
      <c r="AM1574" s="136"/>
      <c r="AN1574" s="134"/>
    </row>
    <row r="1575" s="62" customFormat="1" ht="12.75" customHeight="1" spans="1:40">
      <c r="A1575" s="123" t="s">
        <v>3826</v>
      </c>
      <c r="B1575" s="123" t="s">
        <v>38</v>
      </c>
      <c r="C1575" s="123" t="s">
        <v>38</v>
      </c>
      <c r="D1575" s="123" t="s">
        <v>84</v>
      </c>
      <c r="E1575" s="123" t="s">
        <v>3827</v>
      </c>
      <c r="F1575" s="123" t="s">
        <v>41</v>
      </c>
      <c r="G1575" s="123" t="s">
        <v>77</v>
      </c>
      <c r="H1575" s="123" t="s">
        <v>3827</v>
      </c>
      <c r="I1575" s="123" t="s">
        <v>3797</v>
      </c>
      <c r="J1575" s="123" t="s">
        <v>44</v>
      </c>
      <c r="K1575" s="123" t="s">
        <v>41</v>
      </c>
      <c r="L1575" s="123" t="s">
        <v>45</v>
      </c>
      <c r="M1575" s="123" t="s">
        <v>46</v>
      </c>
      <c r="N1575" s="123" t="s">
        <v>1767</v>
      </c>
      <c r="O1575" s="123" t="s">
        <v>41</v>
      </c>
      <c r="P1575" s="123" t="s">
        <v>41</v>
      </c>
      <c r="Q1575" s="123">
        <v>17.25</v>
      </c>
      <c r="R1575" s="123">
        <v>28.75</v>
      </c>
      <c r="S1575" s="123">
        <v>19</v>
      </c>
      <c r="T1575" s="116">
        <v>45559</v>
      </c>
      <c r="U1575" s="116">
        <v>45552</v>
      </c>
      <c r="V1575" s="123">
        <v>0</v>
      </c>
      <c r="W1575" s="123">
        <v>231</v>
      </c>
      <c r="X1575" s="123">
        <v>231</v>
      </c>
      <c r="Y1575" s="123">
        <v>0</v>
      </c>
      <c r="Z1575" s="123" t="s">
        <v>47</v>
      </c>
      <c r="AA1575" s="123">
        <v>0</v>
      </c>
      <c r="AB1575" s="123">
        <f>VLOOKUP(I1575,'[5]DI Info'!A:E,5,0)</f>
        <v>1</v>
      </c>
      <c r="AC1575" s="123">
        <f t="shared" si="30"/>
        <v>231</v>
      </c>
      <c r="AD1575" s="123">
        <f>IFERROR(AC1575*VLOOKUP(I1575,'[5]DI Info'!A:H,7,FALSE),"")</f>
        <v>3349.5</v>
      </c>
      <c r="AE1575" s="123">
        <f>IFERROR(ROUND(AC1575*VLOOKUP(I1575,'[5]DI Info'!$1:$1048576,6,FALSE),2),"")</f>
        <v>35.68</v>
      </c>
      <c r="AF1575" s="124" t="str">
        <f>VLOOKUP(I1575,'[5]DI Info'!$1:$1048576,4,FALSE)</f>
        <v>康思特-SH</v>
      </c>
      <c r="AG1575" s="124" t="s">
        <v>3816</v>
      </c>
      <c r="AH1575" s="118">
        <v>45555</v>
      </c>
      <c r="AI1575" s="69" t="s">
        <v>3828</v>
      </c>
      <c r="AJ1575" s="123"/>
      <c r="AK1575" s="123"/>
      <c r="AL1575" s="136"/>
      <c r="AM1575" s="136"/>
      <c r="AN1575" s="134"/>
    </row>
    <row r="1576" s="62" customFormat="1" ht="12.75" customHeight="1" spans="1:40">
      <c r="A1576" s="123" t="s">
        <v>3829</v>
      </c>
      <c r="B1576" s="123" t="s">
        <v>38</v>
      </c>
      <c r="C1576" s="123" t="s">
        <v>38</v>
      </c>
      <c r="D1576" s="123" t="s">
        <v>84</v>
      </c>
      <c r="E1576" s="123" t="s">
        <v>3830</v>
      </c>
      <c r="F1576" s="123" t="s">
        <v>41</v>
      </c>
      <c r="G1576" s="123" t="s">
        <v>77</v>
      </c>
      <c r="H1576" s="123" t="s">
        <v>3830</v>
      </c>
      <c r="I1576" s="123" t="s">
        <v>3797</v>
      </c>
      <c r="J1576" s="123" t="s">
        <v>44</v>
      </c>
      <c r="K1576" s="123" t="s">
        <v>41</v>
      </c>
      <c r="L1576" s="123" t="s">
        <v>45</v>
      </c>
      <c r="M1576" s="123" t="s">
        <v>46</v>
      </c>
      <c r="N1576" s="123" t="s">
        <v>1767</v>
      </c>
      <c r="O1576" s="123" t="s">
        <v>41</v>
      </c>
      <c r="P1576" s="123" t="s">
        <v>41</v>
      </c>
      <c r="Q1576" s="123">
        <v>17.25</v>
      </c>
      <c r="R1576" s="123">
        <v>28.75</v>
      </c>
      <c r="S1576" s="123">
        <v>19</v>
      </c>
      <c r="T1576" s="116">
        <v>45559</v>
      </c>
      <c r="U1576" s="116">
        <v>45552</v>
      </c>
      <c r="V1576" s="123">
        <v>0</v>
      </c>
      <c r="W1576" s="123">
        <v>17</v>
      </c>
      <c r="X1576" s="123">
        <v>17</v>
      </c>
      <c r="Y1576" s="123">
        <v>0</v>
      </c>
      <c r="Z1576" s="123" t="s">
        <v>47</v>
      </c>
      <c r="AA1576" s="123">
        <v>0</v>
      </c>
      <c r="AB1576" s="123">
        <f>VLOOKUP(I1576,'[5]DI Info'!A:E,5,0)</f>
        <v>1</v>
      </c>
      <c r="AC1576" s="123">
        <f t="shared" si="30"/>
        <v>17</v>
      </c>
      <c r="AD1576" s="123">
        <f>IFERROR(AC1576*VLOOKUP(I1576,'[5]DI Info'!A:H,7,FALSE),"")</f>
        <v>246.5</v>
      </c>
      <c r="AE1576" s="123">
        <f>IFERROR(ROUND(AC1576*VLOOKUP(I1576,'[5]DI Info'!$1:$1048576,6,FALSE),2),"")</f>
        <v>2.63</v>
      </c>
      <c r="AF1576" s="124" t="str">
        <f>VLOOKUP(I1576,'[5]DI Info'!$1:$1048576,4,FALSE)</f>
        <v>康思特-SH</v>
      </c>
      <c r="AG1576" s="124" t="s">
        <v>3816</v>
      </c>
      <c r="AH1576" s="118">
        <v>45555</v>
      </c>
      <c r="AI1576" s="69" t="s">
        <v>3817</v>
      </c>
      <c r="AJ1576" s="123"/>
      <c r="AK1576" s="123"/>
      <c r="AL1576" s="136"/>
      <c r="AM1576" s="136"/>
      <c r="AN1576" s="134"/>
    </row>
    <row r="1577" s="62" customFormat="1" ht="12.75" customHeight="1" spans="1:40">
      <c r="A1577" s="123" t="s">
        <v>3831</v>
      </c>
      <c r="B1577" s="123" t="s">
        <v>38</v>
      </c>
      <c r="C1577" s="123" t="s">
        <v>38</v>
      </c>
      <c r="D1577" s="123" t="s">
        <v>75</v>
      </c>
      <c r="E1577" s="123" t="s">
        <v>3832</v>
      </c>
      <c r="F1577" s="123" t="s">
        <v>41</v>
      </c>
      <c r="G1577" s="123" t="s">
        <v>60</v>
      </c>
      <c r="H1577" s="123" t="s">
        <v>3832</v>
      </c>
      <c r="I1577" s="123" t="s">
        <v>78</v>
      </c>
      <c r="J1577" s="123" t="s">
        <v>44</v>
      </c>
      <c r="K1577" s="123" t="s">
        <v>41</v>
      </c>
      <c r="L1577" s="123" t="s">
        <v>45</v>
      </c>
      <c r="M1577" s="123" t="s">
        <v>46</v>
      </c>
      <c r="N1577" s="123" t="s">
        <v>1767</v>
      </c>
      <c r="O1577" s="123" t="s">
        <v>41</v>
      </c>
      <c r="P1577" s="123" t="s">
        <v>41</v>
      </c>
      <c r="Q1577" s="123">
        <v>12</v>
      </c>
      <c r="R1577" s="123">
        <v>30.5</v>
      </c>
      <c r="S1577" s="123">
        <v>30.5</v>
      </c>
      <c r="T1577" s="116">
        <v>45558</v>
      </c>
      <c r="U1577" s="116">
        <v>45551</v>
      </c>
      <c r="V1577" s="123">
        <v>0</v>
      </c>
      <c r="W1577" s="123">
        <v>213</v>
      </c>
      <c r="X1577" s="123">
        <v>213</v>
      </c>
      <c r="Y1577" s="123">
        <v>0</v>
      </c>
      <c r="Z1577" s="123" t="s">
        <v>47</v>
      </c>
      <c r="AA1577" s="123">
        <v>0</v>
      </c>
      <c r="AB1577" s="123">
        <f>VLOOKUP(I1577,'[5]DI Info'!A:E,5,0)</f>
        <v>1</v>
      </c>
      <c r="AC1577" s="123">
        <f t="shared" si="30"/>
        <v>213</v>
      </c>
      <c r="AD1577" s="123">
        <f>IFERROR(AC1577*VLOOKUP(I1577,'[5]DI Info'!A:H,7,FALSE),"")</f>
        <v>4270.65</v>
      </c>
      <c r="AE1577" s="123">
        <f>IFERROR(ROUND(AC1577*VLOOKUP(I1577,'[5]DI Info'!$1:$1048576,6,FALSE),2),"")</f>
        <v>37.1</v>
      </c>
      <c r="AF1577" s="124" t="str">
        <f>VLOOKUP(I1577,'[5]DI Info'!$1:$1048576,4,FALSE)</f>
        <v>商贤-YT</v>
      </c>
      <c r="AG1577" s="124" t="s">
        <v>3833</v>
      </c>
      <c r="AH1577" s="118">
        <v>45558</v>
      </c>
      <c r="AI1577" s="69" t="s">
        <v>3834</v>
      </c>
      <c r="AJ1577" s="123"/>
      <c r="AK1577" s="123"/>
      <c r="AL1577" s="136"/>
      <c r="AM1577" s="136"/>
      <c r="AN1577" s="134"/>
    </row>
    <row r="1578" s="62" customFormat="1" ht="12.75" customHeight="1" spans="1:40">
      <c r="A1578" s="123" t="s">
        <v>3835</v>
      </c>
      <c r="B1578" s="123" t="s">
        <v>38</v>
      </c>
      <c r="C1578" s="123" t="s">
        <v>38</v>
      </c>
      <c r="D1578" s="123" t="s">
        <v>75</v>
      </c>
      <c r="E1578" s="123" t="s">
        <v>3836</v>
      </c>
      <c r="F1578" s="123" t="s">
        <v>41</v>
      </c>
      <c r="G1578" s="123" t="s">
        <v>60</v>
      </c>
      <c r="H1578" s="123" t="s">
        <v>3836</v>
      </c>
      <c r="I1578" s="123" t="s">
        <v>3146</v>
      </c>
      <c r="J1578" s="123" t="s">
        <v>44</v>
      </c>
      <c r="K1578" s="123" t="s">
        <v>41</v>
      </c>
      <c r="L1578" s="123" t="s">
        <v>45</v>
      </c>
      <c r="M1578" s="123" t="s">
        <v>46</v>
      </c>
      <c r="N1578" s="123" t="s">
        <v>1767</v>
      </c>
      <c r="O1578" s="123" t="s">
        <v>41</v>
      </c>
      <c r="P1578" s="123" t="s">
        <v>41</v>
      </c>
      <c r="Q1578" s="123">
        <v>11.25</v>
      </c>
      <c r="R1578" s="123">
        <v>34.5</v>
      </c>
      <c r="S1578" s="123">
        <v>34.5</v>
      </c>
      <c r="T1578" s="116">
        <v>45558</v>
      </c>
      <c r="U1578" s="116">
        <v>45551</v>
      </c>
      <c r="V1578" s="123">
        <v>0</v>
      </c>
      <c r="W1578" s="123">
        <v>12</v>
      </c>
      <c r="X1578" s="123">
        <v>12</v>
      </c>
      <c r="Y1578" s="123">
        <v>0</v>
      </c>
      <c r="Z1578" s="123" t="s">
        <v>47</v>
      </c>
      <c r="AA1578" s="123">
        <v>0</v>
      </c>
      <c r="AB1578" s="123">
        <f>VLOOKUP(I1578,'[5]DI Info'!A:E,5,0)</f>
        <v>1</v>
      </c>
      <c r="AC1578" s="123">
        <f t="shared" si="30"/>
        <v>12</v>
      </c>
      <c r="AD1578" s="123">
        <f>IFERROR(AC1578*VLOOKUP(I1578,'[5]DI Info'!A:H,7,FALSE),"")</f>
        <v>258</v>
      </c>
      <c r="AE1578" s="123">
        <f>IFERROR(ROUND(AC1578*VLOOKUP(I1578,'[5]DI Info'!$1:$1048576,6,FALSE),2),"")</f>
        <v>2.73</v>
      </c>
      <c r="AF1578" s="124" t="str">
        <f>VLOOKUP(I1578,'[5]DI Info'!$1:$1048576,4,FALSE)</f>
        <v>商贤-YT</v>
      </c>
      <c r="AG1578" s="124" t="s">
        <v>3833</v>
      </c>
      <c r="AH1578" s="118">
        <v>45558</v>
      </c>
      <c r="AI1578" s="69" t="s">
        <v>3834</v>
      </c>
      <c r="AJ1578" s="123"/>
      <c r="AK1578" s="123"/>
      <c r="AL1578" s="136"/>
      <c r="AM1578" s="136"/>
      <c r="AN1578" s="134"/>
    </row>
    <row r="1579" s="62" customFormat="1" ht="12.75" customHeight="1" spans="1:40">
      <c r="A1579" s="123" t="s">
        <v>3837</v>
      </c>
      <c r="B1579" s="123" t="s">
        <v>38</v>
      </c>
      <c r="C1579" s="123" t="s">
        <v>38</v>
      </c>
      <c r="D1579" s="123" t="s">
        <v>75</v>
      </c>
      <c r="E1579" s="123" t="s">
        <v>3838</v>
      </c>
      <c r="F1579" s="123" t="s">
        <v>41</v>
      </c>
      <c r="G1579" s="123" t="s">
        <v>42</v>
      </c>
      <c r="H1579" s="123" t="s">
        <v>3838</v>
      </c>
      <c r="I1579" s="123" t="s">
        <v>78</v>
      </c>
      <c r="J1579" s="123" t="s">
        <v>44</v>
      </c>
      <c r="K1579" s="123" t="s">
        <v>41</v>
      </c>
      <c r="L1579" s="123" t="s">
        <v>45</v>
      </c>
      <c r="M1579" s="123" t="s">
        <v>46</v>
      </c>
      <c r="N1579" s="123" t="s">
        <v>1767</v>
      </c>
      <c r="O1579" s="123" t="s">
        <v>41</v>
      </c>
      <c r="P1579" s="123" t="s">
        <v>41</v>
      </c>
      <c r="Q1579" s="123">
        <v>12</v>
      </c>
      <c r="R1579" s="123">
        <v>30.5</v>
      </c>
      <c r="S1579" s="123">
        <v>30.5</v>
      </c>
      <c r="T1579" s="116">
        <v>45559</v>
      </c>
      <c r="U1579" s="116">
        <v>45552</v>
      </c>
      <c r="V1579" s="123">
        <v>0</v>
      </c>
      <c r="W1579" s="127">
        <v>382</v>
      </c>
      <c r="X1579" s="123">
        <v>76</v>
      </c>
      <c r="Y1579" s="123">
        <v>0</v>
      </c>
      <c r="Z1579" s="123" t="s">
        <v>47</v>
      </c>
      <c r="AA1579" s="123">
        <v>0</v>
      </c>
      <c r="AB1579" s="123">
        <f>VLOOKUP(I1579,'[5]DI Info'!A:E,5,0)</f>
        <v>1</v>
      </c>
      <c r="AC1579" s="123">
        <f t="shared" si="30"/>
        <v>76</v>
      </c>
      <c r="AD1579" s="123">
        <f>IFERROR(AC1579*VLOOKUP(I1579,'[5]DI Info'!A:H,7,FALSE),"")</f>
        <v>1523.8</v>
      </c>
      <c r="AE1579" s="123">
        <f>IFERROR(ROUND(AC1579*VLOOKUP(I1579,'[5]DI Info'!$1:$1048576,6,FALSE),2),"")</f>
        <v>13.24</v>
      </c>
      <c r="AF1579" s="124" t="str">
        <f>VLOOKUP(I1579,'[5]DI Info'!$1:$1048576,4,FALSE)</f>
        <v>商贤-YT</v>
      </c>
      <c r="AG1579" s="124" t="s">
        <v>3833</v>
      </c>
      <c r="AH1579" s="118">
        <v>45559</v>
      </c>
      <c r="AI1579" s="69" t="s">
        <v>3834</v>
      </c>
      <c r="AJ1579" s="123"/>
      <c r="AK1579" s="123"/>
      <c r="AL1579" s="136"/>
      <c r="AM1579" s="136"/>
      <c r="AN1579" s="134"/>
    </row>
    <row r="1580" s="62" customFormat="1" ht="12.75" customHeight="1" spans="1:40">
      <c r="A1580" s="123" t="s">
        <v>3837</v>
      </c>
      <c r="B1580" s="123" t="s">
        <v>38</v>
      </c>
      <c r="C1580" s="123" t="s">
        <v>38</v>
      </c>
      <c r="D1580" s="123" t="s">
        <v>75</v>
      </c>
      <c r="E1580" s="123" t="s">
        <v>3838</v>
      </c>
      <c r="F1580" s="123" t="s">
        <v>41</v>
      </c>
      <c r="G1580" s="123" t="s">
        <v>42</v>
      </c>
      <c r="H1580" s="123" t="s">
        <v>3838</v>
      </c>
      <c r="I1580" s="123" t="s">
        <v>78</v>
      </c>
      <c r="J1580" s="123" t="s">
        <v>44</v>
      </c>
      <c r="K1580" s="123" t="s">
        <v>41</v>
      </c>
      <c r="L1580" s="123" t="s">
        <v>45</v>
      </c>
      <c r="M1580" s="123" t="s">
        <v>46</v>
      </c>
      <c r="N1580" s="123" t="s">
        <v>1767</v>
      </c>
      <c r="O1580" s="123" t="s">
        <v>41</v>
      </c>
      <c r="P1580" s="123" t="s">
        <v>41</v>
      </c>
      <c r="Q1580" s="123">
        <v>12</v>
      </c>
      <c r="R1580" s="123">
        <v>30.5</v>
      </c>
      <c r="S1580" s="123">
        <v>30.5</v>
      </c>
      <c r="T1580" s="116">
        <v>45559</v>
      </c>
      <c r="U1580" s="116">
        <v>45552</v>
      </c>
      <c r="V1580" s="123">
        <v>0</v>
      </c>
      <c r="W1580" s="127">
        <v>382</v>
      </c>
      <c r="X1580" s="123">
        <v>306</v>
      </c>
      <c r="Y1580" s="123">
        <v>0</v>
      </c>
      <c r="Z1580" s="123" t="s">
        <v>47</v>
      </c>
      <c r="AA1580" s="123">
        <v>0</v>
      </c>
      <c r="AB1580" s="123">
        <f>VLOOKUP(I1580,'[5]DI Info'!A:E,5,0)</f>
        <v>1</v>
      </c>
      <c r="AC1580" s="123">
        <f t="shared" si="30"/>
        <v>306</v>
      </c>
      <c r="AD1580" s="123">
        <f>IFERROR(AC1580*VLOOKUP(I1580,'[5]DI Info'!A:H,7,FALSE),"")</f>
        <v>6135.3</v>
      </c>
      <c r="AE1580" s="123">
        <f>IFERROR(ROUND(AC1580*VLOOKUP(I1580,'[5]DI Info'!$1:$1048576,6,FALSE),2),"")</f>
        <v>53.3</v>
      </c>
      <c r="AF1580" s="124" t="str">
        <f>VLOOKUP(I1580,'[5]DI Info'!$1:$1048576,4,FALSE)</f>
        <v>商贤-YT</v>
      </c>
      <c r="AG1580" s="124" t="s">
        <v>3839</v>
      </c>
      <c r="AH1580" s="118">
        <v>45559</v>
      </c>
      <c r="AI1580" s="69" t="s">
        <v>3840</v>
      </c>
      <c r="AJ1580" s="123"/>
      <c r="AK1580" s="123"/>
      <c r="AL1580" s="136"/>
      <c r="AM1580" s="136"/>
      <c r="AN1580" s="134"/>
    </row>
    <row r="1581" s="62" customFormat="1" ht="12.75" customHeight="1" spans="1:40">
      <c r="A1581" s="123" t="s">
        <v>3841</v>
      </c>
      <c r="B1581" s="123" t="s">
        <v>38</v>
      </c>
      <c r="C1581" s="123" t="s">
        <v>38</v>
      </c>
      <c r="D1581" s="123" t="s">
        <v>84</v>
      </c>
      <c r="E1581" s="123" t="s">
        <v>3842</v>
      </c>
      <c r="F1581" s="123" t="s">
        <v>41</v>
      </c>
      <c r="G1581" s="123" t="s">
        <v>60</v>
      </c>
      <c r="H1581" s="123" t="s">
        <v>3842</v>
      </c>
      <c r="I1581" s="123" t="s">
        <v>1033</v>
      </c>
      <c r="J1581" s="123" t="s">
        <v>44</v>
      </c>
      <c r="K1581" s="123" t="s">
        <v>41</v>
      </c>
      <c r="L1581" s="123" t="s">
        <v>45</v>
      </c>
      <c r="M1581" s="123" t="s">
        <v>46</v>
      </c>
      <c r="N1581" s="123" t="s">
        <v>1767</v>
      </c>
      <c r="O1581" s="123" t="s">
        <v>41</v>
      </c>
      <c r="P1581" s="123" t="s">
        <v>41</v>
      </c>
      <c r="Q1581" s="123">
        <v>4.5</v>
      </c>
      <c r="R1581" s="123">
        <v>30</v>
      </c>
      <c r="S1581" s="123">
        <v>30</v>
      </c>
      <c r="T1581" s="116">
        <v>45559</v>
      </c>
      <c r="U1581" s="116">
        <v>45552</v>
      </c>
      <c r="V1581" s="123">
        <v>0</v>
      </c>
      <c r="W1581" s="123">
        <v>200</v>
      </c>
      <c r="X1581" s="123">
        <v>200</v>
      </c>
      <c r="Y1581" s="123">
        <v>0</v>
      </c>
      <c r="Z1581" s="123" t="s">
        <v>47</v>
      </c>
      <c r="AA1581" s="123">
        <v>0</v>
      </c>
      <c r="AB1581" s="123">
        <f>VLOOKUP(I1581,'[5]DI Info'!A:E,5,0)</f>
        <v>1</v>
      </c>
      <c r="AC1581" s="123">
        <f t="shared" si="30"/>
        <v>200</v>
      </c>
      <c r="AD1581" s="123">
        <f>IFERROR(AC1581*VLOOKUP(I1581,'[5]DI Info'!A:H,7,FALSE),"")</f>
        <v>2140</v>
      </c>
      <c r="AE1581" s="123">
        <f>IFERROR(ROUND(AC1581*VLOOKUP(I1581,'[5]DI Info'!$1:$1048576,6,FALSE),2),"")</f>
        <v>12.94</v>
      </c>
      <c r="AF1581" s="124" t="str">
        <f>VLOOKUP(I1581,'[5]DI Info'!$1:$1048576,4,FALSE)</f>
        <v>纳斯卡-SH</v>
      </c>
      <c r="AG1581" s="124" t="s">
        <v>3843</v>
      </c>
      <c r="AH1581" s="118">
        <v>45559</v>
      </c>
      <c r="AI1581" s="69" t="s">
        <v>3844</v>
      </c>
      <c r="AJ1581" s="123" t="s">
        <v>3845</v>
      </c>
      <c r="AK1581" s="123"/>
      <c r="AL1581" s="136"/>
      <c r="AM1581" s="136"/>
      <c r="AN1581" s="134"/>
    </row>
    <row r="1582" s="62" customFormat="1" ht="12.75" customHeight="1" spans="1:40">
      <c r="A1582" s="123" t="s">
        <v>3846</v>
      </c>
      <c r="B1582" s="123" t="s">
        <v>38</v>
      </c>
      <c r="C1582" s="123" t="s">
        <v>38</v>
      </c>
      <c r="D1582" s="123" t="s">
        <v>84</v>
      </c>
      <c r="E1582" s="123" t="s">
        <v>3847</v>
      </c>
      <c r="F1582" s="123" t="s">
        <v>41</v>
      </c>
      <c r="G1582" s="123" t="s">
        <v>77</v>
      </c>
      <c r="H1582" s="123" t="s">
        <v>3847</v>
      </c>
      <c r="I1582" s="123" t="s">
        <v>3848</v>
      </c>
      <c r="J1582" s="123" t="s">
        <v>44</v>
      </c>
      <c r="K1582" s="123" t="s">
        <v>41</v>
      </c>
      <c r="L1582" s="123" t="s">
        <v>45</v>
      </c>
      <c r="M1582" s="123" t="s">
        <v>46</v>
      </c>
      <c r="N1582" s="123" t="s">
        <v>1767</v>
      </c>
      <c r="O1582" s="123" t="s">
        <v>41</v>
      </c>
      <c r="P1582" s="123" t="s">
        <v>41</v>
      </c>
      <c r="Q1582" s="123">
        <v>11.2</v>
      </c>
      <c r="R1582" s="123">
        <v>62.7</v>
      </c>
      <c r="S1582" s="123">
        <v>11.8</v>
      </c>
      <c r="T1582" s="116">
        <v>45559</v>
      </c>
      <c r="U1582" s="116">
        <v>45552</v>
      </c>
      <c r="V1582" s="123">
        <v>0</v>
      </c>
      <c r="W1582" s="123">
        <v>7</v>
      </c>
      <c r="X1582" s="123">
        <v>7</v>
      </c>
      <c r="Y1582" s="123">
        <v>0</v>
      </c>
      <c r="Z1582" s="123" t="s">
        <v>47</v>
      </c>
      <c r="AA1582" s="123">
        <v>0</v>
      </c>
      <c r="AB1582" s="123">
        <f>VLOOKUP(I1582,'[5]DI Info'!A:E,5,0)</f>
        <v>1</v>
      </c>
      <c r="AC1582" s="123">
        <f t="shared" si="30"/>
        <v>7</v>
      </c>
      <c r="AD1582" s="123">
        <f>IFERROR(AC1582*VLOOKUP(I1582,'[5]DI Info'!A:H,7,FALSE),"")</f>
        <v>123.2</v>
      </c>
      <c r="AE1582" s="123">
        <f>IFERROR(ROUND(AC1582*VLOOKUP(I1582,'[5]DI Info'!$1:$1048576,6,FALSE),2),"")</f>
        <v>0.9</v>
      </c>
      <c r="AF1582" s="124" t="str">
        <f>VLOOKUP(I1582,'[5]DI Info'!$1:$1048576,4,FALSE)</f>
        <v>纳斯特-SH</v>
      </c>
      <c r="AG1582" s="124" t="s">
        <v>3843</v>
      </c>
      <c r="AH1582" s="118">
        <v>45559</v>
      </c>
      <c r="AI1582" s="69" t="s">
        <v>3844</v>
      </c>
      <c r="AJ1582" s="123" t="s">
        <v>3845</v>
      </c>
      <c r="AK1582" s="123"/>
      <c r="AL1582" s="136"/>
      <c r="AM1582" s="136"/>
      <c r="AN1582" s="134"/>
    </row>
    <row r="1583" s="62" customFormat="1" ht="12.75" customHeight="1" spans="1:40">
      <c r="A1583" s="123" t="s">
        <v>3849</v>
      </c>
      <c r="B1583" s="123" t="s">
        <v>38</v>
      </c>
      <c r="C1583" s="123" t="s">
        <v>38</v>
      </c>
      <c r="D1583" s="123" t="s">
        <v>84</v>
      </c>
      <c r="E1583" s="123" t="s">
        <v>3850</v>
      </c>
      <c r="F1583" s="123" t="s">
        <v>41</v>
      </c>
      <c r="G1583" s="123" t="s">
        <v>77</v>
      </c>
      <c r="H1583" s="123" t="s">
        <v>3850</v>
      </c>
      <c r="I1583" s="123" t="s">
        <v>3848</v>
      </c>
      <c r="J1583" s="123" t="s">
        <v>44</v>
      </c>
      <c r="K1583" s="123" t="s">
        <v>41</v>
      </c>
      <c r="L1583" s="123" t="s">
        <v>45</v>
      </c>
      <c r="M1583" s="123" t="s">
        <v>46</v>
      </c>
      <c r="N1583" s="123" t="s">
        <v>1767</v>
      </c>
      <c r="O1583" s="123" t="s">
        <v>41</v>
      </c>
      <c r="P1583" s="123" t="s">
        <v>41</v>
      </c>
      <c r="Q1583" s="123">
        <v>11.2</v>
      </c>
      <c r="R1583" s="123">
        <v>62.7</v>
      </c>
      <c r="S1583" s="123">
        <v>11.8</v>
      </c>
      <c r="T1583" s="116">
        <v>45559</v>
      </c>
      <c r="U1583" s="116">
        <v>45552</v>
      </c>
      <c r="V1583" s="123">
        <v>0</v>
      </c>
      <c r="W1583" s="123">
        <v>5</v>
      </c>
      <c r="X1583" s="123">
        <v>5</v>
      </c>
      <c r="Y1583" s="123">
        <v>0</v>
      </c>
      <c r="Z1583" s="123" t="s">
        <v>47</v>
      </c>
      <c r="AA1583" s="123">
        <v>0</v>
      </c>
      <c r="AB1583" s="123">
        <f>VLOOKUP(I1583,'[5]DI Info'!A:E,5,0)</f>
        <v>1</v>
      </c>
      <c r="AC1583" s="123">
        <f t="shared" si="30"/>
        <v>5</v>
      </c>
      <c r="AD1583" s="123">
        <f>IFERROR(AC1583*VLOOKUP(I1583,'[5]DI Info'!A:H,7,FALSE),"")</f>
        <v>88</v>
      </c>
      <c r="AE1583" s="123">
        <f>IFERROR(ROUND(AC1583*VLOOKUP(I1583,'[5]DI Info'!$1:$1048576,6,FALSE),2),"")</f>
        <v>0.64</v>
      </c>
      <c r="AF1583" s="124" t="str">
        <f>VLOOKUP(I1583,'[5]DI Info'!$1:$1048576,4,FALSE)</f>
        <v>纳斯特-SH</v>
      </c>
      <c r="AG1583" s="124" t="s">
        <v>3843</v>
      </c>
      <c r="AH1583" s="118">
        <v>45559</v>
      </c>
      <c r="AI1583" s="69" t="s">
        <v>3844</v>
      </c>
      <c r="AJ1583" s="123" t="s">
        <v>3845</v>
      </c>
      <c r="AK1583" s="123"/>
      <c r="AL1583" s="136"/>
      <c r="AM1583" s="136"/>
      <c r="AN1583" s="134"/>
    </row>
    <row r="1584" s="62" customFormat="1" ht="12.75" customHeight="1" spans="1:40">
      <c r="A1584" s="123" t="s">
        <v>3851</v>
      </c>
      <c r="B1584" s="123" t="s">
        <v>38</v>
      </c>
      <c r="C1584" s="123" t="s">
        <v>38</v>
      </c>
      <c r="D1584" s="123" t="s">
        <v>84</v>
      </c>
      <c r="E1584" s="123" t="s">
        <v>3852</v>
      </c>
      <c r="F1584" s="123" t="s">
        <v>41</v>
      </c>
      <c r="G1584" s="123" t="s">
        <v>77</v>
      </c>
      <c r="H1584" s="123" t="s">
        <v>3852</v>
      </c>
      <c r="I1584" s="123" t="s">
        <v>3853</v>
      </c>
      <c r="J1584" s="123" t="s">
        <v>44</v>
      </c>
      <c r="K1584" s="123" t="s">
        <v>41</v>
      </c>
      <c r="L1584" s="123" t="s">
        <v>45</v>
      </c>
      <c r="M1584" s="123" t="s">
        <v>46</v>
      </c>
      <c r="N1584" s="123" t="s">
        <v>1767</v>
      </c>
      <c r="O1584" s="123" t="s">
        <v>41</v>
      </c>
      <c r="P1584" s="123" t="s">
        <v>41</v>
      </c>
      <c r="Q1584" s="123">
        <v>9.25</v>
      </c>
      <c r="R1584" s="123">
        <v>53.25</v>
      </c>
      <c r="S1584" s="123">
        <v>9.5</v>
      </c>
      <c r="T1584" s="116">
        <v>45559</v>
      </c>
      <c r="U1584" s="116">
        <v>45552</v>
      </c>
      <c r="V1584" s="123">
        <v>0</v>
      </c>
      <c r="W1584" s="123">
        <v>27</v>
      </c>
      <c r="X1584" s="123">
        <v>27</v>
      </c>
      <c r="Y1584" s="123">
        <v>0</v>
      </c>
      <c r="Z1584" s="123" t="s">
        <v>47</v>
      </c>
      <c r="AA1584" s="123">
        <v>0</v>
      </c>
      <c r="AB1584" s="123">
        <f>VLOOKUP(I1584,'[5]DI Info'!A:E,5,0)</f>
        <v>1</v>
      </c>
      <c r="AC1584" s="123">
        <f t="shared" si="30"/>
        <v>27</v>
      </c>
      <c r="AD1584" s="123">
        <f>IFERROR(AC1584*VLOOKUP(I1584,'[5]DI Info'!A:H,7,FALSE),"")</f>
        <v>341.55</v>
      </c>
      <c r="AE1584" s="123">
        <f>IFERROR(ROUND(AC1584*VLOOKUP(I1584,'[5]DI Info'!$1:$1048576,6,FALSE),2),"")</f>
        <v>2.01</v>
      </c>
      <c r="AF1584" s="124" t="str">
        <f>VLOOKUP(I1584,'[5]DI Info'!$1:$1048576,4,FALSE)</f>
        <v>纳斯特-SH</v>
      </c>
      <c r="AG1584" s="124" t="s">
        <v>3843</v>
      </c>
      <c r="AH1584" s="118">
        <v>45559</v>
      </c>
      <c r="AI1584" s="69" t="s">
        <v>3844</v>
      </c>
      <c r="AJ1584" s="123" t="s">
        <v>3845</v>
      </c>
      <c r="AK1584" s="123"/>
      <c r="AL1584" s="136"/>
      <c r="AM1584" s="136"/>
      <c r="AN1584" s="134"/>
    </row>
    <row r="1585" s="62" customFormat="1" ht="12.75" customHeight="1" spans="1:40">
      <c r="A1585" s="123" t="s">
        <v>3854</v>
      </c>
      <c r="B1585" s="123" t="s">
        <v>38</v>
      </c>
      <c r="C1585" s="123" t="s">
        <v>38</v>
      </c>
      <c r="D1585" s="123" t="s">
        <v>84</v>
      </c>
      <c r="E1585" s="123" t="s">
        <v>3855</v>
      </c>
      <c r="F1585" s="123" t="s">
        <v>41</v>
      </c>
      <c r="G1585" s="123" t="s">
        <v>77</v>
      </c>
      <c r="H1585" s="123" t="s">
        <v>3855</v>
      </c>
      <c r="I1585" s="123" t="s">
        <v>3853</v>
      </c>
      <c r="J1585" s="123" t="s">
        <v>44</v>
      </c>
      <c r="K1585" s="123" t="s">
        <v>41</v>
      </c>
      <c r="L1585" s="123" t="s">
        <v>45</v>
      </c>
      <c r="M1585" s="123" t="s">
        <v>46</v>
      </c>
      <c r="N1585" s="123" t="s">
        <v>1767</v>
      </c>
      <c r="O1585" s="123" t="s">
        <v>41</v>
      </c>
      <c r="P1585" s="123" t="s">
        <v>41</v>
      </c>
      <c r="Q1585" s="123">
        <v>9.25</v>
      </c>
      <c r="R1585" s="123">
        <v>53.25</v>
      </c>
      <c r="S1585" s="123">
        <v>9.5</v>
      </c>
      <c r="T1585" s="116">
        <v>45559</v>
      </c>
      <c r="U1585" s="116">
        <v>45552</v>
      </c>
      <c r="V1585" s="123">
        <v>0</v>
      </c>
      <c r="W1585" s="123">
        <v>51</v>
      </c>
      <c r="X1585" s="123">
        <v>51</v>
      </c>
      <c r="Y1585" s="123">
        <v>0</v>
      </c>
      <c r="Z1585" s="123" t="s">
        <v>47</v>
      </c>
      <c r="AA1585" s="123">
        <v>0</v>
      </c>
      <c r="AB1585" s="123">
        <f>VLOOKUP(I1585,'[5]DI Info'!A:E,5,0)</f>
        <v>1</v>
      </c>
      <c r="AC1585" s="123">
        <f t="shared" si="30"/>
        <v>51</v>
      </c>
      <c r="AD1585" s="123">
        <f>IFERROR(AC1585*VLOOKUP(I1585,'[5]DI Info'!A:H,7,FALSE),"")</f>
        <v>645.15</v>
      </c>
      <c r="AE1585" s="123">
        <f>IFERROR(ROUND(AC1585*VLOOKUP(I1585,'[5]DI Info'!$1:$1048576,6,FALSE),2),"")</f>
        <v>3.79</v>
      </c>
      <c r="AF1585" s="124" t="str">
        <f>VLOOKUP(I1585,'[5]DI Info'!$1:$1048576,4,FALSE)</f>
        <v>纳斯特-SH</v>
      </c>
      <c r="AG1585" s="124" t="s">
        <v>3843</v>
      </c>
      <c r="AH1585" s="118">
        <v>45559</v>
      </c>
      <c r="AI1585" s="69" t="s">
        <v>3844</v>
      </c>
      <c r="AJ1585" s="123" t="s">
        <v>3845</v>
      </c>
      <c r="AK1585" s="123"/>
      <c r="AL1585" s="136"/>
      <c r="AM1585" s="136"/>
      <c r="AN1585" s="134"/>
    </row>
    <row r="1586" s="62" customFormat="1" ht="12.75" customHeight="1" spans="1:40">
      <c r="A1586" s="123" t="s">
        <v>3856</v>
      </c>
      <c r="B1586" s="123" t="s">
        <v>38</v>
      </c>
      <c r="C1586" s="123" t="s">
        <v>38</v>
      </c>
      <c r="D1586" s="123" t="s">
        <v>84</v>
      </c>
      <c r="E1586" s="123" t="s">
        <v>3857</v>
      </c>
      <c r="F1586" s="123" t="s">
        <v>41</v>
      </c>
      <c r="G1586" s="123" t="s">
        <v>60</v>
      </c>
      <c r="H1586" s="123" t="s">
        <v>3857</v>
      </c>
      <c r="I1586" s="123" t="s">
        <v>3848</v>
      </c>
      <c r="J1586" s="123" t="s">
        <v>44</v>
      </c>
      <c r="K1586" s="123" t="s">
        <v>41</v>
      </c>
      <c r="L1586" s="123" t="s">
        <v>45</v>
      </c>
      <c r="M1586" s="123" t="s">
        <v>46</v>
      </c>
      <c r="N1586" s="123" t="s">
        <v>1767</v>
      </c>
      <c r="O1586" s="123" t="s">
        <v>41</v>
      </c>
      <c r="P1586" s="123" t="s">
        <v>41</v>
      </c>
      <c r="Q1586" s="123">
        <v>11.2</v>
      </c>
      <c r="R1586" s="123">
        <v>62.7</v>
      </c>
      <c r="S1586" s="123">
        <v>11.8</v>
      </c>
      <c r="T1586" s="116">
        <v>45559</v>
      </c>
      <c r="U1586" s="116">
        <v>45552</v>
      </c>
      <c r="V1586" s="123">
        <v>0</v>
      </c>
      <c r="W1586" s="123">
        <v>14</v>
      </c>
      <c r="X1586" s="123">
        <v>14</v>
      </c>
      <c r="Y1586" s="123">
        <v>0</v>
      </c>
      <c r="Z1586" s="123" t="s">
        <v>47</v>
      </c>
      <c r="AA1586" s="123">
        <v>0</v>
      </c>
      <c r="AB1586" s="123">
        <f>VLOOKUP(I1586,'[5]DI Info'!A:E,5,0)</f>
        <v>1</v>
      </c>
      <c r="AC1586" s="123">
        <f t="shared" si="30"/>
        <v>14</v>
      </c>
      <c r="AD1586" s="123">
        <f>IFERROR(AC1586*VLOOKUP(I1586,'[5]DI Info'!A:H,7,FALSE),"")</f>
        <v>246.4</v>
      </c>
      <c r="AE1586" s="123">
        <f>IFERROR(ROUND(AC1586*VLOOKUP(I1586,'[5]DI Info'!$1:$1048576,6,FALSE),2),"")</f>
        <v>1.8</v>
      </c>
      <c r="AF1586" s="124" t="str">
        <f>VLOOKUP(I1586,'[5]DI Info'!$1:$1048576,4,FALSE)</f>
        <v>纳斯特-SH</v>
      </c>
      <c r="AG1586" s="124" t="s">
        <v>3843</v>
      </c>
      <c r="AH1586" s="118">
        <v>45559</v>
      </c>
      <c r="AI1586" s="69" t="s">
        <v>3844</v>
      </c>
      <c r="AJ1586" s="123" t="s">
        <v>3845</v>
      </c>
      <c r="AK1586" s="123"/>
      <c r="AL1586" s="136"/>
      <c r="AM1586" s="136"/>
      <c r="AN1586" s="134"/>
    </row>
    <row r="1587" s="62" customFormat="1" ht="12.75" customHeight="1" spans="1:40">
      <c r="A1587" s="123" t="s">
        <v>3858</v>
      </c>
      <c r="B1587" s="123" t="s">
        <v>38</v>
      </c>
      <c r="C1587" s="123" t="s">
        <v>38</v>
      </c>
      <c r="D1587" s="123" t="s">
        <v>84</v>
      </c>
      <c r="E1587" s="123" t="s">
        <v>3859</v>
      </c>
      <c r="F1587" s="123" t="s">
        <v>41</v>
      </c>
      <c r="G1587" s="123" t="s">
        <v>60</v>
      </c>
      <c r="H1587" s="123" t="s">
        <v>3859</v>
      </c>
      <c r="I1587" s="123" t="s">
        <v>3848</v>
      </c>
      <c r="J1587" s="123" t="s">
        <v>44</v>
      </c>
      <c r="K1587" s="123" t="s">
        <v>41</v>
      </c>
      <c r="L1587" s="123" t="s">
        <v>45</v>
      </c>
      <c r="M1587" s="123" t="s">
        <v>46</v>
      </c>
      <c r="N1587" s="123" t="s">
        <v>1767</v>
      </c>
      <c r="O1587" s="123" t="s">
        <v>41</v>
      </c>
      <c r="P1587" s="123" t="s">
        <v>41</v>
      </c>
      <c r="Q1587" s="123">
        <v>11.2</v>
      </c>
      <c r="R1587" s="123">
        <v>62.7</v>
      </c>
      <c r="S1587" s="123">
        <v>11.8</v>
      </c>
      <c r="T1587" s="116">
        <v>45559</v>
      </c>
      <c r="U1587" s="116">
        <v>45552</v>
      </c>
      <c r="V1587" s="123">
        <v>0</v>
      </c>
      <c r="W1587" s="123">
        <v>1</v>
      </c>
      <c r="X1587" s="123">
        <v>1</v>
      </c>
      <c r="Y1587" s="123">
        <v>0</v>
      </c>
      <c r="Z1587" s="123" t="s">
        <v>47</v>
      </c>
      <c r="AA1587" s="123">
        <v>0</v>
      </c>
      <c r="AB1587" s="123">
        <f>VLOOKUP(I1587,'[5]DI Info'!A:E,5,0)</f>
        <v>1</v>
      </c>
      <c r="AC1587" s="123">
        <f t="shared" si="30"/>
        <v>1</v>
      </c>
      <c r="AD1587" s="123">
        <f>IFERROR(AC1587*VLOOKUP(I1587,'[5]DI Info'!A:H,7,FALSE),"")</f>
        <v>17.6</v>
      </c>
      <c r="AE1587" s="123">
        <f>IFERROR(ROUND(AC1587*VLOOKUP(I1587,'[5]DI Info'!$1:$1048576,6,FALSE),2),"")</f>
        <v>0.13</v>
      </c>
      <c r="AF1587" s="124" t="str">
        <f>VLOOKUP(I1587,'[5]DI Info'!$1:$1048576,4,FALSE)</f>
        <v>纳斯特-SH</v>
      </c>
      <c r="AG1587" s="124" t="s">
        <v>3843</v>
      </c>
      <c r="AH1587" s="118">
        <v>45559</v>
      </c>
      <c r="AI1587" s="69" t="s">
        <v>3844</v>
      </c>
      <c r="AJ1587" s="123" t="s">
        <v>3845</v>
      </c>
      <c r="AK1587" s="123"/>
      <c r="AL1587" s="136"/>
      <c r="AM1587" s="136"/>
      <c r="AN1587" s="134"/>
    </row>
    <row r="1588" s="62" customFormat="1" ht="12.75" customHeight="1" spans="1:40">
      <c r="A1588" s="123" t="s">
        <v>3860</v>
      </c>
      <c r="B1588" s="123" t="s">
        <v>38</v>
      </c>
      <c r="C1588" s="123" t="s">
        <v>38</v>
      </c>
      <c r="D1588" s="123" t="s">
        <v>84</v>
      </c>
      <c r="E1588" s="123" t="s">
        <v>3861</v>
      </c>
      <c r="F1588" s="123" t="s">
        <v>41</v>
      </c>
      <c r="G1588" s="123" t="s">
        <v>60</v>
      </c>
      <c r="H1588" s="123" t="s">
        <v>3861</v>
      </c>
      <c r="I1588" s="123" t="s">
        <v>3848</v>
      </c>
      <c r="J1588" s="123" t="s">
        <v>44</v>
      </c>
      <c r="K1588" s="123" t="s">
        <v>41</v>
      </c>
      <c r="L1588" s="123" t="s">
        <v>45</v>
      </c>
      <c r="M1588" s="123" t="s">
        <v>46</v>
      </c>
      <c r="N1588" s="123" t="s">
        <v>1767</v>
      </c>
      <c r="O1588" s="123" t="s">
        <v>41</v>
      </c>
      <c r="P1588" s="123" t="s">
        <v>41</v>
      </c>
      <c r="Q1588" s="123">
        <v>11.2</v>
      </c>
      <c r="R1588" s="123">
        <v>62.7</v>
      </c>
      <c r="S1588" s="123">
        <v>11.8</v>
      </c>
      <c r="T1588" s="116">
        <v>45559</v>
      </c>
      <c r="U1588" s="116">
        <v>45552</v>
      </c>
      <c r="V1588" s="123">
        <v>0</v>
      </c>
      <c r="W1588" s="123">
        <v>14</v>
      </c>
      <c r="X1588" s="123">
        <v>14</v>
      </c>
      <c r="Y1588" s="123">
        <v>0</v>
      </c>
      <c r="Z1588" s="123" t="s">
        <v>47</v>
      </c>
      <c r="AA1588" s="123">
        <v>0</v>
      </c>
      <c r="AB1588" s="123">
        <f>VLOOKUP(I1588,'[5]DI Info'!A:E,5,0)</f>
        <v>1</v>
      </c>
      <c r="AC1588" s="123">
        <f t="shared" si="30"/>
        <v>14</v>
      </c>
      <c r="AD1588" s="123">
        <f>IFERROR(AC1588*VLOOKUP(I1588,'[5]DI Info'!A:H,7,FALSE),"")</f>
        <v>246.4</v>
      </c>
      <c r="AE1588" s="123">
        <f>IFERROR(ROUND(AC1588*VLOOKUP(I1588,'[5]DI Info'!$1:$1048576,6,FALSE),2),"")</f>
        <v>1.8</v>
      </c>
      <c r="AF1588" s="124" t="str">
        <f>VLOOKUP(I1588,'[5]DI Info'!$1:$1048576,4,FALSE)</f>
        <v>纳斯特-SH</v>
      </c>
      <c r="AG1588" s="124" t="s">
        <v>3843</v>
      </c>
      <c r="AH1588" s="118">
        <v>45559</v>
      </c>
      <c r="AI1588" s="69" t="s">
        <v>3844</v>
      </c>
      <c r="AJ1588" s="123" t="s">
        <v>3845</v>
      </c>
      <c r="AK1588" s="123"/>
      <c r="AL1588" s="136"/>
      <c r="AM1588" s="136"/>
      <c r="AN1588" s="134"/>
    </row>
    <row r="1589" s="62" customFormat="1" ht="12.75" customHeight="1" spans="1:40">
      <c r="A1589" s="123" t="s">
        <v>3862</v>
      </c>
      <c r="B1589" s="123" t="s">
        <v>38</v>
      </c>
      <c r="C1589" s="123" t="s">
        <v>38</v>
      </c>
      <c r="D1589" s="123" t="s">
        <v>84</v>
      </c>
      <c r="E1589" s="123" t="s">
        <v>3863</v>
      </c>
      <c r="F1589" s="123" t="s">
        <v>41</v>
      </c>
      <c r="G1589" s="123" t="s">
        <v>60</v>
      </c>
      <c r="H1589" s="123" t="s">
        <v>3863</v>
      </c>
      <c r="I1589" s="123" t="s">
        <v>3848</v>
      </c>
      <c r="J1589" s="123" t="s">
        <v>44</v>
      </c>
      <c r="K1589" s="123" t="s">
        <v>41</v>
      </c>
      <c r="L1589" s="123" t="s">
        <v>45</v>
      </c>
      <c r="M1589" s="123" t="s">
        <v>46</v>
      </c>
      <c r="N1589" s="123" t="s">
        <v>1767</v>
      </c>
      <c r="O1589" s="123" t="s">
        <v>41</v>
      </c>
      <c r="P1589" s="123" t="s">
        <v>41</v>
      </c>
      <c r="Q1589" s="123">
        <v>11.2</v>
      </c>
      <c r="R1589" s="123">
        <v>62.7</v>
      </c>
      <c r="S1589" s="123">
        <v>11.8</v>
      </c>
      <c r="T1589" s="116">
        <v>45559</v>
      </c>
      <c r="U1589" s="116">
        <v>45552</v>
      </c>
      <c r="V1589" s="123">
        <v>0</v>
      </c>
      <c r="W1589" s="123">
        <v>3</v>
      </c>
      <c r="X1589" s="123">
        <v>3</v>
      </c>
      <c r="Y1589" s="123">
        <v>0</v>
      </c>
      <c r="Z1589" s="123" t="s">
        <v>47</v>
      </c>
      <c r="AA1589" s="123">
        <v>0</v>
      </c>
      <c r="AB1589" s="123">
        <f>VLOOKUP(I1589,'[5]DI Info'!A:E,5,0)</f>
        <v>1</v>
      </c>
      <c r="AC1589" s="123">
        <f t="shared" si="30"/>
        <v>3</v>
      </c>
      <c r="AD1589" s="123">
        <f>IFERROR(AC1589*VLOOKUP(I1589,'[5]DI Info'!A:H,7,FALSE),"")</f>
        <v>52.8</v>
      </c>
      <c r="AE1589" s="123">
        <f>IFERROR(ROUND(AC1589*VLOOKUP(I1589,'[5]DI Info'!$1:$1048576,6,FALSE),2),"")</f>
        <v>0.39</v>
      </c>
      <c r="AF1589" s="124" t="str">
        <f>VLOOKUP(I1589,'[5]DI Info'!$1:$1048576,4,FALSE)</f>
        <v>纳斯特-SH</v>
      </c>
      <c r="AG1589" s="124" t="s">
        <v>3843</v>
      </c>
      <c r="AH1589" s="118">
        <v>45559</v>
      </c>
      <c r="AI1589" s="69" t="s">
        <v>3844</v>
      </c>
      <c r="AJ1589" s="123" t="s">
        <v>3845</v>
      </c>
      <c r="AK1589" s="123"/>
      <c r="AL1589" s="136"/>
      <c r="AM1589" s="136"/>
      <c r="AN1589" s="134"/>
    </row>
    <row r="1590" s="62" customFormat="1" ht="12.75" customHeight="1" spans="1:40">
      <c r="A1590" s="123" t="s">
        <v>3864</v>
      </c>
      <c r="B1590" s="123" t="s">
        <v>38</v>
      </c>
      <c r="C1590" s="123" t="s">
        <v>38</v>
      </c>
      <c r="D1590" s="123" t="s">
        <v>84</v>
      </c>
      <c r="E1590" s="123" t="s">
        <v>3865</v>
      </c>
      <c r="F1590" s="123" t="s">
        <v>41</v>
      </c>
      <c r="G1590" s="123" t="s">
        <v>60</v>
      </c>
      <c r="H1590" s="123" t="s">
        <v>3865</v>
      </c>
      <c r="I1590" s="123" t="s">
        <v>3853</v>
      </c>
      <c r="J1590" s="123" t="s">
        <v>44</v>
      </c>
      <c r="K1590" s="123" t="s">
        <v>41</v>
      </c>
      <c r="L1590" s="123" t="s">
        <v>45</v>
      </c>
      <c r="M1590" s="123" t="s">
        <v>46</v>
      </c>
      <c r="N1590" s="123" t="s">
        <v>1767</v>
      </c>
      <c r="O1590" s="123" t="s">
        <v>41</v>
      </c>
      <c r="P1590" s="123" t="s">
        <v>41</v>
      </c>
      <c r="Q1590" s="123">
        <v>9.25</v>
      </c>
      <c r="R1590" s="123">
        <v>53.25</v>
      </c>
      <c r="S1590" s="123">
        <v>9.5</v>
      </c>
      <c r="T1590" s="116">
        <v>45559</v>
      </c>
      <c r="U1590" s="116">
        <v>45552</v>
      </c>
      <c r="V1590" s="123">
        <v>0</v>
      </c>
      <c r="W1590" s="123">
        <v>14</v>
      </c>
      <c r="X1590" s="123">
        <v>14</v>
      </c>
      <c r="Y1590" s="123">
        <v>0</v>
      </c>
      <c r="Z1590" s="123" t="s">
        <v>47</v>
      </c>
      <c r="AA1590" s="123">
        <v>0</v>
      </c>
      <c r="AB1590" s="123">
        <f>VLOOKUP(I1590,'[5]DI Info'!A:E,5,0)</f>
        <v>1</v>
      </c>
      <c r="AC1590" s="123">
        <f t="shared" si="30"/>
        <v>14</v>
      </c>
      <c r="AD1590" s="123">
        <f>IFERROR(AC1590*VLOOKUP(I1590,'[5]DI Info'!A:H,7,FALSE),"")</f>
        <v>177.1</v>
      </c>
      <c r="AE1590" s="123">
        <f>IFERROR(ROUND(AC1590*VLOOKUP(I1590,'[5]DI Info'!$1:$1048576,6,FALSE),2),"")</f>
        <v>1.04</v>
      </c>
      <c r="AF1590" s="124" t="str">
        <f>VLOOKUP(I1590,'[5]DI Info'!$1:$1048576,4,FALSE)</f>
        <v>纳斯特-SH</v>
      </c>
      <c r="AG1590" s="124" t="s">
        <v>3843</v>
      </c>
      <c r="AH1590" s="118">
        <v>45559</v>
      </c>
      <c r="AI1590" s="69" t="s">
        <v>3844</v>
      </c>
      <c r="AJ1590" s="123" t="s">
        <v>3845</v>
      </c>
      <c r="AK1590" s="123"/>
      <c r="AL1590" s="136"/>
      <c r="AM1590" s="136"/>
      <c r="AN1590" s="134"/>
    </row>
    <row r="1591" s="62" customFormat="1" ht="12.75" customHeight="1" spans="1:40">
      <c r="A1591" s="123" t="s">
        <v>3866</v>
      </c>
      <c r="B1591" s="123" t="s">
        <v>38</v>
      </c>
      <c r="C1591" s="123" t="s">
        <v>38</v>
      </c>
      <c r="D1591" s="123" t="s">
        <v>84</v>
      </c>
      <c r="E1591" s="123" t="s">
        <v>3867</v>
      </c>
      <c r="F1591" s="123" t="s">
        <v>41</v>
      </c>
      <c r="G1591" s="123" t="s">
        <v>60</v>
      </c>
      <c r="H1591" s="123" t="s">
        <v>3867</v>
      </c>
      <c r="I1591" s="123" t="s">
        <v>3853</v>
      </c>
      <c r="J1591" s="123" t="s">
        <v>44</v>
      </c>
      <c r="K1591" s="123" t="s">
        <v>41</v>
      </c>
      <c r="L1591" s="123" t="s">
        <v>45</v>
      </c>
      <c r="M1591" s="123" t="s">
        <v>46</v>
      </c>
      <c r="N1591" s="123" t="s">
        <v>1767</v>
      </c>
      <c r="O1591" s="123" t="s">
        <v>41</v>
      </c>
      <c r="P1591" s="123" t="s">
        <v>41</v>
      </c>
      <c r="Q1591" s="123">
        <v>9.25</v>
      </c>
      <c r="R1591" s="123">
        <v>53.25</v>
      </c>
      <c r="S1591" s="123">
        <v>9.5</v>
      </c>
      <c r="T1591" s="116">
        <v>45559</v>
      </c>
      <c r="U1591" s="116">
        <v>45552</v>
      </c>
      <c r="V1591" s="123">
        <v>0</v>
      </c>
      <c r="W1591" s="123">
        <v>32</v>
      </c>
      <c r="X1591" s="123">
        <v>32</v>
      </c>
      <c r="Y1591" s="123">
        <v>0</v>
      </c>
      <c r="Z1591" s="123" t="s">
        <v>47</v>
      </c>
      <c r="AA1591" s="123">
        <v>0</v>
      </c>
      <c r="AB1591" s="123">
        <f>VLOOKUP(I1591,'[5]DI Info'!A:E,5,0)</f>
        <v>1</v>
      </c>
      <c r="AC1591" s="123">
        <f t="shared" si="30"/>
        <v>32</v>
      </c>
      <c r="AD1591" s="123">
        <f>IFERROR(AC1591*VLOOKUP(I1591,'[5]DI Info'!A:H,7,FALSE),"")</f>
        <v>404.8</v>
      </c>
      <c r="AE1591" s="123">
        <f>IFERROR(ROUND(AC1591*VLOOKUP(I1591,'[5]DI Info'!$1:$1048576,6,FALSE),2),"")</f>
        <v>2.38</v>
      </c>
      <c r="AF1591" s="124" t="str">
        <f>VLOOKUP(I1591,'[5]DI Info'!$1:$1048576,4,FALSE)</f>
        <v>纳斯特-SH</v>
      </c>
      <c r="AG1591" s="124" t="s">
        <v>3843</v>
      </c>
      <c r="AH1591" s="118">
        <v>45559</v>
      </c>
      <c r="AI1591" s="69" t="s">
        <v>3844</v>
      </c>
      <c r="AJ1591" s="123" t="s">
        <v>3845</v>
      </c>
      <c r="AK1591" s="123"/>
      <c r="AL1591" s="136"/>
      <c r="AM1591" s="136"/>
      <c r="AN1591" s="134"/>
    </row>
    <row r="1592" s="62" customFormat="1" ht="12.75" customHeight="1" spans="1:40">
      <c r="A1592" s="123" t="s">
        <v>3868</v>
      </c>
      <c r="B1592" s="123" t="s">
        <v>38</v>
      </c>
      <c r="C1592" s="123" t="s">
        <v>38</v>
      </c>
      <c r="D1592" s="123" t="s">
        <v>84</v>
      </c>
      <c r="E1592" s="123" t="s">
        <v>3869</v>
      </c>
      <c r="F1592" s="123" t="s">
        <v>41</v>
      </c>
      <c r="G1592" s="123" t="s">
        <v>60</v>
      </c>
      <c r="H1592" s="123" t="s">
        <v>3869</v>
      </c>
      <c r="I1592" s="123" t="s">
        <v>3853</v>
      </c>
      <c r="J1592" s="123" t="s">
        <v>44</v>
      </c>
      <c r="K1592" s="123" t="s">
        <v>41</v>
      </c>
      <c r="L1592" s="123" t="s">
        <v>45</v>
      </c>
      <c r="M1592" s="123" t="s">
        <v>46</v>
      </c>
      <c r="N1592" s="123" t="s">
        <v>1767</v>
      </c>
      <c r="O1592" s="123" t="s">
        <v>41</v>
      </c>
      <c r="P1592" s="123" t="s">
        <v>41</v>
      </c>
      <c r="Q1592" s="123">
        <v>9.25</v>
      </c>
      <c r="R1592" s="123">
        <v>53.25</v>
      </c>
      <c r="S1592" s="123">
        <v>9.5</v>
      </c>
      <c r="T1592" s="116">
        <v>45559</v>
      </c>
      <c r="U1592" s="116">
        <v>45552</v>
      </c>
      <c r="V1592" s="123">
        <v>0</v>
      </c>
      <c r="W1592" s="123">
        <v>48</v>
      </c>
      <c r="X1592" s="123">
        <v>48</v>
      </c>
      <c r="Y1592" s="123">
        <v>0</v>
      </c>
      <c r="Z1592" s="123" t="s">
        <v>47</v>
      </c>
      <c r="AA1592" s="123">
        <v>0</v>
      </c>
      <c r="AB1592" s="123">
        <f>VLOOKUP(I1592,'[5]DI Info'!A:E,5,0)</f>
        <v>1</v>
      </c>
      <c r="AC1592" s="123">
        <f t="shared" si="30"/>
        <v>48</v>
      </c>
      <c r="AD1592" s="123">
        <f>IFERROR(AC1592*VLOOKUP(I1592,'[5]DI Info'!A:H,7,FALSE),"")</f>
        <v>607.2</v>
      </c>
      <c r="AE1592" s="123">
        <f>IFERROR(ROUND(AC1592*VLOOKUP(I1592,'[5]DI Info'!$1:$1048576,6,FALSE),2),"")</f>
        <v>3.57</v>
      </c>
      <c r="AF1592" s="124" t="str">
        <f>VLOOKUP(I1592,'[5]DI Info'!$1:$1048576,4,FALSE)</f>
        <v>纳斯特-SH</v>
      </c>
      <c r="AG1592" s="124" t="s">
        <v>3843</v>
      </c>
      <c r="AH1592" s="118">
        <v>45559</v>
      </c>
      <c r="AI1592" s="69" t="s">
        <v>3844</v>
      </c>
      <c r="AJ1592" s="123" t="s">
        <v>3845</v>
      </c>
      <c r="AK1592" s="123"/>
      <c r="AL1592" s="136"/>
      <c r="AM1592" s="136"/>
      <c r="AN1592" s="134"/>
    </row>
    <row r="1593" s="62" customFormat="1" ht="12.75" customHeight="1" spans="1:40">
      <c r="A1593" s="123" t="s">
        <v>3870</v>
      </c>
      <c r="B1593" s="123" t="s">
        <v>38</v>
      </c>
      <c r="C1593" s="123" t="s">
        <v>38</v>
      </c>
      <c r="D1593" s="123" t="s">
        <v>84</v>
      </c>
      <c r="E1593" s="123" t="s">
        <v>3871</v>
      </c>
      <c r="F1593" s="123" t="s">
        <v>41</v>
      </c>
      <c r="G1593" s="123" t="s">
        <v>71</v>
      </c>
      <c r="H1593" s="123" t="s">
        <v>3871</v>
      </c>
      <c r="I1593" s="123" t="s">
        <v>3853</v>
      </c>
      <c r="J1593" s="123" t="s">
        <v>44</v>
      </c>
      <c r="K1593" s="123" t="s">
        <v>41</v>
      </c>
      <c r="L1593" s="123" t="s">
        <v>45</v>
      </c>
      <c r="M1593" s="123" t="s">
        <v>46</v>
      </c>
      <c r="N1593" s="123" t="s">
        <v>1767</v>
      </c>
      <c r="O1593" s="123" t="s">
        <v>41</v>
      </c>
      <c r="P1593" s="123" t="s">
        <v>41</v>
      </c>
      <c r="Q1593" s="123">
        <v>9.25</v>
      </c>
      <c r="R1593" s="123">
        <v>53.25</v>
      </c>
      <c r="S1593" s="123">
        <v>9.5</v>
      </c>
      <c r="T1593" s="116">
        <v>45559</v>
      </c>
      <c r="U1593" s="116">
        <v>45552</v>
      </c>
      <c r="V1593" s="123">
        <v>0</v>
      </c>
      <c r="W1593" s="123">
        <v>61</v>
      </c>
      <c r="X1593" s="123">
        <v>61</v>
      </c>
      <c r="Y1593" s="123">
        <v>0</v>
      </c>
      <c r="Z1593" s="123" t="s">
        <v>47</v>
      </c>
      <c r="AA1593" s="123">
        <v>0</v>
      </c>
      <c r="AB1593" s="123">
        <f>VLOOKUP(I1593,'[5]DI Info'!A:E,5,0)</f>
        <v>1</v>
      </c>
      <c r="AC1593" s="123">
        <f t="shared" si="30"/>
        <v>61</v>
      </c>
      <c r="AD1593" s="123">
        <f>IFERROR(AC1593*VLOOKUP(I1593,'[5]DI Info'!A:H,7,FALSE),"")</f>
        <v>771.65</v>
      </c>
      <c r="AE1593" s="123">
        <f>IFERROR(ROUND(AC1593*VLOOKUP(I1593,'[5]DI Info'!$1:$1048576,6,FALSE),2),"")</f>
        <v>4.53</v>
      </c>
      <c r="AF1593" s="124" t="str">
        <f>VLOOKUP(I1593,'[5]DI Info'!$1:$1048576,4,FALSE)</f>
        <v>纳斯特-SH</v>
      </c>
      <c r="AG1593" s="124" t="s">
        <v>3843</v>
      </c>
      <c r="AH1593" s="118">
        <v>45559</v>
      </c>
      <c r="AI1593" s="69" t="s">
        <v>3844</v>
      </c>
      <c r="AJ1593" s="123" t="s">
        <v>3845</v>
      </c>
      <c r="AK1593" s="123"/>
      <c r="AL1593" s="136"/>
      <c r="AM1593" s="136"/>
      <c r="AN1593" s="134"/>
    </row>
    <row r="1594" s="62" customFormat="1" ht="12.75" customHeight="1" spans="1:40">
      <c r="A1594" s="123" t="s">
        <v>3872</v>
      </c>
      <c r="B1594" s="123" t="s">
        <v>38</v>
      </c>
      <c r="C1594" s="123" t="s">
        <v>38</v>
      </c>
      <c r="D1594" s="123" t="s">
        <v>84</v>
      </c>
      <c r="E1594" s="123" t="s">
        <v>3873</v>
      </c>
      <c r="F1594" s="123" t="s">
        <v>41</v>
      </c>
      <c r="G1594" s="123" t="s">
        <v>60</v>
      </c>
      <c r="H1594" s="123" t="s">
        <v>3873</v>
      </c>
      <c r="I1594" s="123" t="s">
        <v>3874</v>
      </c>
      <c r="J1594" s="123" t="s">
        <v>44</v>
      </c>
      <c r="K1594" s="123" t="s">
        <v>41</v>
      </c>
      <c r="L1594" s="123" t="s">
        <v>45</v>
      </c>
      <c r="M1594" s="123" t="s">
        <v>46</v>
      </c>
      <c r="N1594" s="123" t="s">
        <v>1767</v>
      </c>
      <c r="O1594" s="123" t="s">
        <v>41</v>
      </c>
      <c r="P1594" s="123" t="s">
        <v>41</v>
      </c>
      <c r="Q1594" s="123">
        <v>3.2</v>
      </c>
      <c r="R1594" s="123">
        <v>31.5</v>
      </c>
      <c r="S1594" s="123">
        <v>30.75</v>
      </c>
      <c r="T1594" s="116">
        <v>45559</v>
      </c>
      <c r="U1594" s="116">
        <v>45552</v>
      </c>
      <c r="V1594" s="123">
        <v>0</v>
      </c>
      <c r="W1594" s="123">
        <v>200</v>
      </c>
      <c r="X1594" s="123">
        <v>200</v>
      </c>
      <c r="Y1594" s="123">
        <v>0</v>
      </c>
      <c r="Z1594" s="123" t="s">
        <v>47</v>
      </c>
      <c r="AA1594" s="123">
        <v>0</v>
      </c>
      <c r="AB1594" s="123">
        <f>VLOOKUP(I1594,'[5]DI Info'!A:E,5,0)</f>
        <v>1</v>
      </c>
      <c r="AC1594" s="123">
        <f t="shared" si="30"/>
        <v>200</v>
      </c>
      <c r="AD1594" s="123">
        <f>IFERROR(AC1594*VLOOKUP(I1594,'[5]DI Info'!A:H,7,FALSE),"")</f>
        <v>1260</v>
      </c>
      <c r="AE1594" s="123">
        <f>IFERROR(ROUND(AC1594*VLOOKUP(I1594,'[5]DI Info'!$1:$1048576,6,FALSE),2),"")</f>
        <v>12.8</v>
      </c>
      <c r="AF1594" s="124" t="str">
        <f>VLOOKUP(I1594,'[5]DI Info'!$1:$1048576,4,FALSE)</f>
        <v>纳斯特-SH</v>
      </c>
      <c r="AG1594" s="124" t="s">
        <v>3843</v>
      </c>
      <c r="AH1594" s="118">
        <v>45559</v>
      </c>
      <c r="AI1594" s="69" t="s">
        <v>3844</v>
      </c>
      <c r="AJ1594" s="123" t="s">
        <v>3845</v>
      </c>
      <c r="AK1594" s="123"/>
      <c r="AL1594" s="136"/>
      <c r="AM1594" s="136"/>
      <c r="AN1594" s="134"/>
    </row>
    <row r="1595" s="62" customFormat="1" ht="12.75" customHeight="1" spans="1:40">
      <c r="A1595" s="123" t="s">
        <v>3875</v>
      </c>
      <c r="B1595" s="123" t="s">
        <v>38</v>
      </c>
      <c r="C1595" s="123" t="s">
        <v>38</v>
      </c>
      <c r="D1595" s="123" t="s">
        <v>39</v>
      </c>
      <c r="E1595" s="123" t="s">
        <v>3876</v>
      </c>
      <c r="F1595" s="123" t="s">
        <v>41</v>
      </c>
      <c r="G1595" s="123" t="s">
        <v>60</v>
      </c>
      <c r="H1595" s="123" t="s">
        <v>3876</v>
      </c>
      <c r="I1595" s="123" t="s">
        <v>3800</v>
      </c>
      <c r="J1595" s="123" t="s">
        <v>44</v>
      </c>
      <c r="K1595" s="123" t="s">
        <v>41</v>
      </c>
      <c r="L1595" s="123" t="s">
        <v>45</v>
      </c>
      <c r="M1595" s="123" t="s">
        <v>46</v>
      </c>
      <c r="N1595" s="123" t="s">
        <v>1767</v>
      </c>
      <c r="O1595" s="123" t="s">
        <v>41</v>
      </c>
      <c r="P1595" s="123" t="s">
        <v>41</v>
      </c>
      <c r="Q1595" s="123">
        <v>18.5</v>
      </c>
      <c r="R1595" s="123">
        <v>19</v>
      </c>
      <c r="S1595" s="123">
        <v>19</v>
      </c>
      <c r="T1595" s="116">
        <v>45558</v>
      </c>
      <c r="U1595" s="116">
        <v>45544</v>
      </c>
      <c r="V1595" s="123">
        <v>0</v>
      </c>
      <c r="W1595" s="135">
        <v>5</v>
      </c>
      <c r="X1595" s="123">
        <v>5</v>
      </c>
      <c r="Y1595" s="123">
        <v>0</v>
      </c>
      <c r="Z1595" s="123" t="s">
        <v>47</v>
      </c>
      <c r="AA1595" s="123">
        <v>0</v>
      </c>
      <c r="AB1595" s="123">
        <f>VLOOKUP(I1595,'[5]DI Info'!A:E,5,0)</f>
        <v>1</v>
      </c>
      <c r="AC1595" s="123">
        <f t="shared" si="30"/>
        <v>5</v>
      </c>
      <c r="AD1595" s="123">
        <f>IFERROR(AC1595*VLOOKUP(I1595,'[5]DI Info'!A:H,7,FALSE),"")</f>
        <v>32.5</v>
      </c>
      <c r="AE1595" s="123">
        <f>IFERROR(ROUND(AC1595*VLOOKUP(I1595,'[5]DI Info'!$1:$1048576,6,FALSE),2),"")</f>
        <v>0.55</v>
      </c>
      <c r="AF1595" s="124" t="str">
        <f>VLOOKUP(I1595,'[5]DI Info'!$1:$1048576,4,FALSE)</f>
        <v>天运-SH</v>
      </c>
      <c r="AG1595" s="124" t="s">
        <v>3877</v>
      </c>
      <c r="AH1595" s="118">
        <v>45558</v>
      </c>
      <c r="AI1595" s="69" t="s">
        <v>3878</v>
      </c>
      <c r="AJ1595" s="123" t="s">
        <v>3879</v>
      </c>
      <c r="AK1595" s="123"/>
      <c r="AL1595" s="136"/>
      <c r="AM1595" s="136"/>
      <c r="AN1595" s="134"/>
    </row>
    <row r="1596" s="62" customFormat="1" ht="12.75" customHeight="1" spans="1:40">
      <c r="A1596" s="123" t="s">
        <v>3880</v>
      </c>
      <c r="B1596" s="123" t="s">
        <v>38</v>
      </c>
      <c r="C1596" s="123" t="s">
        <v>38</v>
      </c>
      <c r="D1596" s="123" t="s">
        <v>39</v>
      </c>
      <c r="E1596" s="123" t="s">
        <v>3881</v>
      </c>
      <c r="F1596" s="123" t="s">
        <v>41</v>
      </c>
      <c r="G1596" s="123" t="s">
        <v>60</v>
      </c>
      <c r="H1596" s="123" t="s">
        <v>3881</v>
      </c>
      <c r="I1596" s="123" t="s">
        <v>3800</v>
      </c>
      <c r="J1596" s="123" t="s">
        <v>44</v>
      </c>
      <c r="K1596" s="123" t="s">
        <v>41</v>
      </c>
      <c r="L1596" s="123" t="s">
        <v>45</v>
      </c>
      <c r="M1596" s="123" t="s">
        <v>46</v>
      </c>
      <c r="N1596" s="123" t="s">
        <v>1767</v>
      </c>
      <c r="O1596" s="123" t="s">
        <v>41</v>
      </c>
      <c r="P1596" s="123" t="s">
        <v>41</v>
      </c>
      <c r="Q1596" s="123">
        <v>18.5</v>
      </c>
      <c r="R1596" s="123">
        <v>19</v>
      </c>
      <c r="S1596" s="123">
        <v>19</v>
      </c>
      <c r="T1596" s="116">
        <v>45558</v>
      </c>
      <c r="U1596" s="116">
        <v>45544</v>
      </c>
      <c r="V1596" s="123">
        <v>0</v>
      </c>
      <c r="W1596" s="135">
        <v>12</v>
      </c>
      <c r="X1596" s="123">
        <v>12</v>
      </c>
      <c r="Y1596" s="123">
        <v>0</v>
      </c>
      <c r="Z1596" s="123" t="s">
        <v>47</v>
      </c>
      <c r="AA1596" s="123">
        <v>0</v>
      </c>
      <c r="AB1596" s="123">
        <f>VLOOKUP(I1596,'[5]DI Info'!A:E,5,0)</f>
        <v>1</v>
      </c>
      <c r="AC1596" s="123">
        <f t="shared" si="30"/>
        <v>12</v>
      </c>
      <c r="AD1596" s="123">
        <f>IFERROR(AC1596*VLOOKUP(I1596,'[5]DI Info'!A:H,7,FALSE),"")</f>
        <v>78</v>
      </c>
      <c r="AE1596" s="123">
        <f>IFERROR(ROUND(AC1596*VLOOKUP(I1596,'[5]DI Info'!$1:$1048576,6,FALSE),2),"")</f>
        <v>1.31</v>
      </c>
      <c r="AF1596" s="124" t="str">
        <f>VLOOKUP(I1596,'[5]DI Info'!$1:$1048576,4,FALSE)</f>
        <v>天运-SH</v>
      </c>
      <c r="AG1596" s="124" t="s">
        <v>3877</v>
      </c>
      <c r="AH1596" s="118">
        <v>45558</v>
      </c>
      <c r="AI1596" s="69" t="s">
        <v>3878</v>
      </c>
      <c r="AJ1596" s="123" t="s">
        <v>3879</v>
      </c>
      <c r="AK1596" s="123"/>
      <c r="AL1596" s="136"/>
      <c r="AM1596" s="136"/>
      <c r="AN1596" s="134"/>
    </row>
    <row r="1597" s="62" customFormat="1" ht="12.75" customHeight="1" spans="1:40">
      <c r="A1597" s="123" t="s">
        <v>3882</v>
      </c>
      <c r="B1597" s="123" t="s">
        <v>38</v>
      </c>
      <c r="C1597" s="123" t="s">
        <v>38</v>
      </c>
      <c r="D1597" s="123" t="s">
        <v>39</v>
      </c>
      <c r="E1597" s="123" t="s">
        <v>3883</v>
      </c>
      <c r="F1597" s="123" t="s">
        <v>41</v>
      </c>
      <c r="G1597" s="123" t="s">
        <v>60</v>
      </c>
      <c r="H1597" s="123" t="s">
        <v>3883</v>
      </c>
      <c r="I1597" s="123" t="s">
        <v>3813</v>
      </c>
      <c r="J1597" s="123" t="s">
        <v>44</v>
      </c>
      <c r="K1597" s="123" t="s">
        <v>41</v>
      </c>
      <c r="L1597" s="123" t="s">
        <v>45</v>
      </c>
      <c r="M1597" s="123" t="s">
        <v>46</v>
      </c>
      <c r="N1597" s="123" t="s">
        <v>1767</v>
      </c>
      <c r="O1597" s="123" t="s">
        <v>41</v>
      </c>
      <c r="P1597" s="123" t="s">
        <v>41</v>
      </c>
      <c r="Q1597" s="123">
        <v>19.5</v>
      </c>
      <c r="R1597" s="123">
        <v>24</v>
      </c>
      <c r="S1597" s="123">
        <v>23.5</v>
      </c>
      <c r="T1597" s="116">
        <v>45558</v>
      </c>
      <c r="U1597" s="116">
        <v>45544</v>
      </c>
      <c r="V1597" s="123">
        <v>0</v>
      </c>
      <c r="W1597" s="135">
        <v>104</v>
      </c>
      <c r="X1597" s="123">
        <v>104</v>
      </c>
      <c r="Y1597" s="123">
        <v>0</v>
      </c>
      <c r="Z1597" s="123" t="s">
        <v>47</v>
      </c>
      <c r="AA1597" s="123">
        <v>0</v>
      </c>
      <c r="AB1597" s="123">
        <f>VLOOKUP(I1597,'[5]DI Info'!A:E,5,0)</f>
        <v>1</v>
      </c>
      <c r="AC1597" s="123">
        <f t="shared" si="30"/>
        <v>104</v>
      </c>
      <c r="AD1597" s="123">
        <f>IFERROR(AC1597*VLOOKUP(I1597,'[5]DI Info'!A:H,7,FALSE),"")</f>
        <v>936</v>
      </c>
      <c r="AE1597" s="123">
        <f>IFERROR(ROUND(AC1597*VLOOKUP(I1597,'[5]DI Info'!$1:$1048576,6,FALSE),2),"")</f>
        <v>19.03</v>
      </c>
      <c r="AF1597" s="124" t="str">
        <f>VLOOKUP(I1597,'[5]DI Info'!$1:$1048576,4,FALSE)</f>
        <v>天运-SH</v>
      </c>
      <c r="AG1597" s="124" t="s">
        <v>3877</v>
      </c>
      <c r="AH1597" s="118">
        <v>45558</v>
      </c>
      <c r="AI1597" s="69" t="s">
        <v>3884</v>
      </c>
      <c r="AJ1597" s="123" t="s">
        <v>3879</v>
      </c>
      <c r="AK1597" s="123"/>
      <c r="AL1597" s="136"/>
      <c r="AM1597" s="136"/>
      <c r="AN1597" s="134"/>
    </row>
    <row r="1598" s="62" customFormat="1" ht="12.75" customHeight="1" spans="1:40">
      <c r="A1598" s="123" t="s">
        <v>3885</v>
      </c>
      <c r="B1598" s="123" t="s">
        <v>38</v>
      </c>
      <c r="C1598" s="123" t="s">
        <v>38</v>
      </c>
      <c r="D1598" s="123" t="s">
        <v>39</v>
      </c>
      <c r="E1598" s="123" t="s">
        <v>3886</v>
      </c>
      <c r="F1598" s="123" t="s">
        <v>41</v>
      </c>
      <c r="G1598" s="123" t="s">
        <v>60</v>
      </c>
      <c r="H1598" s="123" t="s">
        <v>3886</v>
      </c>
      <c r="I1598" s="123" t="s">
        <v>3887</v>
      </c>
      <c r="J1598" s="123" t="s">
        <v>44</v>
      </c>
      <c r="K1598" s="123" t="s">
        <v>41</v>
      </c>
      <c r="L1598" s="123" t="s">
        <v>45</v>
      </c>
      <c r="M1598" s="123" t="s">
        <v>46</v>
      </c>
      <c r="N1598" s="123" t="s">
        <v>1767</v>
      </c>
      <c r="O1598" s="123" t="s">
        <v>41</v>
      </c>
      <c r="P1598" s="123" t="s">
        <v>41</v>
      </c>
      <c r="Q1598" s="123">
        <v>19.5</v>
      </c>
      <c r="R1598" s="123">
        <v>23.725</v>
      </c>
      <c r="S1598" s="123">
        <v>23.5</v>
      </c>
      <c r="T1598" s="116">
        <v>45558</v>
      </c>
      <c r="U1598" s="116">
        <v>45544</v>
      </c>
      <c r="V1598" s="123">
        <v>0</v>
      </c>
      <c r="W1598" s="123">
        <v>235</v>
      </c>
      <c r="X1598" s="123">
        <v>235</v>
      </c>
      <c r="Y1598" s="123">
        <v>0</v>
      </c>
      <c r="Z1598" s="123" t="s">
        <v>47</v>
      </c>
      <c r="AA1598" s="123">
        <v>0</v>
      </c>
      <c r="AB1598" s="123">
        <f>VLOOKUP(I1598,'[5]DI Info'!A:E,5,0)</f>
        <v>1</v>
      </c>
      <c r="AC1598" s="123">
        <f t="shared" ref="AC1598:AC1626" si="31">IFERROR(X1598/AB1598,"")</f>
        <v>235</v>
      </c>
      <c r="AD1598" s="123">
        <f>IFERROR(AC1598*VLOOKUP(I1598,'[5]DI Info'!A:H,7,FALSE),"")</f>
        <v>2115</v>
      </c>
      <c r="AE1598" s="123">
        <f>IFERROR(ROUND(AC1598*VLOOKUP(I1598,'[5]DI Info'!$1:$1048576,6,FALSE),2),"")</f>
        <v>43.01</v>
      </c>
      <c r="AF1598" s="124" t="str">
        <f>VLOOKUP(I1598,'[5]DI Info'!$1:$1048576,4,FALSE)</f>
        <v>天运-SH</v>
      </c>
      <c r="AG1598" s="124" t="s">
        <v>3877</v>
      </c>
      <c r="AH1598" s="118">
        <v>45558</v>
      </c>
      <c r="AI1598" s="69" t="s">
        <v>3888</v>
      </c>
      <c r="AJ1598" s="123" t="s">
        <v>3879</v>
      </c>
      <c r="AK1598" s="123"/>
      <c r="AL1598" s="136"/>
      <c r="AM1598" s="136"/>
      <c r="AN1598" s="134"/>
    </row>
    <row r="1599" s="62" customFormat="1" ht="12.75" customHeight="1" spans="1:40">
      <c r="A1599" s="123" t="s">
        <v>3889</v>
      </c>
      <c r="B1599" s="123" t="s">
        <v>38</v>
      </c>
      <c r="C1599" s="123" t="s">
        <v>38</v>
      </c>
      <c r="D1599" s="123" t="s">
        <v>39</v>
      </c>
      <c r="E1599" s="123" t="s">
        <v>3890</v>
      </c>
      <c r="F1599" s="123" t="s">
        <v>41</v>
      </c>
      <c r="G1599" s="123" t="s">
        <v>60</v>
      </c>
      <c r="H1599" s="123" t="s">
        <v>3890</v>
      </c>
      <c r="I1599" s="123" t="s">
        <v>3887</v>
      </c>
      <c r="J1599" s="123" t="s">
        <v>44</v>
      </c>
      <c r="K1599" s="123" t="s">
        <v>41</v>
      </c>
      <c r="L1599" s="123" t="s">
        <v>45</v>
      </c>
      <c r="M1599" s="123" t="s">
        <v>46</v>
      </c>
      <c r="N1599" s="123" t="s">
        <v>1767</v>
      </c>
      <c r="O1599" s="123" t="s">
        <v>41</v>
      </c>
      <c r="P1599" s="123" t="s">
        <v>41</v>
      </c>
      <c r="Q1599" s="123">
        <v>19.5</v>
      </c>
      <c r="R1599" s="123">
        <v>23.725</v>
      </c>
      <c r="S1599" s="123">
        <v>23.5</v>
      </c>
      <c r="T1599" s="116">
        <v>45558</v>
      </c>
      <c r="U1599" s="116">
        <v>45544</v>
      </c>
      <c r="V1599" s="123">
        <v>0</v>
      </c>
      <c r="W1599" s="127">
        <v>98</v>
      </c>
      <c r="X1599" s="123">
        <v>86</v>
      </c>
      <c r="Y1599" s="123">
        <v>0</v>
      </c>
      <c r="Z1599" s="123" t="s">
        <v>47</v>
      </c>
      <c r="AA1599" s="123">
        <v>0</v>
      </c>
      <c r="AB1599" s="123">
        <f>VLOOKUP(I1599,'[5]DI Info'!A:E,5,0)</f>
        <v>1</v>
      </c>
      <c r="AC1599" s="123">
        <f t="shared" si="31"/>
        <v>86</v>
      </c>
      <c r="AD1599" s="123">
        <f>IFERROR(AC1599*VLOOKUP(I1599,'[5]DI Info'!A:H,7,FALSE),"")</f>
        <v>774</v>
      </c>
      <c r="AE1599" s="123">
        <f>IFERROR(ROUND(AC1599*VLOOKUP(I1599,'[5]DI Info'!$1:$1048576,6,FALSE),2),"")</f>
        <v>15.74</v>
      </c>
      <c r="AF1599" s="124" t="str">
        <f>VLOOKUP(I1599,'[5]DI Info'!$1:$1048576,4,FALSE)</f>
        <v>天运-SH</v>
      </c>
      <c r="AG1599" s="124" t="s">
        <v>3877</v>
      </c>
      <c r="AH1599" s="118">
        <v>45558</v>
      </c>
      <c r="AI1599" s="69" t="s">
        <v>3888</v>
      </c>
      <c r="AJ1599" s="123" t="s">
        <v>3879</v>
      </c>
      <c r="AK1599" s="123"/>
      <c r="AL1599" s="136"/>
      <c r="AM1599" s="136"/>
      <c r="AN1599" s="134"/>
    </row>
    <row r="1600" s="62" customFormat="1" ht="12.75" customHeight="1" spans="1:40">
      <c r="A1600" s="123" t="s">
        <v>3891</v>
      </c>
      <c r="B1600" s="123" t="s">
        <v>38</v>
      </c>
      <c r="C1600" s="123" t="s">
        <v>38</v>
      </c>
      <c r="D1600" s="123" t="s">
        <v>39</v>
      </c>
      <c r="E1600" s="123" t="s">
        <v>3892</v>
      </c>
      <c r="F1600" s="123" t="s">
        <v>41</v>
      </c>
      <c r="G1600" s="123" t="s">
        <v>77</v>
      </c>
      <c r="H1600" s="123" t="s">
        <v>3892</v>
      </c>
      <c r="I1600" s="123" t="s">
        <v>3800</v>
      </c>
      <c r="J1600" s="123" t="s">
        <v>44</v>
      </c>
      <c r="K1600" s="123" t="s">
        <v>41</v>
      </c>
      <c r="L1600" s="123" t="s">
        <v>45</v>
      </c>
      <c r="M1600" s="123" t="s">
        <v>46</v>
      </c>
      <c r="N1600" s="123" t="s">
        <v>1767</v>
      </c>
      <c r="O1600" s="123" t="s">
        <v>41</v>
      </c>
      <c r="P1600" s="123" t="s">
        <v>41</v>
      </c>
      <c r="Q1600" s="123">
        <v>18.5</v>
      </c>
      <c r="R1600" s="123">
        <v>19</v>
      </c>
      <c r="S1600" s="123">
        <v>19</v>
      </c>
      <c r="T1600" s="116">
        <v>45558</v>
      </c>
      <c r="U1600" s="116">
        <v>45544</v>
      </c>
      <c r="V1600" s="123">
        <v>0</v>
      </c>
      <c r="W1600" s="123">
        <v>36</v>
      </c>
      <c r="X1600" s="123">
        <v>36</v>
      </c>
      <c r="Y1600" s="123">
        <v>0</v>
      </c>
      <c r="Z1600" s="123" t="s">
        <v>47</v>
      </c>
      <c r="AA1600" s="123">
        <v>0</v>
      </c>
      <c r="AB1600" s="123">
        <f>VLOOKUP(I1600,'[5]DI Info'!A:E,5,0)</f>
        <v>1</v>
      </c>
      <c r="AC1600" s="123">
        <f t="shared" si="31"/>
        <v>36</v>
      </c>
      <c r="AD1600" s="123">
        <f>IFERROR(AC1600*VLOOKUP(I1600,'[5]DI Info'!A:H,7,FALSE),"")</f>
        <v>234</v>
      </c>
      <c r="AE1600" s="123">
        <f>IFERROR(ROUND(AC1600*VLOOKUP(I1600,'[5]DI Info'!$1:$1048576,6,FALSE),2),"")</f>
        <v>3.94</v>
      </c>
      <c r="AF1600" s="124" t="str">
        <f>VLOOKUP(I1600,'[5]DI Info'!$1:$1048576,4,FALSE)</f>
        <v>天运-SH</v>
      </c>
      <c r="AG1600" s="124" t="s">
        <v>3893</v>
      </c>
      <c r="AH1600" s="132">
        <v>45558</v>
      </c>
      <c r="AI1600" s="69" t="s">
        <v>3894</v>
      </c>
      <c r="AJ1600" s="123" t="s">
        <v>3895</v>
      </c>
      <c r="AK1600" s="123"/>
      <c r="AL1600" s="136"/>
      <c r="AM1600" s="136"/>
      <c r="AN1600" s="134"/>
    </row>
    <row r="1601" s="62" customFormat="1" ht="12.75" customHeight="1" spans="1:40">
      <c r="A1601" s="123" t="s">
        <v>3896</v>
      </c>
      <c r="B1601" s="123" t="s">
        <v>38</v>
      </c>
      <c r="C1601" s="123" t="s">
        <v>38</v>
      </c>
      <c r="D1601" s="123" t="s">
        <v>39</v>
      </c>
      <c r="E1601" s="123" t="s">
        <v>3897</v>
      </c>
      <c r="F1601" s="123" t="s">
        <v>41</v>
      </c>
      <c r="G1601" s="123" t="s">
        <v>77</v>
      </c>
      <c r="H1601" s="123" t="s">
        <v>3897</v>
      </c>
      <c r="I1601" s="123" t="s">
        <v>3887</v>
      </c>
      <c r="J1601" s="123" t="s">
        <v>44</v>
      </c>
      <c r="K1601" s="123" t="s">
        <v>41</v>
      </c>
      <c r="L1601" s="123" t="s">
        <v>45</v>
      </c>
      <c r="M1601" s="123" t="s">
        <v>46</v>
      </c>
      <c r="N1601" s="123" t="s">
        <v>1767</v>
      </c>
      <c r="O1601" s="123" t="s">
        <v>41</v>
      </c>
      <c r="P1601" s="123" t="s">
        <v>41</v>
      </c>
      <c r="Q1601" s="123">
        <v>19.5</v>
      </c>
      <c r="R1601" s="123">
        <v>23.725</v>
      </c>
      <c r="S1601" s="123">
        <v>23.5</v>
      </c>
      <c r="T1601" s="116">
        <v>45558</v>
      </c>
      <c r="U1601" s="116">
        <v>45544</v>
      </c>
      <c r="V1601" s="123">
        <v>0</v>
      </c>
      <c r="W1601" s="123">
        <v>95</v>
      </c>
      <c r="X1601" s="123">
        <v>95</v>
      </c>
      <c r="Y1601" s="123">
        <v>0</v>
      </c>
      <c r="Z1601" s="123" t="s">
        <v>47</v>
      </c>
      <c r="AA1601" s="123">
        <v>0</v>
      </c>
      <c r="AB1601" s="123">
        <f>VLOOKUP(I1601,'[5]DI Info'!A:E,5,0)</f>
        <v>1</v>
      </c>
      <c r="AC1601" s="123">
        <f t="shared" si="31"/>
        <v>95</v>
      </c>
      <c r="AD1601" s="123">
        <f>IFERROR(AC1601*VLOOKUP(I1601,'[5]DI Info'!A:H,7,FALSE),"")</f>
        <v>855</v>
      </c>
      <c r="AE1601" s="123">
        <f>IFERROR(ROUND(AC1601*VLOOKUP(I1601,'[5]DI Info'!$1:$1048576,6,FALSE),2),"")</f>
        <v>17.39</v>
      </c>
      <c r="AF1601" s="124" t="str">
        <f>VLOOKUP(I1601,'[5]DI Info'!$1:$1048576,4,FALSE)</f>
        <v>天运-SH</v>
      </c>
      <c r="AG1601" s="124" t="s">
        <v>3893</v>
      </c>
      <c r="AH1601" s="132">
        <v>45558</v>
      </c>
      <c r="AI1601" s="69" t="s">
        <v>3894</v>
      </c>
      <c r="AJ1601" s="123" t="s">
        <v>3895</v>
      </c>
      <c r="AK1601" s="123"/>
      <c r="AL1601" s="136"/>
      <c r="AM1601" s="136"/>
      <c r="AN1601" s="134"/>
    </row>
    <row r="1602" s="62" customFormat="1" ht="12.75" customHeight="1" spans="1:40">
      <c r="A1602" s="123" t="s">
        <v>3898</v>
      </c>
      <c r="B1602" s="123" t="s">
        <v>38</v>
      </c>
      <c r="C1602" s="123" t="s">
        <v>38</v>
      </c>
      <c r="D1602" s="123" t="s">
        <v>39</v>
      </c>
      <c r="E1602" s="123" t="s">
        <v>3899</v>
      </c>
      <c r="F1602" s="123" t="s">
        <v>41</v>
      </c>
      <c r="G1602" s="123" t="s">
        <v>71</v>
      </c>
      <c r="H1602" s="123" t="s">
        <v>3899</v>
      </c>
      <c r="I1602" s="123" t="s">
        <v>3800</v>
      </c>
      <c r="J1602" s="123" t="s">
        <v>44</v>
      </c>
      <c r="K1602" s="123" t="s">
        <v>41</v>
      </c>
      <c r="L1602" s="123" t="s">
        <v>45</v>
      </c>
      <c r="M1602" s="123" t="s">
        <v>46</v>
      </c>
      <c r="N1602" s="123" t="s">
        <v>1767</v>
      </c>
      <c r="O1602" s="123" t="s">
        <v>41</v>
      </c>
      <c r="P1602" s="123" t="s">
        <v>41</v>
      </c>
      <c r="Q1602" s="123">
        <v>18.5</v>
      </c>
      <c r="R1602" s="123">
        <v>19</v>
      </c>
      <c r="S1602" s="123">
        <v>19</v>
      </c>
      <c r="T1602" s="116">
        <v>45558</v>
      </c>
      <c r="U1602" s="116">
        <v>45544</v>
      </c>
      <c r="V1602" s="123">
        <v>0</v>
      </c>
      <c r="W1602" s="123">
        <v>1</v>
      </c>
      <c r="X1602" s="123">
        <v>1</v>
      </c>
      <c r="Y1602" s="123">
        <v>0</v>
      </c>
      <c r="Z1602" s="123" t="s">
        <v>47</v>
      </c>
      <c r="AA1602" s="123">
        <v>0</v>
      </c>
      <c r="AB1602" s="123">
        <f>VLOOKUP(I1602,'[5]DI Info'!A:E,5,0)</f>
        <v>1</v>
      </c>
      <c r="AC1602" s="123">
        <f t="shared" si="31"/>
        <v>1</v>
      </c>
      <c r="AD1602" s="123">
        <f>IFERROR(AC1602*VLOOKUP(I1602,'[5]DI Info'!A:H,7,FALSE),"")</f>
        <v>6.5</v>
      </c>
      <c r="AE1602" s="123">
        <f>IFERROR(ROUND(AC1602*VLOOKUP(I1602,'[5]DI Info'!$1:$1048576,6,FALSE),2),"")</f>
        <v>0.11</v>
      </c>
      <c r="AF1602" s="124" t="str">
        <f>VLOOKUP(I1602,'[5]DI Info'!$1:$1048576,4,FALSE)</f>
        <v>天运-SH</v>
      </c>
      <c r="AG1602" s="124" t="s">
        <v>3893</v>
      </c>
      <c r="AH1602" s="132">
        <v>45558</v>
      </c>
      <c r="AI1602" s="69" t="s">
        <v>3894</v>
      </c>
      <c r="AJ1602" s="123" t="s">
        <v>3895</v>
      </c>
      <c r="AK1602" s="123"/>
      <c r="AL1602" s="136"/>
      <c r="AM1602" s="136"/>
      <c r="AN1602" s="134"/>
    </row>
    <row r="1603" s="62" customFormat="1" ht="12.75" customHeight="1" spans="1:40">
      <c r="A1603" s="123" t="s">
        <v>3900</v>
      </c>
      <c r="B1603" s="123" t="s">
        <v>38</v>
      </c>
      <c r="C1603" s="123" t="s">
        <v>38</v>
      </c>
      <c r="D1603" s="123" t="s">
        <v>39</v>
      </c>
      <c r="E1603" s="123" t="s">
        <v>3901</v>
      </c>
      <c r="F1603" s="123" t="s">
        <v>41</v>
      </c>
      <c r="G1603" s="123" t="s">
        <v>71</v>
      </c>
      <c r="H1603" s="123" t="s">
        <v>3901</v>
      </c>
      <c r="I1603" s="123" t="s">
        <v>3813</v>
      </c>
      <c r="J1603" s="123" t="s">
        <v>44</v>
      </c>
      <c r="K1603" s="123" t="s">
        <v>41</v>
      </c>
      <c r="L1603" s="123" t="s">
        <v>45</v>
      </c>
      <c r="M1603" s="123" t="s">
        <v>46</v>
      </c>
      <c r="N1603" s="123" t="s">
        <v>1767</v>
      </c>
      <c r="O1603" s="123" t="s">
        <v>41</v>
      </c>
      <c r="P1603" s="123" t="s">
        <v>41</v>
      </c>
      <c r="Q1603" s="123">
        <v>19.5</v>
      </c>
      <c r="R1603" s="123">
        <v>24</v>
      </c>
      <c r="S1603" s="123">
        <v>23.5</v>
      </c>
      <c r="T1603" s="116">
        <v>45558</v>
      </c>
      <c r="U1603" s="116">
        <v>45544</v>
      </c>
      <c r="V1603" s="123">
        <v>0</v>
      </c>
      <c r="W1603" s="123">
        <v>35</v>
      </c>
      <c r="X1603" s="123">
        <v>35</v>
      </c>
      <c r="Y1603" s="123">
        <v>0</v>
      </c>
      <c r="Z1603" s="123" t="s">
        <v>47</v>
      </c>
      <c r="AA1603" s="123">
        <v>0</v>
      </c>
      <c r="AB1603" s="123">
        <f>VLOOKUP(I1603,'[5]DI Info'!A:E,5,0)</f>
        <v>1</v>
      </c>
      <c r="AC1603" s="123">
        <f t="shared" si="31"/>
        <v>35</v>
      </c>
      <c r="AD1603" s="123">
        <f>IFERROR(AC1603*VLOOKUP(I1603,'[5]DI Info'!A:H,7,FALSE),"")</f>
        <v>315</v>
      </c>
      <c r="AE1603" s="123">
        <f>IFERROR(ROUND(AC1603*VLOOKUP(I1603,'[5]DI Info'!$1:$1048576,6,FALSE),2),"")</f>
        <v>6.41</v>
      </c>
      <c r="AF1603" s="124" t="str">
        <f>VLOOKUP(I1603,'[5]DI Info'!$1:$1048576,4,FALSE)</f>
        <v>天运-SH</v>
      </c>
      <c r="AG1603" s="124" t="s">
        <v>3893</v>
      </c>
      <c r="AH1603" s="132">
        <v>45558</v>
      </c>
      <c r="AI1603" s="69" t="s">
        <v>3894</v>
      </c>
      <c r="AJ1603" s="123" t="s">
        <v>3895</v>
      </c>
      <c r="AK1603" s="123"/>
      <c r="AL1603" s="136"/>
      <c r="AM1603" s="136"/>
      <c r="AN1603" s="134"/>
    </row>
    <row r="1604" s="62" customFormat="1" ht="12.75" customHeight="1" spans="1:40">
      <c r="A1604" s="123" t="s">
        <v>3902</v>
      </c>
      <c r="B1604" s="123" t="s">
        <v>38</v>
      </c>
      <c r="C1604" s="123" t="s">
        <v>38</v>
      </c>
      <c r="D1604" s="123" t="s">
        <v>39</v>
      </c>
      <c r="E1604" s="123" t="s">
        <v>3903</v>
      </c>
      <c r="F1604" s="123" t="s">
        <v>41</v>
      </c>
      <c r="G1604" s="123" t="s">
        <v>71</v>
      </c>
      <c r="H1604" s="123" t="s">
        <v>3903</v>
      </c>
      <c r="I1604" s="123" t="s">
        <v>3887</v>
      </c>
      <c r="J1604" s="123" t="s">
        <v>44</v>
      </c>
      <c r="K1604" s="123" t="s">
        <v>41</v>
      </c>
      <c r="L1604" s="123" t="s">
        <v>45</v>
      </c>
      <c r="M1604" s="123" t="s">
        <v>46</v>
      </c>
      <c r="N1604" s="123" t="s">
        <v>1767</v>
      </c>
      <c r="O1604" s="123" t="s">
        <v>41</v>
      </c>
      <c r="P1604" s="123" t="s">
        <v>41</v>
      </c>
      <c r="Q1604" s="123">
        <v>19.5</v>
      </c>
      <c r="R1604" s="123">
        <v>23.725</v>
      </c>
      <c r="S1604" s="123">
        <v>23.5</v>
      </c>
      <c r="T1604" s="116">
        <v>45558</v>
      </c>
      <c r="U1604" s="116">
        <v>45544</v>
      </c>
      <c r="V1604" s="123">
        <v>0</v>
      </c>
      <c r="W1604" s="123">
        <v>78</v>
      </c>
      <c r="X1604" s="123">
        <v>78</v>
      </c>
      <c r="Y1604" s="123">
        <v>0</v>
      </c>
      <c r="Z1604" s="123" t="s">
        <v>47</v>
      </c>
      <c r="AA1604" s="123">
        <v>0</v>
      </c>
      <c r="AB1604" s="123">
        <f>VLOOKUP(I1604,'[5]DI Info'!A:E,5,0)</f>
        <v>1</v>
      </c>
      <c r="AC1604" s="123">
        <f t="shared" si="31"/>
        <v>78</v>
      </c>
      <c r="AD1604" s="123">
        <f>IFERROR(AC1604*VLOOKUP(I1604,'[5]DI Info'!A:H,7,FALSE),"")</f>
        <v>702</v>
      </c>
      <c r="AE1604" s="123">
        <f>IFERROR(ROUND(AC1604*VLOOKUP(I1604,'[5]DI Info'!$1:$1048576,6,FALSE),2),"")</f>
        <v>14.27</v>
      </c>
      <c r="AF1604" s="124" t="str">
        <f>VLOOKUP(I1604,'[5]DI Info'!$1:$1048576,4,FALSE)</f>
        <v>天运-SH</v>
      </c>
      <c r="AG1604" s="124" t="s">
        <v>3893</v>
      </c>
      <c r="AH1604" s="132">
        <v>45558</v>
      </c>
      <c r="AI1604" s="69" t="s">
        <v>3894</v>
      </c>
      <c r="AJ1604" s="123" t="s">
        <v>3895</v>
      </c>
      <c r="AK1604" s="123"/>
      <c r="AL1604" s="136"/>
      <c r="AM1604" s="136"/>
      <c r="AN1604" s="134"/>
    </row>
    <row r="1605" s="62" customFormat="1" ht="12.75" customHeight="1" spans="1:40">
      <c r="A1605" s="123" t="s">
        <v>3904</v>
      </c>
      <c r="B1605" s="123" t="s">
        <v>38</v>
      </c>
      <c r="C1605" s="123" t="s">
        <v>38</v>
      </c>
      <c r="D1605" s="123" t="s">
        <v>39</v>
      </c>
      <c r="E1605" s="123" t="s">
        <v>3905</v>
      </c>
      <c r="F1605" s="123" t="s">
        <v>41</v>
      </c>
      <c r="G1605" s="123" t="s">
        <v>121</v>
      </c>
      <c r="H1605" s="123" t="s">
        <v>3905</v>
      </c>
      <c r="I1605" s="123" t="s">
        <v>3800</v>
      </c>
      <c r="J1605" s="123" t="s">
        <v>44</v>
      </c>
      <c r="K1605" s="123" t="s">
        <v>41</v>
      </c>
      <c r="L1605" s="123" t="s">
        <v>45</v>
      </c>
      <c r="M1605" s="123" t="s">
        <v>46</v>
      </c>
      <c r="N1605" s="123" t="s">
        <v>1767</v>
      </c>
      <c r="O1605" s="123" t="s">
        <v>41</v>
      </c>
      <c r="P1605" s="123" t="s">
        <v>41</v>
      </c>
      <c r="Q1605" s="123">
        <v>18.5</v>
      </c>
      <c r="R1605" s="123">
        <v>19</v>
      </c>
      <c r="S1605" s="123">
        <v>19</v>
      </c>
      <c r="T1605" s="116">
        <v>45558</v>
      </c>
      <c r="U1605" s="116">
        <v>45544</v>
      </c>
      <c r="V1605" s="123">
        <v>0</v>
      </c>
      <c r="W1605" s="123">
        <v>6</v>
      </c>
      <c r="X1605" s="123">
        <v>6</v>
      </c>
      <c r="Y1605" s="123">
        <v>0</v>
      </c>
      <c r="Z1605" s="123" t="s">
        <v>47</v>
      </c>
      <c r="AA1605" s="123">
        <v>0</v>
      </c>
      <c r="AB1605" s="123">
        <f>VLOOKUP(I1605,'[5]DI Info'!A:E,5,0)</f>
        <v>1</v>
      </c>
      <c r="AC1605" s="123">
        <f t="shared" si="31"/>
        <v>6</v>
      </c>
      <c r="AD1605" s="123">
        <f>IFERROR(AC1605*VLOOKUP(I1605,'[5]DI Info'!A:H,7,FALSE),"")</f>
        <v>39</v>
      </c>
      <c r="AE1605" s="123">
        <f>IFERROR(ROUND(AC1605*VLOOKUP(I1605,'[5]DI Info'!$1:$1048576,6,FALSE),2),"")</f>
        <v>0.66</v>
      </c>
      <c r="AF1605" s="124" t="str">
        <f>VLOOKUP(I1605,'[5]DI Info'!$1:$1048576,4,FALSE)</f>
        <v>天运-SH</v>
      </c>
      <c r="AG1605" s="124" t="s">
        <v>3893</v>
      </c>
      <c r="AH1605" s="132">
        <v>45558</v>
      </c>
      <c r="AI1605" s="69" t="s">
        <v>3894</v>
      </c>
      <c r="AJ1605" s="123" t="s">
        <v>3895</v>
      </c>
      <c r="AK1605" s="123"/>
      <c r="AL1605" s="136"/>
      <c r="AM1605" s="136"/>
      <c r="AN1605" s="134"/>
    </row>
    <row r="1606" s="62" customFormat="1" ht="12.75" customHeight="1" spans="1:40">
      <c r="A1606" s="123" t="s">
        <v>3906</v>
      </c>
      <c r="B1606" s="123" t="s">
        <v>38</v>
      </c>
      <c r="C1606" s="123" t="s">
        <v>38</v>
      </c>
      <c r="D1606" s="123" t="s">
        <v>39</v>
      </c>
      <c r="E1606" s="123" t="s">
        <v>3907</v>
      </c>
      <c r="F1606" s="123" t="s">
        <v>41</v>
      </c>
      <c r="G1606" s="123" t="s">
        <v>121</v>
      </c>
      <c r="H1606" s="123" t="s">
        <v>3907</v>
      </c>
      <c r="I1606" s="123" t="s">
        <v>3813</v>
      </c>
      <c r="J1606" s="123" t="s">
        <v>44</v>
      </c>
      <c r="K1606" s="123" t="s">
        <v>41</v>
      </c>
      <c r="L1606" s="123" t="s">
        <v>45</v>
      </c>
      <c r="M1606" s="123" t="s">
        <v>46</v>
      </c>
      <c r="N1606" s="123" t="s">
        <v>1767</v>
      </c>
      <c r="O1606" s="123" t="s">
        <v>41</v>
      </c>
      <c r="P1606" s="123" t="s">
        <v>41</v>
      </c>
      <c r="Q1606" s="123">
        <v>19.5</v>
      </c>
      <c r="R1606" s="123">
        <v>24</v>
      </c>
      <c r="S1606" s="123">
        <v>23.5</v>
      </c>
      <c r="T1606" s="116">
        <v>45558</v>
      </c>
      <c r="U1606" s="116">
        <v>45544</v>
      </c>
      <c r="V1606" s="123">
        <v>0</v>
      </c>
      <c r="W1606" s="123">
        <v>10</v>
      </c>
      <c r="X1606" s="123">
        <v>10</v>
      </c>
      <c r="Y1606" s="123">
        <v>0</v>
      </c>
      <c r="Z1606" s="123" t="s">
        <v>47</v>
      </c>
      <c r="AA1606" s="123">
        <v>0</v>
      </c>
      <c r="AB1606" s="123">
        <f>VLOOKUP(I1606,'[5]DI Info'!A:E,5,0)</f>
        <v>1</v>
      </c>
      <c r="AC1606" s="123">
        <f t="shared" si="31"/>
        <v>10</v>
      </c>
      <c r="AD1606" s="123">
        <f>IFERROR(AC1606*VLOOKUP(I1606,'[5]DI Info'!A:H,7,FALSE),"")</f>
        <v>90</v>
      </c>
      <c r="AE1606" s="123">
        <f>IFERROR(ROUND(AC1606*VLOOKUP(I1606,'[5]DI Info'!$1:$1048576,6,FALSE),2),"")</f>
        <v>1.83</v>
      </c>
      <c r="AF1606" s="124" t="str">
        <f>VLOOKUP(I1606,'[5]DI Info'!$1:$1048576,4,FALSE)</f>
        <v>天运-SH</v>
      </c>
      <c r="AG1606" s="124" t="s">
        <v>3893</v>
      </c>
      <c r="AH1606" s="132">
        <v>45558</v>
      </c>
      <c r="AI1606" s="69" t="s">
        <v>3894</v>
      </c>
      <c r="AJ1606" s="123" t="s">
        <v>3895</v>
      </c>
      <c r="AK1606" s="123"/>
      <c r="AL1606" s="136"/>
      <c r="AM1606" s="136"/>
      <c r="AN1606" s="134"/>
    </row>
    <row r="1607" s="62" customFormat="1" ht="12.75" customHeight="1" spans="1:40">
      <c r="A1607" s="123" t="s">
        <v>3908</v>
      </c>
      <c r="B1607" s="123" t="s">
        <v>38</v>
      </c>
      <c r="C1607" s="123" t="s">
        <v>38</v>
      </c>
      <c r="D1607" s="123" t="s">
        <v>39</v>
      </c>
      <c r="E1607" s="123" t="s">
        <v>3909</v>
      </c>
      <c r="F1607" s="123" t="s">
        <v>41</v>
      </c>
      <c r="G1607" s="123" t="s">
        <v>121</v>
      </c>
      <c r="H1607" s="123" t="s">
        <v>3909</v>
      </c>
      <c r="I1607" s="123" t="s">
        <v>3887</v>
      </c>
      <c r="J1607" s="123" t="s">
        <v>44</v>
      </c>
      <c r="K1607" s="123" t="s">
        <v>41</v>
      </c>
      <c r="L1607" s="123" t="s">
        <v>45</v>
      </c>
      <c r="M1607" s="123" t="s">
        <v>46</v>
      </c>
      <c r="N1607" s="123" t="s">
        <v>1767</v>
      </c>
      <c r="O1607" s="123" t="s">
        <v>41</v>
      </c>
      <c r="P1607" s="123" t="s">
        <v>41</v>
      </c>
      <c r="Q1607" s="123">
        <v>19.5</v>
      </c>
      <c r="R1607" s="123">
        <v>23.725</v>
      </c>
      <c r="S1607" s="123">
        <v>23.5</v>
      </c>
      <c r="T1607" s="116">
        <v>45558</v>
      </c>
      <c r="U1607" s="116">
        <v>45544</v>
      </c>
      <c r="V1607" s="123">
        <v>0</v>
      </c>
      <c r="W1607" s="127">
        <v>391</v>
      </c>
      <c r="X1607" s="123">
        <v>11</v>
      </c>
      <c r="Y1607" s="123">
        <v>0</v>
      </c>
      <c r="Z1607" s="123" t="s">
        <v>47</v>
      </c>
      <c r="AA1607" s="123">
        <v>0</v>
      </c>
      <c r="AB1607" s="123">
        <f>VLOOKUP(I1607,'[5]DI Info'!A:E,5,0)</f>
        <v>1</v>
      </c>
      <c r="AC1607" s="123">
        <f t="shared" si="31"/>
        <v>11</v>
      </c>
      <c r="AD1607" s="123">
        <f>IFERROR(AC1607*VLOOKUP(I1607,'[5]DI Info'!A:H,7,FALSE),"")</f>
        <v>99</v>
      </c>
      <c r="AE1607" s="123">
        <f>IFERROR(ROUND(AC1607*VLOOKUP(I1607,'[5]DI Info'!$1:$1048576,6,FALSE),2),"")</f>
        <v>2.01</v>
      </c>
      <c r="AF1607" s="124" t="str">
        <f>VLOOKUP(I1607,'[5]DI Info'!$1:$1048576,4,FALSE)</f>
        <v>天运-SH</v>
      </c>
      <c r="AG1607" s="124" t="s">
        <v>3893</v>
      </c>
      <c r="AH1607" s="132">
        <v>45558</v>
      </c>
      <c r="AI1607" s="69" t="s">
        <v>3894</v>
      </c>
      <c r="AJ1607" s="123" t="s">
        <v>3895</v>
      </c>
      <c r="AK1607" s="123"/>
      <c r="AL1607" s="136"/>
      <c r="AM1607" s="136"/>
      <c r="AN1607" s="134"/>
    </row>
    <row r="1608" s="62" customFormat="1" ht="12.75" customHeight="1" spans="1:40">
      <c r="A1608" s="123" t="s">
        <v>3910</v>
      </c>
      <c r="B1608" s="123" t="s">
        <v>38</v>
      </c>
      <c r="C1608" s="123" t="s">
        <v>38</v>
      </c>
      <c r="D1608" s="123" t="s">
        <v>39</v>
      </c>
      <c r="E1608" s="123" t="s">
        <v>3911</v>
      </c>
      <c r="F1608" s="123" t="s">
        <v>41</v>
      </c>
      <c r="G1608" s="123" t="s">
        <v>121</v>
      </c>
      <c r="H1608" s="123" t="s">
        <v>3911</v>
      </c>
      <c r="I1608" s="123" t="s">
        <v>3887</v>
      </c>
      <c r="J1608" s="123" t="s">
        <v>44</v>
      </c>
      <c r="K1608" s="123" t="s">
        <v>41</v>
      </c>
      <c r="L1608" s="123" t="s">
        <v>45</v>
      </c>
      <c r="M1608" s="123" t="s">
        <v>46</v>
      </c>
      <c r="N1608" s="123" t="s">
        <v>1767</v>
      </c>
      <c r="O1608" s="123" t="s">
        <v>41</v>
      </c>
      <c r="P1608" s="123" t="s">
        <v>41</v>
      </c>
      <c r="Q1608" s="123">
        <v>19.5</v>
      </c>
      <c r="R1608" s="123">
        <v>23.725</v>
      </c>
      <c r="S1608" s="123">
        <v>23.5</v>
      </c>
      <c r="T1608" s="116">
        <v>45558</v>
      </c>
      <c r="U1608" s="116">
        <v>45544</v>
      </c>
      <c r="V1608" s="123">
        <v>0</v>
      </c>
      <c r="W1608" s="123">
        <v>53</v>
      </c>
      <c r="X1608" s="123">
        <v>53</v>
      </c>
      <c r="Y1608" s="123">
        <v>0</v>
      </c>
      <c r="Z1608" s="123" t="s">
        <v>47</v>
      </c>
      <c r="AA1608" s="123">
        <v>0</v>
      </c>
      <c r="AB1608" s="123">
        <f>VLOOKUP(I1608,'[5]DI Info'!A:E,5,0)</f>
        <v>1</v>
      </c>
      <c r="AC1608" s="123">
        <f t="shared" si="31"/>
        <v>53</v>
      </c>
      <c r="AD1608" s="123">
        <f>IFERROR(AC1608*VLOOKUP(I1608,'[5]DI Info'!A:H,7,FALSE),"")</f>
        <v>477</v>
      </c>
      <c r="AE1608" s="123">
        <f>IFERROR(ROUND(AC1608*VLOOKUP(I1608,'[5]DI Info'!$1:$1048576,6,FALSE),2),"")</f>
        <v>9.7</v>
      </c>
      <c r="AF1608" s="124" t="str">
        <f>VLOOKUP(I1608,'[5]DI Info'!$1:$1048576,4,FALSE)</f>
        <v>天运-SH</v>
      </c>
      <c r="AG1608" s="124" t="s">
        <v>3893</v>
      </c>
      <c r="AH1608" s="132">
        <v>45558</v>
      </c>
      <c r="AI1608" s="69" t="s">
        <v>3894</v>
      </c>
      <c r="AJ1608" s="123" t="s">
        <v>3895</v>
      </c>
      <c r="AK1608" s="123"/>
      <c r="AL1608" s="136"/>
      <c r="AM1608" s="136"/>
      <c r="AN1608" s="134"/>
    </row>
    <row r="1609" s="62" customFormat="1" ht="12.75" customHeight="1" spans="1:40">
      <c r="A1609" s="123" t="s">
        <v>3908</v>
      </c>
      <c r="B1609" s="123" t="s">
        <v>38</v>
      </c>
      <c r="C1609" s="123" t="s">
        <v>38</v>
      </c>
      <c r="D1609" s="123" t="s">
        <v>39</v>
      </c>
      <c r="E1609" s="123" t="s">
        <v>3909</v>
      </c>
      <c r="F1609" s="123" t="s">
        <v>41</v>
      </c>
      <c r="G1609" s="123" t="s">
        <v>121</v>
      </c>
      <c r="H1609" s="123" t="s">
        <v>3909</v>
      </c>
      <c r="I1609" s="123" t="s">
        <v>3887</v>
      </c>
      <c r="J1609" s="123" t="s">
        <v>44</v>
      </c>
      <c r="K1609" s="123" t="s">
        <v>41</v>
      </c>
      <c r="L1609" s="123" t="s">
        <v>45</v>
      </c>
      <c r="M1609" s="123" t="s">
        <v>46</v>
      </c>
      <c r="N1609" s="123" t="s">
        <v>1767</v>
      </c>
      <c r="O1609" s="123" t="s">
        <v>41</v>
      </c>
      <c r="P1609" s="123" t="s">
        <v>41</v>
      </c>
      <c r="Q1609" s="123">
        <v>19.5</v>
      </c>
      <c r="R1609" s="123">
        <v>23.725</v>
      </c>
      <c r="S1609" s="123">
        <v>23.5</v>
      </c>
      <c r="T1609" s="116">
        <v>45558</v>
      </c>
      <c r="U1609" s="116">
        <v>45544</v>
      </c>
      <c r="V1609" s="123">
        <v>0</v>
      </c>
      <c r="W1609" s="127">
        <v>391</v>
      </c>
      <c r="X1609" s="135">
        <v>375</v>
      </c>
      <c r="Y1609" s="123">
        <v>0</v>
      </c>
      <c r="Z1609" s="123" t="s">
        <v>47</v>
      </c>
      <c r="AA1609" s="123">
        <v>0</v>
      </c>
      <c r="AB1609" s="123">
        <f>VLOOKUP(I1609,'[5]DI Info'!A:E,5,0)</f>
        <v>1</v>
      </c>
      <c r="AC1609" s="123">
        <f t="shared" si="31"/>
        <v>375</v>
      </c>
      <c r="AD1609" s="123">
        <f>IFERROR(AC1609*VLOOKUP(I1609,'[5]DI Info'!A:H,7,FALSE),"")</f>
        <v>3375</v>
      </c>
      <c r="AE1609" s="123">
        <f>IFERROR(ROUND(AC1609*VLOOKUP(I1609,'[5]DI Info'!$1:$1048576,6,FALSE),2),"")</f>
        <v>68.63</v>
      </c>
      <c r="AF1609" s="124" t="str">
        <f>VLOOKUP(I1609,'[5]DI Info'!$1:$1048576,4,FALSE)</f>
        <v>天运-SH</v>
      </c>
      <c r="AG1609" s="124" t="s">
        <v>3912</v>
      </c>
      <c r="AH1609" s="118">
        <v>45558</v>
      </c>
      <c r="AI1609" s="69" t="s">
        <v>3913</v>
      </c>
      <c r="AJ1609" s="123" t="s">
        <v>3914</v>
      </c>
      <c r="AK1609" s="123"/>
      <c r="AL1609" s="136"/>
      <c r="AM1609" s="136"/>
      <c r="AN1609" s="134"/>
    </row>
    <row r="1610" s="62" customFormat="1" ht="12.75" customHeight="1" spans="1:40">
      <c r="A1610" s="123" t="s">
        <v>3915</v>
      </c>
      <c r="B1610" s="123" t="s">
        <v>38</v>
      </c>
      <c r="C1610" s="123" t="s">
        <v>38</v>
      </c>
      <c r="D1610" s="123" t="s">
        <v>84</v>
      </c>
      <c r="E1610" s="123" t="s">
        <v>3916</v>
      </c>
      <c r="F1610" s="123" t="s">
        <v>41</v>
      </c>
      <c r="G1610" s="123" t="s">
        <v>60</v>
      </c>
      <c r="H1610" s="123" t="s">
        <v>3916</v>
      </c>
      <c r="I1610" s="123" t="s">
        <v>336</v>
      </c>
      <c r="J1610" s="123" t="s">
        <v>44</v>
      </c>
      <c r="K1610" s="123" t="s">
        <v>41</v>
      </c>
      <c r="L1610" s="123" t="s">
        <v>45</v>
      </c>
      <c r="M1610" s="123" t="s">
        <v>46</v>
      </c>
      <c r="N1610" s="123" t="s">
        <v>1767</v>
      </c>
      <c r="O1610" s="123" t="s">
        <v>41</v>
      </c>
      <c r="P1610" s="123" t="s">
        <v>41</v>
      </c>
      <c r="Q1610" s="123">
        <v>2.2</v>
      </c>
      <c r="R1610" s="123">
        <v>11.54</v>
      </c>
      <c r="S1610" s="123">
        <v>9.96</v>
      </c>
      <c r="T1610" s="116">
        <v>45559</v>
      </c>
      <c r="U1610" s="116">
        <v>45552</v>
      </c>
      <c r="V1610" s="123">
        <v>0</v>
      </c>
      <c r="W1610" s="123">
        <v>1</v>
      </c>
      <c r="X1610" s="123">
        <v>1</v>
      </c>
      <c r="Y1610" s="123">
        <v>0</v>
      </c>
      <c r="Z1610" s="123" t="s">
        <v>47</v>
      </c>
      <c r="AA1610" s="123">
        <v>0</v>
      </c>
      <c r="AB1610" s="123">
        <f>VLOOKUP(I1610,'[5]DI Info'!A:E,5,0)</f>
        <v>1</v>
      </c>
      <c r="AC1610" s="123">
        <f t="shared" si="31"/>
        <v>1</v>
      </c>
      <c r="AD1610" s="123">
        <f>IFERROR(AC1610*VLOOKUP(I1610,'[5]DI Info'!A:H,7,FALSE),"")</f>
        <v>0.7</v>
      </c>
      <c r="AE1610" s="141">
        <v>0.005</v>
      </c>
      <c r="AF1610" s="124" t="str">
        <f>VLOOKUP(I1610,'[5]DI Info'!$1:$1048576,4,FALSE)</f>
        <v>康思特-SH</v>
      </c>
      <c r="AG1610" s="124" t="s">
        <v>3917</v>
      </c>
      <c r="AH1610" s="118">
        <v>45555</v>
      </c>
      <c r="AI1610" s="69" t="s">
        <v>3918</v>
      </c>
      <c r="AJ1610" s="123"/>
      <c r="AK1610" s="123"/>
      <c r="AL1610" s="136"/>
      <c r="AM1610" s="136"/>
      <c r="AN1610" s="134"/>
    </row>
    <row r="1611" s="62" customFormat="1" ht="12.75" customHeight="1" spans="1:40">
      <c r="A1611" s="123" t="s">
        <v>3919</v>
      </c>
      <c r="B1611" s="123" t="s">
        <v>38</v>
      </c>
      <c r="C1611" s="123" t="s">
        <v>38</v>
      </c>
      <c r="D1611" s="123" t="s">
        <v>84</v>
      </c>
      <c r="E1611" s="123" t="s">
        <v>3920</v>
      </c>
      <c r="F1611" s="123" t="s">
        <v>41</v>
      </c>
      <c r="G1611" s="123" t="s">
        <v>60</v>
      </c>
      <c r="H1611" s="123" t="s">
        <v>3920</v>
      </c>
      <c r="I1611" s="123" t="s">
        <v>336</v>
      </c>
      <c r="J1611" s="123" t="s">
        <v>44</v>
      </c>
      <c r="K1611" s="123" t="s">
        <v>41</v>
      </c>
      <c r="L1611" s="123" t="s">
        <v>45</v>
      </c>
      <c r="M1611" s="123" t="s">
        <v>46</v>
      </c>
      <c r="N1611" s="123" t="s">
        <v>1767</v>
      </c>
      <c r="O1611" s="123" t="s">
        <v>41</v>
      </c>
      <c r="P1611" s="123" t="s">
        <v>41</v>
      </c>
      <c r="Q1611" s="123">
        <v>2.2</v>
      </c>
      <c r="R1611" s="123">
        <v>11.54</v>
      </c>
      <c r="S1611" s="123">
        <v>9.96</v>
      </c>
      <c r="T1611" s="116">
        <v>45559</v>
      </c>
      <c r="U1611" s="116">
        <v>45552</v>
      </c>
      <c r="V1611" s="123">
        <v>0</v>
      </c>
      <c r="W1611" s="123">
        <v>82</v>
      </c>
      <c r="X1611" s="123">
        <v>82</v>
      </c>
      <c r="Y1611" s="123">
        <v>0</v>
      </c>
      <c r="Z1611" s="123" t="s">
        <v>47</v>
      </c>
      <c r="AA1611" s="123">
        <v>0</v>
      </c>
      <c r="AB1611" s="123">
        <f>VLOOKUP(I1611,'[5]DI Info'!A:E,5,0)</f>
        <v>1</v>
      </c>
      <c r="AC1611" s="123">
        <f t="shared" si="31"/>
        <v>82</v>
      </c>
      <c r="AD1611" s="123">
        <f>IFERROR(AC1611*VLOOKUP(I1611,'[5]DI Info'!A:H,7,FALSE),"")</f>
        <v>57.4</v>
      </c>
      <c r="AE1611" s="123">
        <f>IFERROR(ROUND(AC1611*VLOOKUP(I1611,'[5]DI Info'!$1:$1048576,6,FALSE),2),"")</f>
        <v>0.23</v>
      </c>
      <c r="AF1611" s="124" t="str">
        <f>VLOOKUP(I1611,'[5]DI Info'!$1:$1048576,4,FALSE)</f>
        <v>康思特-SH</v>
      </c>
      <c r="AG1611" s="124" t="s">
        <v>3917</v>
      </c>
      <c r="AH1611" s="118">
        <v>45555</v>
      </c>
      <c r="AI1611" s="69" t="s">
        <v>3918</v>
      </c>
      <c r="AJ1611" s="123"/>
      <c r="AK1611" s="123"/>
      <c r="AL1611" s="136"/>
      <c r="AM1611" s="136"/>
      <c r="AN1611" s="134"/>
    </row>
    <row r="1612" s="62" customFormat="1" ht="12.75" customHeight="1" spans="1:40">
      <c r="A1612" s="123" t="s">
        <v>3921</v>
      </c>
      <c r="B1612" s="123" t="s">
        <v>38</v>
      </c>
      <c r="C1612" s="123" t="s">
        <v>38</v>
      </c>
      <c r="D1612" s="123" t="s">
        <v>84</v>
      </c>
      <c r="E1612" s="123" t="s">
        <v>3922</v>
      </c>
      <c r="F1612" s="123" t="s">
        <v>41</v>
      </c>
      <c r="G1612" s="123" t="s">
        <v>60</v>
      </c>
      <c r="H1612" s="123" t="s">
        <v>3922</v>
      </c>
      <c r="I1612" s="123" t="s">
        <v>336</v>
      </c>
      <c r="J1612" s="123" t="s">
        <v>44</v>
      </c>
      <c r="K1612" s="123" t="s">
        <v>41</v>
      </c>
      <c r="L1612" s="123" t="s">
        <v>45</v>
      </c>
      <c r="M1612" s="123" t="s">
        <v>46</v>
      </c>
      <c r="N1612" s="123" t="s">
        <v>1767</v>
      </c>
      <c r="O1612" s="123" t="s">
        <v>41</v>
      </c>
      <c r="P1612" s="123" t="s">
        <v>41</v>
      </c>
      <c r="Q1612" s="123">
        <v>2.2</v>
      </c>
      <c r="R1612" s="123">
        <v>11.54</v>
      </c>
      <c r="S1612" s="123">
        <v>9.96</v>
      </c>
      <c r="T1612" s="116">
        <v>45559</v>
      </c>
      <c r="U1612" s="116">
        <v>45552</v>
      </c>
      <c r="V1612" s="123">
        <v>0</v>
      </c>
      <c r="W1612" s="123">
        <v>59</v>
      </c>
      <c r="X1612" s="123">
        <v>59</v>
      </c>
      <c r="Y1612" s="123">
        <v>0</v>
      </c>
      <c r="Z1612" s="123" t="s">
        <v>47</v>
      </c>
      <c r="AA1612" s="123">
        <v>0</v>
      </c>
      <c r="AB1612" s="123">
        <f>VLOOKUP(I1612,'[5]DI Info'!A:E,5,0)</f>
        <v>1</v>
      </c>
      <c r="AC1612" s="123">
        <f t="shared" si="31"/>
        <v>59</v>
      </c>
      <c r="AD1612" s="123">
        <f>IFERROR(AC1612*VLOOKUP(I1612,'[5]DI Info'!A:H,7,FALSE),"")</f>
        <v>41.3</v>
      </c>
      <c r="AE1612" s="123">
        <f>IFERROR(ROUND(AC1612*VLOOKUP(I1612,'[5]DI Info'!$1:$1048576,6,FALSE),2),"")</f>
        <v>0.16</v>
      </c>
      <c r="AF1612" s="124" t="str">
        <f>VLOOKUP(I1612,'[5]DI Info'!$1:$1048576,4,FALSE)</f>
        <v>康思特-SH</v>
      </c>
      <c r="AG1612" s="124" t="s">
        <v>3917</v>
      </c>
      <c r="AH1612" s="118">
        <v>45555</v>
      </c>
      <c r="AI1612" s="69" t="s">
        <v>3918</v>
      </c>
      <c r="AJ1612" s="123"/>
      <c r="AK1612" s="123"/>
      <c r="AL1612" s="136"/>
      <c r="AM1612" s="136"/>
      <c r="AN1612" s="134"/>
    </row>
    <row r="1613" s="62" customFormat="1" ht="12.75" customHeight="1" spans="1:40">
      <c r="A1613" s="123" t="s">
        <v>3923</v>
      </c>
      <c r="B1613" s="123" t="s">
        <v>38</v>
      </c>
      <c r="C1613" s="123" t="s">
        <v>38</v>
      </c>
      <c r="D1613" s="123" t="s">
        <v>84</v>
      </c>
      <c r="E1613" s="123" t="s">
        <v>3924</v>
      </c>
      <c r="F1613" s="123" t="s">
        <v>41</v>
      </c>
      <c r="G1613" s="123" t="s">
        <v>60</v>
      </c>
      <c r="H1613" s="123" t="s">
        <v>3924</v>
      </c>
      <c r="I1613" s="123" t="s">
        <v>2708</v>
      </c>
      <c r="J1613" s="123" t="s">
        <v>44</v>
      </c>
      <c r="K1613" s="123" t="s">
        <v>41</v>
      </c>
      <c r="L1613" s="123" t="s">
        <v>45</v>
      </c>
      <c r="M1613" s="123" t="s">
        <v>46</v>
      </c>
      <c r="N1613" s="123" t="s">
        <v>1767</v>
      </c>
      <c r="O1613" s="123" t="s">
        <v>41</v>
      </c>
      <c r="P1613" s="123" t="s">
        <v>41</v>
      </c>
      <c r="Q1613" s="123">
        <v>17.6</v>
      </c>
      <c r="R1613" s="123">
        <v>28.6</v>
      </c>
      <c r="S1613" s="123">
        <v>17.6</v>
      </c>
      <c r="T1613" s="116">
        <v>45559</v>
      </c>
      <c r="U1613" s="116">
        <v>45552</v>
      </c>
      <c r="V1613" s="123">
        <v>0</v>
      </c>
      <c r="W1613" s="123">
        <v>479</v>
      </c>
      <c r="X1613" s="123">
        <v>479</v>
      </c>
      <c r="Y1613" s="123">
        <v>0</v>
      </c>
      <c r="Z1613" s="123" t="s">
        <v>47</v>
      </c>
      <c r="AA1613" s="123">
        <v>0</v>
      </c>
      <c r="AB1613" s="123">
        <f>VLOOKUP(I1613,'[5]DI Info'!A:E,5,0)</f>
        <v>1</v>
      </c>
      <c r="AC1613" s="123">
        <f t="shared" si="31"/>
        <v>479</v>
      </c>
      <c r="AD1613" s="123">
        <f>IFERROR(AC1613*VLOOKUP(I1613,'[5]DI Info'!A:H,7,FALSE),"")</f>
        <v>6945.5</v>
      </c>
      <c r="AE1613" s="123">
        <f>IFERROR(ROUND(AC1613*VLOOKUP(I1613,'[5]DI Info'!$1:$1048576,6,FALSE),2),"")</f>
        <v>73.99</v>
      </c>
      <c r="AF1613" s="124" t="str">
        <f>VLOOKUP(I1613,'[5]DI Info'!$1:$1048576,4,FALSE)</f>
        <v>康思特-SH</v>
      </c>
      <c r="AG1613" s="124" t="s">
        <v>3917</v>
      </c>
      <c r="AH1613" s="118">
        <v>45555</v>
      </c>
      <c r="AI1613" s="69" t="s">
        <v>3925</v>
      </c>
      <c r="AJ1613" s="123"/>
      <c r="AK1613" s="123"/>
      <c r="AL1613" s="136"/>
      <c r="AM1613" s="136"/>
      <c r="AN1613" s="134"/>
    </row>
    <row r="1614" s="62" customFormat="1" ht="12.75" customHeight="1" spans="1:40">
      <c r="A1614" s="123" t="s">
        <v>3926</v>
      </c>
      <c r="B1614" s="123" t="s">
        <v>38</v>
      </c>
      <c r="C1614" s="123" t="s">
        <v>38</v>
      </c>
      <c r="D1614" s="123" t="s">
        <v>84</v>
      </c>
      <c r="E1614" s="123" t="s">
        <v>3927</v>
      </c>
      <c r="F1614" s="123" t="s">
        <v>41</v>
      </c>
      <c r="G1614" s="123" t="s">
        <v>60</v>
      </c>
      <c r="H1614" s="123" t="s">
        <v>3927</v>
      </c>
      <c r="I1614" s="123" t="s">
        <v>2708</v>
      </c>
      <c r="J1614" s="123" t="s">
        <v>44</v>
      </c>
      <c r="K1614" s="123" t="s">
        <v>41</v>
      </c>
      <c r="L1614" s="123" t="s">
        <v>45</v>
      </c>
      <c r="M1614" s="123" t="s">
        <v>46</v>
      </c>
      <c r="N1614" s="123" t="s">
        <v>1767</v>
      </c>
      <c r="O1614" s="123" t="s">
        <v>41</v>
      </c>
      <c r="P1614" s="123" t="s">
        <v>41</v>
      </c>
      <c r="Q1614" s="123">
        <v>17.6</v>
      </c>
      <c r="R1614" s="123">
        <v>28.6</v>
      </c>
      <c r="S1614" s="123">
        <v>17.6</v>
      </c>
      <c r="T1614" s="116">
        <v>45559</v>
      </c>
      <c r="U1614" s="116">
        <v>45552</v>
      </c>
      <c r="V1614" s="123">
        <v>0</v>
      </c>
      <c r="W1614" s="123">
        <v>391</v>
      </c>
      <c r="X1614" s="123">
        <v>391</v>
      </c>
      <c r="Y1614" s="123">
        <v>0</v>
      </c>
      <c r="Z1614" s="123" t="s">
        <v>47</v>
      </c>
      <c r="AA1614" s="123">
        <v>0</v>
      </c>
      <c r="AB1614" s="123">
        <f>VLOOKUP(I1614,'[5]DI Info'!A:E,5,0)</f>
        <v>1</v>
      </c>
      <c r="AC1614" s="123">
        <f t="shared" si="31"/>
        <v>391</v>
      </c>
      <c r="AD1614" s="123">
        <f>IFERROR(AC1614*VLOOKUP(I1614,'[5]DI Info'!A:H,7,FALSE),"")</f>
        <v>5669.5</v>
      </c>
      <c r="AE1614" s="123">
        <f>IFERROR(ROUND(AC1614*VLOOKUP(I1614,'[5]DI Info'!$1:$1048576,6,FALSE),2),"")</f>
        <v>60.4</v>
      </c>
      <c r="AF1614" s="124" t="str">
        <f>VLOOKUP(I1614,'[5]DI Info'!$1:$1048576,4,FALSE)</f>
        <v>康思特-SH</v>
      </c>
      <c r="AG1614" s="124" t="s">
        <v>3917</v>
      </c>
      <c r="AH1614" s="118">
        <v>45555</v>
      </c>
      <c r="AI1614" s="69" t="s">
        <v>3928</v>
      </c>
      <c r="AJ1614" s="123"/>
      <c r="AK1614" s="123"/>
      <c r="AL1614" s="136"/>
      <c r="AM1614" s="136"/>
      <c r="AN1614" s="134"/>
    </row>
    <row r="1615" s="62" customFormat="1" ht="12.75" customHeight="1" spans="1:40">
      <c r="A1615" s="123" t="s">
        <v>3929</v>
      </c>
      <c r="B1615" s="123" t="s">
        <v>38</v>
      </c>
      <c r="C1615" s="123" t="s">
        <v>38</v>
      </c>
      <c r="D1615" s="123" t="s">
        <v>84</v>
      </c>
      <c r="E1615" s="123" t="s">
        <v>3930</v>
      </c>
      <c r="F1615" s="123" t="s">
        <v>41</v>
      </c>
      <c r="G1615" s="123" t="s">
        <v>60</v>
      </c>
      <c r="H1615" s="123" t="s">
        <v>3930</v>
      </c>
      <c r="I1615" s="123" t="s">
        <v>2708</v>
      </c>
      <c r="J1615" s="123" t="s">
        <v>44</v>
      </c>
      <c r="K1615" s="123" t="s">
        <v>41</v>
      </c>
      <c r="L1615" s="123" t="s">
        <v>45</v>
      </c>
      <c r="M1615" s="123" t="s">
        <v>46</v>
      </c>
      <c r="N1615" s="123" t="s">
        <v>1767</v>
      </c>
      <c r="O1615" s="123" t="s">
        <v>41</v>
      </c>
      <c r="P1615" s="123" t="s">
        <v>41</v>
      </c>
      <c r="Q1615" s="123">
        <v>17.6</v>
      </c>
      <c r="R1615" s="123">
        <v>28.6</v>
      </c>
      <c r="S1615" s="123">
        <v>17.6</v>
      </c>
      <c r="T1615" s="116">
        <v>45559</v>
      </c>
      <c r="U1615" s="116">
        <v>45552</v>
      </c>
      <c r="V1615" s="123">
        <v>0</v>
      </c>
      <c r="W1615" s="123">
        <v>58</v>
      </c>
      <c r="X1615" s="123">
        <v>58</v>
      </c>
      <c r="Y1615" s="123">
        <v>0</v>
      </c>
      <c r="Z1615" s="123" t="s">
        <v>47</v>
      </c>
      <c r="AA1615" s="123">
        <v>0</v>
      </c>
      <c r="AB1615" s="123">
        <f>VLOOKUP(I1615,'[5]DI Info'!A:E,5,0)</f>
        <v>1</v>
      </c>
      <c r="AC1615" s="123">
        <f t="shared" si="31"/>
        <v>58</v>
      </c>
      <c r="AD1615" s="123">
        <f>IFERROR(AC1615*VLOOKUP(I1615,'[5]DI Info'!A:H,7,FALSE),"")</f>
        <v>841</v>
      </c>
      <c r="AE1615" s="123">
        <f>IFERROR(ROUND(AC1615*VLOOKUP(I1615,'[5]DI Info'!$1:$1048576,6,FALSE),2),"")</f>
        <v>8.96</v>
      </c>
      <c r="AF1615" s="124" t="str">
        <f>VLOOKUP(I1615,'[5]DI Info'!$1:$1048576,4,FALSE)</f>
        <v>康思特-SH</v>
      </c>
      <c r="AG1615" s="124" t="s">
        <v>3917</v>
      </c>
      <c r="AH1615" s="118">
        <v>45555</v>
      </c>
      <c r="AI1615" s="69" t="s">
        <v>3918</v>
      </c>
      <c r="AJ1615" s="123"/>
      <c r="AK1615" s="123"/>
      <c r="AL1615" s="136"/>
      <c r="AM1615" s="136"/>
      <c r="AN1615" s="134"/>
    </row>
    <row r="1616" s="62" customFormat="1" ht="12.75" customHeight="1" spans="1:40">
      <c r="A1616" s="123" t="s">
        <v>3931</v>
      </c>
      <c r="B1616" s="123" t="s">
        <v>38</v>
      </c>
      <c r="C1616" s="123" t="s">
        <v>38</v>
      </c>
      <c r="D1616" s="123" t="s">
        <v>84</v>
      </c>
      <c r="E1616" s="123" t="s">
        <v>3932</v>
      </c>
      <c r="F1616" s="123" t="s">
        <v>41</v>
      </c>
      <c r="G1616" s="123" t="s">
        <v>60</v>
      </c>
      <c r="H1616" s="123" t="s">
        <v>3932</v>
      </c>
      <c r="I1616" s="123" t="s">
        <v>2708</v>
      </c>
      <c r="J1616" s="123" t="s">
        <v>44</v>
      </c>
      <c r="K1616" s="123" t="s">
        <v>41</v>
      </c>
      <c r="L1616" s="123" t="s">
        <v>45</v>
      </c>
      <c r="M1616" s="123" t="s">
        <v>46</v>
      </c>
      <c r="N1616" s="123" t="s">
        <v>1767</v>
      </c>
      <c r="O1616" s="123" t="s">
        <v>41</v>
      </c>
      <c r="P1616" s="123" t="s">
        <v>41</v>
      </c>
      <c r="Q1616" s="123">
        <v>17.6</v>
      </c>
      <c r="R1616" s="123">
        <v>28.6</v>
      </c>
      <c r="S1616" s="123">
        <v>17.6</v>
      </c>
      <c r="T1616" s="116">
        <v>45559</v>
      </c>
      <c r="U1616" s="116">
        <v>45552</v>
      </c>
      <c r="V1616" s="123">
        <v>0</v>
      </c>
      <c r="W1616" s="123">
        <v>454</v>
      </c>
      <c r="X1616" s="123">
        <v>454</v>
      </c>
      <c r="Y1616" s="123">
        <v>0</v>
      </c>
      <c r="Z1616" s="123" t="s">
        <v>47</v>
      </c>
      <c r="AA1616" s="123">
        <v>0</v>
      </c>
      <c r="AB1616" s="123">
        <f>VLOOKUP(I1616,'[5]DI Info'!A:E,5,0)</f>
        <v>1</v>
      </c>
      <c r="AC1616" s="123">
        <f t="shared" si="31"/>
        <v>454</v>
      </c>
      <c r="AD1616" s="123">
        <f>IFERROR(AC1616*VLOOKUP(I1616,'[5]DI Info'!A:H,7,FALSE),"")</f>
        <v>6583</v>
      </c>
      <c r="AE1616" s="123">
        <f>IFERROR(ROUND(AC1616*VLOOKUP(I1616,'[5]DI Info'!$1:$1048576,6,FALSE),2),"")</f>
        <v>70.13</v>
      </c>
      <c r="AF1616" s="124" t="str">
        <f>VLOOKUP(I1616,'[5]DI Info'!$1:$1048576,4,FALSE)</f>
        <v>康思特-SH</v>
      </c>
      <c r="AG1616" s="124" t="s">
        <v>3917</v>
      </c>
      <c r="AH1616" s="118">
        <v>45555</v>
      </c>
      <c r="AI1616" s="69" t="s">
        <v>3933</v>
      </c>
      <c r="AJ1616" s="123"/>
      <c r="AK1616" s="123"/>
      <c r="AL1616" s="136"/>
      <c r="AM1616" s="136"/>
      <c r="AN1616" s="134"/>
    </row>
    <row r="1617" s="62" customFormat="1" ht="12.75" customHeight="1" spans="1:40">
      <c r="A1617" s="123" t="s">
        <v>3934</v>
      </c>
      <c r="B1617" s="123" t="s">
        <v>38</v>
      </c>
      <c r="C1617" s="123" t="s">
        <v>38</v>
      </c>
      <c r="D1617" s="123" t="s">
        <v>84</v>
      </c>
      <c r="E1617" s="123" t="s">
        <v>3935</v>
      </c>
      <c r="F1617" s="123" t="s">
        <v>41</v>
      </c>
      <c r="G1617" s="123" t="s">
        <v>60</v>
      </c>
      <c r="H1617" s="123" t="s">
        <v>3935</v>
      </c>
      <c r="I1617" s="123" t="s">
        <v>2708</v>
      </c>
      <c r="J1617" s="123" t="s">
        <v>44</v>
      </c>
      <c r="K1617" s="123" t="s">
        <v>41</v>
      </c>
      <c r="L1617" s="123" t="s">
        <v>45</v>
      </c>
      <c r="M1617" s="123" t="s">
        <v>46</v>
      </c>
      <c r="N1617" s="123" t="s">
        <v>1767</v>
      </c>
      <c r="O1617" s="123" t="s">
        <v>41</v>
      </c>
      <c r="P1617" s="123" t="s">
        <v>41</v>
      </c>
      <c r="Q1617" s="123">
        <v>17.6</v>
      </c>
      <c r="R1617" s="123">
        <v>28.6</v>
      </c>
      <c r="S1617" s="123">
        <v>17.6</v>
      </c>
      <c r="T1617" s="116">
        <v>45559</v>
      </c>
      <c r="U1617" s="116">
        <v>45552</v>
      </c>
      <c r="V1617" s="123">
        <v>0</v>
      </c>
      <c r="W1617" s="123">
        <v>439</v>
      </c>
      <c r="X1617" s="123">
        <v>439</v>
      </c>
      <c r="Y1617" s="123">
        <v>0</v>
      </c>
      <c r="Z1617" s="123" t="s">
        <v>47</v>
      </c>
      <c r="AA1617" s="123">
        <v>0</v>
      </c>
      <c r="AB1617" s="123">
        <f>VLOOKUP(I1617,'[5]DI Info'!A:E,5,0)</f>
        <v>1</v>
      </c>
      <c r="AC1617" s="123">
        <f t="shared" si="31"/>
        <v>439</v>
      </c>
      <c r="AD1617" s="123">
        <f>IFERROR(AC1617*VLOOKUP(I1617,'[5]DI Info'!A:H,7,FALSE),"")</f>
        <v>6365.5</v>
      </c>
      <c r="AE1617" s="123">
        <f>IFERROR(ROUND(AC1617*VLOOKUP(I1617,'[5]DI Info'!$1:$1048576,6,FALSE),2),"")</f>
        <v>67.81</v>
      </c>
      <c r="AF1617" s="124" t="str">
        <f>VLOOKUP(I1617,'[5]DI Info'!$1:$1048576,4,FALSE)</f>
        <v>康思特-SH</v>
      </c>
      <c r="AG1617" s="124" t="s">
        <v>3917</v>
      </c>
      <c r="AH1617" s="118">
        <v>45555</v>
      </c>
      <c r="AI1617" s="69" t="s">
        <v>3936</v>
      </c>
      <c r="AJ1617" s="123"/>
      <c r="AK1617" s="123"/>
      <c r="AL1617" s="136"/>
      <c r="AM1617" s="136"/>
      <c r="AN1617" s="134"/>
    </row>
    <row r="1618" s="62" customFormat="1" ht="12.75" customHeight="1" spans="1:40">
      <c r="A1618" s="123" t="s">
        <v>3937</v>
      </c>
      <c r="B1618" s="123" t="s">
        <v>38</v>
      </c>
      <c r="C1618" s="123" t="s">
        <v>38</v>
      </c>
      <c r="D1618" s="123" t="s">
        <v>84</v>
      </c>
      <c r="E1618" s="123" t="s">
        <v>3938</v>
      </c>
      <c r="F1618" s="123" t="s">
        <v>41</v>
      </c>
      <c r="G1618" s="123" t="s">
        <v>60</v>
      </c>
      <c r="H1618" s="123" t="s">
        <v>3938</v>
      </c>
      <c r="I1618" s="123" t="s">
        <v>3797</v>
      </c>
      <c r="J1618" s="123" t="s">
        <v>44</v>
      </c>
      <c r="K1618" s="123" t="s">
        <v>41</v>
      </c>
      <c r="L1618" s="123" t="s">
        <v>45</v>
      </c>
      <c r="M1618" s="123" t="s">
        <v>46</v>
      </c>
      <c r="N1618" s="123" t="s">
        <v>1767</v>
      </c>
      <c r="O1618" s="123" t="s">
        <v>41</v>
      </c>
      <c r="P1618" s="123" t="s">
        <v>41</v>
      </c>
      <c r="Q1618" s="123">
        <v>17.25</v>
      </c>
      <c r="R1618" s="123">
        <v>28.75</v>
      </c>
      <c r="S1618" s="123">
        <v>19</v>
      </c>
      <c r="T1618" s="116">
        <v>45559</v>
      </c>
      <c r="U1618" s="116">
        <v>45552</v>
      </c>
      <c r="V1618" s="123">
        <v>0</v>
      </c>
      <c r="W1618" s="123">
        <v>132</v>
      </c>
      <c r="X1618" s="123">
        <v>132</v>
      </c>
      <c r="Y1618" s="123">
        <v>0</v>
      </c>
      <c r="Z1618" s="123" t="s">
        <v>47</v>
      </c>
      <c r="AA1618" s="123">
        <v>0</v>
      </c>
      <c r="AB1618" s="123">
        <f>VLOOKUP(I1618,'[5]DI Info'!A:E,5,0)</f>
        <v>1</v>
      </c>
      <c r="AC1618" s="123">
        <f t="shared" si="31"/>
        <v>132</v>
      </c>
      <c r="AD1618" s="123">
        <f>IFERROR(AC1618*VLOOKUP(I1618,'[5]DI Info'!A:H,7,FALSE),"")</f>
        <v>1914</v>
      </c>
      <c r="AE1618" s="123">
        <f>IFERROR(ROUND(AC1618*VLOOKUP(I1618,'[5]DI Info'!$1:$1048576,6,FALSE),2),"")</f>
        <v>20.39</v>
      </c>
      <c r="AF1618" s="124" t="str">
        <f>VLOOKUP(I1618,'[5]DI Info'!$1:$1048576,4,FALSE)</f>
        <v>康思特-SH</v>
      </c>
      <c r="AG1618" s="124" t="s">
        <v>3917</v>
      </c>
      <c r="AH1618" s="118">
        <v>45555</v>
      </c>
      <c r="AI1618" s="69" t="s">
        <v>3918</v>
      </c>
      <c r="AJ1618" s="123"/>
      <c r="AK1618" s="123"/>
      <c r="AL1618" s="136"/>
      <c r="AM1618" s="136"/>
      <c r="AN1618" s="134"/>
    </row>
    <row r="1619" s="62" customFormat="1" ht="12.75" customHeight="1" spans="1:40">
      <c r="A1619" s="123" t="s">
        <v>3939</v>
      </c>
      <c r="B1619" s="123" t="s">
        <v>38</v>
      </c>
      <c r="C1619" s="123" t="s">
        <v>38</v>
      </c>
      <c r="D1619" s="123" t="s">
        <v>84</v>
      </c>
      <c r="E1619" s="123" t="s">
        <v>3940</v>
      </c>
      <c r="F1619" s="123" t="s">
        <v>41</v>
      </c>
      <c r="G1619" s="123" t="s">
        <v>60</v>
      </c>
      <c r="H1619" s="123" t="s">
        <v>3940</v>
      </c>
      <c r="I1619" s="123" t="s">
        <v>3797</v>
      </c>
      <c r="J1619" s="123" t="s">
        <v>44</v>
      </c>
      <c r="K1619" s="123" t="s">
        <v>41</v>
      </c>
      <c r="L1619" s="123" t="s">
        <v>45</v>
      </c>
      <c r="M1619" s="123" t="s">
        <v>46</v>
      </c>
      <c r="N1619" s="123" t="s">
        <v>1767</v>
      </c>
      <c r="O1619" s="123" t="s">
        <v>41</v>
      </c>
      <c r="P1619" s="123" t="s">
        <v>41</v>
      </c>
      <c r="Q1619" s="123">
        <v>17.25</v>
      </c>
      <c r="R1619" s="123">
        <v>28.75</v>
      </c>
      <c r="S1619" s="123">
        <v>19</v>
      </c>
      <c r="T1619" s="116">
        <v>45559</v>
      </c>
      <c r="U1619" s="116">
        <v>45552</v>
      </c>
      <c r="V1619" s="123">
        <v>0</v>
      </c>
      <c r="W1619" s="123">
        <v>39</v>
      </c>
      <c r="X1619" s="123">
        <v>39</v>
      </c>
      <c r="Y1619" s="123">
        <v>0</v>
      </c>
      <c r="Z1619" s="123" t="s">
        <v>47</v>
      </c>
      <c r="AA1619" s="123">
        <v>0</v>
      </c>
      <c r="AB1619" s="123">
        <f>VLOOKUP(I1619,'[5]DI Info'!A:E,5,0)</f>
        <v>1</v>
      </c>
      <c r="AC1619" s="123">
        <f t="shared" si="31"/>
        <v>39</v>
      </c>
      <c r="AD1619" s="123">
        <f>IFERROR(AC1619*VLOOKUP(I1619,'[5]DI Info'!A:H,7,FALSE),"")</f>
        <v>565.5</v>
      </c>
      <c r="AE1619" s="123">
        <f>IFERROR(ROUND(AC1619*VLOOKUP(I1619,'[5]DI Info'!$1:$1048576,6,FALSE),2),"")</f>
        <v>6.02</v>
      </c>
      <c r="AF1619" s="124" t="str">
        <f>VLOOKUP(I1619,'[5]DI Info'!$1:$1048576,4,FALSE)</f>
        <v>康思特-SH</v>
      </c>
      <c r="AG1619" s="124" t="s">
        <v>3917</v>
      </c>
      <c r="AH1619" s="118">
        <v>45555</v>
      </c>
      <c r="AI1619" s="69" t="s">
        <v>3918</v>
      </c>
      <c r="AJ1619" s="123"/>
      <c r="AK1619" s="123"/>
      <c r="AL1619" s="136"/>
      <c r="AM1619" s="136"/>
      <c r="AN1619" s="134"/>
    </row>
    <row r="1620" s="62" customFormat="1" ht="12.75" customHeight="1" spans="1:40">
      <c r="A1620" s="123" t="s">
        <v>3941</v>
      </c>
      <c r="B1620" s="123" t="s">
        <v>38</v>
      </c>
      <c r="C1620" s="123" t="s">
        <v>38</v>
      </c>
      <c r="D1620" s="123" t="s">
        <v>39</v>
      </c>
      <c r="E1620" s="123" t="s">
        <v>3942</v>
      </c>
      <c r="F1620" s="123" t="s">
        <v>41</v>
      </c>
      <c r="G1620" s="123" t="s">
        <v>121</v>
      </c>
      <c r="H1620" s="123" t="s">
        <v>3942</v>
      </c>
      <c r="I1620" s="123" t="s">
        <v>3943</v>
      </c>
      <c r="J1620" s="123" t="s">
        <v>44</v>
      </c>
      <c r="K1620" s="123" t="s">
        <v>41</v>
      </c>
      <c r="L1620" s="123" t="s">
        <v>45</v>
      </c>
      <c r="M1620" s="123" t="s">
        <v>46</v>
      </c>
      <c r="N1620" s="123" t="s">
        <v>1767</v>
      </c>
      <c r="O1620" s="123" t="s">
        <v>41</v>
      </c>
      <c r="P1620" s="123" t="s">
        <v>41</v>
      </c>
      <c r="Q1620" s="123">
        <v>7.2</v>
      </c>
      <c r="R1620" s="123">
        <v>39</v>
      </c>
      <c r="S1620" s="123">
        <v>10.5</v>
      </c>
      <c r="T1620" s="116">
        <v>45558</v>
      </c>
      <c r="U1620" s="116">
        <v>45544</v>
      </c>
      <c r="V1620" s="123">
        <v>0</v>
      </c>
      <c r="W1620" s="123">
        <v>115</v>
      </c>
      <c r="X1620" s="123">
        <v>115</v>
      </c>
      <c r="Y1620" s="123">
        <v>0</v>
      </c>
      <c r="Z1620" s="123" t="s">
        <v>47</v>
      </c>
      <c r="AA1620" s="123">
        <v>0</v>
      </c>
      <c r="AB1620" s="123">
        <f>VLOOKUP(I1620,'[5]DI Info'!A:E,5,0)</f>
        <v>1</v>
      </c>
      <c r="AC1620" s="123">
        <f t="shared" si="31"/>
        <v>115</v>
      </c>
      <c r="AD1620" s="123">
        <f>IFERROR(AC1620*VLOOKUP(I1620,'[5]DI Info'!A:H,7,FALSE),"")</f>
        <v>667</v>
      </c>
      <c r="AE1620" s="123">
        <f>IFERROR(ROUND(AC1620*VLOOKUP(I1620,'[5]DI Info'!$1:$1048576,6,FALSE),2),"")</f>
        <v>5.44</v>
      </c>
      <c r="AF1620" s="124" t="str">
        <f>VLOOKUP(I1620,'[5]DI Info'!$1:$1048576,4,FALSE)</f>
        <v>威邦-NB</v>
      </c>
      <c r="AG1620" s="124" t="s">
        <v>3944</v>
      </c>
      <c r="AH1620" s="118">
        <v>45558</v>
      </c>
      <c r="AI1620" s="69" t="s">
        <v>3945</v>
      </c>
      <c r="AJ1620" s="123" t="s">
        <v>3946</v>
      </c>
      <c r="AK1620" s="123"/>
      <c r="AL1620" s="136"/>
      <c r="AM1620" s="136"/>
      <c r="AN1620" s="134"/>
    </row>
    <row r="1621" s="62" customFormat="1" ht="12.75" customHeight="1" spans="1:40">
      <c r="A1621" s="123" t="s">
        <v>3947</v>
      </c>
      <c r="B1621" s="123" t="s">
        <v>38</v>
      </c>
      <c r="C1621" s="123" t="s">
        <v>38</v>
      </c>
      <c r="D1621" s="123" t="s">
        <v>39</v>
      </c>
      <c r="E1621" s="123" t="s">
        <v>3948</v>
      </c>
      <c r="F1621" s="123" t="s">
        <v>41</v>
      </c>
      <c r="G1621" s="123" t="s">
        <v>77</v>
      </c>
      <c r="H1621" s="123" t="s">
        <v>3948</v>
      </c>
      <c r="I1621" s="123" t="s">
        <v>3943</v>
      </c>
      <c r="J1621" s="123" t="s">
        <v>44</v>
      </c>
      <c r="K1621" s="123" t="s">
        <v>41</v>
      </c>
      <c r="L1621" s="123" t="s">
        <v>45</v>
      </c>
      <c r="M1621" s="123" t="s">
        <v>46</v>
      </c>
      <c r="N1621" s="123" t="s">
        <v>1767</v>
      </c>
      <c r="O1621" s="123" t="s">
        <v>41</v>
      </c>
      <c r="P1621" s="123" t="s">
        <v>41</v>
      </c>
      <c r="Q1621" s="123">
        <v>7.2</v>
      </c>
      <c r="R1621" s="123">
        <v>39</v>
      </c>
      <c r="S1621" s="123">
        <v>10.5</v>
      </c>
      <c r="T1621" s="116">
        <v>45558</v>
      </c>
      <c r="U1621" s="116">
        <v>45544</v>
      </c>
      <c r="V1621" s="123">
        <v>0</v>
      </c>
      <c r="W1621" s="123">
        <v>257</v>
      </c>
      <c r="X1621" s="123">
        <v>257</v>
      </c>
      <c r="Y1621" s="123">
        <v>0</v>
      </c>
      <c r="Z1621" s="123" t="s">
        <v>47</v>
      </c>
      <c r="AA1621" s="123">
        <v>0</v>
      </c>
      <c r="AB1621" s="123">
        <f>VLOOKUP(I1621,'[5]DI Info'!A:E,5,0)</f>
        <v>1</v>
      </c>
      <c r="AC1621" s="123">
        <f t="shared" si="31"/>
        <v>257</v>
      </c>
      <c r="AD1621" s="123">
        <f>IFERROR(AC1621*VLOOKUP(I1621,'[5]DI Info'!A:H,7,FALSE),"")</f>
        <v>1490.6</v>
      </c>
      <c r="AE1621" s="123">
        <f>IFERROR(ROUND(AC1621*VLOOKUP(I1621,'[5]DI Info'!$1:$1048576,6,FALSE),2),"")</f>
        <v>12.15</v>
      </c>
      <c r="AF1621" s="124" t="str">
        <f>VLOOKUP(I1621,'[5]DI Info'!$1:$1048576,4,FALSE)</f>
        <v>威邦-NB</v>
      </c>
      <c r="AG1621" s="124" t="s">
        <v>3944</v>
      </c>
      <c r="AH1621" s="118">
        <v>45558</v>
      </c>
      <c r="AI1621" s="69" t="s">
        <v>3945</v>
      </c>
      <c r="AJ1621" s="123" t="s">
        <v>3946</v>
      </c>
      <c r="AK1621" s="123"/>
      <c r="AL1621" s="136"/>
      <c r="AM1621" s="136"/>
      <c r="AN1621" s="134"/>
    </row>
    <row r="1622" s="62" customFormat="1" ht="12.75" customHeight="1" spans="1:40">
      <c r="A1622" s="123" t="s">
        <v>3949</v>
      </c>
      <c r="B1622" s="123" t="s">
        <v>38</v>
      </c>
      <c r="C1622" s="123" t="s">
        <v>38</v>
      </c>
      <c r="D1622" s="123" t="s">
        <v>39</v>
      </c>
      <c r="E1622" s="123" t="s">
        <v>3950</v>
      </c>
      <c r="F1622" s="123" t="s">
        <v>41</v>
      </c>
      <c r="G1622" s="123" t="s">
        <v>60</v>
      </c>
      <c r="H1622" s="123" t="s">
        <v>3950</v>
      </c>
      <c r="I1622" s="123" t="s">
        <v>3943</v>
      </c>
      <c r="J1622" s="123" t="s">
        <v>44</v>
      </c>
      <c r="K1622" s="123" t="s">
        <v>41</v>
      </c>
      <c r="L1622" s="123" t="s">
        <v>45</v>
      </c>
      <c r="M1622" s="123" t="s">
        <v>46</v>
      </c>
      <c r="N1622" s="123" t="s">
        <v>1767</v>
      </c>
      <c r="O1622" s="123" t="s">
        <v>41</v>
      </c>
      <c r="P1622" s="123" t="s">
        <v>41</v>
      </c>
      <c r="Q1622" s="123">
        <v>7.2</v>
      </c>
      <c r="R1622" s="123">
        <v>39</v>
      </c>
      <c r="S1622" s="123">
        <v>10.5</v>
      </c>
      <c r="T1622" s="116">
        <v>45558</v>
      </c>
      <c r="U1622" s="116">
        <v>45544</v>
      </c>
      <c r="V1622" s="123">
        <v>0</v>
      </c>
      <c r="W1622" s="123">
        <v>232</v>
      </c>
      <c r="X1622" s="123">
        <v>232</v>
      </c>
      <c r="Y1622" s="123">
        <v>0</v>
      </c>
      <c r="Z1622" s="123" t="s">
        <v>47</v>
      </c>
      <c r="AA1622" s="123">
        <v>0</v>
      </c>
      <c r="AB1622" s="123">
        <f>VLOOKUP(I1622,'[5]DI Info'!A:E,5,0)</f>
        <v>1</v>
      </c>
      <c r="AC1622" s="123">
        <f t="shared" si="31"/>
        <v>232</v>
      </c>
      <c r="AD1622" s="123">
        <f>IFERROR(AC1622*VLOOKUP(I1622,'[5]DI Info'!A:H,7,FALSE),"")</f>
        <v>1345.6</v>
      </c>
      <c r="AE1622" s="123">
        <f>IFERROR(ROUND(AC1622*VLOOKUP(I1622,'[5]DI Info'!$1:$1048576,6,FALSE),2),"")</f>
        <v>10.96</v>
      </c>
      <c r="AF1622" s="124" t="str">
        <f>VLOOKUP(I1622,'[5]DI Info'!$1:$1048576,4,FALSE)</f>
        <v>威邦-NB</v>
      </c>
      <c r="AG1622" s="124" t="s">
        <v>3944</v>
      </c>
      <c r="AH1622" s="118">
        <v>45558</v>
      </c>
      <c r="AI1622" s="69" t="s">
        <v>3945</v>
      </c>
      <c r="AJ1622" s="123" t="s">
        <v>3946</v>
      </c>
      <c r="AK1622" s="123"/>
      <c r="AL1622" s="136"/>
      <c r="AM1622" s="136"/>
      <c r="AN1622" s="134"/>
    </row>
    <row r="1623" s="62" customFormat="1" ht="12.75" customHeight="1" spans="1:40">
      <c r="A1623" s="123" t="s">
        <v>3951</v>
      </c>
      <c r="B1623" s="123" t="s">
        <v>38</v>
      </c>
      <c r="C1623" s="123" t="s">
        <v>38</v>
      </c>
      <c r="D1623" s="123" t="s">
        <v>39</v>
      </c>
      <c r="E1623" s="123" t="s">
        <v>3952</v>
      </c>
      <c r="F1623" s="123" t="s">
        <v>41</v>
      </c>
      <c r="G1623" s="123" t="s">
        <v>71</v>
      </c>
      <c r="H1623" s="123" t="s">
        <v>3952</v>
      </c>
      <c r="I1623" s="123" t="s">
        <v>3943</v>
      </c>
      <c r="J1623" s="123" t="s">
        <v>44</v>
      </c>
      <c r="K1623" s="123" t="s">
        <v>41</v>
      </c>
      <c r="L1623" s="123" t="s">
        <v>45</v>
      </c>
      <c r="M1623" s="123" t="s">
        <v>46</v>
      </c>
      <c r="N1623" s="123" t="s">
        <v>1767</v>
      </c>
      <c r="O1623" s="123" t="s">
        <v>41</v>
      </c>
      <c r="P1623" s="123" t="s">
        <v>41</v>
      </c>
      <c r="Q1623" s="123">
        <v>7.2</v>
      </c>
      <c r="R1623" s="123">
        <v>39</v>
      </c>
      <c r="S1623" s="123">
        <v>10.5</v>
      </c>
      <c r="T1623" s="116">
        <v>45558</v>
      </c>
      <c r="U1623" s="116">
        <v>45544</v>
      </c>
      <c r="V1623" s="123">
        <v>0</v>
      </c>
      <c r="W1623" s="123">
        <v>396</v>
      </c>
      <c r="X1623" s="123">
        <v>396</v>
      </c>
      <c r="Y1623" s="123">
        <v>0</v>
      </c>
      <c r="Z1623" s="123" t="s">
        <v>47</v>
      </c>
      <c r="AA1623" s="123">
        <v>0</v>
      </c>
      <c r="AB1623" s="123">
        <f>VLOOKUP(I1623,'[5]DI Info'!A:E,5,0)</f>
        <v>1</v>
      </c>
      <c r="AC1623" s="123">
        <f t="shared" si="31"/>
        <v>396</v>
      </c>
      <c r="AD1623" s="123">
        <f>IFERROR(AC1623*VLOOKUP(I1623,'[5]DI Info'!A:H,7,FALSE),"")</f>
        <v>2296.8</v>
      </c>
      <c r="AE1623" s="123">
        <f>IFERROR(ROUND(AC1623*VLOOKUP(I1623,'[5]DI Info'!$1:$1048576,6,FALSE),2),"")</f>
        <v>18.72</v>
      </c>
      <c r="AF1623" s="124" t="str">
        <f>VLOOKUP(I1623,'[5]DI Info'!$1:$1048576,4,FALSE)</f>
        <v>威邦-NB</v>
      </c>
      <c r="AG1623" s="124" t="s">
        <v>3944</v>
      </c>
      <c r="AH1623" s="118">
        <v>45558</v>
      </c>
      <c r="AI1623" s="69" t="s">
        <v>3945</v>
      </c>
      <c r="AJ1623" s="123" t="s">
        <v>3946</v>
      </c>
      <c r="AK1623" s="123"/>
      <c r="AL1623" s="136"/>
      <c r="AM1623" s="136"/>
      <c r="AN1623" s="134"/>
    </row>
    <row r="1624" s="62" customFormat="1" ht="12.75" customHeight="1" spans="1:40">
      <c r="A1624" s="115" t="s">
        <v>3953</v>
      </c>
      <c r="B1624" s="115" t="s">
        <v>38</v>
      </c>
      <c r="C1624" s="115" t="s">
        <v>38</v>
      </c>
      <c r="D1624" s="115" t="s">
        <v>84</v>
      </c>
      <c r="E1624" s="115" t="s">
        <v>3954</v>
      </c>
      <c r="F1624" s="115" t="s">
        <v>41</v>
      </c>
      <c r="G1624" s="115" t="s">
        <v>42</v>
      </c>
      <c r="H1624" s="115" t="s">
        <v>3954</v>
      </c>
      <c r="I1624" s="115" t="s">
        <v>2742</v>
      </c>
      <c r="J1624" s="115" t="s">
        <v>44</v>
      </c>
      <c r="K1624" s="115" t="s">
        <v>41</v>
      </c>
      <c r="L1624" s="115" t="s">
        <v>45</v>
      </c>
      <c r="M1624" s="115" t="s">
        <v>46</v>
      </c>
      <c r="N1624" s="115" t="s">
        <v>1767</v>
      </c>
      <c r="O1624" s="115" t="s">
        <v>41</v>
      </c>
      <c r="P1624" s="115" t="s">
        <v>41</v>
      </c>
      <c r="Q1624" s="115">
        <v>18</v>
      </c>
      <c r="R1624" s="115">
        <v>29</v>
      </c>
      <c r="S1624" s="115">
        <v>18</v>
      </c>
      <c r="T1624" s="116">
        <v>45572</v>
      </c>
      <c r="U1624" s="116">
        <v>45565</v>
      </c>
      <c r="V1624" s="115">
        <v>0</v>
      </c>
      <c r="W1624" s="115">
        <v>452</v>
      </c>
      <c r="X1624" s="115">
        <v>452</v>
      </c>
      <c r="Y1624" s="115">
        <v>0</v>
      </c>
      <c r="Z1624" s="115" t="s">
        <v>47</v>
      </c>
      <c r="AA1624" s="115">
        <v>0</v>
      </c>
      <c r="AB1624" s="123">
        <f>VLOOKUP(I1624,'[5]DI Info'!A:E,5,0)</f>
        <v>1</v>
      </c>
      <c r="AC1624" s="123">
        <f t="shared" si="31"/>
        <v>452</v>
      </c>
      <c r="AD1624" s="123">
        <f>IFERROR(AC1624*VLOOKUP(I1624,'[5]DI Info'!A:H,7,FALSE),"")</f>
        <v>6554</v>
      </c>
      <c r="AE1624" s="123">
        <f>IFERROR(ROUND(AC1624*VLOOKUP(I1624,'[5]DI Info'!$1:$1048576,6,FALSE),2),"")</f>
        <v>69.82</v>
      </c>
      <c r="AF1624" s="124" t="str">
        <f>VLOOKUP(I1624,'[5]DI Info'!$1:$1048576,4,FALSE)</f>
        <v>佳得顺-SH</v>
      </c>
      <c r="AG1624" s="124" t="s">
        <v>3955</v>
      </c>
      <c r="AH1624" s="118">
        <v>45565</v>
      </c>
      <c r="AI1624" s="69" t="s">
        <v>3956</v>
      </c>
      <c r="AJ1624" s="123"/>
      <c r="AK1624" s="123"/>
      <c r="AL1624" s="136"/>
      <c r="AM1624" s="136"/>
      <c r="AN1624" s="134"/>
    </row>
    <row r="1625" s="62" customFormat="1" ht="12.75" customHeight="1" spans="1:40">
      <c r="A1625" s="115" t="s">
        <v>3957</v>
      </c>
      <c r="B1625" s="115" t="s">
        <v>38</v>
      </c>
      <c r="C1625" s="115" t="s">
        <v>38</v>
      </c>
      <c r="D1625" s="115" t="s">
        <v>84</v>
      </c>
      <c r="E1625" s="115" t="s">
        <v>3958</v>
      </c>
      <c r="F1625" s="115" t="s">
        <v>41</v>
      </c>
      <c r="G1625" s="115" t="s">
        <v>42</v>
      </c>
      <c r="H1625" s="115" t="s">
        <v>3958</v>
      </c>
      <c r="I1625" s="115" t="s">
        <v>2742</v>
      </c>
      <c r="J1625" s="115" t="s">
        <v>44</v>
      </c>
      <c r="K1625" s="115" t="s">
        <v>41</v>
      </c>
      <c r="L1625" s="115" t="s">
        <v>45</v>
      </c>
      <c r="M1625" s="115" t="s">
        <v>46</v>
      </c>
      <c r="N1625" s="115" t="s">
        <v>1767</v>
      </c>
      <c r="O1625" s="115" t="s">
        <v>41</v>
      </c>
      <c r="P1625" s="115" t="s">
        <v>41</v>
      </c>
      <c r="Q1625" s="115">
        <v>18</v>
      </c>
      <c r="R1625" s="115">
        <v>29</v>
      </c>
      <c r="S1625" s="115">
        <v>18</v>
      </c>
      <c r="T1625" s="116">
        <v>45572</v>
      </c>
      <c r="U1625" s="116">
        <v>45565</v>
      </c>
      <c r="V1625" s="115">
        <v>0</v>
      </c>
      <c r="W1625" s="115">
        <v>149</v>
      </c>
      <c r="X1625" s="115">
        <v>149</v>
      </c>
      <c r="Y1625" s="115">
        <v>0</v>
      </c>
      <c r="Z1625" s="115" t="s">
        <v>47</v>
      </c>
      <c r="AA1625" s="115">
        <v>0</v>
      </c>
      <c r="AB1625" s="123">
        <f>VLOOKUP(I1625,'[5]DI Info'!A:E,5,0)</f>
        <v>1</v>
      </c>
      <c r="AC1625" s="123">
        <f t="shared" si="31"/>
        <v>149</v>
      </c>
      <c r="AD1625" s="123">
        <f>IFERROR(AC1625*VLOOKUP(I1625,'[5]DI Info'!A:H,7,FALSE),"")</f>
        <v>2160.5</v>
      </c>
      <c r="AE1625" s="123">
        <f>IFERROR(ROUND(AC1625*VLOOKUP(I1625,'[5]DI Info'!$1:$1048576,6,FALSE),2),"")</f>
        <v>23.02</v>
      </c>
      <c r="AF1625" s="124" t="str">
        <f>VLOOKUP(I1625,'[5]DI Info'!$1:$1048576,4,FALSE)</f>
        <v>佳得顺-SH</v>
      </c>
      <c r="AG1625" s="124" t="s">
        <v>3955</v>
      </c>
      <c r="AH1625" s="118">
        <v>45565</v>
      </c>
      <c r="AI1625" s="69" t="s">
        <v>3959</v>
      </c>
      <c r="AJ1625" s="123"/>
      <c r="AK1625" s="123"/>
      <c r="AL1625" s="136"/>
      <c r="AM1625" s="136"/>
      <c r="AN1625" s="134"/>
    </row>
    <row r="1626" s="62" customFormat="1" ht="12.75" customHeight="1" spans="1:40">
      <c r="A1626" s="115" t="s">
        <v>3960</v>
      </c>
      <c r="B1626" s="115" t="s">
        <v>38</v>
      </c>
      <c r="C1626" s="115" t="s">
        <v>38</v>
      </c>
      <c r="D1626" s="115" t="s">
        <v>84</v>
      </c>
      <c r="E1626" s="115" t="s">
        <v>3961</v>
      </c>
      <c r="F1626" s="115" t="s">
        <v>41</v>
      </c>
      <c r="G1626" s="115" t="s">
        <v>42</v>
      </c>
      <c r="H1626" s="115" t="s">
        <v>3961</v>
      </c>
      <c r="I1626" s="115" t="s">
        <v>2742</v>
      </c>
      <c r="J1626" s="115" t="s">
        <v>44</v>
      </c>
      <c r="K1626" s="115" t="s">
        <v>41</v>
      </c>
      <c r="L1626" s="115" t="s">
        <v>45</v>
      </c>
      <c r="M1626" s="115" t="s">
        <v>46</v>
      </c>
      <c r="N1626" s="115" t="s">
        <v>1767</v>
      </c>
      <c r="O1626" s="115" t="s">
        <v>41</v>
      </c>
      <c r="P1626" s="115" t="s">
        <v>41</v>
      </c>
      <c r="Q1626" s="115">
        <v>18</v>
      </c>
      <c r="R1626" s="115">
        <v>29</v>
      </c>
      <c r="S1626" s="115">
        <v>18</v>
      </c>
      <c r="T1626" s="116">
        <v>45572</v>
      </c>
      <c r="U1626" s="116">
        <v>45565</v>
      </c>
      <c r="V1626" s="115">
        <v>0</v>
      </c>
      <c r="W1626" s="115">
        <v>128</v>
      </c>
      <c r="X1626" s="115">
        <v>128</v>
      </c>
      <c r="Y1626" s="115">
        <v>0</v>
      </c>
      <c r="Z1626" s="115" t="s">
        <v>47</v>
      </c>
      <c r="AA1626" s="115">
        <v>0</v>
      </c>
      <c r="AB1626" s="123">
        <f>VLOOKUP(I1626,'[5]DI Info'!A:E,5,0)</f>
        <v>1</v>
      </c>
      <c r="AC1626" s="123">
        <f t="shared" si="31"/>
        <v>128</v>
      </c>
      <c r="AD1626" s="123">
        <f>IFERROR(AC1626*VLOOKUP(I1626,'[5]DI Info'!A:H,7,FALSE),"")</f>
        <v>1856</v>
      </c>
      <c r="AE1626" s="123">
        <f>IFERROR(ROUND(AC1626*VLOOKUP(I1626,'[5]DI Info'!$1:$1048576,6,FALSE),2),"")</f>
        <v>19.77</v>
      </c>
      <c r="AF1626" s="124" t="str">
        <f>VLOOKUP(I1626,'[5]DI Info'!$1:$1048576,4,FALSE)</f>
        <v>佳得顺-SH</v>
      </c>
      <c r="AG1626" s="124" t="s">
        <v>3955</v>
      </c>
      <c r="AH1626" s="118">
        <v>45565</v>
      </c>
      <c r="AI1626" s="69" t="s">
        <v>3959</v>
      </c>
      <c r="AJ1626" s="123"/>
      <c r="AK1626" s="123"/>
      <c r="AL1626" s="136"/>
      <c r="AM1626" s="136"/>
      <c r="AN1626" s="134"/>
    </row>
    <row r="1627" s="62" customFormat="1" ht="12.75" customHeight="1" spans="1:40">
      <c r="A1627" s="115" t="s">
        <v>3962</v>
      </c>
      <c r="B1627" s="115" t="s">
        <v>38</v>
      </c>
      <c r="C1627" s="115" t="s">
        <v>38</v>
      </c>
      <c r="D1627" s="115" t="s">
        <v>39</v>
      </c>
      <c r="E1627" s="115" t="s">
        <v>3963</v>
      </c>
      <c r="F1627" s="115" t="s">
        <v>41</v>
      </c>
      <c r="G1627" s="115" t="s">
        <v>42</v>
      </c>
      <c r="H1627" s="115" t="s">
        <v>3963</v>
      </c>
      <c r="I1627" s="115" t="s">
        <v>3887</v>
      </c>
      <c r="J1627" s="115" t="s">
        <v>44</v>
      </c>
      <c r="K1627" s="115" t="s">
        <v>41</v>
      </c>
      <c r="L1627" s="115" t="s">
        <v>45</v>
      </c>
      <c r="M1627" s="115" t="s">
        <v>46</v>
      </c>
      <c r="N1627" s="115" t="s">
        <v>1767</v>
      </c>
      <c r="O1627" s="115" t="s">
        <v>41</v>
      </c>
      <c r="P1627" s="115" t="s">
        <v>41</v>
      </c>
      <c r="Q1627" s="115">
        <v>19.5</v>
      </c>
      <c r="R1627" s="115">
        <v>23.725</v>
      </c>
      <c r="S1627" s="115">
        <v>23.5</v>
      </c>
      <c r="T1627" s="116">
        <v>45569</v>
      </c>
      <c r="U1627" s="116">
        <v>45562</v>
      </c>
      <c r="V1627" s="115">
        <v>0</v>
      </c>
      <c r="W1627" s="115">
        <v>240</v>
      </c>
      <c r="X1627" s="115">
        <v>240</v>
      </c>
      <c r="Y1627" s="115">
        <v>0</v>
      </c>
      <c r="Z1627" s="115" t="s">
        <v>47</v>
      </c>
      <c r="AA1627" s="115">
        <v>0</v>
      </c>
      <c r="AB1627" s="123">
        <f>VLOOKUP(I1627,'[5]DI Info'!A:E,5,0)</f>
        <v>1</v>
      </c>
      <c r="AC1627" s="123">
        <v>240</v>
      </c>
      <c r="AD1627" s="123">
        <f>IFERROR(AC1627*VLOOKUP(I1627,'[5]DI Info'!A:H,7,FALSE),"")</f>
        <v>2160</v>
      </c>
      <c r="AE1627" s="123">
        <f>IFERROR(ROUND(AC1627*VLOOKUP(I1627,'[5]DI Info'!$1:$1048576,6,FALSE),2),"")</f>
        <v>43.92</v>
      </c>
      <c r="AF1627" s="124" t="str">
        <f>VLOOKUP(I1627,'[5]DI Info'!$1:$1048576,4,FALSE)</f>
        <v>天运-SH</v>
      </c>
      <c r="AG1627" s="124" t="s">
        <v>3964</v>
      </c>
      <c r="AH1627" s="118">
        <v>45569</v>
      </c>
      <c r="AI1627" s="69" t="s">
        <v>3965</v>
      </c>
      <c r="AJ1627" s="123" t="s">
        <v>3966</v>
      </c>
      <c r="AK1627" s="123"/>
      <c r="AL1627" s="136"/>
      <c r="AM1627" s="136"/>
      <c r="AN1627" s="134"/>
    </row>
    <row r="1628" s="62" customFormat="1" ht="12.75" customHeight="1" spans="1:40">
      <c r="A1628" s="115" t="s">
        <v>3967</v>
      </c>
      <c r="B1628" s="115" t="s">
        <v>38</v>
      </c>
      <c r="C1628" s="115" t="s">
        <v>38</v>
      </c>
      <c r="D1628" s="115" t="s">
        <v>39</v>
      </c>
      <c r="E1628" s="115" t="s">
        <v>3968</v>
      </c>
      <c r="F1628" s="115" t="s">
        <v>41</v>
      </c>
      <c r="G1628" s="115" t="s">
        <v>42</v>
      </c>
      <c r="H1628" s="115" t="s">
        <v>3968</v>
      </c>
      <c r="I1628" s="115" t="s">
        <v>3887</v>
      </c>
      <c r="J1628" s="115" t="s">
        <v>44</v>
      </c>
      <c r="K1628" s="115" t="s">
        <v>41</v>
      </c>
      <c r="L1628" s="115" t="s">
        <v>45</v>
      </c>
      <c r="M1628" s="115" t="s">
        <v>46</v>
      </c>
      <c r="N1628" s="115" t="s">
        <v>1767</v>
      </c>
      <c r="O1628" s="115" t="s">
        <v>41</v>
      </c>
      <c r="P1628" s="115" t="s">
        <v>41</v>
      </c>
      <c r="Q1628" s="115">
        <v>19.5</v>
      </c>
      <c r="R1628" s="115">
        <v>23.725</v>
      </c>
      <c r="S1628" s="115">
        <v>23.5</v>
      </c>
      <c r="T1628" s="116">
        <v>45569</v>
      </c>
      <c r="U1628" s="116">
        <v>45562</v>
      </c>
      <c r="V1628" s="115">
        <v>0</v>
      </c>
      <c r="W1628" s="115">
        <v>270</v>
      </c>
      <c r="X1628" s="115">
        <v>270</v>
      </c>
      <c r="Y1628" s="115">
        <v>0</v>
      </c>
      <c r="Z1628" s="115" t="s">
        <v>47</v>
      </c>
      <c r="AA1628" s="115">
        <v>0</v>
      </c>
      <c r="AB1628" s="123">
        <f>VLOOKUP(I1628,'[5]DI Info'!A:E,5,0)</f>
        <v>1</v>
      </c>
      <c r="AC1628" s="123">
        <f t="shared" ref="AC1628:AC1691" si="32">IFERROR(X1628/AB1628,"")</f>
        <v>270</v>
      </c>
      <c r="AD1628" s="123">
        <f>IFERROR(AC1628*VLOOKUP(I1628,'[5]DI Info'!A:H,7,FALSE),"")</f>
        <v>2430</v>
      </c>
      <c r="AE1628" s="123">
        <f>IFERROR(ROUND(AC1628*VLOOKUP(I1628,'[5]DI Info'!$1:$1048576,6,FALSE),2),"")</f>
        <v>49.41</v>
      </c>
      <c r="AF1628" s="124" t="str">
        <f>VLOOKUP(I1628,'[5]DI Info'!$1:$1048576,4,FALSE)</f>
        <v>天运-SH</v>
      </c>
      <c r="AG1628" s="124" t="s">
        <v>3964</v>
      </c>
      <c r="AH1628" s="118">
        <v>45569</v>
      </c>
      <c r="AI1628" s="69" t="s">
        <v>3969</v>
      </c>
      <c r="AJ1628" s="123" t="s">
        <v>3966</v>
      </c>
      <c r="AK1628" s="123"/>
      <c r="AL1628" s="136"/>
      <c r="AM1628" s="136"/>
      <c r="AN1628" s="134"/>
    </row>
    <row r="1629" s="62" customFormat="1" ht="12.75" customHeight="1" spans="1:40">
      <c r="A1629" s="115" t="s">
        <v>3970</v>
      </c>
      <c r="B1629" s="115" t="s">
        <v>38</v>
      </c>
      <c r="C1629" s="115" t="s">
        <v>38</v>
      </c>
      <c r="D1629" s="115" t="s">
        <v>39</v>
      </c>
      <c r="E1629" s="115" t="s">
        <v>3971</v>
      </c>
      <c r="F1629" s="115" t="s">
        <v>41</v>
      </c>
      <c r="G1629" s="115" t="s">
        <v>121</v>
      </c>
      <c r="H1629" s="115" t="s">
        <v>3971</v>
      </c>
      <c r="I1629" s="115" t="s">
        <v>182</v>
      </c>
      <c r="J1629" s="115" t="s">
        <v>44</v>
      </c>
      <c r="K1629" s="115" t="s">
        <v>41</v>
      </c>
      <c r="L1629" s="115" t="s">
        <v>45</v>
      </c>
      <c r="M1629" s="115" t="s">
        <v>46</v>
      </c>
      <c r="N1629" s="115" t="s">
        <v>1767</v>
      </c>
      <c r="O1629" s="115" t="s">
        <v>41</v>
      </c>
      <c r="P1629" s="115" t="s">
        <v>41</v>
      </c>
      <c r="Q1629" s="115">
        <v>18.5</v>
      </c>
      <c r="R1629" s="115">
        <v>35</v>
      </c>
      <c r="S1629" s="115">
        <v>19</v>
      </c>
      <c r="T1629" s="116">
        <v>45572</v>
      </c>
      <c r="U1629" s="116">
        <v>45565</v>
      </c>
      <c r="V1629" s="115">
        <v>0</v>
      </c>
      <c r="W1629" s="115">
        <v>251</v>
      </c>
      <c r="X1629" s="115">
        <v>251</v>
      </c>
      <c r="Y1629" s="115">
        <v>0</v>
      </c>
      <c r="Z1629" s="115" t="s">
        <v>47</v>
      </c>
      <c r="AA1629" s="115">
        <v>0</v>
      </c>
      <c r="AB1629" s="123">
        <f>VLOOKUP(I1629,'[5]DI Info'!A:E,5,0)</f>
        <v>1</v>
      </c>
      <c r="AC1629" s="123">
        <f t="shared" si="32"/>
        <v>251</v>
      </c>
      <c r="AD1629" s="123">
        <f>IFERROR(AC1629*VLOOKUP(I1629,'[5]DI Info'!A:H,7,FALSE),"")</f>
        <v>6024</v>
      </c>
      <c r="AE1629" s="123">
        <f>IFERROR(ROUND(AC1629*VLOOKUP(I1629,'[5]DI Info'!$1:$1048576,6,FALSE),2),"")</f>
        <v>51.71</v>
      </c>
      <c r="AF1629" s="124" t="str">
        <f>VLOOKUP(I1629,'[5]DI Info'!$1:$1048576,4,FALSE)</f>
        <v>福得尔-NB</v>
      </c>
      <c r="AG1629" s="124" t="s">
        <v>3972</v>
      </c>
      <c r="AH1629" s="118">
        <v>45572</v>
      </c>
      <c r="AI1629" s="69" t="s">
        <v>3973</v>
      </c>
      <c r="AJ1629" s="123" t="s">
        <v>3974</v>
      </c>
      <c r="AK1629" s="123"/>
      <c r="AL1629" s="136"/>
      <c r="AM1629" s="136"/>
      <c r="AN1629" s="134"/>
    </row>
    <row r="1630" s="62" customFormat="1" ht="12.75" customHeight="1" spans="1:40">
      <c r="A1630" s="115" t="s">
        <v>3975</v>
      </c>
      <c r="B1630" s="115" t="s">
        <v>38</v>
      </c>
      <c r="C1630" s="115" t="s">
        <v>38</v>
      </c>
      <c r="D1630" s="115" t="s">
        <v>84</v>
      </c>
      <c r="E1630" s="115" t="s">
        <v>3976</v>
      </c>
      <c r="F1630" s="115" t="s">
        <v>41</v>
      </c>
      <c r="G1630" s="115" t="s">
        <v>121</v>
      </c>
      <c r="H1630" s="115" t="s">
        <v>3976</v>
      </c>
      <c r="I1630" s="115" t="s">
        <v>3977</v>
      </c>
      <c r="J1630" s="115" t="s">
        <v>44</v>
      </c>
      <c r="K1630" s="115" t="s">
        <v>41</v>
      </c>
      <c r="L1630" s="115" t="s">
        <v>45</v>
      </c>
      <c r="M1630" s="115" t="s">
        <v>46</v>
      </c>
      <c r="N1630" s="115" t="s">
        <v>1767</v>
      </c>
      <c r="O1630" s="115" t="s">
        <v>41</v>
      </c>
      <c r="P1630" s="115" t="s">
        <v>41</v>
      </c>
      <c r="Q1630" s="115">
        <v>11</v>
      </c>
      <c r="R1630" s="115">
        <v>23</v>
      </c>
      <c r="S1630" s="115">
        <v>22.75</v>
      </c>
      <c r="T1630" s="116">
        <v>45588</v>
      </c>
      <c r="U1630" s="116">
        <v>45574</v>
      </c>
      <c r="V1630" s="115">
        <v>0</v>
      </c>
      <c r="W1630" s="115">
        <v>250</v>
      </c>
      <c r="X1630" s="115">
        <v>250</v>
      </c>
      <c r="Y1630" s="115">
        <v>0</v>
      </c>
      <c r="Z1630" s="115" t="s">
        <v>47</v>
      </c>
      <c r="AA1630" s="115">
        <v>0</v>
      </c>
      <c r="AB1630" s="123">
        <f>VLOOKUP(I1630,'[5]DI Info'!A:E,5,0)</f>
        <v>1</v>
      </c>
      <c r="AC1630" s="123">
        <f t="shared" si="32"/>
        <v>250</v>
      </c>
      <c r="AD1630" s="123">
        <f>IFERROR(AC1630*VLOOKUP(I1630,'[5]DI Info'!A:H,7,FALSE),"")</f>
        <v>1675</v>
      </c>
      <c r="AE1630" s="123">
        <f>IFERROR(ROUND(AC1630*VLOOKUP(I1630,'[5]DI Info'!$1:$1048576,6,FALSE),2),"")</f>
        <v>22.74</v>
      </c>
      <c r="AF1630" s="124" t="str">
        <f>VLOOKUP(I1630,'[5]DI Info'!$1:$1048576,4,FALSE)</f>
        <v>佳得顺-SH</v>
      </c>
      <c r="AG1630" s="124" t="s">
        <v>3978</v>
      </c>
      <c r="AH1630" s="118">
        <v>45575</v>
      </c>
      <c r="AI1630" s="69" t="s">
        <v>3979</v>
      </c>
      <c r="AJ1630" s="123"/>
      <c r="AK1630" s="123"/>
      <c r="AL1630" s="136"/>
      <c r="AM1630" s="136"/>
      <c r="AN1630" s="134"/>
    </row>
    <row r="1631" s="62" customFormat="1" ht="12.75" customHeight="1" spans="1:40">
      <c r="A1631" s="115" t="s">
        <v>3980</v>
      </c>
      <c r="B1631" s="115" t="s">
        <v>38</v>
      </c>
      <c r="C1631" s="115" t="s">
        <v>38</v>
      </c>
      <c r="D1631" s="115" t="s">
        <v>39</v>
      </c>
      <c r="E1631" s="115" t="s">
        <v>3981</v>
      </c>
      <c r="F1631" s="115" t="s">
        <v>41</v>
      </c>
      <c r="G1631" s="115" t="s">
        <v>121</v>
      </c>
      <c r="H1631" s="115" t="s">
        <v>3981</v>
      </c>
      <c r="I1631" s="115" t="s">
        <v>169</v>
      </c>
      <c r="J1631" s="115" t="s">
        <v>44</v>
      </c>
      <c r="K1631" s="115" t="s">
        <v>41</v>
      </c>
      <c r="L1631" s="115" t="s">
        <v>45</v>
      </c>
      <c r="M1631" s="115" t="s">
        <v>46</v>
      </c>
      <c r="N1631" s="115" t="s">
        <v>1767</v>
      </c>
      <c r="O1631" s="115" t="s">
        <v>41</v>
      </c>
      <c r="P1631" s="115" t="s">
        <v>41</v>
      </c>
      <c r="Q1631" s="115">
        <v>18.25</v>
      </c>
      <c r="R1631" s="115">
        <v>35</v>
      </c>
      <c r="S1631" s="115">
        <v>19.25</v>
      </c>
      <c r="T1631" s="116">
        <v>45572</v>
      </c>
      <c r="U1631" s="116">
        <v>45565</v>
      </c>
      <c r="V1631" s="115">
        <v>0</v>
      </c>
      <c r="W1631" s="115">
        <v>96</v>
      </c>
      <c r="X1631" s="115">
        <v>96</v>
      </c>
      <c r="Y1631" s="115">
        <v>0</v>
      </c>
      <c r="Z1631" s="115" t="s">
        <v>47</v>
      </c>
      <c r="AA1631" s="115">
        <v>0</v>
      </c>
      <c r="AB1631" s="123">
        <f>VLOOKUP(I1631,'[5]DI Info'!A:E,5,0)</f>
        <v>1</v>
      </c>
      <c r="AC1631" s="123">
        <f t="shared" si="32"/>
        <v>96</v>
      </c>
      <c r="AD1631" s="123">
        <f>IFERROR(AC1631*VLOOKUP(I1631,'[5]DI Info'!A:H,7,FALSE),"")</f>
        <v>2160</v>
      </c>
      <c r="AE1631" s="123">
        <f>IFERROR(ROUND(AC1631*VLOOKUP(I1631,'[5]DI Info'!$1:$1048576,6,FALSE),2),"")</f>
        <v>19.78</v>
      </c>
      <c r="AF1631" s="124" t="str">
        <f>VLOOKUP(I1631,'[5]DI Info'!$1:$1048576,4,FALSE)</f>
        <v>福得尔-NB</v>
      </c>
      <c r="AG1631" s="124" t="s">
        <v>3982</v>
      </c>
      <c r="AH1631" s="118">
        <v>45572</v>
      </c>
      <c r="AI1631" s="69" t="s">
        <v>3983</v>
      </c>
      <c r="AJ1631" s="123" t="s">
        <v>3984</v>
      </c>
      <c r="AK1631" s="123"/>
      <c r="AL1631" s="136"/>
      <c r="AM1631" s="136"/>
      <c r="AN1631" s="134"/>
    </row>
    <row r="1632" s="62" customFormat="1" ht="12.75" customHeight="1" spans="1:40">
      <c r="A1632" s="115" t="s">
        <v>3985</v>
      </c>
      <c r="B1632" s="115" t="s">
        <v>38</v>
      </c>
      <c r="C1632" s="115" t="s">
        <v>38</v>
      </c>
      <c r="D1632" s="115" t="s">
        <v>39</v>
      </c>
      <c r="E1632" s="115" t="s">
        <v>3986</v>
      </c>
      <c r="F1632" s="115" t="s">
        <v>41</v>
      </c>
      <c r="G1632" s="115" t="s">
        <v>121</v>
      </c>
      <c r="H1632" s="115" t="s">
        <v>3986</v>
      </c>
      <c r="I1632" s="115" t="s">
        <v>169</v>
      </c>
      <c r="J1632" s="115" t="s">
        <v>44</v>
      </c>
      <c r="K1632" s="115" t="s">
        <v>41</v>
      </c>
      <c r="L1632" s="115" t="s">
        <v>45</v>
      </c>
      <c r="M1632" s="115" t="s">
        <v>46</v>
      </c>
      <c r="N1632" s="115" t="s">
        <v>1767</v>
      </c>
      <c r="O1632" s="115" t="s">
        <v>41</v>
      </c>
      <c r="P1632" s="115" t="s">
        <v>41</v>
      </c>
      <c r="Q1632" s="115">
        <v>18.25</v>
      </c>
      <c r="R1632" s="115">
        <v>35</v>
      </c>
      <c r="S1632" s="115">
        <v>19.25</v>
      </c>
      <c r="T1632" s="116">
        <v>45572</v>
      </c>
      <c r="U1632" s="116">
        <v>45565</v>
      </c>
      <c r="V1632" s="115">
        <v>0</v>
      </c>
      <c r="W1632" s="115">
        <v>347</v>
      </c>
      <c r="X1632" s="115">
        <v>347</v>
      </c>
      <c r="Y1632" s="115">
        <v>0</v>
      </c>
      <c r="Z1632" s="115" t="s">
        <v>47</v>
      </c>
      <c r="AA1632" s="115">
        <v>0</v>
      </c>
      <c r="AB1632" s="123">
        <f>VLOOKUP(I1632,'[5]DI Info'!A:E,5,0)</f>
        <v>1</v>
      </c>
      <c r="AC1632" s="123">
        <f t="shared" si="32"/>
        <v>347</v>
      </c>
      <c r="AD1632" s="123">
        <f>IFERROR(AC1632*VLOOKUP(I1632,'[5]DI Info'!A:H,7,FALSE),"")</f>
        <v>7807.5</v>
      </c>
      <c r="AE1632" s="123">
        <f>IFERROR(ROUND(AC1632*VLOOKUP(I1632,'[5]DI Info'!$1:$1048576,6,FALSE),2),"")</f>
        <v>71.48</v>
      </c>
      <c r="AF1632" s="124" t="str">
        <f>VLOOKUP(I1632,'[5]DI Info'!$1:$1048576,4,FALSE)</f>
        <v>福得尔-NB</v>
      </c>
      <c r="AG1632" s="124" t="s">
        <v>3982</v>
      </c>
      <c r="AH1632" s="118">
        <v>45572</v>
      </c>
      <c r="AI1632" s="69" t="s">
        <v>3987</v>
      </c>
      <c r="AJ1632" s="123" t="s">
        <v>3984</v>
      </c>
      <c r="AK1632" s="123"/>
      <c r="AL1632" s="136"/>
      <c r="AM1632" s="136"/>
      <c r="AN1632" s="134"/>
    </row>
    <row r="1633" s="62" customFormat="1" ht="12.75" customHeight="1" spans="1:40">
      <c r="A1633" s="115" t="s">
        <v>3988</v>
      </c>
      <c r="B1633" s="115" t="s">
        <v>38</v>
      </c>
      <c r="C1633" s="115" t="s">
        <v>38</v>
      </c>
      <c r="D1633" s="115" t="s">
        <v>84</v>
      </c>
      <c r="E1633" s="115" t="s">
        <v>3989</v>
      </c>
      <c r="F1633" s="115" t="s">
        <v>41</v>
      </c>
      <c r="G1633" s="115" t="s">
        <v>42</v>
      </c>
      <c r="H1633" s="115" t="s">
        <v>3989</v>
      </c>
      <c r="I1633" s="115" t="s">
        <v>1033</v>
      </c>
      <c r="J1633" s="115" t="s">
        <v>44</v>
      </c>
      <c r="K1633" s="115" t="s">
        <v>41</v>
      </c>
      <c r="L1633" s="115" t="s">
        <v>45</v>
      </c>
      <c r="M1633" s="115" t="s">
        <v>46</v>
      </c>
      <c r="N1633" s="115" t="s">
        <v>1767</v>
      </c>
      <c r="O1633" s="115" t="s">
        <v>41</v>
      </c>
      <c r="P1633" s="115" t="s">
        <v>41</v>
      </c>
      <c r="Q1633" s="115">
        <v>4.3</v>
      </c>
      <c r="R1633" s="115">
        <v>30.6</v>
      </c>
      <c r="S1633" s="115">
        <v>30</v>
      </c>
      <c r="T1633" s="116">
        <v>45572</v>
      </c>
      <c r="U1633" s="116">
        <v>45565</v>
      </c>
      <c r="V1633" s="115">
        <v>0</v>
      </c>
      <c r="W1633" s="115">
        <v>133</v>
      </c>
      <c r="X1633" s="115">
        <v>133</v>
      </c>
      <c r="Y1633" s="115">
        <v>0</v>
      </c>
      <c r="Z1633" s="115" t="s">
        <v>47</v>
      </c>
      <c r="AA1633" s="115">
        <v>0</v>
      </c>
      <c r="AB1633" s="123">
        <f>VLOOKUP(I1633,'[5]DI Info'!A:E,5,0)</f>
        <v>1</v>
      </c>
      <c r="AC1633" s="123">
        <f t="shared" si="32"/>
        <v>133</v>
      </c>
      <c r="AD1633" s="123">
        <f>IFERROR(AC1633*VLOOKUP(I1633,'[5]DI Info'!A:H,7,FALSE),"")</f>
        <v>1423.1</v>
      </c>
      <c r="AE1633" s="123">
        <f>IFERROR(ROUND(AC1633*VLOOKUP(I1633,'[5]DI Info'!$1:$1048576,6,FALSE),2),"")</f>
        <v>8.61</v>
      </c>
      <c r="AF1633" s="124" t="str">
        <f>VLOOKUP(I1633,'[5]DI Info'!$1:$1048576,4,FALSE)</f>
        <v>纳斯卡-SH</v>
      </c>
      <c r="AG1633" s="124" t="s">
        <v>3990</v>
      </c>
      <c r="AH1633" s="118">
        <v>45572</v>
      </c>
      <c r="AI1633" s="69" t="s">
        <v>3991</v>
      </c>
      <c r="AJ1633" s="123" t="s">
        <v>3992</v>
      </c>
      <c r="AK1633" s="123"/>
      <c r="AL1633" s="136"/>
      <c r="AM1633" s="136"/>
      <c r="AN1633" s="134"/>
    </row>
    <row r="1634" s="62" customFormat="1" ht="12.75" customHeight="1" spans="1:40">
      <c r="A1634" s="115" t="s">
        <v>3993</v>
      </c>
      <c r="B1634" s="115" t="s">
        <v>38</v>
      </c>
      <c r="C1634" s="115" t="s">
        <v>38</v>
      </c>
      <c r="D1634" s="115" t="s">
        <v>84</v>
      </c>
      <c r="E1634" s="115" t="s">
        <v>3994</v>
      </c>
      <c r="F1634" s="115" t="s">
        <v>41</v>
      </c>
      <c r="G1634" s="115" t="s">
        <v>42</v>
      </c>
      <c r="H1634" s="115" t="s">
        <v>3994</v>
      </c>
      <c r="I1634" s="115" t="s">
        <v>1033</v>
      </c>
      <c r="J1634" s="115" t="s">
        <v>44</v>
      </c>
      <c r="K1634" s="115" t="s">
        <v>41</v>
      </c>
      <c r="L1634" s="115" t="s">
        <v>45</v>
      </c>
      <c r="M1634" s="115" t="s">
        <v>46</v>
      </c>
      <c r="N1634" s="115" t="s">
        <v>1767</v>
      </c>
      <c r="O1634" s="115" t="s">
        <v>41</v>
      </c>
      <c r="P1634" s="115" t="s">
        <v>41</v>
      </c>
      <c r="Q1634" s="115">
        <v>4.3</v>
      </c>
      <c r="R1634" s="115">
        <v>30.6</v>
      </c>
      <c r="S1634" s="115">
        <v>30</v>
      </c>
      <c r="T1634" s="116">
        <v>45572</v>
      </c>
      <c r="U1634" s="116">
        <v>45565</v>
      </c>
      <c r="V1634" s="115">
        <v>0</v>
      </c>
      <c r="W1634" s="115">
        <v>67</v>
      </c>
      <c r="X1634" s="115">
        <v>67</v>
      </c>
      <c r="Y1634" s="115">
        <v>0</v>
      </c>
      <c r="Z1634" s="115" t="s">
        <v>47</v>
      </c>
      <c r="AA1634" s="115">
        <v>0</v>
      </c>
      <c r="AB1634" s="123">
        <f>VLOOKUP(I1634,'[5]DI Info'!A:E,5,0)</f>
        <v>1</v>
      </c>
      <c r="AC1634" s="123">
        <f t="shared" si="32"/>
        <v>67</v>
      </c>
      <c r="AD1634" s="123">
        <f>IFERROR(AC1634*VLOOKUP(I1634,'[5]DI Info'!A:H,7,FALSE),"")</f>
        <v>716.9</v>
      </c>
      <c r="AE1634" s="123">
        <f>IFERROR(ROUND(AC1634*VLOOKUP(I1634,'[5]DI Info'!$1:$1048576,6,FALSE),2),"")</f>
        <v>4.34</v>
      </c>
      <c r="AF1634" s="124" t="str">
        <f>VLOOKUP(I1634,'[5]DI Info'!$1:$1048576,4,FALSE)</f>
        <v>纳斯卡-SH</v>
      </c>
      <c r="AG1634" s="124" t="s">
        <v>3990</v>
      </c>
      <c r="AH1634" s="118">
        <v>45572</v>
      </c>
      <c r="AI1634" s="69" t="s">
        <v>3991</v>
      </c>
      <c r="AJ1634" s="123" t="s">
        <v>3992</v>
      </c>
      <c r="AK1634" s="123"/>
      <c r="AL1634" s="136"/>
      <c r="AM1634" s="136"/>
      <c r="AN1634" s="134"/>
    </row>
    <row r="1635" s="62" customFormat="1" ht="12.75" customHeight="1" spans="1:40">
      <c r="A1635" s="115" t="s">
        <v>3995</v>
      </c>
      <c r="B1635" s="115" t="s">
        <v>38</v>
      </c>
      <c r="C1635" s="115" t="s">
        <v>38</v>
      </c>
      <c r="D1635" s="115" t="s">
        <v>84</v>
      </c>
      <c r="E1635" s="115" t="s">
        <v>3996</v>
      </c>
      <c r="F1635" s="115" t="s">
        <v>41</v>
      </c>
      <c r="G1635" s="115" t="s">
        <v>42</v>
      </c>
      <c r="H1635" s="115" t="s">
        <v>3996</v>
      </c>
      <c r="I1635" s="115" t="s">
        <v>2642</v>
      </c>
      <c r="J1635" s="115" t="s">
        <v>44</v>
      </c>
      <c r="K1635" s="115" t="s">
        <v>41</v>
      </c>
      <c r="L1635" s="115" t="s">
        <v>45</v>
      </c>
      <c r="M1635" s="115" t="s">
        <v>46</v>
      </c>
      <c r="N1635" s="115" t="s">
        <v>1767</v>
      </c>
      <c r="O1635" s="115" t="s">
        <v>41</v>
      </c>
      <c r="P1635" s="115" t="s">
        <v>41</v>
      </c>
      <c r="Q1635" s="115">
        <v>3.5</v>
      </c>
      <c r="R1635" s="115">
        <v>31</v>
      </c>
      <c r="S1635" s="115">
        <v>31</v>
      </c>
      <c r="T1635" s="116">
        <v>45572</v>
      </c>
      <c r="U1635" s="116">
        <v>45565</v>
      </c>
      <c r="V1635" s="115">
        <v>0</v>
      </c>
      <c r="W1635" s="115">
        <v>6</v>
      </c>
      <c r="X1635" s="115">
        <v>6</v>
      </c>
      <c r="Y1635" s="115">
        <v>0</v>
      </c>
      <c r="Z1635" s="115" t="s">
        <v>47</v>
      </c>
      <c r="AA1635" s="115">
        <v>0</v>
      </c>
      <c r="AB1635" s="123">
        <f>VLOOKUP(I1635,'[5]DI Info'!A:E,5,0)</f>
        <v>1</v>
      </c>
      <c r="AC1635" s="123">
        <f t="shared" si="32"/>
        <v>6</v>
      </c>
      <c r="AD1635" s="123">
        <f>IFERROR(AC1635*VLOOKUP(I1635,'[5]DI Info'!A:H,7,FALSE),"")</f>
        <v>37.8</v>
      </c>
      <c r="AE1635" s="123">
        <f>IFERROR(ROUND(AC1635*VLOOKUP(I1635,'[5]DI Info'!$1:$1048576,6,FALSE),2),"")</f>
        <v>0.31</v>
      </c>
      <c r="AF1635" s="124" t="str">
        <f>VLOOKUP(I1635,'[5]DI Info'!$1:$1048576,4,FALSE)</f>
        <v>纳斯卡-SH</v>
      </c>
      <c r="AG1635" s="124" t="s">
        <v>3990</v>
      </c>
      <c r="AH1635" s="118">
        <v>45572</v>
      </c>
      <c r="AI1635" s="69" t="s">
        <v>3991</v>
      </c>
      <c r="AJ1635" s="123" t="s">
        <v>3992</v>
      </c>
      <c r="AK1635" s="123"/>
      <c r="AL1635" s="136"/>
      <c r="AM1635" s="136"/>
      <c r="AN1635" s="134"/>
    </row>
    <row r="1636" s="62" customFormat="1" ht="12.75" customHeight="1" spans="1:40">
      <c r="A1636" s="115" t="s">
        <v>3997</v>
      </c>
      <c r="B1636" s="115" t="s">
        <v>38</v>
      </c>
      <c r="C1636" s="115" t="s">
        <v>38</v>
      </c>
      <c r="D1636" s="115" t="s">
        <v>84</v>
      </c>
      <c r="E1636" s="115" t="s">
        <v>3998</v>
      </c>
      <c r="F1636" s="115" t="s">
        <v>41</v>
      </c>
      <c r="G1636" s="115" t="s">
        <v>42</v>
      </c>
      <c r="H1636" s="115" t="s">
        <v>3998</v>
      </c>
      <c r="I1636" s="115" t="s">
        <v>2642</v>
      </c>
      <c r="J1636" s="115" t="s">
        <v>44</v>
      </c>
      <c r="K1636" s="115" t="s">
        <v>41</v>
      </c>
      <c r="L1636" s="115" t="s">
        <v>45</v>
      </c>
      <c r="M1636" s="115" t="s">
        <v>46</v>
      </c>
      <c r="N1636" s="115" t="s">
        <v>1767</v>
      </c>
      <c r="O1636" s="115" t="s">
        <v>41</v>
      </c>
      <c r="P1636" s="115" t="s">
        <v>41</v>
      </c>
      <c r="Q1636" s="115">
        <v>3.5</v>
      </c>
      <c r="R1636" s="115">
        <v>31</v>
      </c>
      <c r="S1636" s="115">
        <v>31</v>
      </c>
      <c r="T1636" s="116">
        <v>45572</v>
      </c>
      <c r="U1636" s="116">
        <v>45565</v>
      </c>
      <c r="V1636" s="115">
        <v>0</v>
      </c>
      <c r="W1636" s="115">
        <v>70</v>
      </c>
      <c r="X1636" s="115">
        <v>70</v>
      </c>
      <c r="Y1636" s="115">
        <v>0</v>
      </c>
      <c r="Z1636" s="115" t="s">
        <v>47</v>
      </c>
      <c r="AA1636" s="115">
        <v>0</v>
      </c>
      <c r="AB1636" s="123">
        <f>VLOOKUP(I1636,'[5]DI Info'!A:E,5,0)</f>
        <v>1</v>
      </c>
      <c r="AC1636" s="123">
        <f t="shared" si="32"/>
        <v>70</v>
      </c>
      <c r="AD1636" s="123">
        <f>IFERROR(AC1636*VLOOKUP(I1636,'[5]DI Info'!A:H,7,FALSE),"")</f>
        <v>441</v>
      </c>
      <c r="AE1636" s="123">
        <f>IFERROR(ROUND(AC1636*VLOOKUP(I1636,'[5]DI Info'!$1:$1048576,6,FALSE),2),"")</f>
        <v>3.58</v>
      </c>
      <c r="AF1636" s="124" t="str">
        <f>VLOOKUP(I1636,'[5]DI Info'!$1:$1048576,4,FALSE)</f>
        <v>纳斯卡-SH</v>
      </c>
      <c r="AG1636" s="124" t="s">
        <v>3990</v>
      </c>
      <c r="AH1636" s="118">
        <v>45572</v>
      </c>
      <c r="AI1636" s="69" t="s">
        <v>3991</v>
      </c>
      <c r="AJ1636" s="123" t="s">
        <v>3992</v>
      </c>
      <c r="AK1636" s="123"/>
      <c r="AL1636" s="136"/>
      <c r="AM1636" s="136"/>
      <c r="AN1636" s="134"/>
    </row>
    <row r="1637" s="62" customFormat="1" ht="12.75" customHeight="1" spans="1:40">
      <c r="A1637" s="115" t="s">
        <v>3999</v>
      </c>
      <c r="B1637" s="115" t="s">
        <v>38</v>
      </c>
      <c r="C1637" s="115" t="s">
        <v>38</v>
      </c>
      <c r="D1637" s="115" t="s">
        <v>84</v>
      </c>
      <c r="E1637" s="115" t="s">
        <v>4000</v>
      </c>
      <c r="F1637" s="115" t="s">
        <v>41</v>
      </c>
      <c r="G1637" s="115" t="s">
        <v>42</v>
      </c>
      <c r="H1637" s="115" t="s">
        <v>4000</v>
      </c>
      <c r="I1637" s="115" t="s">
        <v>2642</v>
      </c>
      <c r="J1637" s="115" t="s">
        <v>44</v>
      </c>
      <c r="K1637" s="115" t="s">
        <v>41</v>
      </c>
      <c r="L1637" s="115" t="s">
        <v>45</v>
      </c>
      <c r="M1637" s="115" t="s">
        <v>46</v>
      </c>
      <c r="N1637" s="115" t="s">
        <v>1767</v>
      </c>
      <c r="O1637" s="115" t="s">
        <v>41</v>
      </c>
      <c r="P1637" s="115" t="s">
        <v>41</v>
      </c>
      <c r="Q1637" s="115">
        <v>3.5</v>
      </c>
      <c r="R1637" s="115">
        <v>31</v>
      </c>
      <c r="S1637" s="115">
        <v>31</v>
      </c>
      <c r="T1637" s="116">
        <v>45572</v>
      </c>
      <c r="U1637" s="116">
        <v>45565</v>
      </c>
      <c r="V1637" s="115">
        <v>0</v>
      </c>
      <c r="W1637" s="115">
        <v>36</v>
      </c>
      <c r="X1637" s="115">
        <v>36</v>
      </c>
      <c r="Y1637" s="115">
        <v>0</v>
      </c>
      <c r="Z1637" s="115" t="s">
        <v>47</v>
      </c>
      <c r="AA1637" s="115">
        <v>0</v>
      </c>
      <c r="AB1637" s="123">
        <f>VLOOKUP(I1637,'[5]DI Info'!A:E,5,0)</f>
        <v>1</v>
      </c>
      <c r="AC1637" s="123">
        <f t="shared" si="32"/>
        <v>36</v>
      </c>
      <c r="AD1637" s="123">
        <f>IFERROR(AC1637*VLOOKUP(I1637,'[5]DI Info'!A:H,7,FALSE),"")</f>
        <v>226.8</v>
      </c>
      <c r="AE1637" s="123">
        <f>IFERROR(ROUND(AC1637*VLOOKUP(I1637,'[5]DI Info'!$1:$1048576,6,FALSE),2),"")</f>
        <v>1.84</v>
      </c>
      <c r="AF1637" s="124" t="str">
        <f>VLOOKUP(I1637,'[5]DI Info'!$1:$1048576,4,FALSE)</f>
        <v>纳斯卡-SH</v>
      </c>
      <c r="AG1637" s="124" t="s">
        <v>3990</v>
      </c>
      <c r="AH1637" s="118">
        <v>45572</v>
      </c>
      <c r="AI1637" s="69" t="s">
        <v>3991</v>
      </c>
      <c r="AJ1637" s="123" t="s">
        <v>3992</v>
      </c>
      <c r="AK1637" s="123"/>
      <c r="AL1637" s="136"/>
      <c r="AM1637" s="136"/>
      <c r="AN1637" s="134"/>
    </row>
    <row r="1638" s="62" customFormat="1" ht="12.75" customHeight="1" spans="1:40">
      <c r="A1638" s="115" t="s">
        <v>4001</v>
      </c>
      <c r="B1638" s="115" t="s">
        <v>38</v>
      </c>
      <c r="C1638" s="115" t="s">
        <v>38</v>
      </c>
      <c r="D1638" s="115" t="s">
        <v>84</v>
      </c>
      <c r="E1638" s="115" t="s">
        <v>4002</v>
      </c>
      <c r="F1638" s="115" t="s">
        <v>41</v>
      </c>
      <c r="G1638" s="115" t="s">
        <v>42</v>
      </c>
      <c r="H1638" s="115" t="s">
        <v>4002</v>
      </c>
      <c r="I1638" s="115" t="s">
        <v>86</v>
      </c>
      <c r="J1638" s="115" t="s">
        <v>44</v>
      </c>
      <c r="K1638" s="115" t="s">
        <v>41</v>
      </c>
      <c r="L1638" s="115" t="s">
        <v>45</v>
      </c>
      <c r="M1638" s="115" t="s">
        <v>46</v>
      </c>
      <c r="N1638" s="115" t="s">
        <v>1767</v>
      </c>
      <c r="O1638" s="115" t="s">
        <v>41</v>
      </c>
      <c r="P1638" s="115" t="s">
        <v>41</v>
      </c>
      <c r="Q1638" s="115">
        <v>19.5</v>
      </c>
      <c r="R1638" s="115">
        <v>29.5</v>
      </c>
      <c r="S1638" s="115">
        <v>21</v>
      </c>
      <c r="T1638" s="116">
        <v>45572</v>
      </c>
      <c r="U1638" s="116">
        <v>45565</v>
      </c>
      <c r="V1638" s="115">
        <v>0</v>
      </c>
      <c r="W1638" s="115">
        <v>227</v>
      </c>
      <c r="X1638" s="115">
        <v>227</v>
      </c>
      <c r="Y1638" s="115">
        <v>0</v>
      </c>
      <c r="Z1638" s="115" t="s">
        <v>47</v>
      </c>
      <c r="AA1638" s="115">
        <v>0</v>
      </c>
      <c r="AB1638" s="123">
        <f>VLOOKUP(I1638,'[5]DI Info'!A:E,5,0)</f>
        <v>1</v>
      </c>
      <c r="AC1638" s="123">
        <f t="shared" si="32"/>
        <v>227</v>
      </c>
      <c r="AD1638" s="123">
        <f>IFERROR(AC1638*VLOOKUP(I1638,'[5]DI Info'!A:H,7,FALSE),"")</f>
        <v>3995.2</v>
      </c>
      <c r="AE1638" s="123">
        <f>IFERROR(ROUND(AC1638*VLOOKUP(I1638,'[5]DI Info'!$1:$1048576,6,FALSE),2),"")</f>
        <v>43.62</v>
      </c>
      <c r="AF1638" s="124" t="str">
        <f>VLOOKUP(I1638,'[5]DI Info'!$1:$1048576,4,FALSE)</f>
        <v>佳得顺-SH</v>
      </c>
      <c r="AG1638" s="124" t="s">
        <v>4003</v>
      </c>
      <c r="AH1638" s="118">
        <v>45572</v>
      </c>
      <c r="AI1638" s="69" t="s">
        <v>4004</v>
      </c>
      <c r="AJ1638" s="123"/>
      <c r="AK1638" s="123"/>
      <c r="AL1638" s="136"/>
      <c r="AM1638" s="136"/>
      <c r="AN1638" s="134"/>
    </row>
    <row r="1639" s="62" customFormat="1" ht="12.75" customHeight="1" spans="1:40">
      <c r="A1639" s="115" t="s">
        <v>4005</v>
      </c>
      <c r="B1639" s="115" t="s">
        <v>38</v>
      </c>
      <c r="C1639" s="115" t="s">
        <v>38</v>
      </c>
      <c r="D1639" s="115" t="s">
        <v>84</v>
      </c>
      <c r="E1639" s="115" t="s">
        <v>4006</v>
      </c>
      <c r="F1639" s="115" t="s">
        <v>41</v>
      </c>
      <c r="G1639" s="115" t="s">
        <v>42</v>
      </c>
      <c r="H1639" s="115" t="s">
        <v>4006</v>
      </c>
      <c r="I1639" s="115" t="s">
        <v>86</v>
      </c>
      <c r="J1639" s="115" t="s">
        <v>44</v>
      </c>
      <c r="K1639" s="115" t="s">
        <v>41</v>
      </c>
      <c r="L1639" s="115" t="s">
        <v>45</v>
      </c>
      <c r="M1639" s="115" t="s">
        <v>46</v>
      </c>
      <c r="N1639" s="115" t="s">
        <v>1767</v>
      </c>
      <c r="O1639" s="115" t="s">
        <v>41</v>
      </c>
      <c r="P1639" s="115" t="s">
        <v>41</v>
      </c>
      <c r="Q1639" s="115">
        <v>19.5</v>
      </c>
      <c r="R1639" s="115">
        <v>29.5</v>
      </c>
      <c r="S1639" s="115">
        <v>21</v>
      </c>
      <c r="T1639" s="116">
        <v>45572</v>
      </c>
      <c r="U1639" s="116">
        <v>45565</v>
      </c>
      <c r="V1639" s="115">
        <v>0</v>
      </c>
      <c r="W1639" s="115">
        <v>344</v>
      </c>
      <c r="X1639" s="115">
        <v>344</v>
      </c>
      <c r="Y1639" s="115">
        <v>0</v>
      </c>
      <c r="Z1639" s="115" t="s">
        <v>47</v>
      </c>
      <c r="AA1639" s="115">
        <v>0</v>
      </c>
      <c r="AB1639" s="123">
        <f>VLOOKUP(I1639,'[5]DI Info'!A:E,5,0)</f>
        <v>1</v>
      </c>
      <c r="AC1639" s="123">
        <f t="shared" si="32"/>
        <v>344</v>
      </c>
      <c r="AD1639" s="123">
        <f>IFERROR(AC1639*VLOOKUP(I1639,'[5]DI Info'!A:H,7,FALSE),"")</f>
        <v>6054.4</v>
      </c>
      <c r="AE1639" s="123">
        <f>IFERROR(ROUND(AC1639*VLOOKUP(I1639,'[5]DI Info'!$1:$1048576,6,FALSE),2),"")</f>
        <v>66.11</v>
      </c>
      <c r="AF1639" s="124" t="str">
        <f>VLOOKUP(I1639,'[5]DI Info'!$1:$1048576,4,FALSE)</f>
        <v>佳得顺-SH</v>
      </c>
      <c r="AG1639" s="124" t="s">
        <v>4003</v>
      </c>
      <c r="AH1639" s="118">
        <v>45572</v>
      </c>
      <c r="AI1639" s="69" t="s">
        <v>4007</v>
      </c>
      <c r="AJ1639" s="123"/>
      <c r="AK1639" s="123"/>
      <c r="AL1639" s="136"/>
      <c r="AM1639" s="136"/>
      <c r="AN1639" s="134"/>
    </row>
    <row r="1640" s="62" customFormat="1" ht="12.75" customHeight="1" spans="1:40">
      <c r="A1640" s="115" t="s">
        <v>4008</v>
      </c>
      <c r="B1640" s="115" t="s">
        <v>38</v>
      </c>
      <c r="C1640" s="115" t="s">
        <v>38</v>
      </c>
      <c r="D1640" s="115" t="s">
        <v>84</v>
      </c>
      <c r="E1640" s="115" t="s">
        <v>4009</v>
      </c>
      <c r="F1640" s="115" t="s">
        <v>41</v>
      </c>
      <c r="G1640" s="115" t="s">
        <v>42</v>
      </c>
      <c r="H1640" s="115" t="s">
        <v>4009</v>
      </c>
      <c r="I1640" s="115" t="s">
        <v>86</v>
      </c>
      <c r="J1640" s="115" t="s">
        <v>44</v>
      </c>
      <c r="K1640" s="115" t="s">
        <v>41</v>
      </c>
      <c r="L1640" s="115" t="s">
        <v>45</v>
      </c>
      <c r="M1640" s="115" t="s">
        <v>46</v>
      </c>
      <c r="N1640" s="115" t="s">
        <v>1767</v>
      </c>
      <c r="O1640" s="115" t="s">
        <v>41</v>
      </c>
      <c r="P1640" s="115" t="s">
        <v>41</v>
      </c>
      <c r="Q1640" s="115">
        <v>19.5</v>
      </c>
      <c r="R1640" s="115">
        <v>29.5</v>
      </c>
      <c r="S1640" s="115">
        <v>21</v>
      </c>
      <c r="T1640" s="116">
        <v>45572</v>
      </c>
      <c r="U1640" s="116">
        <v>45565</v>
      </c>
      <c r="V1640" s="115">
        <v>0</v>
      </c>
      <c r="W1640" s="115">
        <v>335</v>
      </c>
      <c r="X1640" s="115">
        <v>335</v>
      </c>
      <c r="Y1640" s="115">
        <v>0</v>
      </c>
      <c r="Z1640" s="115" t="s">
        <v>47</v>
      </c>
      <c r="AA1640" s="115">
        <v>0</v>
      </c>
      <c r="AB1640" s="123">
        <f>VLOOKUP(I1640,'[5]DI Info'!A:E,5,0)</f>
        <v>1</v>
      </c>
      <c r="AC1640" s="123">
        <f t="shared" si="32"/>
        <v>335</v>
      </c>
      <c r="AD1640" s="123">
        <f>IFERROR(AC1640*VLOOKUP(I1640,'[5]DI Info'!A:H,7,FALSE),"")</f>
        <v>5896</v>
      </c>
      <c r="AE1640" s="123">
        <f>IFERROR(ROUND(AC1640*VLOOKUP(I1640,'[5]DI Info'!$1:$1048576,6,FALSE),2),"")</f>
        <v>64.38</v>
      </c>
      <c r="AF1640" s="124" t="str">
        <f>VLOOKUP(I1640,'[5]DI Info'!$1:$1048576,4,FALSE)</f>
        <v>佳得顺-SH</v>
      </c>
      <c r="AG1640" s="124" t="s">
        <v>4003</v>
      </c>
      <c r="AH1640" s="118">
        <v>45572</v>
      </c>
      <c r="AI1640" s="69" t="s">
        <v>4010</v>
      </c>
      <c r="AJ1640" s="123"/>
      <c r="AK1640" s="123"/>
      <c r="AL1640" s="136"/>
      <c r="AM1640" s="136"/>
      <c r="AN1640" s="134"/>
    </row>
    <row r="1641" s="62" customFormat="1" ht="12.75" customHeight="1" spans="1:40">
      <c r="A1641" s="115" t="s">
        <v>4011</v>
      </c>
      <c r="B1641" s="115" t="s">
        <v>38</v>
      </c>
      <c r="C1641" s="115" t="s">
        <v>38</v>
      </c>
      <c r="D1641" s="115" t="s">
        <v>84</v>
      </c>
      <c r="E1641" s="115" t="s">
        <v>4012</v>
      </c>
      <c r="F1641" s="115" t="s">
        <v>41</v>
      </c>
      <c r="G1641" s="115" t="s">
        <v>42</v>
      </c>
      <c r="H1641" s="115" t="s">
        <v>4012</v>
      </c>
      <c r="I1641" s="115" t="s">
        <v>86</v>
      </c>
      <c r="J1641" s="115" t="s">
        <v>44</v>
      </c>
      <c r="K1641" s="115" t="s">
        <v>41</v>
      </c>
      <c r="L1641" s="115" t="s">
        <v>45</v>
      </c>
      <c r="M1641" s="115" t="s">
        <v>46</v>
      </c>
      <c r="N1641" s="115" t="s">
        <v>1767</v>
      </c>
      <c r="O1641" s="115" t="s">
        <v>41</v>
      </c>
      <c r="P1641" s="115" t="s">
        <v>41</v>
      </c>
      <c r="Q1641" s="115">
        <v>19.5</v>
      </c>
      <c r="R1641" s="115">
        <v>29.5</v>
      </c>
      <c r="S1641" s="115">
        <v>21</v>
      </c>
      <c r="T1641" s="116">
        <v>45572</v>
      </c>
      <c r="U1641" s="116">
        <v>45565</v>
      </c>
      <c r="V1641" s="115">
        <v>0</v>
      </c>
      <c r="W1641" s="115">
        <v>331</v>
      </c>
      <c r="X1641" s="115">
        <v>331</v>
      </c>
      <c r="Y1641" s="115">
        <v>0</v>
      </c>
      <c r="Z1641" s="115" t="s">
        <v>47</v>
      </c>
      <c r="AA1641" s="115">
        <v>0</v>
      </c>
      <c r="AB1641" s="123">
        <f>VLOOKUP(I1641,'[5]DI Info'!A:E,5,0)</f>
        <v>1</v>
      </c>
      <c r="AC1641" s="123">
        <f t="shared" si="32"/>
        <v>331</v>
      </c>
      <c r="AD1641" s="123">
        <f>IFERROR(AC1641*VLOOKUP(I1641,'[5]DI Info'!A:H,7,FALSE),"")</f>
        <v>5825.6</v>
      </c>
      <c r="AE1641" s="123">
        <f>IFERROR(ROUND(AC1641*VLOOKUP(I1641,'[5]DI Info'!$1:$1048576,6,FALSE),2),"")</f>
        <v>63.61</v>
      </c>
      <c r="AF1641" s="124" t="str">
        <f>VLOOKUP(I1641,'[5]DI Info'!$1:$1048576,4,FALSE)</f>
        <v>佳得顺-SH</v>
      </c>
      <c r="AG1641" s="124" t="s">
        <v>4003</v>
      </c>
      <c r="AH1641" s="118">
        <v>45572</v>
      </c>
      <c r="AI1641" s="69" t="s">
        <v>4013</v>
      </c>
      <c r="AJ1641" s="123"/>
      <c r="AK1641" s="123"/>
      <c r="AL1641" s="136"/>
      <c r="AM1641" s="136"/>
      <c r="AN1641" s="134"/>
    </row>
    <row r="1642" s="62" customFormat="1" ht="12.75" customHeight="1" spans="1:40">
      <c r="A1642" s="115" t="s">
        <v>4014</v>
      </c>
      <c r="B1642" s="115" t="s">
        <v>38</v>
      </c>
      <c r="C1642" s="115" t="s">
        <v>38</v>
      </c>
      <c r="D1642" s="115" t="s">
        <v>84</v>
      </c>
      <c r="E1642" s="115" t="s">
        <v>4015</v>
      </c>
      <c r="F1642" s="115" t="s">
        <v>41</v>
      </c>
      <c r="G1642" s="115" t="s">
        <v>42</v>
      </c>
      <c r="H1642" s="115" t="s">
        <v>4015</v>
      </c>
      <c r="I1642" s="115" t="s">
        <v>86</v>
      </c>
      <c r="J1642" s="115" t="s">
        <v>44</v>
      </c>
      <c r="K1642" s="115" t="s">
        <v>41</v>
      </c>
      <c r="L1642" s="115" t="s">
        <v>45</v>
      </c>
      <c r="M1642" s="115" t="s">
        <v>46</v>
      </c>
      <c r="N1642" s="115" t="s">
        <v>1767</v>
      </c>
      <c r="O1642" s="115" t="s">
        <v>41</v>
      </c>
      <c r="P1642" s="115" t="s">
        <v>41</v>
      </c>
      <c r="Q1642" s="115">
        <v>19.5</v>
      </c>
      <c r="R1642" s="115">
        <v>29.5</v>
      </c>
      <c r="S1642" s="115">
        <v>21</v>
      </c>
      <c r="T1642" s="116">
        <v>45572</v>
      </c>
      <c r="U1642" s="116">
        <v>45565</v>
      </c>
      <c r="V1642" s="115">
        <v>0</v>
      </c>
      <c r="W1642" s="115">
        <v>172</v>
      </c>
      <c r="X1642" s="115">
        <v>172</v>
      </c>
      <c r="Y1642" s="115">
        <v>0</v>
      </c>
      <c r="Z1642" s="115" t="s">
        <v>47</v>
      </c>
      <c r="AA1642" s="115">
        <v>0</v>
      </c>
      <c r="AB1642" s="123">
        <f>VLOOKUP(I1642,'[5]DI Info'!A:E,5,0)</f>
        <v>1</v>
      </c>
      <c r="AC1642" s="123">
        <f t="shared" si="32"/>
        <v>172</v>
      </c>
      <c r="AD1642" s="123">
        <f>IFERROR(AC1642*VLOOKUP(I1642,'[5]DI Info'!A:H,7,FALSE),"")</f>
        <v>3027.2</v>
      </c>
      <c r="AE1642" s="123">
        <f>IFERROR(ROUND(AC1642*VLOOKUP(I1642,'[5]DI Info'!$1:$1048576,6,FALSE),2),"")</f>
        <v>33.05</v>
      </c>
      <c r="AF1642" s="124" t="str">
        <f>VLOOKUP(I1642,'[5]DI Info'!$1:$1048576,4,FALSE)</f>
        <v>佳得顺-SH</v>
      </c>
      <c r="AG1642" s="124" t="s">
        <v>4003</v>
      </c>
      <c r="AH1642" s="118">
        <v>45572</v>
      </c>
      <c r="AI1642" s="69" t="s">
        <v>4016</v>
      </c>
      <c r="AJ1642" s="123"/>
      <c r="AK1642" s="123"/>
      <c r="AL1642" s="136"/>
      <c r="AM1642" s="136"/>
      <c r="AN1642" s="134"/>
    </row>
    <row r="1643" s="62" customFormat="1" ht="12.75" customHeight="1" spans="1:40">
      <c r="A1643" s="115" t="s">
        <v>4017</v>
      </c>
      <c r="B1643" s="115" t="s">
        <v>38</v>
      </c>
      <c r="C1643" s="115" t="s">
        <v>38</v>
      </c>
      <c r="D1643" s="115" t="s">
        <v>84</v>
      </c>
      <c r="E1643" s="115" t="s">
        <v>4018</v>
      </c>
      <c r="F1643" s="115" t="s">
        <v>41</v>
      </c>
      <c r="G1643" s="115" t="s">
        <v>42</v>
      </c>
      <c r="H1643" s="115" t="s">
        <v>4018</v>
      </c>
      <c r="I1643" s="115" t="s">
        <v>3261</v>
      </c>
      <c r="J1643" s="115" t="s">
        <v>44</v>
      </c>
      <c r="K1643" s="115" t="s">
        <v>41</v>
      </c>
      <c r="L1643" s="115" t="s">
        <v>45</v>
      </c>
      <c r="M1643" s="115" t="s">
        <v>46</v>
      </c>
      <c r="N1643" s="115" t="s">
        <v>1767</v>
      </c>
      <c r="O1643" s="115" t="s">
        <v>41</v>
      </c>
      <c r="P1643" s="115" t="s">
        <v>41</v>
      </c>
      <c r="Q1643" s="115">
        <v>8</v>
      </c>
      <c r="R1643" s="115">
        <v>53.5</v>
      </c>
      <c r="S1643" s="115">
        <v>30.5</v>
      </c>
      <c r="T1643" s="116">
        <v>45572</v>
      </c>
      <c r="U1643" s="116">
        <v>45565</v>
      </c>
      <c r="V1643" s="115">
        <v>0</v>
      </c>
      <c r="W1643" s="115">
        <v>168</v>
      </c>
      <c r="X1643" s="115">
        <v>168</v>
      </c>
      <c r="Y1643" s="115">
        <v>0</v>
      </c>
      <c r="Z1643" s="115" t="s">
        <v>47</v>
      </c>
      <c r="AA1643" s="115">
        <v>0</v>
      </c>
      <c r="AB1643" s="123">
        <f>VLOOKUP(I1643,'[5]DI Info'!A:E,5,0)</f>
        <v>1</v>
      </c>
      <c r="AC1643" s="123">
        <f t="shared" si="32"/>
        <v>168</v>
      </c>
      <c r="AD1643" s="123">
        <f>IFERROR(AC1643*VLOOKUP(I1643,'[5]DI Info'!A:H,7,FALSE),"")</f>
        <v>4368</v>
      </c>
      <c r="AE1643" s="123">
        <f>IFERROR(ROUND(AC1643*VLOOKUP(I1643,'[5]DI Info'!$1:$1048576,6,FALSE),2),"")</f>
        <v>35.44</v>
      </c>
      <c r="AF1643" s="124" t="str">
        <f>VLOOKUP(I1643,'[5]DI Info'!$1:$1048576,4,FALSE)</f>
        <v>佳得顺-SH</v>
      </c>
      <c r="AG1643" s="124" t="s">
        <v>4003</v>
      </c>
      <c r="AH1643" s="118">
        <v>45572</v>
      </c>
      <c r="AI1643" s="69" t="s">
        <v>4019</v>
      </c>
      <c r="AJ1643" s="123"/>
      <c r="AK1643" s="123"/>
      <c r="AL1643" s="136"/>
      <c r="AM1643" s="136"/>
      <c r="AN1643" s="134"/>
    </row>
    <row r="1644" s="62" customFormat="1" ht="12.75" customHeight="1" spans="1:40">
      <c r="A1644" s="115" t="s">
        <v>4020</v>
      </c>
      <c r="B1644" s="115" t="s">
        <v>38</v>
      </c>
      <c r="C1644" s="115" t="s">
        <v>38</v>
      </c>
      <c r="D1644" s="115" t="s">
        <v>84</v>
      </c>
      <c r="E1644" s="115" t="s">
        <v>4021</v>
      </c>
      <c r="F1644" s="115" t="s">
        <v>41</v>
      </c>
      <c r="G1644" s="115" t="s">
        <v>42</v>
      </c>
      <c r="H1644" s="115" t="s">
        <v>4021</v>
      </c>
      <c r="I1644" s="115" t="s">
        <v>3261</v>
      </c>
      <c r="J1644" s="115" t="s">
        <v>44</v>
      </c>
      <c r="K1644" s="115" t="s">
        <v>41</v>
      </c>
      <c r="L1644" s="115" t="s">
        <v>45</v>
      </c>
      <c r="M1644" s="115" t="s">
        <v>46</v>
      </c>
      <c r="N1644" s="115" t="s">
        <v>1767</v>
      </c>
      <c r="O1644" s="115" t="s">
        <v>41</v>
      </c>
      <c r="P1644" s="115" t="s">
        <v>41</v>
      </c>
      <c r="Q1644" s="115">
        <v>8</v>
      </c>
      <c r="R1644" s="115">
        <v>53.5</v>
      </c>
      <c r="S1644" s="115">
        <v>30.5</v>
      </c>
      <c r="T1644" s="116">
        <v>45572</v>
      </c>
      <c r="U1644" s="116">
        <v>45565</v>
      </c>
      <c r="V1644" s="115">
        <v>0</v>
      </c>
      <c r="W1644" s="115">
        <v>175</v>
      </c>
      <c r="X1644" s="115">
        <v>175</v>
      </c>
      <c r="Y1644" s="115">
        <v>0</v>
      </c>
      <c r="Z1644" s="115" t="s">
        <v>47</v>
      </c>
      <c r="AA1644" s="115">
        <v>0</v>
      </c>
      <c r="AB1644" s="123">
        <f>VLOOKUP(I1644,'[5]DI Info'!A:E,5,0)</f>
        <v>1</v>
      </c>
      <c r="AC1644" s="123">
        <f t="shared" si="32"/>
        <v>175</v>
      </c>
      <c r="AD1644" s="123">
        <f>IFERROR(AC1644*VLOOKUP(I1644,'[5]DI Info'!A:H,7,FALSE),"")</f>
        <v>4550</v>
      </c>
      <c r="AE1644" s="123">
        <f>IFERROR(ROUND(AC1644*VLOOKUP(I1644,'[5]DI Info'!$1:$1048576,6,FALSE),2),"")</f>
        <v>36.92</v>
      </c>
      <c r="AF1644" s="124" t="str">
        <f>VLOOKUP(I1644,'[5]DI Info'!$1:$1048576,4,FALSE)</f>
        <v>佳得顺-SH</v>
      </c>
      <c r="AG1644" s="124" t="s">
        <v>4003</v>
      </c>
      <c r="AH1644" s="118">
        <v>45572</v>
      </c>
      <c r="AI1644" s="69" t="s">
        <v>4022</v>
      </c>
      <c r="AJ1644" s="123"/>
      <c r="AK1644" s="123"/>
      <c r="AL1644" s="136"/>
      <c r="AM1644" s="136"/>
      <c r="AN1644" s="134"/>
    </row>
    <row r="1645" s="62" customFormat="1" ht="12.75" customHeight="1" spans="1:40">
      <c r="A1645" s="115" t="s">
        <v>4023</v>
      </c>
      <c r="B1645" s="115" t="s">
        <v>38</v>
      </c>
      <c r="C1645" s="115" t="s">
        <v>38</v>
      </c>
      <c r="D1645" s="115" t="s">
        <v>84</v>
      </c>
      <c r="E1645" s="115" t="s">
        <v>4024</v>
      </c>
      <c r="F1645" s="115" t="s">
        <v>41</v>
      </c>
      <c r="G1645" s="115" t="s">
        <v>42</v>
      </c>
      <c r="H1645" s="115" t="s">
        <v>4024</v>
      </c>
      <c r="I1645" s="115" t="s">
        <v>3261</v>
      </c>
      <c r="J1645" s="115" t="s">
        <v>44</v>
      </c>
      <c r="K1645" s="115" t="s">
        <v>41</v>
      </c>
      <c r="L1645" s="115" t="s">
        <v>45</v>
      </c>
      <c r="M1645" s="115" t="s">
        <v>46</v>
      </c>
      <c r="N1645" s="115" t="s">
        <v>1767</v>
      </c>
      <c r="O1645" s="115" t="s">
        <v>41</v>
      </c>
      <c r="P1645" s="115" t="s">
        <v>41</v>
      </c>
      <c r="Q1645" s="115">
        <v>8</v>
      </c>
      <c r="R1645" s="115">
        <v>53.5</v>
      </c>
      <c r="S1645" s="115">
        <v>30.5</v>
      </c>
      <c r="T1645" s="116">
        <v>45572</v>
      </c>
      <c r="U1645" s="116">
        <v>45565</v>
      </c>
      <c r="V1645" s="115">
        <v>0</v>
      </c>
      <c r="W1645" s="115">
        <v>327</v>
      </c>
      <c r="X1645" s="115">
        <v>327</v>
      </c>
      <c r="Y1645" s="115">
        <v>0</v>
      </c>
      <c r="Z1645" s="115" t="s">
        <v>47</v>
      </c>
      <c r="AA1645" s="115">
        <v>0</v>
      </c>
      <c r="AB1645" s="123">
        <f>VLOOKUP(I1645,'[5]DI Info'!A:E,5,0)</f>
        <v>1</v>
      </c>
      <c r="AC1645" s="123">
        <f t="shared" si="32"/>
        <v>327</v>
      </c>
      <c r="AD1645" s="123">
        <f>IFERROR(AC1645*VLOOKUP(I1645,'[5]DI Info'!A:H,7,FALSE),"")</f>
        <v>8502</v>
      </c>
      <c r="AE1645" s="123">
        <f>IFERROR(ROUND(AC1645*VLOOKUP(I1645,'[5]DI Info'!$1:$1048576,6,FALSE),2),"")</f>
        <v>68.99</v>
      </c>
      <c r="AF1645" s="124" t="str">
        <f>VLOOKUP(I1645,'[5]DI Info'!$1:$1048576,4,FALSE)</f>
        <v>佳得顺-SH</v>
      </c>
      <c r="AG1645" s="124" t="s">
        <v>4003</v>
      </c>
      <c r="AH1645" s="118">
        <v>45572</v>
      </c>
      <c r="AI1645" s="69" t="s">
        <v>4025</v>
      </c>
      <c r="AJ1645" s="123"/>
      <c r="AK1645" s="123"/>
      <c r="AL1645" s="136"/>
      <c r="AM1645" s="136"/>
      <c r="AN1645" s="134"/>
    </row>
    <row r="1646" s="62" customFormat="1" ht="12.75" customHeight="1" spans="1:40">
      <c r="A1646" s="115" t="s">
        <v>4026</v>
      </c>
      <c r="B1646" s="115" t="s">
        <v>38</v>
      </c>
      <c r="C1646" s="115" t="s">
        <v>38</v>
      </c>
      <c r="D1646" s="115" t="s">
        <v>84</v>
      </c>
      <c r="E1646" s="115" t="s">
        <v>4027</v>
      </c>
      <c r="F1646" s="115" t="s">
        <v>41</v>
      </c>
      <c r="G1646" s="115" t="s">
        <v>42</v>
      </c>
      <c r="H1646" s="115" t="s">
        <v>4027</v>
      </c>
      <c r="I1646" s="115" t="s">
        <v>2545</v>
      </c>
      <c r="J1646" s="115" t="s">
        <v>44</v>
      </c>
      <c r="K1646" s="115" t="s">
        <v>41</v>
      </c>
      <c r="L1646" s="115" t="s">
        <v>45</v>
      </c>
      <c r="M1646" s="115" t="s">
        <v>46</v>
      </c>
      <c r="N1646" s="115" t="s">
        <v>1767</v>
      </c>
      <c r="O1646" s="115" t="s">
        <v>41</v>
      </c>
      <c r="P1646" s="115" t="s">
        <v>41</v>
      </c>
      <c r="Q1646" s="115">
        <v>8</v>
      </c>
      <c r="R1646" s="115">
        <v>53.75</v>
      </c>
      <c r="S1646" s="115">
        <v>30.9</v>
      </c>
      <c r="T1646" s="116">
        <v>45572</v>
      </c>
      <c r="U1646" s="116">
        <v>45565</v>
      </c>
      <c r="V1646" s="115">
        <v>0</v>
      </c>
      <c r="W1646" s="115">
        <v>321</v>
      </c>
      <c r="X1646" s="115">
        <v>321</v>
      </c>
      <c r="Y1646" s="115">
        <v>0</v>
      </c>
      <c r="Z1646" s="115" t="s">
        <v>47</v>
      </c>
      <c r="AA1646" s="115">
        <v>0</v>
      </c>
      <c r="AB1646" s="123">
        <f>VLOOKUP(I1646,'[5]DI Info'!A:E,5,0)</f>
        <v>1</v>
      </c>
      <c r="AC1646" s="123">
        <f t="shared" si="32"/>
        <v>321</v>
      </c>
      <c r="AD1646" s="123">
        <f>IFERROR(AC1646*VLOOKUP(I1646,'[5]DI Info'!A:H,7,FALSE),"")</f>
        <v>8346</v>
      </c>
      <c r="AE1646" s="123">
        <f>IFERROR(ROUND(AC1646*VLOOKUP(I1646,'[5]DI Info'!$1:$1048576,6,FALSE),2),"")</f>
        <v>67.72</v>
      </c>
      <c r="AF1646" s="124" t="str">
        <f>VLOOKUP(I1646,'[5]DI Info'!$1:$1048576,4,FALSE)</f>
        <v>佳得顺-SH</v>
      </c>
      <c r="AG1646" s="124" t="s">
        <v>4003</v>
      </c>
      <c r="AH1646" s="118">
        <v>45572</v>
      </c>
      <c r="AI1646" s="69" t="s">
        <v>4028</v>
      </c>
      <c r="AJ1646" s="123"/>
      <c r="AK1646" s="123"/>
      <c r="AL1646" s="136"/>
      <c r="AM1646" s="136"/>
      <c r="AN1646" s="134"/>
    </row>
    <row r="1647" s="62" customFormat="1" ht="12.75" customHeight="1" spans="1:40">
      <c r="A1647" s="115" t="s">
        <v>4029</v>
      </c>
      <c r="B1647" s="115" t="s">
        <v>38</v>
      </c>
      <c r="C1647" s="115" t="s">
        <v>38</v>
      </c>
      <c r="D1647" s="115" t="s">
        <v>84</v>
      </c>
      <c r="E1647" s="115" t="s">
        <v>4030</v>
      </c>
      <c r="F1647" s="115" t="s">
        <v>41</v>
      </c>
      <c r="G1647" s="115" t="s">
        <v>42</v>
      </c>
      <c r="H1647" s="115" t="s">
        <v>4030</v>
      </c>
      <c r="I1647" s="115" t="s">
        <v>2545</v>
      </c>
      <c r="J1647" s="115" t="s">
        <v>44</v>
      </c>
      <c r="K1647" s="115" t="s">
        <v>41</v>
      </c>
      <c r="L1647" s="115" t="s">
        <v>45</v>
      </c>
      <c r="M1647" s="115" t="s">
        <v>46</v>
      </c>
      <c r="N1647" s="115" t="s">
        <v>1767</v>
      </c>
      <c r="O1647" s="115" t="s">
        <v>41</v>
      </c>
      <c r="P1647" s="115" t="s">
        <v>41</v>
      </c>
      <c r="Q1647" s="115">
        <v>8</v>
      </c>
      <c r="R1647" s="115">
        <v>53.75</v>
      </c>
      <c r="S1647" s="115">
        <v>30.9</v>
      </c>
      <c r="T1647" s="116">
        <v>45572</v>
      </c>
      <c r="U1647" s="116">
        <v>45565</v>
      </c>
      <c r="V1647" s="115">
        <v>0</v>
      </c>
      <c r="W1647" s="115">
        <v>320</v>
      </c>
      <c r="X1647" s="115">
        <v>320</v>
      </c>
      <c r="Y1647" s="115">
        <v>0</v>
      </c>
      <c r="Z1647" s="115" t="s">
        <v>47</v>
      </c>
      <c r="AA1647" s="115">
        <v>0</v>
      </c>
      <c r="AB1647" s="123">
        <f>VLOOKUP(I1647,'[5]DI Info'!A:E,5,0)</f>
        <v>1</v>
      </c>
      <c r="AC1647" s="123">
        <f t="shared" si="32"/>
        <v>320</v>
      </c>
      <c r="AD1647" s="123">
        <f>IFERROR(AC1647*VLOOKUP(I1647,'[5]DI Info'!A:H,7,FALSE),"")</f>
        <v>8320</v>
      </c>
      <c r="AE1647" s="123">
        <f>IFERROR(ROUND(AC1647*VLOOKUP(I1647,'[5]DI Info'!$1:$1048576,6,FALSE),2),"")</f>
        <v>67.51</v>
      </c>
      <c r="AF1647" s="124" t="str">
        <f>VLOOKUP(I1647,'[5]DI Info'!$1:$1048576,4,FALSE)</f>
        <v>佳得顺-SH</v>
      </c>
      <c r="AG1647" s="124" t="s">
        <v>4003</v>
      </c>
      <c r="AH1647" s="118">
        <v>45572</v>
      </c>
      <c r="AI1647" s="69" t="s">
        <v>4031</v>
      </c>
      <c r="AJ1647" s="123"/>
      <c r="AK1647" s="123"/>
      <c r="AL1647" s="136"/>
      <c r="AM1647" s="136"/>
      <c r="AN1647" s="134"/>
    </row>
    <row r="1648" s="62" customFormat="1" ht="12.75" customHeight="1" spans="1:40">
      <c r="A1648" s="115" t="s">
        <v>4032</v>
      </c>
      <c r="B1648" s="115" t="s">
        <v>38</v>
      </c>
      <c r="C1648" s="115" t="s">
        <v>38</v>
      </c>
      <c r="D1648" s="115" t="s">
        <v>84</v>
      </c>
      <c r="E1648" s="115" t="s">
        <v>4033</v>
      </c>
      <c r="F1648" s="115" t="s">
        <v>41</v>
      </c>
      <c r="G1648" s="115" t="s">
        <v>42</v>
      </c>
      <c r="H1648" s="115" t="s">
        <v>4033</v>
      </c>
      <c r="I1648" s="115" t="s">
        <v>2545</v>
      </c>
      <c r="J1648" s="115" t="s">
        <v>44</v>
      </c>
      <c r="K1648" s="115" t="s">
        <v>41</v>
      </c>
      <c r="L1648" s="115" t="s">
        <v>45</v>
      </c>
      <c r="M1648" s="115" t="s">
        <v>46</v>
      </c>
      <c r="N1648" s="115" t="s">
        <v>1767</v>
      </c>
      <c r="O1648" s="115" t="s">
        <v>41</v>
      </c>
      <c r="P1648" s="115" t="s">
        <v>41</v>
      </c>
      <c r="Q1648" s="115">
        <v>8</v>
      </c>
      <c r="R1648" s="115">
        <v>53.75</v>
      </c>
      <c r="S1648" s="115">
        <v>30.9</v>
      </c>
      <c r="T1648" s="116">
        <v>45572</v>
      </c>
      <c r="U1648" s="116">
        <v>45565</v>
      </c>
      <c r="V1648" s="115">
        <v>0</v>
      </c>
      <c r="W1648" s="115">
        <v>115</v>
      </c>
      <c r="X1648" s="115">
        <v>115</v>
      </c>
      <c r="Y1648" s="115">
        <v>0</v>
      </c>
      <c r="Z1648" s="115" t="s">
        <v>47</v>
      </c>
      <c r="AA1648" s="115">
        <v>0</v>
      </c>
      <c r="AB1648" s="123">
        <f>VLOOKUP(I1648,'[5]DI Info'!A:E,5,0)</f>
        <v>1</v>
      </c>
      <c r="AC1648" s="123">
        <f t="shared" si="32"/>
        <v>115</v>
      </c>
      <c r="AD1648" s="123">
        <f>IFERROR(AC1648*VLOOKUP(I1648,'[5]DI Info'!A:H,7,FALSE),"")</f>
        <v>2990</v>
      </c>
      <c r="AE1648" s="123">
        <f>IFERROR(ROUND(AC1648*VLOOKUP(I1648,'[5]DI Info'!$1:$1048576,6,FALSE),2),"")</f>
        <v>24.26</v>
      </c>
      <c r="AF1648" s="124" t="str">
        <f>VLOOKUP(I1648,'[5]DI Info'!$1:$1048576,4,FALSE)</f>
        <v>佳得顺-SH</v>
      </c>
      <c r="AG1648" s="124" t="s">
        <v>4003</v>
      </c>
      <c r="AH1648" s="118">
        <v>45572</v>
      </c>
      <c r="AI1648" s="69" t="s">
        <v>4034</v>
      </c>
      <c r="AJ1648" s="123"/>
      <c r="AK1648" s="123"/>
      <c r="AL1648" s="136"/>
      <c r="AM1648" s="136"/>
      <c r="AN1648" s="134"/>
    </row>
    <row r="1649" s="62" customFormat="1" ht="12.75" customHeight="1" spans="1:40">
      <c r="A1649" s="115" t="s">
        <v>4035</v>
      </c>
      <c r="B1649" s="115" t="s">
        <v>38</v>
      </c>
      <c r="C1649" s="115" t="s">
        <v>38</v>
      </c>
      <c r="D1649" s="115" t="s">
        <v>84</v>
      </c>
      <c r="E1649" s="115" t="s">
        <v>4036</v>
      </c>
      <c r="F1649" s="115" t="s">
        <v>41</v>
      </c>
      <c r="G1649" s="115" t="s">
        <v>42</v>
      </c>
      <c r="H1649" s="115" t="s">
        <v>4036</v>
      </c>
      <c r="I1649" s="115" t="s">
        <v>3296</v>
      </c>
      <c r="J1649" s="115" t="s">
        <v>44</v>
      </c>
      <c r="K1649" s="115" t="s">
        <v>41</v>
      </c>
      <c r="L1649" s="115" t="s">
        <v>45</v>
      </c>
      <c r="M1649" s="115" t="s">
        <v>46</v>
      </c>
      <c r="N1649" s="115" t="s">
        <v>1767</v>
      </c>
      <c r="O1649" s="115" t="s">
        <v>41</v>
      </c>
      <c r="P1649" s="115" t="s">
        <v>41</v>
      </c>
      <c r="Q1649" s="115">
        <v>0</v>
      </c>
      <c r="R1649" s="115">
        <v>0</v>
      </c>
      <c r="S1649" s="115">
        <v>0</v>
      </c>
      <c r="T1649" s="116">
        <v>45572</v>
      </c>
      <c r="U1649" s="116">
        <v>45565</v>
      </c>
      <c r="V1649" s="115">
        <v>0</v>
      </c>
      <c r="W1649" s="115">
        <v>1</v>
      </c>
      <c r="X1649" s="115">
        <v>1</v>
      </c>
      <c r="Y1649" s="115">
        <v>0</v>
      </c>
      <c r="Z1649" s="115" t="s">
        <v>47</v>
      </c>
      <c r="AA1649" s="115">
        <v>0</v>
      </c>
      <c r="AB1649" s="123">
        <f>VLOOKUP(I1649,'[5]DI Info'!A:E,5,0)</f>
        <v>1</v>
      </c>
      <c r="AC1649" s="123">
        <f t="shared" si="32"/>
        <v>1</v>
      </c>
      <c r="AD1649" s="123">
        <f>IFERROR(AC1649*VLOOKUP(I1649,'[5]DI Info'!A:H,7,FALSE),"")</f>
        <v>16</v>
      </c>
      <c r="AE1649" s="123">
        <f>IFERROR(ROUND(AC1649*VLOOKUP(I1649,'[5]DI Info'!$1:$1048576,6,FALSE),2),"")</f>
        <v>0.18</v>
      </c>
      <c r="AF1649" s="124" t="str">
        <f>VLOOKUP(I1649,'[5]DI Info'!$1:$1048576,4,FALSE)</f>
        <v>康思特-SH</v>
      </c>
      <c r="AG1649" s="124" t="s">
        <v>4037</v>
      </c>
      <c r="AH1649" s="118">
        <v>45572</v>
      </c>
      <c r="AI1649" s="69" t="s">
        <v>4038</v>
      </c>
      <c r="AJ1649" s="123"/>
      <c r="AK1649" s="123"/>
      <c r="AL1649" s="136"/>
      <c r="AM1649" s="136"/>
      <c r="AN1649" s="134"/>
    </row>
    <row r="1650" s="62" customFormat="1" ht="12.75" customHeight="1" spans="1:40">
      <c r="A1650" s="115" t="s">
        <v>4039</v>
      </c>
      <c r="B1650" s="115" t="s">
        <v>38</v>
      </c>
      <c r="C1650" s="115" t="s">
        <v>38</v>
      </c>
      <c r="D1650" s="115" t="s">
        <v>84</v>
      </c>
      <c r="E1650" s="115" t="s">
        <v>4040</v>
      </c>
      <c r="F1650" s="115" t="s">
        <v>41</v>
      </c>
      <c r="G1650" s="115" t="s">
        <v>42</v>
      </c>
      <c r="H1650" s="115" t="s">
        <v>4040</v>
      </c>
      <c r="I1650" s="115" t="s">
        <v>3296</v>
      </c>
      <c r="J1650" s="115" t="s">
        <v>44</v>
      </c>
      <c r="K1650" s="115" t="s">
        <v>41</v>
      </c>
      <c r="L1650" s="115" t="s">
        <v>45</v>
      </c>
      <c r="M1650" s="115" t="s">
        <v>46</v>
      </c>
      <c r="N1650" s="115" t="s">
        <v>1767</v>
      </c>
      <c r="O1650" s="115" t="s">
        <v>41</v>
      </c>
      <c r="P1650" s="115" t="s">
        <v>41</v>
      </c>
      <c r="Q1650" s="115">
        <v>0</v>
      </c>
      <c r="R1650" s="115">
        <v>0</v>
      </c>
      <c r="S1650" s="115">
        <v>0</v>
      </c>
      <c r="T1650" s="116">
        <v>45572</v>
      </c>
      <c r="U1650" s="116">
        <v>45565</v>
      </c>
      <c r="V1650" s="115">
        <v>0</v>
      </c>
      <c r="W1650" s="115">
        <v>106</v>
      </c>
      <c r="X1650" s="115">
        <v>106</v>
      </c>
      <c r="Y1650" s="115">
        <v>0</v>
      </c>
      <c r="Z1650" s="115" t="s">
        <v>47</v>
      </c>
      <c r="AA1650" s="115">
        <v>0</v>
      </c>
      <c r="AB1650" s="123">
        <f>VLOOKUP(I1650,'[5]DI Info'!A:E,5,0)</f>
        <v>1</v>
      </c>
      <c r="AC1650" s="123">
        <f t="shared" si="32"/>
        <v>106</v>
      </c>
      <c r="AD1650" s="123">
        <f>IFERROR(AC1650*VLOOKUP(I1650,'[5]DI Info'!A:H,7,FALSE),"")</f>
        <v>1696</v>
      </c>
      <c r="AE1650" s="123">
        <f>IFERROR(ROUND(AC1650*VLOOKUP(I1650,'[5]DI Info'!$1:$1048576,6,FALSE),2),"")</f>
        <v>18.62</v>
      </c>
      <c r="AF1650" s="124" t="str">
        <f>VLOOKUP(I1650,'[5]DI Info'!$1:$1048576,4,FALSE)</f>
        <v>康思特-SH</v>
      </c>
      <c r="AG1650" s="124" t="s">
        <v>4037</v>
      </c>
      <c r="AH1650" s="118">
        <v>45572</v>
      </c>
      <c r="AI1650" s="69" t="s">
        <v>4038</v>
      </c>
      <c r="AJ1650" s="123"/>
      <c r="AK1650" s="123"/>
      <c r="AL1650" s="136"/>
      <c r="AM1650" s="136"/>
      <c r="AN1650" s="134"/>
    </row>
    <row r="1651" s="62" customFormat="1" ht="12.75" customHeight="1" spans="1:40">
      <c r="A1651" s="115" t="s">
        <v>4041</v>
      </c>
      <c r="B1651" s="115" t="s">
        <v>38</v>
      </c>
      <c r="C1651" s="115" t="s">
        <v>38</v>
      </c>
      <c r="D1651" s="115" t="s">
        <v>84</v>
      </c>
      <c r="E1651" s="115" t="s">
        <v>4042</v>
      </c>
      <c r="F1651" s="115" t="s">
        <v>41</v>
      </c>
      <c r="G1651" s="115" t="s">
        <v>42</v>
      </c>
      <c r="H1651" s="115" t="s">
        <v>4042</v>
      </c>
      <c r="I1651" s="115" t="s">
        <v>328</v>
      </c>
      <c r="J1651" s="115" t="s">
        <v>44</v>
      </c>
      <c r="K1651" s="115" t="s">
        <v>41</v>
      </c>
      <c r="L1651" s="115" t="s">
        <v>45</v>
      </c>
      <c r="M1651" s="115" t="s">
        <v>46</v>
      </c>
      <c r="N1651" s="115" t="s">
        <v>1767</v>
      </c>
      <c r="O1651" s="115" t="s">
        <v>41</v>
      </c>
      <c r="P1651" s="115" t="s">
        <v>41</v>
      </c>
      <c r="Q1651" s="115">
        <v>1.75</v>
      </c>
      <c r="R1651" s="115">
        <v>11.5</v>
      </c>
      <c r="S1651" s="115">
        <v>9.8</v>
      </c>
      <c r="T1651" s="116">
        <v>45572</v>
      </c>
      <c r="U1651" s="116">
        <v>45565</v>
      </c>
      <c r="V1651" s="115">
        <v>0</v>
      </c>
      <c r="W1651" s="115">
        <v>800</v>
      </c>
      <c r="X1651" s="115">
        <v>800</v>
      </c>
      <c r="Y1651" s="115">
        <v>0</v>
      </c>
      <c r="Z1651" s="115" t="s">
        <v>47</v>
      </c>
      <c r="AA1651" s="115">
        <v>0</v>
      </c>
      <c r="AB1651" s="123">
        <f>VLOOKUP(I1651,'[5]DI Info'!A:E,5,0)</f>
        <v>1</v>
      </c>
      <c r="AC1651" s="123">
        <f t="shared" si="32"/>
        <v>800</v>
      </c>
      <c r="AD1651" s="123">
        <f>IFERROR(AC1651*VLOOKUP(I1651,'[5]DI Info'!A:H,7,FALSE),"")</f>
        <v>560</v>
      </c>
      <c r="AE1651" s="123">
        <f>IFERROR(ROUND(AC1651*VLOOKUP(I1651,'[5]DI Info'!$1:$1048576,6,FALSE),2),"")</f>
        <v>2.23</v>
      </c>
      <c r="AF1651" s="124" t="str">
        <f>VLOOKUP(I1651,'[5]DI Info'!$1:$1048576,4,FALSE)</f>
        <v>康思特-SH</v>
      </c>
      <c r="AG1651" s="124" t="s">
        <v>4037</v>
      </c>
      <c r="AH1651" s="118">
        <v>45572</v>
      </c>
      <c r="AI1651" s="69" t="s">
        <v>4038</v>
      </c>
      <c r="AJ1651" s="123"/>
      <c r="AK1651" s="123"/>
      <c r="AL1651" s="136"/>
      <c r="AM1651" s="136"/>
      <c r="AN1651" s="134"/>
    </row>
    <row r="1652" s="62" customFormat="1" ht="12.75" customHeight="1" spans="1:40">
      <c r="A1652" s="115" t="s">
        <v>4043</v>
      </c>
      <c r="B1652" s="115" t="s">
        <v>38</v>
      </c>
      <c r="C1652" s="115" t="s">
        <v>38</v>
      </c>
      <c r="D1652" s="115" t="s">
        <v>84</v>
      </c>
      <c r="E1652" s="115" t="s">
        <v>4044</v>
      </c>
      <c r="F1652" s="115" t="s">
        <v>41</v>
      </c>
      <c r="G1652" s="115" t="s">
        <v>42</v>
      </c>
      <c r="H1652" s="115" t="s">
        <v>4044</v>
      </c>
      <c r="I1652" s="115" t="s">
        <v>333</v>
      </c>
      <c r="J1652" s="115" t="s">
        <v>44</v>
      </c>
      <c r="K1652" s="115" t="s">
        <v>41</v>
      </c>
      <c r="L1652" s="115" t="s">
        <v>45</v>
      </c>
      <c r="M1652" s="115" t="s">
        <v>46</v>
      </c>
      <c r="N1652" s="115" t="s">
        <v>1767</v>
      </c>
      <c r="O1652" s="115" t="s">
        <v>41</v>
      </c>
      <c r="P1652" s="115" t="s">
        <v>41</v>
      </c>
      <c r="Q1652" s="115">
        <v>2.559</v>
      </c>
      <c r="R1652" s="115">
        <v>11.378</v>
      </c>
      <c r="S1652" s="115">
        <v>10.394</v>
      </c>
      <c r="T1652" s="116">
        <v>45572</v>
      </c>
      <c r="U1652" s="116">
        <v>45565</v>
      </c>
      <c r="V1652" s="115">
        <v>0</v>
      </c>
      <c r="W1652" s="115">
        <v>100</v>
      </c>
      <c r="X1652" s="115">
        <v>100</v>
      </c>
      <c r="Y1652" s="115">
        <v>0</v>
      </c>
      <c r="Z1652" s="115" t="s">
        <v>47</v>
      </c>
      <c r="AA1652" s="115">
        <v>0</v>
      </c>
      <c r="AB1652" s="123">
        <f>VLOOKUP(I1652,'[5]DI Info'!A:E,5,0)</f>
        <v>1</v>
      </c>
      <c r="AC1652" s="123">
        <f t="shared" si="32"/>
        <v>100</v>
      </c>
      <c r="AD1652" s="123">
        <f>IFERROR(AC1652*VLOOKUP(I1652,'[5]DI Info'!A:H,7,FALSE),"")</f>
        <v>70</v>
      </c>
      <c r="AE1652" s="123">
        <f>IFERROR(ROUND(AC1652*VLOOKUP(I1652,'[5]DI Info'!$1:$1048576,6,FALSE),2),"")</f>
        <v>0.28</v>
      </c>
      <c r="AF1652" s="124" t="str">
        <f>VLOOKUP(I1652,'[5]DI Info'!$1:$1048576,4,FALSE)</f>
        <v>康思特-SH</v>
      </c>
      <c r="AG1652" s="124" t="s">
        <v>4037</v>
      </c>
      <c r="AH1652" s="118">
        <v>45572</v>
      </c>
      <c r="AI1652" s="69" t="s">
        <v>4038</v>
      </c>
      <c r="AJ1652" s="123"/>
      <c r="AK1652" s="123"/>
      <c r="AL1652" s="136"/>
      <c r="AM1652" s="136"/>
      <c r="AN1652" s="134"/>
    </row>
    <row r="1653" s="62" customFormat="1" ht="12.75" customHeight="1" spans="1:40">
      <c r="A1653" s="115" t="s">
        <v>4045</v>
      </c>
      <c r="B1653" s="115" t="s">
        <v>38</v>
      </c>
      <c r="C1653" s="115" t="s">
        <v>38</v>
      </c>
      <c r="D1653" s="115" t="s">
        <v>75</v>
      </c>
      <c r="E1653" s="115" t="s">
        <v>4046</v>
      </c>
      <c r="F1653" s="115" t="s">
        <v>41</v>
      </c>
      <c r="G1653" s="115" t="s">
        <v>77</v>
      </c>
      <c r="H1653" s="115" t="s">
        <v>4046</v>
      </c>
      <c r="I1653" s="115" t="s">
        <v>78</v>
      </c>
      <c r="J1653" s="115" t="s">
        <v>44</v>
      </c>
      <c r="K1653" s="115" t="s">
        <v>41</v>
      </c>
      <c r="L1653" s="115" t="s">
        <v>45</v>
      </c>
      <c r="M1653" s="115" t="s">
        <v>46</v>
      </c>
      <c r="N1653" s="115" t="s">
        <v>1767</v>
      </c>
      <c r="O1653" s="115" t="s">
        <v>41</v>
      </c>
      <c r="P1653" s="115" t="s">
        <v>41</v>
      </c>
      <c r="Q1653" s="115">
        <v>12</v>
      </c>
      <c r="R1653" s="115">
        <v>30.5</v>
      </c>
      <c r="S1653" s="115">
        <v>30.5</v>
      </c>
      <c r="T1653" s="116">
        <v>45596</v>
      </c>
      <c r="U1653" s="116">
        <v>45575</v>
      </c>
      <c r="V1653" s="115">
        <v>0</v>
      </c>
      <c r="W1653" s="115">
        <v>49</v>
      </c>
      <c r="X1653" s="115">
        <v>49</v>
      </c>
      <c r="Y1653" s="115">
        <v>0</v>
      </c>
      <c r="Z1653" s="115" t="s">
        <v>47</v>
      </c>
      <c r="AA1653" s="115">
        <v>0</v>
      </c>
      <c r="AB1653" s="123">
        <f>VLOOKUP(I1653,'[5]DI Info'!A:E,5,0)</f>
        <v>1</v>
      </c>
      <c r="AC1653" s="123">
        <f t="shared" si="32"/>
        <v>49</v>
      </c>
      <c r="AD1653" s="123">
        <f>IFERROR(AC1653*VLOOKUP(I1653,'[5]DI Info'!A:H,7,FALSE),"")</f>
        <v>982.45</v>
      </c>
      <c r="AE1653" s="123">
        <f>IFERROR(ROUND(AC1653*VLOOKUP(I1653,'[5]DI Info'!$1:$1048576,6,FALSE),2),"")</f>
        <v>8.53</v>
      </c>
      <c r="AF1653" s="124" t="str">
        <f>VLOOKUP(I1653,'[5]DI Info'!$1:$1048576,4,FALSE)</f>
        <v>商贤-YT</v>
      </c>
      <c r="AG1653" s="124" t="s">
        <v>4047</v>
      </c>
      <c r="AH1653" s="118">
        <v>45588</v>
      </c>
      <c r="AI1653" s="69" t="s">
        <v>4048</v>
      </c>
      <c r="AJ1653" s="123"/>
      <c r="AK1653" s="123"/>
      <c r="AL1653" s="136"/>
      <c r="AM1653" s="136"/>
      <c r="AN1653" s="134"/>
    </row>
    <row r="1654" s="62" customFormat="1" ht="12.75" customHeight="1" spans="1:40">
      <c r="A1654" s="115" t="s">
        <v>4049</v>
      </c>
      <c r="B1654" s="115" t="s">
        <v>38</v>
      </c>
      <c r="C1654" s="115" t="s">
        <v>38</v>
      </c>
      <c r="D1654" s="115" t="s">
        <v>75</v>
      </c>
      <c r="E1654" s="115" t="s">
        <v>4050</v>
      </c>
      <c r="F1654" s="115" t="s">
        <v>41</v>
      </c>
      <c r="G1654" s="115" t="s">
        <v>77</v>
      </c>
      <c r="H1654" s="115" t="s">
        <v>4050</v>
      </c>
      <c r="I1654" s="115" t="s">
        <v>2530</v>
      </c>
      <c r="J1654" s="115" t="s">
        <v>44</v>
      </c>
      <c r="K1654" s="115" t="s">
        <v>41</v>
      </c>
      <c r="L1654" s="115" t="s">
        <v>45</v>
      </c>
      <c r="M1654" s="115" t="s">
        <v>46</v>
      </c>
      <c r="N1654" s="115" t="s">
        <v>1767</v>
      </c>
      <c r="O1654" s="115" t="s">
        <v>41</v>
      </c>
      <c r="P1654" s="115" t="s">
        <v>41</v>
      </c>
      <c r="Q1654" s="115">
        <v>12</v>
      </c>
      <c r="R1654" s="115">
        <v>35</v>
      </c>
      <c r="S1654" s="115">
        <v>35</v>
      </c>
      <c r="T1654" s="116">
        <v>45596</v>
      </c>
      <c r="U1654" s="116">
        <v>45575</v>
      </c>
      <c r="V1654" s="115">
        <v>0</v>
      </c>
      <c r="W1654" s="115">
        <v>216</v>
      </c>
      <c r="X1654" s="115">
        <v>216</v>
      </c>
      <c r="Y1654" s="115">
        <v>0</v>
      </c>
      <c r="Z1654" s="115" t="s">
        <v>47</v>
      </c>
      <c r="AA1654" s="115">
        <v>0</v>
      </c>
      <c r="AB1654" s="123">
        <f>VLOOKUP(I1654,'[5]DI Info'!A:E,5,0)</f>
        <v>1</v>
      </c>
      <c r="AC1654" s="123">
        <f t="shared" si="32"/>
        <v>216</v>
      </c>
      <c r="AD1654" s="123">
        <f>IFERROR(AC1654*VLOOKUP(I1654,'[5]DI Info'!A:H,7,FALSE),"")</f>
        <v>4644</v>
      </c>
      <c r="AE1654" s="123">
        <f>IFERROR(ROUND(AC1654*VLOOKUP(I1654,'[5]DI Info'!$1:$1048576,6,FALSE),2),"")</f>
        <v>49.06</v>
      </c>
      <c r="AF1654" s="124" t="str">
        <f>VLOOKUP(I1654,'[5]DI Info'!$1:$1048576,4,FALSE)</f>
        <v>商贤-YT</v>
      </c>
      <c r="AG1654" s="124" t="s">
        <v>4047</v>
      </c>
      <c r="AH1654" s="118">
        <v>45588</v>
      </c>
      <c r="AI1654" s="69" t="s">
        <v>4048</v>
      </c>
      <c r="AJ1654" s="123"/>
      <c r="AK1654" s="123"/>
      <c r="AL1654" s="136"/>
      <c r="AM1654" s="136"/>
      <c r="AN1654" s="134"/>
    </row>
    <row r="1655" s="62" customFormat="1" ht="12.75" customHeight="1" spans="1:40">
      <c r="A1655" s="115" t="s">
        <v>4051</v>
      </c>
      <c r="B1655" s="115" t="s">
        <v>38</v>
      </c>
      <c r="C1655" s="115" t="s">
        <v>38</v>
      </c>
      <c r="D1655" s="115" t="s">
        <v>75</v>
      </c>
      <c r="E1655" s="115" t="s">
        <v>4052</v>
      </c>
      <c r="F1655" s="115" t="s">
        <v>41</v>
      </c>
      <c r="G1655" s="115" t="s">
        <v>60</v>
      </c>
      <c r="H1655" s="115" t="s">
        <v>4052</v>
      </c>
      <c r="I1655" s="115" t="s">
        <v>78</v>
      </c>
      <c r="J1655" s="115" t="s">
        <v>44</v>
      </c>
      <c r="K1655" s="115" t="s">
        <v>41</v>
      </c>
      <c r="L1655" s="115" t="s">
        <v>45</v>
      </c>
      <c r="M1655" s="115" t="s">
        <v>46</v>
      </c>
      <c r="N1655" s="115" t="s">
        <v>1767</v>
      </c>
      <c r="O1655" s="115" t="s">
        <v>41</v>
      </c>
      <c r="P1655" s="115" t="s">
        <v>41</v>
      </c>
      <c r="Q1655" s="115">
        <v>12</v>
      </c>
      <c r="R1655" s="115">
        <v>30.5</v>
      </c>
      <c r="S1655" s="115">
        <v>30.5</v>
      </c>
      <c r="T1655" s="116">
        <v>45596</v>
      </c>
      <c r="U1655" s="116">
        <v>45575</v>
      </c>
      <c r="V1655" s="115">
        <v>0</v>
      </c>
      <c r="W1655" s="122">
        <v>114</v>
      </c>
      <c r="X1655" s="115">
        <v>34</v>
      </c>
      <c r="Y1655" s="115">
        <v>0</v>
      </c>
      <c r="Z1655" s="115" t="s">
        <v>47</v>
      </c>
      <c r="AA1655" s="115">
        <v>0</v>
      </c>
      <c r="AB1655" s="123">
        <f>VLOOKUP(I1655,'[5]DI Info'!A:E,5,0)</f>
        <v>1</v>
      </c>
      <c r="AC1655" s="123">
        <f t="shared" si="32"/>
        <v>34</v>
      </c>
      <c r="AD1655" s="123">
        <f>IFERROR(AC1655*VLOOKUP(I1655,'[5]DI Info'!A:H,7,FALSE),"")</f>
        <v>681.7</v>
      </c>
      <c r="AE1655" s="123">
        <f>IFERROR(ROUND(AC1655*VLOOKUP(I1655,'[5]DI Info'!$1:$1048576,6,FALSE),2),"")</f>
        <v>5.92</v>
      </c>
      <c r="AF1655" s="124" t="str">
        <f>VLOOKUP(I1655,'[5]DI Info'!$1:$1048576,4,FALSE)</f>
        <v>商贤-YT</v>
      </c>
      <c r="AG1655" s="124" t="s">
        <v>4047</v>
      </c>
      <c r="AH1655" s="118">
        <v>45588</v>
      </c>
      <c r="AI1655" s="69" t="s">
        <v>4048</v>
      </c>
      <c r="AJ1655" s="123"/>
      <c r="AK1655" s="123"/>
      <c r="AL1655" s="136"/>
      <c r="AM1655" s="136"/>
      <c r="AN1655" s="134"/>
    </row>
    <row r="1656" s="62" customFormat="1" ht="12.75" customHeight="1" spans="1:40">
      <c r="A1656" s="115" t="s">
        <v>4051</v>
      </c>
      <c r="B1656" s="115" t="s">
        <v>38</v>
      </c>
      <c r="C1656" s="115" t="s">
        <v>38</v>
      </c>
      <c r="D1656" s="115" t="s">
        <v>75</v>
      </c>
      <c r="E1656" s="115" t="s">
        <v>4052</v>
      </c>
      <c r="F1656" s="115" t="s">
        <v>41</v>
      </c>
      <c r="G1656" s="115" t="s">
        <v>60</v>
      </c>
      <c r="H1656" s="115" t="s">
        <v>4052</v>
      </c>
      <c r="I1656" s="115" t="s">
        <v>78</v>
      </c>
      <c r="J1656" s="115" t="s">
        <v>44</v>
      </c>
      <c r="K1656" s="115" t="s">
        <v>41</v>
      </c>
      <c r="L1656" s="115" t="s">
        <v>45</v>
      </c>
      <c r="M1656" s="115" t="s">
        <v>46</v>
      </c>
      <c r="N1656" s="115" t="s">
        <v>1767</v>
      </c>
      <c r="O1656" s="115" t="s">
        <v>41</v>
      </c>
      <c r="P1656" s="115" t="s">
        <v>41</v>
      </c>
      <c r="Q1656" s="115">
        <v>12</v>
      </c>
      <c r="R1656" s="115">
        <v>30.5</v>
      </c>
      <c r="S1656" s="115">
        <v>30.5</v>
      </c>
      <c r="T1656" s="116">
        <v>45596</v>
      </c>
      <c r="U1656" s="116">
        <v>45575</v>
      </c>
      <c r="V1656" s="115">
        <v>0</v>
      </c>
      <c r="W1656" s="122">
        <v>114</v>
      </c>
      <c r="X1656" s="115">
        <v>80</v>
      </c>
      <c r="Y1656" s="115">
        <v>0</v>
      </c>
      <c r="Z1656" s="115" t="s">
        <v>47</v>
      </c>
      <c r="AA1656" s="115">
        <v>0</v>
      </c>
      <c r="AB1656" s="123">
        <f>VLOOKUP(I1656,'[5]DI Info'!A:E,5,0)</f>
        <v>1</v>
      </c>
      <c r="AC1656" s="123">
        <f t="shared" si="32"/>
        <v>80</v>
      </c>
      <c r="AD1656" s="123">
        <f>IFERROR(AC1656*VLOOKUP(I1656,'[5]DI Info'!A:H,7,FALSE),"")</f>
        <v>1604</v>
      </c>
      <c r="AE1656" s="123">
        <f>IFERROR(ROUND(AC1656*VLOOKUP(I1656,'[5]DI Info'!$1:$1048576,6,FALSE),2),"")</f>
        <v>13.93</v>
      </c>
      <c r="AF1656" s="124" t="str">
        <f>VLOOKUP(I1656,'[5]DI Info'!$1:$1048576,4,FALSE)</f>
        <v>商贤-YT</v>
      </c>
      <c r="AG1656" s="124" t="s">
        <v>4053</v>
      </c>
      <c r="AH1656" s="118">
        <v>45588</v>
      </c>
      <c r="AI1656" s="69" t="s">
        <v>4054</v>
      </c>
      <c r="AJ1656" s="123"/>
      <c r="AK1656" s="123"/>
      <c r="AL1656" s="136"/>
      <c r="AM1656" s="136"/>
      <c r="AN1656" s="134"/>
    </row>
    <row r="1657" s="62" customFormat="1" ht="12.75" customHeight="1" spans="1:40">
      <c r="A1657" s="115" t="s">
        <v>4055</v>
      </c>
      <c r="B1657" s="115" t="s">
        <v>38</v>
      </c>
      <c r="C1657" s="115" t="s">
        <v>38</v>
      </c>
      <c r="D1657" s="115" t="s">
        <v>75</v>
      </c>
      <c r="E1657" s="115" t="s">
        <v>4056</v>
      </c>
      <c r="F1657" s="115" t="s">
        <v>41</v>
      </c>
      <c r="G1657" s="115" t="s">
        <v>60</v>
      </c>
      <c r="H1657" s="115" t="s">
        <v>4056</v>
      </c>
      <c r="I1657" s="115" t="s">
        <v>2530</v>
      </c>
      <c r="J1657" s="115" t="s">
        <v>44</v>
      </c>
      <c r="K1657" s="115" t="s">
        <v>41</v>
      </c>
      <c r="L1657" s="115" t="s">
        <v>45</v>
      </c>
      <c r="M1657" s="115" t="s">
        <v>46</v>
      </c>
      <c r="N1657" s="115" t="s">
        <v>1767</v>
      </c>
      <c r="O1657" s="115" t="s">
        <v>41</v>
      </c>
      <c r="P1657" s="115" t="s">
        <v>41</v>
      </c>
      <c r="Q1657" s="115">
        <v>12</v>
      </c>
      <c r="R1657" s="115">
        <v>35</v>
      </c>
      <c r="S1657" s="115">
        <v>35</v>
      </c>
      <c r="T1657" s="116">
        <v>45596</v>
      </c>
      <c r="U1657" s="116">
        <v>45575</v>
      </c>
      <c r="V1657" s="115">
        <v>0</v>
      </c>
      <c r="W1657" s="115">
        <v>166</v>
      </c>
      <c r="X1657" s="115">
        <v>166</v>
      </c>
      <c r="Y1657" s="115">
        <v>0</v>
      </c>
      <c r="Z1657" s="115" t="s">
        <v>47</v>
      </c>
      <c r="AA1657" s="115">
        <v>0</v>
      </c>
      <c r="AB1657" s="123">
        <f>VLOOKUP(I1657,'[5]DI Info'!A:E,5,0)</f>
        <v>1</v>
      </c>
      <c r="AC1657" s="123">
        <f t="shared" si="32"/>
        <v>166</v>
      </c>
      <c r="AD1657" s="123">
        <f>IFERROR(AC1657*VLOOKUP(I1657,'[5]DI Info'!A:H,7,FALSE),"")</f>
        <v>3569</v>
      </c>
      <c r="AE1657" s="123">
        <f>IFERROR(ROUND(AC1657*VLOOKUP(I1657,'[5]DI Info'!$1:$1048576,6,FALSE),2),"")</f>
        <v>37.7</v>
      </c>
      <c r="AF1657" s="124" t="str">
        <f>VLOOKUP(I1657,'[5]DI Info'!$1:$1048576,4,FALSE)</f>
        <v>商贤-YT</v>
      </c>
      <c r="AG1657" s="124" t="s">
        <v>4053</v>
      </c>
      <c r="AH1657" s="118">
        <v>45588</v>
      </c>
      <c r="AI1657" s="69" t="s">
        <v>4054</v>
      </c>
      <c r="AJ1657" s="123"/>
      <c r="AK1657" s="123"/>
      <c r="AL1657" s="136"/>
      <c r="AM1657" s="136"/>
      <c r="AN1657" s="134"/>
    </row>
    <row r="1658" s="62" customFormat="1" ht="12.75" customHeight="1" spans="1:40">
      <c r="A1658" s="115" t="s">
        <v>4057</v>
      </c>
      <c r="B1658" s="115" t="s">
        <v>38</v>
      </c>
      <c r="C1658" s="115" t="s">
        <v>38</v>
      </c>
      <c r="D1658" s="115" t="s">
        <v>84</v>
      </c>
      <c r="E1658" s="115" t="s">
        <v>4058</v>
      </c>
      <c r="F1658" s="115" t="s">
        <v>41</v>
      </c>
      <c r="G1658" s="115" t="s">
        <v>77</v>
      </c>
      <c r="H1658" s="115" t="s">
        <v>4058</v>
      </c>
      <c r="I1658" s="115" t="s">
        <v>2703</v>
      </c>
      <c r="J1658" s="115" t="s">
        <v>44</v>
      </c>
      <c r="K1658" s="115" t="s">
        <v>41</v>
      </c>
      <c r="L1658" s="115" t="s">
        <v>45</v>
      </c>
      <c r="M1658" s="115" t="s">
        <v>46</v>
      </c>
      <c r="N1658" s="115" t="s">
        <v>1767</v>
      </c>
      <c r="O1658" s="115" t="s">
        <v>41</v>
      </c>
      <c r="P1658" s="115" t="s">
        <v>41</v>
      </c>
      <c r="Q1658" s="115">
        <v>18.25</v>
      </c>
      <c r="R1658" s="115">
        <v>32.25</v>
      </c>
      <c r="S1658" s="115">
        <v>18.5</v>
      </c>
      <c r="T1658" s="116">
        <v>45588</v>
      </c>
      <c r="U1658" s="116">
        <v>45574</v>
      </c>
      <c r="V1658" s="115">
        <v>0</v>
      </c>
      <c r="W1658" s="115">
        <v>132</v>
      </c>
      <c r="X1658" s="115">
        <v>132</v>
      </c>
      <c r="Y1658" s="115">
        <v>0</v>
      </c>
      <c r="Z1658" s="115" t="s">
        <v>47</v>
      </c>
      <c r="AA1658" s="115">
        <v>0</v>
      </c>
      <c r="AB1658" s="123">
        <f>VLOOKUP(I1658,'[5]DI Info'!A:E,5,0)</f>
        <v>1</v>
      </c>
      <c r="AC1658" s="123">
        <f t="shared" si="32"/>
        <v>132</v>
      </c>
      <c r="AD1658" s="123">
        <f>IFERROR(AC1658*VLOOKUP(I1658,'[5]DI Info'!A:H,7,FALSE),"")</f>
        <v>2164.8</v>
      </c>
      <c r="AE1658" s="123">
        <f>IFERROR(ROUND(AC1658*VLOOKUP(I1658,'[5]DI Info'!$1:$1048576,6,FALSE),2),"")</f>
        <v>22.9</v>
      </c>
      <c r="AF1658" s="124" t="str">
        <f>VLOOKUP(I1658,'[5]DI Info'!$1:$1048576,4,FALSE)</f>
        <v>康思特-SH</v>
      </c>
      <c r="AG1658" s="124" t="s">
        <v>4059</v>
      </c>
      <c r="AH1658" s="118">
        <v>45575</v>
      </c>
      <c r="AI1658" s="69" t="s">
        <v>4060</v>
      </c>
      <c r="AJ1658" s="123"/>
      <c r="AK1658" s="123"/>
      <c r="AL1658" s="136"/>
      <c r="AM1658" s="136"/>
      <c r="AN1658" s="134"/>
    </row>
    <row r="1659" s="62" customFormat="1" ht="12.75" customHeight="1" spans="1:40">
      <c r="A1659" s="115" t="s">
        <v>4061</v>
      </c>
      <c r="B1659" s="115" t="s">
        <v>38</v>
      </c>
      <c r="C1659" s="115" t="s">
        <v>38</v>
      </c>
      <c r="D1659" s="115" t="s">
        <v>84</v>
      </c>
      <c r="E1659" s="115" t="s">
        <v>4062</v>
      </c>
      <c r="F1659" s="115" t="s">
        <v>41</v>
      </c>
      <c r="G1659" s="115" t="s">
        <v>77</v>
      </c>
      <c r="H1659" s="115" t="s">
        <v>4062</v>
      </c>
      <c r="I1659" s="115" t="s">
        <v>3666</v>
      </c>
      <c r="J1659" s="115" t="s">
        <v>44</v>
      </c>
      <c r="K1659" s="115" t="s">
        <v>41</v>
      </c>
      <c r="L1659" s="115" t="s">
        <v>45</v>
      </c>
      <c r="M1659" s="115" t="s">
        <v>46</v>
      </c>
      <c r="N1659" s="115" t="s">
        <v>1767</v>
      </c>
      <c r="O1659" s="115" t="s">
        <v>41</v>
      </c>
      <c r="P1659" s="115" t="s">
        <v>41</v>
      </c>
      <c r="Q1659" s="115">
        <v>4.5</v>
      </c>
      <c r="R1659" s="115">
        <v>16</v>
      </c>
      <c r="S1659" s="115">
        <v>15</v>
      </c>
      <c r="T1659" s="116">
        <v>45588</v>
      </c>
      <c r="U1659" s="116">
        <v>45574</v>
      </c>
      <c r="V1659" s="115">
        <v>0</v>
      </c>
      <c r="W1659" s="115">
        <v>650</v>
      </c>
      <c r="X1659" s="115">
        <v>650</v>
      </c>
      <c r="Y1659" s="115">
        <v>0</v>
      </c>
      <c r="Z1659" s="115" t="s">
        <v>47</v>
      </c>
      <c r="AA1659" s="115">
        <v>0</v>
      </c>
      <c r="AB1659" s="123">
        <f>VLOOKUP(I1659,'[5]DI Info'!A:E,5,0)</f>
        <v>1</v>
      </c>
      <c r="AC1659" s="123">
        <f t="shared" si="32"/>
        <v>650</v>
      </c>
      <c r="AD1659" s="123">
        <f>IFERROR(AC1659*VLOOKUP(I1659,'[5]DI Info'!A:H,7,FALSE),"")</f>
        <v>507</v>
      </c>
      <c r="AE1659" s="123">
        <f>IFERROR(ROUND(AC1659*VLOOKUP(I1659,'[5]DI Info'!$1:$1048576,6,FALSE),2),"")</f>
        <v>9.88</v>
      </c>
      <c r="AF1659" s="124" t="str">
        <f>VLOOKUP(I1659,'[5]DI Info'!$1:$1048576,4,FALSE)</f>
        <v>康思特-SH</v>
      </c>
      <c r="AG1659" s="124" t="s">
        <v>4059</v>
      </c>
      <c r="AH1659" s="118">
        <v>45575</v>
      </c>
      <c r="AI1659" s="69" t="s">
        <v>4060</v>
      </c>
      <c r="AJ1659" s="123"/>
      <c r="AK1659" s="123"/>
      <c r="AL1659" s="136"/>
      <c r="AM1659" s="136"/>
      <c r="AN1659" s="134"/>
    </row>
    <row r="1660" s="62" customFormat="1" ht="12.75" customHeight="1" spans="1:40">
      <c r="A1660" s="115" t="s">
        <v>4063</v>
      </c>
      <c r="B1660" s="115" t="s">
        <v>38</v>
      </c>
      <c r="C1660" s="115" t="s">
        <v>38</v>
      </c>
      <c r="D1660" s="115" t="s">
        <v>84</v>
      </c>
      <c r="E1660" s="115" t="s">
        <v>4064</v>
      </c>
      <c r="F1660" s="115" t="s">
        <v>41</v>
      </c>
      <c r="G1660" s="115" t="s">
        <v>60</v>
      </c>
      <c r="H1660" s="115" t="s">
        <v>4064</v>
      </c>
      <c r="I1660" s="115" t="s">
        <v>2703</v>
      </c>
      <c r="J1660" s="115" t="s">
        <v>44</v>
      </c>
      <c r="K1660" s="115" t="s">
        <v>41</v>
      </c>
      <c r="L1660" s="115" t="s">
        <v>45</v>
      </c>
      <c r="M1660" s="115" t="s">
        <v>46</v>
      </c>
      <c r="N1660" s="115" t="s">
        <v>1767</v>
      </c>
      <c r="O1660" s="115" t="s">
        <v>41</v>
      </c>
      <c r="P1660" s="115" t="s">
        <v>41</v>
      </c>
      <c r="Q1660" s="115">
        <v>18.25</v>
      </c>
      <c r="R1660" s="115">
        <v>32.25</v>
      </c>
      <c r="S1660" s="115">
        <v>18.5</v>
      </c>
      <c r="T1660" s="116">
        <v>45588</v>
      </c>
      <c r="U1660" s="116">
        <v>45574</v>
      </c>
      <c r="V1660" s="115">
        <v>0</v>
      </c>
      <c r="W1660" s="115">
        <v>50</v>
      </c>
      <c r="X1660" s="115">
        <v>50</v>
      </c>
      <c r="Y1660" s="115">
        <v>0</v>
      </c>
      <c r="Z1660" s="115" t="s">
        <v>47</v>
      </c>
      <c r="AA1660" s="115">
        <v>0</v>
      </c>
      <c r="AB1660" s="123">
        <f>VLOOKUP(I1660,'[5]DI Info'!A:E,5,0)</f>
        <v>1</v>
      </c>
      <c r="AC1660" s="123">
        <f t="shared" si="32"/>
        <v>50</v>
      </c>
      <c r="AD1660" s="123">
        <f>IFERROR(AC1660*VLOOKUP(I1660,'[5]DI Info'!A:H,7,FALSE),"")</f>
        <v>820</v>
      </c>
      <c r="AE1660" s="123">
        <f>IFERROR(ROUND(AC1660*VLOOKUP(I1660,'[5]DI Info'!$1:$1048576,6,FALSE),2),"")</f>
        <v>8.68</v>
      </c>
      <c r="AF1660" s="124" t="str">
        <f>VLOOKUP(I1660,'[5]DI Info'!$1:$1048576,4,FALSE)</f>
        <v>康思特-SH</v>
      </c>
      <c r="AG1660" s="124" t="s">
        <v>4059</v>
      </c>
      <c r="AH1660" s="118">
        <v>45575</v>
      </c>
      <c r="AI1660" s="69" t="s">
        <v>4060</v>
      </c>
      <c r="AJ1660" s="123"/>
      <c r="AK1660" s="123"/>
      <c r="AL1660" s="136"/>
      <c r="AM1660" s="136"/>
      <c r="AN1660" s="134"/>
    </row>
    <row r="1661" s="62" customFormat="1" ht="12.75" customHeight="1" spans="1:40">
      <c r="A1661" s="115" t="s">
        <v>4065</v>
      </c>
      <c r="B1661" s="115" t="s">
        <v>38</v>
      </c>
      <c r="C1661" s="115" t="s">
        <v>38</v>
      </c>
      <c r="D1661" s="115" t="s">
        <v>84</v>
      </c>
      <c r="E1661" s="115" t="s">
        <v>4066</v>
      </c>
      <c r="F1661" s="115" t="s">
        <v>41</v>
      </c>
      <c r="G1661" s="115" t="s">
        <v>60</v>
      </c>
      <c r="H1661" s="115" t="s">
        <v>4066</v>
      </c>
      <c r="I1661" s="115" t="s">
        <v>333</v>
      </c>
      <c r="J1661" s="115" t="s">
        <v>44</v>
      </c>
      <c r="K1661" s="115" t="s">
        <v>41</v>
      </c>
      <c r="L1661" s="115" t="s">
        <v>45</v>
      </c>
      <c r="M1661" s="115" t="s">
        <v>46</v>
      </c>
      <c r="N1661" s="115" t="s">
        <v>1767</v>
      </c>
      <c r="O1661" s="115" t="s">
        <v>41</v>
      </c>
      <c r="P1661" s="115" t="s">
        <v>41</v>
      </c>
      <c r="Q1661" s="115">
        <v>2.559</v>
      </c>
      <c r="R1661" s="115">
        <v>11.378</v>
      </c>
      <c r="S1661" s="115">
        <v>10.394</v>
      </c>
      <c r="T1661" s="116">
        <v>45588</v>
      </c>
      <c r="U1661" s="116">
        <v>45574</v>
      </c>
      <c r="V1661" s="115">
        <v>0</v>
      </c>
      <c r="W1661" s="115">
        <v>303</v>
      </c>
      <c r="X1661" s="115">
        <v>303</v>
      </c>
      <c r="Y1661" s="115">
        <v>0</v>
      </c>
      <c r="Z1661" s="115" t="s">
        <v>47</v>
      </c>
      <c r="AA1661" s="115">
        <v>0</v>
      </c>
      <c r="AB1661" s="123">
        <f>VLOOKUP(I1661,'[5]DI Info'!A:E,5,0)</f>
        <v>1</v>
      </c>
      <c r="AC1661" s="123">
        <f t="shared" si="32"/>
        <v>303</v>
      </c>
      <c r="AD1661" s="123">
        <f>IFERROR(AC1661*VLOOKUP(I1661,'[5]DI Info'!A:H,7,FALSE),"")</f>
        <v>212.1</v>
      </c>
      <c r="AE1661" s="123">
        <f>IFERROR(ROUND(AC1661*VLOOKUP(I1661,'[5]DI Info'!$1:$1048576,6,FALSE),2),"")</f>
        <v>0.85</v>
      </c>
      <c r="AF1661" s="124" t="str">
        <f>VLOOKUP(I1661,'[5]DI Info'!$1:$1048576,4,FALSE)</f>
        <v>康思特-SH</v>
      </c>
      <c r="AG1661" s="124" t="s">
        <v>4059</v>
      </c>
      <c r="AH1661" s="118">
        <v>45575</v>
      </c>
      <c r="AI1661" s="69" t="s">
        <v>4060</v>
      </c>
      <c r="AJ1661" s="123"/>
      <c r="AK1661" s="123"/>
      <c r="AL1661" s="136"/>
      <c r="AM1661" s="136"/>
      <c r="AN1661" s="134"/>
    </row>
    <row r="1662" s="62" customFormat="1" ht="12.75" customHeight="1" spans="1:40">
      <c r="A1662" s="115" t="s">
        <v>4067</v>
      </c>
      <c r="B1662" s="115" t="s">
        <v>38</v>
      </c>
      <c r="C1662" s="115" t="s">
        <v>38</v>
      </c>
      <c r="D1662" s="115" t="s">
        <v>84</v>
      </c>
      <c r="E1662" s="115" t="s">
        <v>4068</v>
      </c>
      <c r="F1662" s="115" t="s">
        <v>41</v>
      </c>
      <c r="G1662" s="115" t="s">
        <v>60</v>
      </c>
      <c r="H1662" s="115" t="s">
        <v>4068</v>
      </c>
      <c r="I1662" s="115" t="s">
        <v>3666</v>
      </c>
      <c r="J1662" s="115" t="s">
        <v>44</v>
      </c>
      <c r="K1662" s="115" t="s">
        <v>41</v>
      </c>
      <c r="L1662" s="115" t="s">
        <v>45</v>
      </c>
      <c r="M1662" s="115" t="s">
        <v>46</v>
      </c>
      <c r="N1662" s="115" t="s">
        <v>1767</v>
      </c>
      <c r="O1662" s="115" t="s">
        <v>41</v>
      </c>
      <c r="P1662" s="115" t="s">
        <v>41</v>
      </c>
      <c r="Q1662" s="115">
        <v>4.5</v>
      </c>
      <c r="R1662" s="115">
        <v>16</v>
      </c>
      <c r="S1662" s="115">
        <v>15</v>
      </c>
      <c r="T1662" s="116">
        <v>45588</v>
      </c>
      <c r="U1662" s="116">
        <v>45574</v>
      </c>
      <c r="V1662" s="115">
        <v>0</v>
      </c>
      <c r="W1662" s="115">
        <v>791</v>
      </c>
      <c r="X1662" s="115">
        <v>791</v>
      </c>
      <c r="Y1662" s="115">
        <v>0</v>
      </c>
      <c r="Z1662" s="115" t="s">
        <v>47</v>
      </c>
      <c r="AA1662" s="115">
        <v>0</v>
      </c>
      <c r="AB1662" s="123">
        <f>VLOOKUP(I1662,'[5]DI Info'!A:E,5,0)</f>
        <v>1</v>
      </c>
      <c r="AC1662" s="123">
        <f t="shared" si="32"/>
        <v>791</v>
      </c>
      <c r="AD1662" s="123">
        <f>IFERROR(AC1662*VLOOKUP(I1662,'[5]DI Info'!A:H,7,FALSE),"")</f>
        <v>616.98</v>
      </c>
      <c r="AE1662" s="123">
        <f>IFERROR(ROUND(AC1662*VLOOKUP(I1662,'[5]DI Info'!$1:$1048576,6,FALSE),2),"")</f>
        <v>12.02</v>
      </c>
      <c r="AF1662" s="124" t="str">
        <f>VLOOKUP(I1662,'[5]DI Info'!$1:$1048576,4,FALSE)</f>
        <v>康思特-SH</v>
      </c>
      <c r="AG1662" s="124" t="s">
        <v>4059</v>
      </c>
      <c r="AH1662" s="118">
        <v>45575</v>
      </c>
      <c r="AI1662" s="69" t="s">
        <v>4060</v>
      </c>
      <c r="AJ1662" s="123"/>
      <c r="AK1662" s="123"/>
      <c r="AL1662" s="136"/>
      <c r="AM1662" s="136"/>
      <c r="AN1662" s="134"/>
    </row>
    <row r="1663" s="62" customFormat="1" ht="12.75" customHeight="1" spans="1:40">
      <c r="A1663" s="140" t="str">
        <f t="shared" ref="A1663:A1668" si="33">E1663&amp;I1663</f>
        <v>33Z8WJZPB0B9LCR8V1</v>
      </c>
      <c r="B1663" s="115" t="s">
        <v>38</v>
      </c>
      <c r="C1663" s="115" t="s">
        <v>38</v>
      </c>
      <c r="D1663" s="115" t="s">
        <v>39</v>
      </c>
      <c r="E1663" s="115" t="s">
        <v>4069</v>
      </c>
      <c r="F1663" s="115" t="s">
        <v>41</v>
      </c>
      <c r="G1663" s="115" t="s">
        <v>42</v>
      </c>
      <c r="H1663" s="115" t="s">
        <v>4069</v>
      </c>
      <c r="I1663" s="115" t="s">
        <v>1033</v>
      </c>
      <c r="J1663" s="115" t="s">
        <v>44</v>
      </c>
      <c r="K1663" s="115" t="s">
        <v>41</v>
      </c>
      <c r="L1663" s="115" t="s">
        <v>45</v>
      </c>
      <c r="M1663" s="115" t="s">
        <v>46</v>
      </c>
      <c r="N1663" s="115" t="s">
        <v>1767</v>
      </c>
      <c r="O1663" s="115" t="s">
        <v>41</v>
      </c>
      <c r="P1663" s="115" t="s">
        <v>41</v>
      </c>
      <c r="Q1663" s="115">
        <v>4</v>
      </c>
      <c r="R1663" s="115">
        <v>30</v>
      </c>
      <c r="S1663" s="115">
        <v>30</v>
      </c>
      <c r="T1663" s="116">
        <v>45589</v>
      </c>
      <c r="U1663" s="116">
        <v>45582</v>
      </c>
      <c r="V1663" s="115">
        <v>0</v>
      </c>
      <c r="W1663" s="115">
        <v>487</v>
      </c>
      <c r="X1663" s="115">
        <v>487</v>
      </c>
      <c r="Y1663" s="115">
        <v>0</v>
      </c>
      <c r="Z1663" s="115" t="s">
        <v>47</v>
      </c>
      <c r="AA1663" s="115">
        <v>0</v>
      </c>
      <c r="AB1663" s="123">
        <f>VLOOKUP(I1663,'[5]DI Info'!A:E,5,0)</f>
        <v>1</v>
      </c>
      <c r="AC1663" s="123">
        <f t="shared" si="32"/>
        <v>487</v>
      </c>
      <c r="AD1663" s="123">
        <f>IFERROR(AC1663*VLOOKUP(I1663,'[5]DI Info'!A:H,7,FALSE),"")</f>
        <v>5210.9</v>
      </c>
      <c r="AE1663" s="123">
        <f>IFERROR(ROUND(AC1663*VLOOKUP(I1663,'[5]DI Info'!$1:$1048576,6,FALSE),2),"")</f>
        <v>31.51</v>
      </c>
      <c r="AF1663" s="124" t="str">
        <f>VLOOKUP(I1663,'[5]DI Info'!$1:$1048576,4,FALSE)</f>
        <v>纳斯卡-SH</v>
      </c>
      <c r="AG1663" s="124" t="s">
        <v>4070</v>
      </c>
      <c r="AH1663" s="118">
        <v>45589</v>
      </c>
      <c r="AI1663" s="69" t="s">
        <v>4071</v>
      </c>
      <c r="AJ1663" s="123" t="s">
        <v>4072</v>
      </c>
      <c r="AK1663" s="123"/>
      <c r="AL1663" s="136"/>
      <c r="AM1663" s="136"/>
      <c r="AN1663" s="134"/>
    </row>
    <row r="1664" s="62" customFormat="1" ht="12.75" customHeight="1" spans="1:40">
      <c r="A1664" s="140" t="str">
        <f t="shared" si="33"/>
        <v>38RIZ8DCB0CTTC177G</v>
      </c>
      <c r="B1664" s="115" t="s">
        <v>38</v>
      </c>
      <c r="C1664" s="115" t="s">
        <v>38</v>
      </c>
      <c r="D1664" s="115" t="s">
        <v>39</v>
      </c>
      <c r="E1664" s="115" t="s">
        <v>4073</v>
      </c>
      <c r="F1664" s="115" t="s">
        <v>41</v>
      </c>
      <c r="G1664" s="115" t="s">
        <v>42</v>
      </c>
      <c r="H1664" s="115" t="s">
        <v>4073</v>
      </c>
      <c r="I1664" s="115" t="s">
        <v>2642</v>
      </c>
      <c r="J1664" s="115" t="s">
        <v>44</v>
      </c>
      <c r="K1664" s="115" t="s">
        <v>41</v>
      </c>
      <c r="L1664" s="115" t="s">
        <v>45</v>
      </c>
      <c r="M1664" s="115" t="s">
        <v>46</v>
      </c>
      <c r="N1664" s="115" t="s">
        <v>1767</v>
      </c>
      <c r="O1664" s="115" t="s">
        <v>41</v>
      </c>
      <c r="P1664" s="115" t="s">
        <v>41</v>
      </c>
      <c r="Q1664" s="115">
        <v>3.5</v>
      </c>
      <c r="R1664" s="115">
        <v>31</v>
      </c>
      <c r="S1664" s="115">
        <v>31</v>
      </c>
      <c r="T1664" s="116">
        <v>45589</v>
      </c>
      <c r="U1664" s="116">
        <v>45582</v>
      </c>
      <c r="V1664" s="115">
        <v>0</v>
      </c>
      <c r="W1664" s="115">
        <v>116</v>
      </c>
      <c r="X1664" s="115">
        <v>116</v>
      </c>
      <c r="Y1664" s="115">
        <v>0</v>
      </c>
      <c r="Z1664" s="115" t="s">
        <v>47</v>
      </c>
      <c r="AA1664" s="115">
        <v>0</v>
      </c>
      <c r="AB1664" s="123">
        <f>VLOOKUP(I1664,'[5]DI Info'!A:E,5,0)</f>
        <v>1</v>
      </c>
      <c r="AC1664" s="123">
        <f t="shared" si="32"/>
        <v>116</v>
      </c>
      <c r="AD1664" s="123">
        <f>IFERROR(AC1664*VLOOKUP(I1664,'[5]DI Info'!A:H,7,FALSE),"")</f>
        <v>730.8</v>
      </c>
      <c r="AE1664" s="123">
        <f>IFERROR(ROUND(AC1664*VLOOKUP(I1664,'[5]DI Info'!$1:$1048576,6,FALSE),2),"")</f>
        <v>5.94</v>
      </c>
      <c r="AF1664" s="124" t="str">
        <f>VLOOKUP(I1664,'[5]DI Info'!$1:$1048576,4,FALSE)</f>
        <v>纳斯卡-SH</v>
      </c>
      <c r="AG1664" s="124" t="s">
        <v>4070</v>
      </c>
      <c r="AH1664" s="118">
        <v>45589</v>
      </c>
      <c r="AI1664" s="69" t="s">
        <v>4071</v>
      </c>
      <c r="AJ1664" s="123" t="s">
        <v>4072</v>
      </c>
      <c r="AK1664" s="123"/>
      <c r="AL1664" s="136"/>
      <c r="AM1664" s="136"/>
      <c r="AN1664" s="134"/>
    </row>
    <row r="1665" s="62" customFormat="1" ht="12.75" customHeight="1" spans="1:40">
      <c r="A1665" s="140" t="str">
        <f t="shared" si="33"/>
        <v>8NML2W9ZB0C5ZVVPXG</v>
      </c>
      <c r="B1665" s="115" t="s">
        <v>38</v>
      </c>
      <c r="C1665" s="115" t="s">
        <v>38</v>
      </c>
      <c r="D1665" s="115" t="s">
        <v>39</v>
      </c>
      <c r="E1665" s="115" t="s">
        <v>4074</v>
      </c>
      <c r="F1665" s="115" t="s">
        <v>41</v>
      </c>
      <c r="G1665" s="115" t="s">
        <v>60</v>
      </c>
      <c r="H1665" s="115" t="s">
        <v>4074</v>
      </c>
      <c r="I1665" s="115" t="s">
        <v>225</v>
      </c>
      <c r="J1665" s="115" t="s">
        <v>44</v>
      </c>
      <c r="K1665" s="115" t="s">
        <v>41</v>
      </c>
      <c r="L1665" s="115" t="s">
        <v>45</v>
      </c>
      <c r="M1665" s="115" t="s">
        <v>46</v>
      </c>
      <c r="N1665" s="115" t="s">
        <v>1767</v>
      </c>
      <c r="O1665" s="115" t="s">
        <v>41</v>
      </c>
      <c r="P1665" s="115" t="s">
        <v>41</v>
      </c>
      <c r="Q1665" s="115">
        <v>1.6</v>
      </c>
      <c r="R1665" s="115">
        <v>13.78</v>
      </c>
      <c r="S1665" s="115">
        <v>13</v>
      </c>
      <c r="T1665" s="116">
        <v>45589</v>
      </c>
      <c r="U1665" s="116">
        <v>45582</v>
      </c>
      <c r="V1665" s="115">
        <v>0</v>
      </c>
      <c r="W1665" s="115">
        <v>940</v>
      </c>
      <c r="X1665" s="115">
        <v>940</v>
      </c>
      <c r="Y1665" s="115">
        <v>0</v>
      </c>
      <c r="Z1665" s="115" t="s">
        <v>47</v>
      </c>
      <c r="AA1665" s="115">
        <v>0</v>
      </c>
      <c r="AB1665" s="123">
        <f>VLOOKUP(I1665,'[5]DI Info'!A:E,5,0)</f>
        <v>10</v>
      </c>
      <c r="AC1665" s="123">
        <f t="shared" si="32"/>
        <v>94</v>
      </c>
      <c r="AD1665" s="123">
        <f>IFERROR(AC1665*VLOOKUP(I1665,'[5]DI Info'!A:H,7,FALSE),"")</f>
        <v>658</v>
      </c>
      <c r="AE1665" s="123">
        <f>IFERROR(ROUND(AC1665*VLOOKUP(I1665,'[5]DI Info'!$1:$1048576,6,FALSE),2),"")</f>
        <v>2.88</v>
      </c>
      <c r="AF1665" s="124" t="str">
        <f>VLOOKUP(I1665,'[5]DI Info'!$1:$1048576,4,FALSE)</f>
        <v>志捷-YT</v>
      </c>
      <c r="AG1665" s="124" t="s">
        <v>4070</v>
      </c>
      <c r="AH1665" s="118">
        <v>45589</v>
      </c>
      <c r="AI1665" s="69" t="s">
        <v>4071</v>
      </c>
      <c r="AJ1665" s="123" t="s">
        <v>4072</v>
      </c>
      <c r="AK1665" s="123"/>
      <c r="AL1665" s="136"/>
      <c r="AM1665" s="136"/>
      <c r="AN1665" s="134"/>
    </row>
    <row r="1666" s="62" customFormat="1" ht="12.75" customHeight="1" spans="1:40">
      <c r="A1666" s="140" t="str">
        <f t="shared" si="33"/>
        <v>64ML59VFB0C5ZVVPXG</v>
      </c>
      <c r="B1666" s="115" t="s">
        <v>38</v>
      </c>
      <c r="C1666" s="115" t="s">
        <v>38</v>
      </c>
      <c r="D1666" s="115" t="s">
        <v>39</v>
      </c>
      <c r="E1666" s="115" t="s">
        <v>4075</v>
      </c>
      <c r="F1666" s="115" t="s">
        <v>41</v>
      </c>
      <c r="G1666" s="115" t="s">
        <v>42</v>
      </c>
      <c r="H1666" s="115" t="s">
        <v>4075</v>
      </c>
      <c r="I1666" s="115" t="s">
        <v>225</v>
      </c>
      <c r="J1666" s="115" t="s">
        <v>44</v>
      </c>
      <c r="K1666" s="115" t="s">
        <v>41</v>
      </c>
      <c r="L1666" s="115" t="s">
        <v>45</v>
      </c>
      <c r="M1666" s="115" t="s">
        <v>46</v>
      </c>
      <c r="N1666" s="115" t="s">
        <v>1767</v>
      </c>
      <c r="O1666" s="115" t="s">
        <v>41</v>
      </c>
      <c r="P1666" s="115" t="s">
        <v>41</v>
      </c>
      <c r="Q1666" s="115">
        <v>1.6</v>
      </c>
      <c r="R1666" s="115">
        <v>13.78</v>
      </c>
      <c r="S1666" s="115">
        <v>13</v>
      </c>
      <c r="T1666" s="116">
        <v>45589</v>
      </c>
      <c r="U1666" s="116">
        <v>45582</v>
      </c>
      <c r="V1666" s="115">
        <v>0</v>
      </c>
      <c r="W1666" s="115">
        <v>440</v>
      </c>
      <c r="X1666" s="115">
        <v>440</v>
      </c>
      <c r="Y1666" s="115">
        <v>0</v>
      </c>
      <c r="Z1666" s="115" t="s">
        <v>47</v>
      </c>
      <c r="AA1666" s="115">
        <v>0</v>
      </c>
      <c r="AB1666" s="123">
        <f>VLOOKUP(I1666,'[5]DI Info'!A:E,5,0)</f>
        <v>10</v>
      </c>
      <c r="AC1666" s="123">
        <f t="shared" si="32"/>
        <v>44</v>
      </c>
      <c r="AD1666" s="123">
        <f>IFERROR(AC1666*VLOOKUP(I1666,'[5]DI Info'!A:H,7,FALSE),"")</f>
        <v>308</v>
      </c>
      <c r="AE1666" s="123">
        <f>IFERROR(ROUND(AC1666*VLOOKUP(I1666,'[5]DI Info'!$1:$1048576,6,FALSE),2),"")</f>
        <v>1.35</v>
      </c>
      <c r="AF1666" s="124" t="str">
        <f>VLOOKUP(I1666,'[5]DI Info'!$1:$1048576,4,FALSE)</f>
        <v>志捷-YT</v>
      </c>
      <c r="AG1666" s="124" t="s">
        <v>4070</v>
      </c>
      <c r="AH1666" s="118">
        <v>45589</v>
      </c>
      <c r="AI1666" s="69" t="s">
        <v>4071</v>
      </c>
      <c r="AJ1666" s="123" t="s">
        <v>4072</v>
      </c>
      <c r="AK1666" s="123"/>
      <c r="AL1666" s="136"/>
      <c r="AM1666" s="136"/>
      <c r="AN1666" s="134"/>
    </row>
    <row r="1667" s="62" customFormat="1" ht="12.75" customHeight="1" spans="1:40">
      <c r="A1667" s="140" t="str">
        <f t="shared" si="33"/>
        <v>53I3KYSHB0BZDFY9DM</v>
      </c>
      <c r="B1667" s="115" t="s">
        <v>38</v>
      </c>
      <c r="C1667" s="115" t="s">
        <v>38</v>
      </c>
      <c r="D1667" s="115" t="s">
        <v>39</v>
      </c>
      <c r="E1667" s="115" t="s">
        <v>4076</v>
      </c>
      <c r="F1667" s="115" t="s">
        <v>41</v>
      </c>
      <c r="G1667" s="115" t="s">
        <v>60</v>
      </c>
      <c r="H1667" s="115" t="s">
        <v>4076</v>
      </c>
      <c r="I1667" s="115" t="s">
        <v>4077</v>
      </c>
      <c r="J1667" s="115" t="s">
        <v>44</v>
      </c>
      <c r="K1667" s="115" t="s">
        <v>41</v>
      </c>
      <c r="L1667" s="115" t="s">
        <v>45</v>
      </c>
      <c r="M1667" s="115" t="s">
        <v>46</v>
      </c>
      <c r="N1667" s="115" t="s">
        <v>1767</v>
      </c>
      <c r="O1667" s="115" t="s">
        <v>41</v>
      </c>
      <c r="P1667" s="115" t="s">
        <v>41</v>
      </c>
      <c r="Q1667" s="115">
        <v>5.12</v>
      </c>
      <c r="R1667" s="115">
        <v>16.02</v>
      </c>
      <c r="S1667" s="115">
        <v>12.17</v>
      </c>
      <c r="T1667" s="116">
        <v>45589</v>
      </c>
      <c r="U1667" s="116">
        <v>45582</v>
      </c>
      <c r="V1667" s="115">
        <v>0</v>
      </c>
      <c r="W1667" s="115">
        <v>48</v>
      </c>
      <c r="X1667" s="115">
        <v>48</v>
      </c>
      <c r="Y1667" s="115">
        <v>0</v>
      </c>
      <c r="Z1667" s="115" t="s">
        <v>47</v>
      </c>
      <c r="AA1667" s="115">
        <v>0</v>
      </c>
      <c r="AB1667" s="123">
        <f>VLOOKUP(I1667,'[5]DI Info'!A:E,5,0)</f>
        <v>24</v>
      </c>
      <c r="AC1667" s="123">
        <f t="shared" si="32"/>
        <v>2</v>
      </c>
      <c r="AD1667" s="123">
        <f>IFERROR(AC1667*VLOOKUP(I1667,'[5]DI Info'!A:H,7,FALSE),"")</f>
        <v>19.2</v>
      </c>
      <c r="AE1667" s="123">
        <f>IFERROR(ROUND(AC1667*VLOOKUP(I1667,'[5]DI Info'!$1:$1048576,6,FALSE),2),"")</f>
        <v>0.19</v>
      </c>
      <c r="AF1667" s="124" t="str">
        <f>VLOOKUP(I1667,'[5]DI Info'!$1:$1048576,4,FALSE)</f>
        <v>博浪-SZ</v>
      </c>
      <c r="AG1667" s="124" t="s">
        <v>4070</v>
      </c>
      <c r="AH1667" s="118">
        <v>45589</v>
      </c>
      <c r="AI1667" s="69" t="s">
        <v>4071</v>
      </c>
      <c r="AJ1667" s="123" t="s">
        <v>4072</v>
      </c>
      <c r="AK1667" s="123"/>
      <c r="AL1667" s="136"/>
      <c r="AM1667" s="136"/>
      <c r="AN1667" s="134"/>
    </row>
    <row r="1668" s="62" customFormat="1" ht="12.75" customHeight="1" spans="1:40">
      <c r="A1668" s="140" t="str">
        <f t="shared" si="33"/>
        <v>5DTNGYQNB0BZDFY9DM</v>
      </c>
      <c r="B1668" s="115" t="s">
        <v>38</v>
      </c>
      <c r="C1668" s="115" t="s">
        <v>38</v>
      </c>
      <c r="D1668" s="115" t="s">
        <v>39</v>
      </c>
      <c r="E1668" s="115" t="s">
        <v>4078</v>
      </c>
      <c r="F1668" s="115" t="s">
        <v>41</v>
      </c>
      <c r="G1668" s="115" t="s">
        <v>42</v>
      </c>
      <c r="H1668" s="115" t="s">
        <v>4078</v>
      </c>
      <c r="I1668" s="115" t="s">
        <v>4077</v>
      </c>
      <c r="J1668" s="115" t="s">
        <v>44</v>
      </c>
      <c r="K1668" s="115" t="s">
        <v>41</v>
      </c>
      <c r="L1668" s="115" t="s">
        <v>45</v>
      </c>
      <c r="M1668" s="115" t="s">
        <v>46</v>
      </c>
      <c r="N1668" s="115" t="s">
        <v>1767</v>
      </c>
      <c r="O1668" s="115" t="s">
        <v>41</v>
      </c>
      <c r="P1668" s="115" t="s">
        <v>41</v>
      </c>
      <c r="Q1668" s="115">
        <v>5.12</v>
      </c>
      <c r="R1668" s="115">
        <v>16.02</v>
      </c>
      <c r="S1668" s="115">
        <v>12.17</v>
      </c>
      <c r="T1668" s="116">
        <v>45589</v>
      </c>
      <c r="U1668" s="116">
        <v>45582</v>
      </c>
      <c r="V1668" s="115">
        <v>0</v>
      </c>
      <c r="W1668" s="115">
        <v>48</v>
      </c>
      <c r="X1668" s="115">
        <v>48</v>
      </c>
      <c r="Y1668" s="115">
        <v>0</v>
      </c>
      <c r="Z1668" s="115" t="s">
        <v>47</v>
      </c>
      <c r="AA1668" s="115">
        <v>0</v>
      </c>
      <c r="AB1668" s="123">
        <f>VLOOKUP(I1668,'[5]DI Info'!A:E,5,0)</f>
        <v>24</v>
      </c>
      <c r="AC1668" s="123">
        <f t="shared" si="32"/>
        <v>2</v>
      </c>
      <c r="AD1668" s="123">
        <f>IFERROR(AC1668*VLOOKUP(I1668,'[5]DI Info'!A:H,7,FALSE),"")</f>
        <v>19.2</v>
      </c>
      <c r="AE1668" s="123">
        <f>IFERROR(ROUND(AC1668*VLOOKUP(I1668,'[5]DI Info'!$1:$1048576,6,FALSE),2),"")</f>
        <v>0.19</v>
      </c>
      <c r="AF1668" s="124" t="str">
        <f>VLOOKUP(I1668,'[5]DI Info'!$1:$1048576,4,FALSE)</f>
        <v>博浪-SZ</v>
      </c>
      <c r="AG1668" s="124" t="s">
        <v>4070</v>
      </c>
      <c r="AH1668" s="118">
        <v>45589</v>
      </c>
      <c r="AI1668" s="69" t="s">
        <v>4071</v>
      </c>
      <c r="AJ1668" s="123" t="s">
        <v>4072</v>
      </c>
      <c r="AK1668" s="123"/>
      <c r="AL1668" s="136"/>
      <c r="AM1668" s="136"/>
      <c r="AN1668" s="134"/>
    </row>
    <row r="1669" s="62" customFormat="1" ht="12.75" customHeight="1" spans="1:40">
      <c r="A1669" s="140" t="s">
        <v>4079</v>
      </c>
      <c r="B1669" s="115" t="s">
        <v>38</v>
      </c>
      <c r="C1669" s="115" t="s">
        <v>38</v>
      </c>
      <c r="D1669" s="115" t="s">
        <v>39</v>
      </c>
      <c r="E1669" s="115" t="s">
        <v>4080</v>
      </c>
      <c r="F1669" s="115" t="s">
        <v>41</v>
      </c>
      <c r="G1669" s="115" t="s">
        <v>42</v>
      </c>
      <c r="H1669" s="115" t="s">
        <v>4080</v>
      </c>
      <c r="I1669" s="115" t="s">
        <v>182</v>
      </c>
      <c r="J1669" s="115" t="s">
        <v>44</v>
      </c>
      <c r="K1669" s="115" t="s">
        <v>41</v>
      </c>
      <c r="L1669" s="115" t="s">
        <v>45</v>
      </c>
      <c r="M1669" s="115" t="s">
        <v>46</v>
      </c>
      <c r="N1669" s="115" t="s">
        <v>1767</v>
      </c>
      <c r="O1669" s="115" t="s">
        <v>41</v>
      </c>
      <c r="P1669" s="115" t="s">
        <v>41</v>
      </c>
      <c r="Q1669" s="115">
        <v>18.5</v>
      </c>
      <c r="R1669" s="115">
        <v>35</v>
      </c>
      <c r="S1669" s="115">
        <v>19</v>
      </c>
      <c r="T1669" s="116">
        <v>45572</v>
      </c>
      <c r="U1669" s="116">
        <v>45565</v>
      </c>
      <c r="V1669" s="115">
        <v>0</v>
      </c>
      <c r="W1669" s="115">
        <v>256</v>
      </c>
      <c r="X1669" s="115">
        <v>256</v>
      </c>
      <c r="Y1669" s="115">
        <v>0</v>
      </c>
      <c r="Z1669" s="115" t="s">
        <v>47</v>
      </c>
      <c r="AA1669" s="115">
        <v>0</v>
      </c>
      <c r="AB1669" s="123">
        <f>VLOOKUP(I1669,'[5]DI Info'!A:E,5,0)</f>
        <v>1</v>
      </c>
      <c r="AC1669" s="123">
        <f t="shared" si="32"/>
        <v>256</v>
      </c>
      <c r="AD1669" s="123">
        <f>IFERROR(AC1669*VLOOKUP(I1669,'[5]DI Info'!A:H,7,FALSE),"")</f>
        <v>6144</v>
      </c>
      <c r="AE1669" s="123">
        <f>IFERROR(ROUND(AC1669*VLOOKUP(I1669,'[5]DI Info'!$1:$1048576,6,FALSE),2),"")</f>
        <v>52.74</v>
      </c>
      <c r="AF1669" s="124" t="str">
        <f>VLOOKUP(I1669,'[5]DI Info'!$1:$1048576,4,FALSE)</f>
        <v>福得尔-NB</v>
      </c>
      <c r="AG1669" s="124" t="s">
        <v>4081</v>
      </c>
      <c r="AH1669" s="118">
        <v>45572</v>
      </c>
      <c r="AI1669" s="69" t="s">
        <v>4082</v>
      </c>
      <c r="AJ1669" s="123" t="s">
        <v>4083</v>
      </c>
      <c r="AK1669" s="123"/>
      <c r="AL1669" s="136"/>
      <c r="AM1669" s="136"/>
      <c r="AN1669" s="134"/>
    </row>
    <row r="1670" s="62" customFormat="1" ht="12.75" customHeight="1" spans="1:40">
      <c r="A1670" s="140" t="s">
        <v>4084</v>
      </c>
      <c r="B1670" s="115" t="s">
        <v>38</v>
      </c>
      <c r="C1670" s="115" t="s">
        <v>38</v>
      </c>
      <c r="D1670" s="115" t="s">
        <v>39</v>
      </c>
      <c r="E1670" s="115" t="s">
        <v>4085</v>
      </c>
      <c r="F1670" s="115" t="s">
        <v>41</v>
      </c>
      <c r="G1670" s="115" t="s">
        <v>42</v>
      </c>
      <c r="H1670" s="115" t="s">
        <v>4085</v>
      </c>
      <c r="I1670" s="115" t="s">
        <v>182</v>
      </c>
      <c r="J1670" s="115" t="s">
        <v>44</v>
      </c>
      <c r="K1670" s="115" t="s">
        <v>41</v>
      </c>
      <c r="L1670" s="115" t="s">
        <v>45</v>
      </c>
      <c r="M1670" s="115" t="s">
        <v>46</v>
      </c>
      <c r="N1670" s="115" t="s">
        <v>1767</v>
      </c>
      <c r="O1670" s="115" t="s">
        <v>41</v>
      </c>
      <c r="P1670" s="115" t="s">
        <v>41</v>
      </c>
      <c r="Q1670" s="115">
        <v>18.5</v>
      </c>
      <c r="R1670" s="115">
        <v>35</v>
      </c>
      <c r="S1670" s="115">
        <v>19</v>
      </c>
      <c r="T1670" s="116">
        <v>45572</v>
      </c>
      <c r="U1670" s="116">
        <v>45565</v>
      </c>
      <c r="V1670" s="115">
        <v>0</v>
      </c>
      <c r="W1670" s="115">
        <v>226</v>
      </c>
      <c r="X1670" s="115">
        <v>226</v>
      </c>
      <c r="Y1670" s="115">
        <v>0</v>
      </c>
      <c r="Z1670" s="115" t="s">
        <v>47</v>
      </c>
      <c r="AA1670" s="115">
        <v>0</v>
      </c>
      <c r="AB1670" s="123">
        <f>VLOOKUP(I1670,'[5]DI Info'!A:E,5,0)</f>
        <v>1</v>
      </c>
      <c r="AC1670" s="123">
        <f t="shared" si="32"/>
        <v>226</v>
      </c>
      <c r="AD1670" s="123">
        <f>IFERROR(AC1670*VLOOKUP(I1670,'[5]DI Info'!A:H,7,FALSE),"")</f>
        <v>5424</v>
      </c>
      <c r="AE1670" s="123">
        <f>IFERROR(ROUND(AC1670*VLOOKUP(I1670,'[5]DI Info'!$1:$1048576,6,FALSE),2),"")</f>
        <v>46.56</v>
      </c>
      <c r="AF1670" s="124" t="str">
        <f>VLOOKUP(I1670,'[5]DI Info'!$1:$1048576,4,FALSE)</f>
        <v>福得尔-NB</v>
      </c>
      <c r="AG1670" s="124" t="s">
        <v>4081</v>
      </c>
      <c r="AH1670" s="118">
        <v>45572</v>
      </c>
      <c r="AI1670" s="69" t="s">
        <v>4086</v>
      </c>
      <c r="AJ1670" s="123" t="s">
        <v>4083</v>
      </c>
      <c r="AK1670" s="123"/>
      <c r="AL1670" s="136"/>
      <c r="AM1670" s="136"/>
      <c r="AN1670" s="134"/>
    </row>
    <row r="1671" s="62" customFormat="1" ht="12.75" customHeight="1" spans="1:40">
      <c r="A1671" s="140" t="s">
        <v>4087</v>
      </c>
      <c r="B1671" s="115" t="s">
        <v>38</v>
      </c>
      <c r="C1671" s="115" t="s">
        <v>38</v>
      </c>
      <c r="D1671" s="115" t="s">
        <v>39</v>
      </c>
      <c r="E1671" s="115" t="s">
        <v>4088</v>
      </c>
      <c r="F1671" s="115" t="s">
        <v>41</v>
      </c>
      <c r="G1671" s="115" t="s">
        <v>42</v>
      </c>
      <c r="H1671" s="115" t="s">
        <v>4088</v>
      </c>
      <c r="I1671" s="115" t="s">
        <v>182</v>
      </c>
      <c r="J1671" s="115" t="s">
        <v>44</v>
      </c>
      <c r="K1671" s="115" t="s">
        <v>41</v>
      </c>
      <c r="L1671" s="115" t="s">
        <v>45</v>
      </c>
      <c r="M1671" s="115" t="s">
        <v>46</v>
      </c>
      <c r="N1671" s="115" t="s">
        <v>1767</v>
      </c>
      <c r="O1671" s="115" t="s">
        <v>41</v>
      </c>
      <c r="P1671" s="115" t="s">
        <v>41</v>
      </c>
      <c r="Q1671" s="115">
        <v>18.5</v>
      </c>
      <c r="R1671" s="115">
        <v>35</v>
      </c>
      <c r="S1671" s="115">
        <v>19</v>
      </c>
      <c r="T1671" s="116">
        <v>45572</v>
      </c>
      <c r="U1671" s="116">
        <v>45565</v>
      </c>
      <c r="V1671" s="115">
        <v>0</v>
      </c>
      <c r="W1671" s="115">
        <v>5</v>
      </c>
      <c r="X1671" s="115">
        <v>5</v>
      </c>
      <c r="Y1671" s="115">
        <v>0</v>
      </c>
      <c r="Z1671" s="115" t="s">
        <v>47</v>
      </c>
      <c r="AA1671" s="115">
        <v>0</v>
      </c>
      <c r="AB1671" s="123">
        <f>VLOOKUP(I1671,'[5]DI Info'!A:E,5,0)</f>
        <v>1</v>
      </c>
      <c r="AC1671" s="123">
        <f t="shared" si="32"/>
        <v>5</v>
      </c>
      <c r="AD1671" s="123">
        <f>IFERROR(AC1671*VLOOKUP(I1671,'[5]DI Info'!A:H,7,FALSE),"")</f>
        <v>120</v>
      </c>
      <c r="AE1671" s="123">
        <f>IFERROR(ROUND(AC1671*VLOOKUP(I1671,'[5]DI Info'!$1:$1048576,6,FALSE),2),"")</f>
        <v>1.03</v>
      </c>
      <c r="AF1671" s="124" t="str">
        <f>VLOOKUP(I1671,'[5]DI Info'!$1:$1048576,4,FALSE)</f>
        <v>福得尔-NB</v>
      </c>
      <c r="AG1671" s="124" t="s">
        <v>4081</v>
      </c>
      <c r="AH1671" s="118">
        <v>45572</v>
      </c>
      <c r="AI1671" s="69" t="s">
        <v>4082</v>
      </c>
      <c r="AJ1671" s="123" t="s">
        <v>4083</v>
      </c>
      <c r="AK1671" s="123"/>
      <c r="AL1671" s="136"/>
      <c r="AM1671" s="136"/>
      <c r="AN1671" s="134"/>
    </row>
    <row r="1672" s="62" customFormat="1" ht="12.75" customHeight="1" spans="1:40">
      <c r="A1672" s="140" t="s">
        <v>4089</v>
      </c>
      <c r="B1672" s="115" t="s">
        <v>38</v>
      </c>
      <c r="C1672" s="115" t="s">
        <v>38</v>
      </c>
      <c r="D1672" s="115" t="s">
        <v>39</v>
      </c>
      <c r="E1672" s="115" t="s">
        <v>4090</v>
      </c>
      <c r="F1672" s="115" t="s">
        <v>41</v>
      </c>
      <c r="G1672" s="115" t="s">
        <v>42</v>
      </c>
      <c r="H1672" s="115" t="s">
        <v>4090</v>
      </c>
      <c r="I1672" s="115" t="s">
        <v>169</v>
      </c>
      <c r="J1672" s="115" t="s">
        <v>44</v>
      </c>
      <c r="K1672" s="115" t="s">
        <v>41</v>
      </c>
      <c r="L1672" s="115" t="s">
        <v>45</v>
      </c>
      <c r="M1672" s="115" t="s">
        <v>46</v>
      </c>
      <c r="N1672" s="115" t="s">
        <v>1767</v>
      </c>
      <c r="O1672" s="115" t="s">
        <v>41</v>
      </c>
      <c r="P1672" s="115" t="s">
        <v>41</v>
      </c>
      <c r="Q1672" s="115">
        <v>18.25</v>
      </c>
      <c r="R1672" s="115">
        <v>35</v>
      </c>
      <c r="S1672" s="115">
        <v>19.25</v>
      </c>
      <c r="T1672" s="116">
        <v>45572</v>
      </c>
      <c r="U1672" s="116">
        <v>45565</v>
      </c>
      <c r="V1672" s="115">
        <v>0</v>
      </c>
      <c r="W1672" s="115">
        <v>342</v>
      </c>
      <c r="X1672" s="115">
        <v>342</v>
      </c>
      <c r="Y1672" s="115">
        <v>0</v>
      </c>
      <c r="Z1672" s="115" t="s">
        <v>47</v>
      </c>
      <c r="AA1672" s="115">
        <v>0</v>
      </c>
      <c r="AB1672" s="123">
        <f>VLOOKUP(I1672,'[5]DI Info'!A:E,5,0)</f>
        <v>1</v>
      </c>
      <c r="AC1672" s="123">
        <f t="shared" si="32"/>
        <v>342</v>
      </c>
      <c r="AD1672" s="123">
        <f>IFERROR(AC1672*VLOOKUP(I1672,'[5]DI Info'!A:H,7,FALSE),"")</f>
        <v>7695</v>
      </c>
      <c r="AE1672" s="123">
        <f>IFERROR(ROUND(AC1672*VLOOKUP(I1672,'[5]DI Info'!$1:$1048576,6,FALSE),2),"")</f>
        <v>70.45</v>
      </c>
      <c r="AF1672" s="124" t="str">
        <f>VLOOKUP(I1672,'[5]DI Info'!$1:$1048576,4,FALSE)</f>
        <v>福得尔-NB</v>
      </c>
      <c r="AG1672" s="124" t="s">
        <v>4081</v>
      </c>
      <c r="AH1672" s="118">
        <v>45572</v>
      </c>
      <c r="AI1672" s="69" t="s">
        <v>4091</v>
      </c>
      <c r="AJ1672" s="123" t="s">
        <v>4083</v>
      </c>
      <c r="AK1672" s="123"/>
      <c r="AL1672" s="136"/>
      <c r="AM1672" s="136"/>
      <c r="AN1672" s="134"/>
    </row>
    <row r="1673" s="62" customFormat="1" ht="12.75" customHeight="1" spans="1:40">
      <c r="A1673" s="140" t="s">
        <v>4092</v>
      </c>
      <c r="B1673" s="115" t="s">
        <v>38</v>
      </c>
      <c r="C1673" s="115" t="s">
        <v>38</v>
      </c>
      <c r="D1673" s="115" t="s">
        <v>39</v>
      </c>
      <c r="E1673" s="115" t="s">
        <v>4093</v>
      </c>
      <c r="F1673" s="115" t="s">
        <v>41</v>
      </c>
      <c r="G1673" s="115" t="s">
        <v>42</v>
      </c>
      <c r="H1673" s="115" t="s">
        <v>4093</v>
      </c>
      <c r="I1673" s="115" t="s">
        <v>169</v>
      </c>
      <c r="J1673" s="115" t="s">
        <v>44</v>
      </c>
      <c r="K1673" s="115" t="s">
        <v>41</v>
      </c>
      <c r="L1673" s="115" t="s">
        <v>45</v>
      </c>
      <c r="M1673" s="115" t="s">
        <v>46</v>
      </c>
      <c r="N1673" s="115" t="s">
        <v>1767</v>
      </c>
      <c r="O1673" s="115" t="s">
        <v>41</v>
      </c>
      <c r="P1673" s="115" t="s">
        <v>41</v>
      </c>
      <c r="Q1673" s="115">
        <v>18.25</v>
      </c>
      <c r="R1673" s="115">
        <v>35</v>
      </c>
      <c r="S1673" s="115">
        <v>19.25</v>
      </c>
      <c r="T1673" s="116">
        <v>45572</v>
      </c>
      <c r="U1673" s="116">
        <v>45565</v>
      </c>
      <c r="V1673" s="115">
        <v>0</v>
      </c>
      <c r="W1673" s="115">
        <v>347</v>
      </c>
      <c r="X1673" s="115">
        <v>347</v>
      </c>
      <c r="Y1673" s="115">
        <v>0</v>
      </c>
      <c r="Z1673" s="115" t="s">
        <v>47</v>
      </c>
      <c r="AA1673" s="115">
        <v>0</v>
      </c>
      <c r="AB1673" s="123">
        <f>VLOOKUP(I1673,'[5]DI Info'!A:E,5,0)</f>
        <v>1</v>
      </c>
      <c r="AC1673" s="123">
        <f t="shared" si="32"/>
        <v>347</v>
      </c>
      <c r="AD1673" s="123">
        <f>IFERROR(AC1673*VLOOKUP(I1673,'[5]DI Info'!A:H,7,FALSE),"")</f>
        <v>7807.5</v>
      </c>
      <c r="AE1673" s="123">
        <f>IFERROR(ROUND(AC1673*VLOOKUP(I1673,'[5]DI Info'!$1:$1048576,6,FALSE),2),"")</f>
        <v>71.48</v>
      </c>
      <c r="AF1673" s="124" t="str">
        <f>VLOOKUP(I1673,'[5]DI Info'!$1:$1048576,4,FALSE)</f>
        <v>福得尔-NB</v>
      </c>
      <c r="AG1673" s="124" t="s">
        <v>4081</v>
      </c>
      <c r="AH1673" s="118">
        <v>45572</v>
      </c>
      <c r="AI1673" s="69" t="s">
        <v>4094</v>
      </c>
      <c r="AJ1673" s="123" t="s">
        <v>4083</v>
      </c>
      <c r="AK1673" s="123"/>
      <c r="AL1673" s="136"/>
      <c r="AM1673" s="136"/>
      <c r="AN1673" s="134"/>
    </row>
    <row r="1674" s="62" customFormat="1" ht="12.75" customHeight="1" spans="1:40">
      <c r="A1674" s="140" t="s">
        <v>4095</v>
      </c>
      <c r="B1674" s="115" t="s">
        <v>38</v>
      </c>
      <c r="C1674" s="115" t="s">
        <v>38</v>
      </c>
      <c r="D1674" s="115" t="s">
        <v>39</v>
      </c>
      <c r="E1674" s="115" t="s">
        <v>4096</v>
      </c>
      <c r="F1674" s="115" t="s">
        <v>41</v>
      </c>
      <c r="G1674" s="115" t="s">
        <v>42</v>
      </c>
      <c r="H1674" s="115" t="s">
        <v>4096</v>
      </c>
      <c r="I1674" s="115" t="s">
        <v>169</v>
      </c>
      <c r="J1674" s="115" t="s">
        <v>44</v>
      </c>
      <c r="K1674" s="115" t="s">
        <v>41</v>
      </c>
      <c r="L1674" s="115" t="s">
        <v>45</v>
      </c>
      <c r="M1674" s="115" t="s">
        <v>46</v>
      </c>
      <c r="N1674" s="115" t="s">
        <v>1767</v>
      </c>
      <c r="O1674" s="115" t="s">
        <v>41</v>
      </c>
      <c r="P1674" s="115" t="s">
        <v>41</v>
      </c>
      <c r="Q1674" s="115">
        <v>18.25</v>
      </c>
      <c r="R1674" s="115">
        <v>35</v>
      </c>
      <c r="S1674" s="115">
        <v>19.25</v>
      </c>
      <c r="T1674" s="116">
        <v>45572</v>
      </c>
      <c r="U1674" s="116">
        <v>45565</v>
      </c>
      <c r="V1674" s="115">
        <v>0</v>
      </c>
      <c r="W1674" s="115">
        <v>302</v>
      </c>
      <c r="X1674" s="115">
        <v>302</v>
      </c>
      <c r="Y1674" s="115">
        <v>0</v>
      </c>
      <c r="Z1674" s="115" t="s">
        <v>47</v>
      </c>
      <c r="AA1674" s="115">
        <v>0</v>
      </c>
      <c r="AB1674" s="123">
        <f>VLOOKUP(I1674,'[5]DI Info'!A:E,5,0)</f>
        <v>1</v>
      </c>
      <c r="AC1674" s="123">
        <f t="shared" si="32"/>
        <v>302</v>
      </c>
      <c r="AD1674" s="123">
        <f>IFERROR(AC1674*VLOOKUP(I1674,'[5]DI Info'!A:H,7,FALSE),"")</f>
        <v>6795</v>
      </c>
      <c r="AE1674" s="123">
        <f>IFERROR(ROUND(AC1674*VLOOKUP(I1674,'[5]DI Info'!$1:$1048576,6,FALSE),2),"")</f>
        <v>62.21</v>
      </c>
      <c r="AF1674" s="124" t="str">
        <f>VLOOKUP(I1674,'[5]DI Info'!$1:$1048576,4,FALSE)</f>
        <v>福得尔-NB</v>
      </c>
      <c r="AG1674" s="124" t="s">
        <v>4081</v>
      </c>
      <c r="AH1674" s="118">
        <v>45572</v>
      </c>
      <c r="AI1674" s="69" t="s">
        <v>4097</v>
      </c>
      <c r="AJ1674" s="123" t="s">
        <v>4083</v>
      </c>
      <c r="AK1674" s="123"/>
      <c r="AL1674" s="136"/>
      <c r="AM1674" s="136"/>
      <c r="AN1674" s="134"/>
    </row>
    <row r="1675" s="62" customFormat="1" ht="12.75" customHeight="1" spans="1:40">
      <c r="A1675" s="140" t="s">
        <v>4098</v>
      </c>
      <c r="B1675" s="115" t="s">
        <v>38</v>
      </c>
      <c r="C1675" s="115" t="s">
        <v>38</v>
      </c>
      <c r="D1675" s="115" t="s">
        <v>39</v>
      </c>
      <c r="E1675" s="115" t="s">
        <v>4099</v>
      </c>
      <c r="F1675" s="115" t="s">
        <v>41</v>
      </c>
      <c r="G1675" s="115" t="s">
        <v>42</v>
      </c>
      <c r="H1675" s="115" t="s">
        <v>4099</v>
      </c>
      <c r="I1675" s="115" t="s">
        <v>169</v>
      </c>
      <c r="J1675" s="115" t="s">
        <v>44</v>
      </c>
      <c r="K1675" s="115" t="s">
        <v>41</v>
      </c>
      <c r="L1675" s="115" t="s">
        <v>45</v>
      </c>
      <c r="M1675" s="115" t="s">
        <v>46</v>
      </c>
      <c r="N1675" s="115" t="s">
        <v>1767</v>
      </c>
      <c r="O1675" s="115" t="s">
        <v>41</v>
      </c>
      <c r="P1675" s="115" t="s">
        <v>41</v>
      </c>
      <c r="Q1675" s="115">
        <v>18.25</v>
      </c>
      <c r="R1675" s="115">
        <v>35</v>
      </c>
      <c r="S1675" s="115">
        <v>19.25</v>
      </c>
      <c r="T1675" s="116">
        <v>45572</v>
      </c>
      <c r="U1675" s="116">
        <v>45565</v>
      </c>
      <c r="V1675" s="115">
        <v>0</v>
      </c>
      <c r="W1675" s="115">
        <v>46</v>
      </c>
      <c r="X1675" s="115">
        <v>46</v>
      </c>
      <c r="Y1675" s="115">
        <v>0</v>
      </c>
      <c r="Z1675" s="115" t="s">
        <v>47</v>
      </c>
      <c r="AA1675" s="115">
        <v>0</v>
      </c>
      <c r="AB1675" s="123">
        <f>VLOOKUP(I1675,'[5]DI Info'!A:E,5,0)</f>
        <v>1</v>
      </c>
      <c r="AC1675" s="123">
        <f t="shared" si="32"/>
        <v>46</v>
      </c>
      <c r="AD1675" s="123">
        <f>IFERROR(AC1675*VLOOKUP(I1675,'[5]DI Info'!A:H,7,FALSE),"")</f>
        <v>1035</v>
      </c>
      <c r="AE1675" s="123">
        <f>IFERROR(ROUND(AC1675*VLOOKUP(I1675,'[5]DI Info'!$1:$1048576,6,FALSE),2),"")</f>
        <v>9.48</v>
      </c>
      <c r="AF1675" s="124" t="str">
        <f>VLOOKUP(I1675,'[5]DI Info'!$1:$1048576,4,FALSE)</f>
        <v>福得尔-NB</v>
      </c>
      <c r="AG1675" s="124" t="s">
        <v>4081</v>
      </c>
      <c r="AH1675" s="118">
        <v>45572</v>
      </c>
      <c r="AI1675" s="69" t="s">
        <v>4100</v>
      </c>
      <c r="AJ1675" s="123" t="s">
        <v>4083</v>
      </c>
      <c r="AK1675" s="123"/>
      <c r="AL1675" s="136"/>
      <c r="AM1675" s="136"/>
      <c r="AN1675" s="134"/>
    </row>
    <row r="1676" s="62" customFormat="1" ht="12.75" customHeight="1" spans="1:40">
      <c r="A1676" s="140" t="s">
        <v>4101</v>
      </c>
      <c r="B1676" s="115" t="s">
        <v>38</v>
      </c>
      <c r="C1676" s="115" t="s">
        <v>38</v>
      </c>
      <c r="D1676" s="115" t="s">
        <v>39</v>
      </c>
      <c r="E1676" s="115" t="s">
        <v>4102</v>
      </c>
      <c r="F1676" s="115" t="s">
        <v>41</v>
      </c>
      <c r="G1676" s="115" t="s">
        <v>42</v>
      </c>
      <c r="H1676" s="115" t="s">
        <v>4102</v>
      </c>
      <c r="I1676" s="115" t="s">
        <v>169</v>
      </c>
      <c r="J1676" s="115" t="s">
        <v>44</v>
      </c>
      <c r="K1676" s="115" t="s">
        <v>41</v>
      </c>
      <c r="L1676" s="115" t="s">
        <v>45</v>
      </c>
      <c r="M1676" s="115" t="s">
        <v>46</v>
      </c>
      <c r="N1676" s="115" t="s">
        <v>1767</v>
      </c>
      <c r="O1676" s="115" t="s">
        <v>41</v>
      </c>
      <c r="P1676" s="115" t="s">
        <v>41</v>
      </c>
      <c r="Q1676" s="115">
        <v>18.25</v>
      </c>
      <c r="R1676" s="115">
        <v>35</v>
      </c>
      <c r="S1676" s="115">
        <v>19.25</v>
      </c>
      <c r="T1676" s="116">
        <v>45572</v>
      </c>
      <c r="U1676" s="116">
        <v>45565</v>
      </c>
      <c r="V1676" s="115">
        <v>0</v>
      </c>
      <c r="W1676" s="115">
        <v>121</v>
      </c>
      <c r="X1676" s="115">
        <v>121</v>
      </c>
      <c r="Y1676" s="115">
        <v>0</v>
      </c>
      <c r="Z1676" s="115" t="s">
        <v>47</v>
      </c>
      <c r="AA1676" s="115">
        <v>0</v>
      </c>
      <c r="AB1676" s="123">
        <f>VLOOKUP(I1676,'[5]DI Info'!A:E,5,0)</f>
        <v>1</v>
      </c>
      <c r="AC1676" s="123">
        <f t="shared" si="32"/>
        <v>121</v>
      </c>
      <c r="AD1676" s="123">
        <f>IFERROR(AC1676*VLOOKUP(I1676,'[5]DI Info'!A:H,7,FALSE),"")</f>
        <v>2722.5</v>
      </c>
      <c r="AE1676" s="123">
        <f>IFERROR(ROUND(AC1676*VLOOKUP(I1676,'[5]DI Info'!$1:$1048576,6,FALSE),2),"")</f>
        <v>24.93</v>
      </c>
      <c r="AF1676" s="124" t="str">
        <f>VLOOKUP(I1676,'[5]DI Info'!$1:$1048576,4,FALSE)</f>
        <v>福得尔-NB</v>
      </c>
      <c r="AG1676" s="124" t="s">
        <v>4081</v>
      </c>
      <c r="AH1676" s="118">
        <v>45572</v>
      </c>
      <c r="AI1676" s="69" t="s">
        <v>4100</v>
      </c>
      <c r="AJ1676" s="123" t="s">
        <v>4083</v>
      </c>
      <c r="AK1676" s="123"/>
      <c r="AL1676" s="136"/>
      <c r="AM1676" s="136"/>
      <c r="AN1676" s="134"/>
    </row>
    <row r="1677" s="62" customFormat="1" ht="12.75" customHeight="1" spans="1:40">
      <c r="A1677" s="140" t="str">
        <f t="shared" ref="A1677:A1679" si="34">E1677&amp;I1677</f>
        <v>5XPSIBFTB0B9LCR8V1</v>
      </c>
      <c r="B1677" s="115" t="s">
        <v>38</v>
      </c>
      <c r="C1677" s="115" t="s">
        <v>38</v>
      </c>
      <c r="D1677" s="115" t="s">
        <v>39</v>
      </c>
      <c r="E1677" s="115" t="s">
        <v>4103</v>
      </c>
      <c r="F1677" s="115" t="s">
        <v>41</v>
      </c>
      <c r="G1677" s="115" t="s">
        <v>60</v>
      </c>
      <c r="H1677" s="115" t="s">
        <v>4103</v>
      </c>
      <c r="I1677" s="115" t="s">
        <v>1033</v>
      </c>
      <c r="J1677" s="115" t="s">
        <v>44</v>
      </c>
      <c r="K1677" s="115" t="s">
        <v>41</v>
      </c>
      <c r="L1677" s="115" t="s">
        <v>45</v>
      </c>
      <c r="M1677" s="115" t="s">
        <v>46</v>
      </c>
      <c r="N1677" s="115" t="s">
        <v>1767</v>
      </c>
      <c r="O1677" s="115" t="s">
        <v>41</v>
      </c>
      <c r="P1677" s="115" t="s">
        <v>41</v>
      </c>
      <c r="Q1677" s="115">
        <v>4</v>
      </c>
      <c r="R1677" s="115">
        <v>30</v>
      </c>
      <c r="S1677" s="115">
        <v>30</v>
      </c>
      <c r="T1677" s="116">
        <v>45589</v>
      </c>
      <c r="U1677" s="116">
        <v>45582</v>
      </c>
      <c r="V1677" s="115">
        <v>0</v>
      </c>
      <c r="W1677" s="115">
        <v>685</v>
      </c>
      <c r="X1677" s="115">
        <v>685</v>
      </c>
      <c r="Y1677" s="115">
        <v>0</v>
      </c>
      <c r="Z1677" s="115" t="s">
        <v>47</v>
      </c>
      <c r="AA1677" s="115">
        <v>0</v>
      </c>
      <c r="AB1677" s="123">
        <f>VLOOKUP(I1677,'[5]DI Info'!A:E,5,0)</f>
        <v>1</v>
      </c>
      <c r="AC1677" s="123">
        <f t="shared" si="32"/>
        <v>685</v>
      </c>
      <c r="AD1677" s="123">
        <f>IFERROR(AC1677*VLOOKUP(I1677,'[5]DI Info'!A:H,7,FALSE),"")</f>
        <v>7329.5</v>
      </c>
      <c r="AE1677" s="123">
        <f>IFERROR(ROUND(AC1677*VLOOKUP(I1677,'[5]DI Info'!$1:$1048576,6,FALSE),2),"")</f>
        <v>44.32</v>
      </c>
      <c r="AF1677" s="124" t="str">
        <f>VLOOKUP(I1677,'[5]DI Info'!$1:$1048576,4,FALSE)</f>
        <v>纳斯卡-SH</v>
      </c>
      <c r="AG1677" s="124" t="s">
        <v>4104</v>
      </c>
      <c r="AH1677" s="118">
        <v>45589</v>
      </c>
      <c r="AI1677" s="69" t="s">
        <v>4105</v>
      </c>
      <c r="AJ1677" s="123" t="s">
        <v>4106</v>
      </c>
      <c r="AK1677" s="123"/>
      <c r="AL1677" s="136"/>
      <c r="AM1677" s="136"/>
      <c r="AN1677" s="134"/>
    </row>
    <row r="1678" s="62" customFormat="1" ht="12.75" customHeight="1" spans="1:40">
      <c r="A1678" s="140" t="str">
        <f t="shared" si="34"/>
        <v>694435SPB0B9LCR8V1</v>
      </c>
      <c r="B1678" s="115" t="s">
        <v>38</v>
      </c>
      <c r="C1678" s="115" t="s">
        <v>38</v>
      </c>
      <c r="D1678" s="115" t="s">
        <v>39</v>
      </c>
      <c r="E1678" s="115" t="s">
        <v>4107</v>
      </c>
      <c r="F1678" s="115" t="s">
        <v>41</v>
      </c>
      <c r="G1678" s="115" t="s">
        <v>60</v>
      </c>
      <c r="H1678" s="115" t="s">
        <v>4107</v>
      </c>
      <c r="I1678" s="115" t="s">
        <v>1033</v>
      </c>
      <c r="J1678" s="115" t="s">
        <v>44</v>
      </c>
      <c r="K1678" s="115" t="s">
        <v>41</v>
      </c>
      <c r="L1678" s="115" t="s">
        <v>45</v>
      </c>
      <c r="M1678" s="115" t="s">
        <v>46</v>
      </c>
      <c r="N1678" s="115" t="s">
        <v>1767</v>
      </c>
      <c r="O1678" s="115" t="s">
        <v>41</v>
      </c>
      <c r="P1678" s="115" t="s">
        <v>41</v>
      </c>
      <c r="Q1678" s="115">
        <v>4</v>
      </c>
      <c r="R1678" s="115">
        <v>30</v>
      </c>
      <c r="S1678" s="115">
        <v>30</v>
      </c>
      <c r="T1678" s="116">
        <v>45589</v>
      </c>
      <c r="U1678" s="116">
        <v>45582</v>
      </c>
      <c r="V1678" s="115">
        <v>0</v>
      </c>
      <c r="W1678" s="115">
        <v>428</v>
      </c>
      <c r="X1678" s="115">
        <v>428</v>
      </c>
      <c r="Y1678" s="115">
        <v>0</v>
      </c>
      <c r="Z1678" s="115" t="s">
        <v>47</v>
      </c>
      <c r="AA1678" s="115">
        <v>0</v>
      </c>
      <c r="AB1678" s="123">
        <f>VLOOKUP(I1678,'[5]DI Info'!A:E,5,0)</f>
        <v>1</v>
      </c>
      <c r="AC1678" s="123">
        <f t="shared" si="32"/>
        <v>428</v>
      </c>
      <c r="AD1678" s="123">
        <f>IFERROR(AC1678*VLOOKUP(I1678,'[5]DI Info'!A:H,7,FALSE),"")</f>
        <v>4579.6</v>
      </c>
      <c r="AE1678" s="123">
        <f>IFERROR(ROUND(AC1678*VLOOKUP(I1678,'[5]DI Info'!$1:$1048576,6,FALSE),2),"")</f>
        <v>27.69</v>
      </c>
      <c r="AF1678" s="124" t="str">
        <f>VLOOKUP(I1678,'[5]DI Info'!$1:$1048576,4,FALSE)</f>
        <v>纳斯卡-SH</v>
      </c>
      <c r="AG1678" s="124" t="s">
        <v>4104</v>
      </c>
      <c r="AH1678" s="118">
        <v>45589</v>
      </c>
      <c r="AI1678" s="69" t="s">
        <v>4108</v>
      </c>
      <c r="AJ1678" s="123" t="s">
        <v>4106</v>
      </c>
      <c r="AK1678" s="123"/>
      <c r="AL1678" s="136"/>
      <c r="AM1678" s="136"/>
      <c r="AN1678" s="134"/>
    </row>
    <row r="1679" s="62" customFormat="1" ht="12.75" customHeight="1" spans="1:40">
      <c r="A1679" s="140" t="str">
        <f t="shared" si="34"/>
        <v>6AXUO9NEB0CTTC177G</v>
      </c>
      <c r="B1679" s="115" t="s">
        <v>38</v>
      </c>
      <c r="C1679" s="115" t="s">
        <v>38</v>
      </c>
      <c r="D1679" s="115" t="s">
        <v>39</v>
      </c>
      <c r="E1679" s="115" t="s">
        <v>4109</v>
      </c>
      <c r="F1679" s="115" t="s">
        <v>41</v>
      </c>
      <c r="G1679" s="115" t="s">
        <v>60</v>
      </c>
      <c r="H1679" s="115" t="s">
        <v>4109</v>
      </c>
      <c r="I1679" s="115" t="s">
        <v>2642</v>
      </c>
      <c r="J1679" s="115" t="s">
        <v>44</v>
      </c>
      <c r="K1679" s="115" t="s">
        <v>41</v>
      </c>
      <c r="L1679" s="115" t="s">
        <v>45</v>
      </c>
      <c r="M1679" s="115" t="s">
        <v>46</v>
      </c>
      <c r="N1679" s="115" t="s">
        <v>1767</v>
      </c>
      <c r="O1679" s="115" t="s">
        <v>41</v>
      </c>
      <c r="P1679" s="115" t="s">
        <v>41</v>
      </c>
      <c r="Q1679" s="115">
        <v>3.5</v>
      </c>
      <c r="R1679" s="115">
        <v>31</v>
      </c>
      <c r="S1679" s="115">
        <v>31</v>
      </c>
      <c r="T1679" s="116">
        <v>45589</v>
      </c>
      <c r="U1679" s="116">
        <v>45582</v>
      </c>
      <c r="V1679" s="115">
        <v>0</v>
      </c>
      <c r="W1679" s="115">
        <v>614</v>
      </c>
      <c r="X1679" s="115">
        <v>614</v>
      </c>
      <c r="Y1679" s="115">
        <v>0</v>
      </c>
      <c r="Z1679" s="115" t="s">
        <v>47</v>
      </c>
      <c r="AA1679" s="115">
        <v>0</v>
      </c>
      <c r="AB1679" s="123">
        <f>VLOOKUP(I1679,'[5]DI Info'!A:E,5,0)</f>
        <v>1</v>
      </c>
      <c r="AC1679" s="123">
        <f t="shared" si="32"/>
        <v>614</v>
      </c>
      <c r="AD1679" s="123">
        <f>IFERROR(AC1679*VLOOKUP(I1679,'[5]DI Info'!A:H,7,FALSE),"")</f>
        <v>3868.2</v>
      </c>
      <c r="AE1679" s="123">
        <f>IFERROR(ROUND(AC1679*VLOOKUP(I1679,'[5]DI Info'!$1:$1048576,6,FALSE),2),"")</f>
        <v>31.44</v>
      </c>
      <c r="AF1679" s="124" t="str">
        <f>VLOOKUP(I1679,'[5]DI Info'!$1:$1048576,4,FALSE)</f>
        <v>纳斯卡-SH</v>
      </c>
      <c r="AG1679" s="124" t="s">
        <v>4104</v>
      </c>
      <c r="AH1679" s="118">
        <v>45589</v>
      </c>
      <c r="AI1679" s="69" t="s">
        <v>4108</v>
      </c>
      <c r="AJ1679" s="123" t="s">
        <v>4106</v>
      </c>
      <c r="AK1679" s="123"/>
      <c r="AL1679" s="136"/>
      <c r="AM1679" s="136"/>
      <c r="AN1679" s="134"/>
    </row>
    <row r="1680" s="62" customFormat="1" ht="12.75" customHeight="1" spans="1:40">
      <c r="A1680" s="140" t="s">
        <v>4110</v>
      </c>
      <c r="B1680" s="115" t="s">
        <v>38</v>
      </c>
      <c r="C1680" s="115" t="s">
        <v>38</v>
      </c>
      <c r="D1680" s="115" t="s">
        <v>84</v>
      </c>
      <c r="E1680" s="115" t="s">
        <v>4111</v>
      </c>
      <c r="F1680" s="115" t="s">
        <v>41</v>
      </c>
      <c r="G1680" s="115" t="s">
        <v>121</v>
      </c>
      <c r="H1680" s="115" t="s">
        <v>4111</v>
      </c>
      <c r="I1680" s="115" t="s">
        <v>2703</v>
      </c>
      <c r="J1680" s="115" t="s">
        <v>44</v>
      </c>
      <c r="K1680" s="115" t="s">
        <v>41</v>
      </c>
      <c r="L1680" s="115" t="s">
        <v>45</v>
      </c>
      <c r="M1680" s="115" t="s">
        <v>46</v>
      </c>
      <c r="N1680" s="115" t="s">
        <v>1767</v>
      </c>
      <c r="O1680" s="115" t="s">
        <v>41</v>
      </c>
      <c r="P1680" s="115" t="s">
        <v>41</v>
      </c>
      <c r="Q1680" s="115">
        <v>18.25</v>
      </c>
      <c r="R1680" s="115">
        <v>32.25</v>
      </c>
      <c r="S1680" s="115">
        <v>18.5</v>
      </c>
      <c r="T1680" s="116">
        <v>45588</v>
      </c>
      <c r="U1680" s="116">
        <v>45574</v>
      </c>
      <c r="V1680" s="115">
        <v>0</v>
      </c>
      <c r="W1680" s="115">
        <v>75</v>
      </c>
      <c r="X1680" s="115">
        <v>75</v>
      </c>
      <c r="Y1680" s="115">
        <v>0</v>
      </c>
      <c r="Z1680" s="115" t="s">
        <v>47</v>
      </c>
      <c r="AA1680" s="115">
        <v>0</v>
      </c>
      <c r="AB1680" s="123">
        <f>VLOOKUP(I1680,'[5]DI Info'!A:E,5,0)</f>
        <v>1</v>
      </c>
      <c r="AC1680" s="123">
        <f t="shared" si="32"/>
        <v>75</v>
      </c>
      <c r="AD1680" s="123">
        <f>IFERROR(AC1680*VLOOKUP(I1680,'[5]DI Info'!A:H,7,FALSE),"")</f>
        <v>1230</v>
      </c>
      <c r="AE1680" s="123">
        <f>IFERROR(ROUND(AC1680*VLOOKUP(I1680,'[5]DI Info'!$1:$1048576,6,FALSE),2),"")</f>
        <v>13.01</v>
      </c>
      <c r="AF1680" s="124" t="str">
        <f>VLOOKUP(I1680,'[5]DI Info'!$1:$1048576,4,FALSE)</f>
        <v>康思特-SH</v>
      </c>
      <c r="AG1680" s="124" t="s">
        <v>4112</v>
      </c>
      <c r="AH1680" s="118">
        <v>45575</v>
      </c>
      <c r="AI1680" s="69" t="s">
        <v>4113</v>
      </c>
      <c r="AJ1680" s="123"/>
      <c r="AK1680" s="123"/>
      <c r="AL1680" s="136"/>
      <c r="AM1680" s="136"/>
      <c r="AN1680" s="134"/>
    </row>
    <row r="1681" s="62" customFormat="1" ht="12.75" customHeight="1" spans="1:40">
      <c r="A1681" s="140" t="s">
        <v>4114</v>
      </c>
      <c r="B1681" s="115" t="s">
        <v>38</v>
      </c>
      <c r="C1681" s="115" t="s">
        <v>38</v>
      </c>
      <c r="D1681" s="115" t="s">
        <v>84</v>
      </c>
      <c r="E1681" s="115" t="s">
        <v>4115</v>
      </c>
      <c r="F1681" s="115" t="s">
        <v>41</v>
      </c>
      <c r="G1681" s="115" t="s">
        <v>121</v>
      </c>
      <c r="H1681" s="115" t="s">
        <v>4115</v>
      </c>
      <c r="I1681" s="115" t="s">
        <v>333</v>
      </c>
      <c r="J1681" s="115" t="s">
        <v>44</v>
      </c>
      <c r="K1681" s="115" t="s">
        <v>41</v>
      </c>
      <c r="L1681" s="115" t="s">
        <v>45</v>
      </c>
      <c r="M1681" s="115" t="s">
        <v>46</v>
      </c>
      <c r="N1681" s="115" t="s">
        <v>1767</v>
      </c>
      <c r="O1681" s="115" t="s">
        <v>41</v>
      </c>
      <c r="P1681" s="115" t="s">
        <v>41</v>
      </c>
      <c r="Q1681" s="115">
        <v>2.559</v>
      </c>
      <c r="R1681" s="115">
        <v>11.378</v>
      </c>
      <c r="S1681" s="115">
        <v>10.394</v>
      </c>
      <c r="T1681" s="116">
        <v>45588</v>
      </c>
      <c r="U1681" s="116">
        <v>45574</v>
      </c>
      <c r="V1681" s="115">
        <v>0</v>
      </c>
      <c r="W1681" s="115">
        <v>244</v>
      </c>
      <c r="X1681" s="115">
        <v>244</v>
      </c>
      <c r="Y1681" s="115">
        <v>0</v>
      </c>
      <c r="Z1681" s="115" t="s">
        <v>47</v>
      </c>
      <c r="AA1681" s="115">
        <v>0</v>
      </c>
      <c r="AB1681" s="123">
        <f>VLOOKUP(I1681,'[5]DI Info'!A:E,5,0)</f>
        <v>1</v>
      </c>
      <c r="AC1681" s="123">
        <f t="shared" si="32"/>
        <v>244</v>
      </c>
      <c r="AD1681" s="123">
        <f>IFERROR(AC1681*VLOOKUP(I1681,'[5]DI Info'!A:H,7,FALSE),"")</f>
        <v>170.8</v>
      </c>
      <c r="AE1681" s="123">
        <f>IFERROR(ROUND(AC1681*VLOOKUP(I1681,'[5]DI Info'!$1:$1048576,6,FALSE),2),"")</f>
        <v>0.68</v>
      </c>
      <c r="AF1681" s="124" t="str">
        <f>VLOOKUP(I1681,'[5]DI Info'!$1:$1048576,4,FALSE)</f>
        <v>康思特-SH</v>
      </c>
      <c r="AG1681" s="124" t="s">
        <v>4112</v>
      </c>
      <c r="AH1681" s="118">
        <v>45575</v>
      </c>
      <c r="AI1681" s="69" t="s">
        <v>4113</v>
      </c>
      <c r="AJ1681" s="123"/>
      <c r="AK1681" s="123"/>
      <c r="AL1681" s="136"/>
      <c r="AM1681" s="136"/>
      <c r="AN1681" s="134"/>
    </row>
    <row r="1682" s="62" customFormat="1" ht="12.75" customHeight="1" spans="1:40">
      <c r="A1682" s="140" t="s">
        <v>4116</v>
      </c>
      <c r="B1682" s="115" t="s">
        <v>38</v>
      </c>
      <c r="C1682" s="115" t="s">
        <v>38</v>
      </c>
      <c r="D1682" s="115" t="s">
        <v>84</v>
      </c>
      <c r="E1682" s="115" t="s">
        <v>4117</v>
      </c>
      <c r="F1682" s="115" t="s">
        <v>41</v>
      </c>
      <c r="G1682" s="115" t="s">
        <v>121</v>
      </c>
      <c r="H1682" s="115" t="s">
        <v>4117</v>
      </c>
      <c r="I1682" s="115" t="s">
        <v>3666</v>
      </c>
      <c r="J1682" s="115" t="s">
        <v>44</v>
      </c>
      <c r="K1682" s="115" t="s">
        <v>41</v>
      </c>
      <c r="L1682" s="115" t="s">
        <v>45</v>
      </c>
      <c r="M1682" s="115" t="s">
        <v>46</v>
      </c>
      <c r="N1682" s="115" t="s">
        <v>1767</v>
      </c>
      <c r="O1682" s="115" t="s">
        <v>41</v>
      </c>
      <c r="P1682" s="115" t="s">
        <v>41</v>
      </c>
      <c r="Q1682" s="115">
        <v>4.5</v>
      </c>
      <c r="R1682" s="115">
        <v>16</v>
      </c>
      <c r="S1682" s="115">
        <v>15</v>
      </c>
      <c r="T1682" s="116">
        <v>45588</v>
      </c>
      <c r="U1682" s="116">
        <v>45574</v>
      </c>
      <c r="V1682" s="115">
        <v>0</v>
      </c>
      <c r="W1682" s="115">
        <v>790</v>
      </c>
      <c r="X1682" s="115">
        <v>790</v>
      </c>
      <c r="Y1682" s="115">
        <v>0</v>
      </c>
      <c r="Z1682" s="115" t="s">
        <v>47</v>
      </c>
      <c r="AA1682" s="115">
        <v>0</v>
      </c>
      <c r="AB1682" s="123">
        <f>VLOOKUP(I1682,'[5]DI Info'!A:E,5,0)</f>
        <v>1</v>
      </c>
      <c r="AC1682" s="123">
        <f t="shared" si="32"/>
        <v>790</v>
      </c>
      <c r="AD1682" s="123">
        <f>IFERROR(AC1682*VLOOKUP(I1682,'[5]DI Info'!A:H,7,FALSE),"")</f>
        <v>616.2</v>
      </c>
      <c r="AE1682" s="123">
        <f>IFERROR(ROUND(AC1682*VLOOKUP(I1682,'[5]DI Info'!$1:$1048576,6,FALSE),2),"")</f>
        <v>12.01</v>
      </c>
      <c r="AF1682" s="124" t="str">
        <f>VLOOKUP(I1682,'[5]DI Info'!$1:$1048576,4,FALSE)</f>
        <v>康思特-SH</v>
      </c>
      <c r="AG1682" s="124" t="s">
        <v>4112</v>
      </c>
      <c r="AH1682" s="118">
        <v>45575</v>
      </c>
      <c r="AI1682" s="69" t="s">
        <v>4113</v>
      </c>
      <c r="AJ1682" s="123"/>
      <c r="AK1682" s="123"/>
      <c r="AL1682" s="136"/>
      <c r="AM1682" s="136"/>
      <c r="AN1682" s="134"/>
    </row>
    <row r="1683" s="62" customFormat="1" ht="12.75" customHeight="1" spans="1:40">
      <c r="A1683" s="140" t="s">
        <v>4118</v>
      </c>
      <c r="B1683" s="115" t="s">
        <v>38</v>
      </c>
      <c r="C1683" s="115" t="s">
        <v>38</v>
      </c>
      <c r="D1683" s="115" t="s">
        <v>84</v>
      </c>
      <c r="E1683" s="115" t="s">
        <v>4119</v>
      </c>
      <c r="F1683" s="115" t="s">
        <v>41</v>
      </c>
      <c r="G1683" s="115" t="s">
        <v>71</v>
      </c>
      <c r="H1683" s="115" t="s">
        <v>4119</v>
      </c>
      <c r="I1683" s="115" t="s">
        <v>2703</v>
      </c>
      <c r="J1683" s="115" t="s">
        <v>44</v>
      </c>
      <c r="K1683" s="115" t="s">
        <v>41</v>
      </c>
      <c r="L1683" s="115" t="s">
        <v>45</v>
      </c>
      <c r="M1683" s="115" t="s">
        <v>46</v>
      </c>
      <c r="N1683" s="115" t="s">
        <v>1767</v>
      </c>
      <c r="O1683" s="115" t="s">
        <v>41</v>
      </c>
      <c r="P1683" s="115" t="s">
        <v>41</v>
      </c>
      <c r="Q1683" s="115">
        <v>18.25</v>
      </c>
      <c r="R1683" s="115">
        <v>32.25</v>
      </c>
      <c r="S1683" s="115">
        <v>18.5</v>
      </c>
      <c r="T1683" s="116">
        <v>45588</v>
      </c>
      <c r="U1683" s="116">
        <v>45574</v>
      </c>
      <c r="V1683" s="115">
        <v>0</v>
      </c>
      <c r="W1683" s="115">
        <v>127</v>
      </c>
      <c r="X1683" s="115">
        <v>127</v>
      </c>
      <c r="Y1683" s="115">
        <v>0</v>
      </c>
      <c r="Z1683" s="115" t="s">
        <v>47</v>
      </c>
      <c r="AA1683" s="115">
        <v>0</v>
      </c>
      <c r="AB1683" s="123">
        <f>VLOOKUP(I1683,'[5]DI Info'!A:E,5,0)</f>
        <v>1</v>
      </c>
      <c r="AC1683" s="123">
        <f t="shared" si="32"/>
        <v>127</v>
      </c>
      <c r="AD1683" s="123">
        <f>IFERROR(AC1683*VLOOKUP(I1683,'[5]DI Info'!A:H,7,FALSE),"")</f>
        <v>2082.8</v>
      </c>
      <c r="AE1683" s="123">
        <f>IFERROR(ROUND(AC1683*VLOOKUP(I1683,'[5]DI Info'!$1:$1048576,6,FALSE),2),"")</f>
        <v>22.04</v>
      </c>
      <c r="AF1683" s="124" t="str">
        <f>VLOOKUP(I1683,'[5]DI Info'!$1:$1048576,4,FALSE)</f>
        <v>康思特-SH</v>
      </c>
      <c r="AG1683" s="124" t="s">
        <v>4112</v>
      </c>
      <c r="AH1683" s="118">
        <v>45575</v>
      </c>
      <c r="AI1683" s="69" t="s">
        <v>4113</v>
      </c>
      <c r="AJ1683" s="123"/>
      <c r="AK1683" s="123"/>
      <c r="AL1683" s="136"/>
      <c r="AM1683" s="136"/>
      <c r="AN1683" s="134"/>
    </row>
    <row r="1684" s="62" customFormat="1" ht="12.75" customHeight="1" spans="1:40">
      <c r="A1684" s="140" t="s">
        <v>4120</v>
      </c>
      <c r="B1684" s="115" t="s">
        <v>38</v>
      </c>
      <c r="C1684" s="115" t="s">
        <v>38</v>
      </c>
      <c r="D1684" s="115" t="s">
        <v>84</v>
      </c>
      <c r="E1684" s="115" t="s">
        <v>4121</v>
      </c>
      <c r="F1684" s="115" t="s">
        <v>41</v>
      </c>
      <c r="G1684" s="115" t="s">
        <v>71</v>
      </c>
      <c r="H1684" s="115" t="s">
        <v>4121</v>
      </c>
      <c r="I1684" s="115" t="s">
        <v>333</v>
      </c>
      <c r="J1684" s="115" t="s">
        <v>44</v>
      </c>
      <c r="K1684" s="115" t="s">
        <v>41</v>
      </c>
      <c r="L1684" s="115" t="s">
        <v>45</v>
      </c>
      <c r="M1684" s="115" t="s">
        <v>46</v>
      </c>
      <c r="N1684" s="115" t="s">
        <v>1767</v>
      </c>
      <c r="O1684" s="115" t="s">
        <v>41</v>
      </c>
      <c r="P1684" s="115" t="s">
        <v>41</v>
      </c>
      <c r="Q1684" s="115">
        <v>2.559</v>
      </c>
      <c r="R1684" s="115">
        <v>11.378</v>
      </c>
      <c r="S1684" s="115">
        <v>10.394</v>
      </c>
      <c r="T1684" s="116">
        <v>45588</v>
      </c>
      <c r="U1684" s="116">
        <v>45574</v>
      </c>
      <c r="V1684" s="115">
        <v>0</v>
      </c>
      <c r="W1684" s="115">
        <v>44</v>
      </c>
      <c r="X1684" s="115">
        <v>44</v>
      </c>
      <c r="Y1684" s="115">
        <v>0</v>
      </c>
      <c r="Z1684" s="115" t="s">
        <v>47</v>
      </c>
      <c r="AA1684" s="115">
        <v>0</v>
      </c>
      <c r="AB1684" s="123">
        <f>VLOOKUP(I1684,'[5]DI Info'!A:E,5,0)</f>
        <v>1</v>
      </c>
      <c r="AC1684" s="123">
        <f t="shared" si="32"/>
        <v>44</v>
      </c>
      <c r="AD1684" s="123">
        <f>IFERROR(AC1684*VLOOKUP(I1684,'[5]DI Info'!A:H,7,FALSE),"")</f>
        <v>30.8</v>
      </c>
      <c r="AE1684" s="123">
        <f>IFERROR(ROUND(AC1684*VLOOKUP(I1684,'[5]DI Info'!$1:$1048576,6,FALSE),2),"")</f>
        <v>0.12</v>
      </c>
      <c r="AF1684" s="124" t="str">
        <f>VLOOKUP(I1684,'[5]DI Info'!$1:$1048576,4,FALSE)</f>
        <v>康思特-SH</v>
      </c>
      <c r="AG1684" s="124" t="s">
        <v>4112</v>
      </c>
      <c r="AH1684" s="118">
        <v>45575</v>
      </c>
      <c r="AI1684" s="69" t="s">
        <v>4113</v>
      </c>
      <c r="AJ1684" s="123"/>
      <c r="AK1684" s="123"/>
      <c r="AL1684" s="136"/>
      <c r="AM1684" s="136"/>
      <c r="AN1684" s="134"/>
    </row>
    <row r="1685" s="62" customFormat="1" ht="12.75" customHeight="1" spans="1:40">
      <c r="A1685" s="140" t="s">
        <v>4122</v>
      </c>
      <c r="B1685" s="115" t="s">
        <v>38</v>
      </c>
      <c r="C1685" s="115" t="s">
        <v>38</v>
      </c>
      <c r="D1685" s="115" t="s">
        <v>84</v>
      </c>
      <c r="E1685" s="115" t="s">
        <v>4123</v>
      </c>
      <c r="F1685" s="115" t="s">
        <v>41</v>
      </c>
      <c r="G1685" s="115" t="s">
        <v>71</v>
      </c>
      <c r="H1685" s="115" t="s">
        <v>4123</v>
      </c>
      <c r="I1685" s="115" t="s">
        <v>3666</v>
      </c>
      <c r="J1685" s="115" t="s">
        <v>44</v>
      </c>
      <c r="K1685" s="115" t="s">
        <v>41</v>
      </c>
      <c r="L1685" s="115" t="s">
        <v>45</v>
      </c>
      <c r="M1685" s="115" t="s">
        <v>46</v>
      </c>
      <c r="N1685" s="115" t="s">
        <v>1767</v>
      </c>
      <c r="O1685" s="115" t="s">
        <v>41</v>
      </c>
      <c r="P1685" s="115" t="s">
        <v>41</v>
      </c>
      <c r="Q1685" s="115">
        <v>4.5</v>
      </c>
      <c r="R1685" s="115">
        <v>16</v>
      </c>
      <c r="S1685" s="115">
        <v>15</v>
      </c>
      <c r="T1685" s="116">
        <v>45588</v>
      </c>
      <c r="U1685" s="116">
        <v>45574</v>
      </c>
      <c r="V1685" s="115">
        <v>0</v>
      </c>
      <c r="W1685" s="115">
        <v>169</v>
      </c>
      <c r="X1685" s="115">
        <v>169</v>
      </c>
      <c r="Y1685" s="115">
        <v>0</v>
      </c>
      <c r="Z1685" s="115" t="s">
        <v>47</v>
      </c>
      <c r="AA1685" s="115">
        <v>0</v>
      </c>
      <c r="AB1685" s="123">
        <f>VLOOKUP(I1685,'[5]DI Info'!A:E,5,0)</f>
        <v>1</v>
      </c>
      <c r="AC1685" s="123">
        <f t="shared" si="32"/>
        <v>169</v>
      </c>
      <c r="AD1685" s="123">
        <f>IFERROR(AC1685*VLOOKUP(I1685,'[5]DI Info'!A:H,7,FALSE),"")</f>
        <v>131.82</v>
      </c>
      <c r="AE1685" s="123">
        <f>IFERROR(ROUND(AC1685*VLOOKUP(I1685,'[5]DI Info'!$1:$1048576,6,FALSE),2),"")</f>
        <v>2.57</v>
      </c>
      <c r="AF1685" s="124" t="str">
        <f>VLOOKUP(I1685,'[5]DI Info'!$1:$1048576,4,FALSE)</f>
        <v>康思特-SH</v>
      </c>
      <c r="AG1685" s="124" t="s">
        <v>4112</v>
      </c>
      <c r="AH1685" s="118">
        <v>45575</v>
      </c>
      <c r="AI1685" s="69" t="s">
        <v>4113</v>
      </c>
      <c r="AJ1685" s="123"/>
      <c r="AK1685" s="123"/>
      <c r="AL1685" s="136"/>
      <c r="AM1685" s="136"/>
      <c r="AN1685" s="134"/>
    </row>
    <row r="1686" s="62" customFormat="1" ht="12.75" customHeight="1" spans="1:40">
      <c r="A1686" s="140" t="s">
        <v>4124</v>
      </c>
      <c r="B1686" s="115" t="s">
        <v>38</v>
      </c>
      <c r="C1686" s="115" t="s">
        <v>38</v>
      </c>
      <c r="D1686" s="115" t="s">
        <v>84</v>
      </c>
      <c r="E1686" s="115" t="s">
        <v>4125</v>
      </c>
      <c r="F1686" s="115" t="s">
        <v>41</v>
      </c>
      <c r="G1686" s="115" t="s">
        <v>77</v>
      </c>
      <c r="H1686" s="115" t="s">
        <v>4125</v>
      </c>
      <c r="I1686" s="115" t="s">
        <v>4126</v>
      </c>
      <c r="J1686" s="115" t="s">
        <v>44</v>
      </c>
      <c r="K1686" s="115" t="s">
        <v>41</v>
      </c>
      <c r="L1686" s="115" t="s">
        <v>45</v>
      </c>
      <c r="M1686" s="115" t="s">
        <v>46</v>
      </c>
      <c r="N1686" s="115" t="s">
        <v>1767</v>
      </c>
      <c r="O1686" s="115" t="s">
        <v>41</v>
      </c>
      <c r="P1686" s="115" t="s">
        <v>41</v>
      </c>
      <c r="Q1686" s="115">
        <v>11.5</v>
      </c>
      <c r="R1686" s="115">
        <v>62.25</v>
      </c>
      <c r="S1686" s="115">
        <v>11.5</v>
      </c>
      <c r="T1686" s="116">
        <v>45588</v>
      </c>
      <c r="U1686" s="116">
        <v>45574</v>
      </c>
      <c r="V1686" s="115">
        <v>0</v>
      </c>
      <c r="W1686" s="115">
        <v>60</v>
      </c>
      <c r="X1686" s="115">
        <v>60</v>
      </c>
      <c r="Y1686" s="115">
        <v>0</v>
      </c>
      <c r="Z1686" s="115" t="s">
        <v>47</v>
      </c>
      <c r="AA1686" s="115">
        <v>0</v>
      </c>
      <c r="AB1686" s="123">
        <f>VLOOKUP(I1686,'[5]DI Info'!A:E,5,0)</f>
        <v>1</v>
      </c>
      <c r="AC1686" s="123">
        <f t="shared" si="32"/>
        <v>60</v>
      </c>
      <c r="AD1686" s="123">
        <f>IFERROR(AC1686*VLOOKUP(I1686,'[5]DI Info'!A:H,7,FALSE),"")</f>
        <v>1056</v>
      </c>
      <c r="AE1686" s="123">
        <f>IFERROR(ROUND(AC1686*VLOOKUP(I1686,'[5]DI Info'!$1:$1048576,6,FALSE),2),"")</f>
        <v>7.72</v>
      </c>
      <c r="AF1686" s="124" t="str">
        <f>VLOOKUP(I1686,'[5]DI Info'!$1:$1048576,4,FALSE)</f>
        <v>纳斯特-SH</v>
      </c>
      <c r="AG1686" s="124" t="s">
        <v>4127</v>
      </c>
      <c r="AH1686" s="118">
        <v>45588</v>
      </c>
      <c r="AI1686" s="69" t="s">
        <v>4128</v>
      </c>
      <c r="AJ1686" s="123" t="s">
        <v>4129</v>
      </c>
      <c r="AK1686" s="123"/>
      <c r="AL1686" s="136"/>
      <c r="AM1686" s="136"/>
      <c r="AN1686" s="134"/>
    </row>
    <row r="1687" s="62" customFormat="1" ht="12.75" customHeight="1" spans="1:40">
      <c r="A1687" s="140" t="s">
        <v>4130</v>
      </c>
      <c r="B1687" s="115" t="s">
        <v>38</v>
      </c>
      <c r="C1687" s="115" t="s">
        <v>38</v>
      </c>
      <c r="D1687" s="115" t="s">
        <v>84</v>
      </c>
      <c r="E1687" s="115" t="s">
        <v>4131</v>
      </c>
      <c r="F1687" s="115" t="s">
        <v>41</v>
      </c>
      <c r="G1687" s="115" t="s">
        <v>60</v>
      </c>
      <c r="H1687" s="115" t="s">
        <v>4131</v>
      </c>
      <c r="I1687" s="115" t="s">
        <v>3874</v>
      </c>
      <c r="J1687" s="115" t="s">
        <v>44</v>
      </c>
      <c r="K1687" s="115" t="s">
        <v>41</v>
      </c>
      <c r="L1687" s="115" t="s">
        <v>45</v>
      </c>
      <c r="M1687" s="115" t="s">
        <v>46</v>
      </c>
      <c r="N1687" s="115" t="s">
        <v>1767</v>
      </c>
      <c r="O1687" s="115" t="s">
        <v>41</v>
      </c>
      <c r="P1687" s="115" t="s">
        <v>41</v>
      </c>
      <c r="Q1687" s="115">
        <v>3.12</v>
      </c>
      <c r="R1687" s="115">
        <v>31.12</v>
      </c>
      <c r="S1687" s="115">
        <v>30.75</v>
      </c>
      <c r="T1687" s="116">
        <v>45588</v>
      </c>
      <c r="U1687" s="116">
        <v>45574</v>
      </c>
      <c r="V1687" s="115">
        <v>0</v>
      </c>
      <c r="W1687" s="115">
        <v>200</v>
      </c>
      <c r="X1687" s="115">
        <v>200</v>
      </c>
      <c r="Y1687" s="115">
        <v>0</v>
      </c>
      <c r="Z1687" s="115" t="s">
        <v>47</v>
      </c>
      <c r="AA1687" s="115">
        <v>0</v>
      </c>
      <c r="AB1687" s="123">
        <f>VLOOKUP(I1687,'[5]DI Info'!A:E,5,0)</f>
        <v>1</v>
      </c>
      <c r="AC1687" s="123">
        <f t="shared" si="32"/>
        <v>200</v>
      </c>
      <c r="AD1687" s="123">
        <f>IFERROR(AC1687*VLOOKUP(I1687,'[5]DI Info'!A:H,7,FALSE),"")</f>
        <v>1260</v>
      </c>
      <c r="AE1687" s="123">
        <f>IFERROR(ROUND(AC1687*VLOOKUP(I1687,'[5]DI Info'!$1:$1048576,6,FALSE),2),"")</f>
        <v>12.8</v>
      </c>
      <c r="AF1687" s="124" t="str">
        <f>VLOOKUP(I1687,'[5]DI Info'!$1:$1048576,4,FALSE)</f>
        <v>纳斯特-SH</v>
      </c>
      <c r="AG1687" s="124" t="s">
        <v>4127</v>
      </c>
      <c r="AH1687" s="118">
        <v>45588</v>
      </c>
      <c r="AI1687" s="69" t="s">
        <v>4128</v>
      </c>
      <c r="AJ1687" s="123" t="s">
        <v>4129</v>
      </c>
      <c r="AK1687" s="123"/>
      <c r="AL1687" s="136"/>
      <c r="AM1687" s="136"/>
      <c r="AN1687" s="134"/>
    </row>
    <row r="1688" s="62" customFormat="1" ht="12.75" customHeight="1" spans="1:40">
      <c r="A1688" s="140" t="s">
        <v>4132</v>
      </c>
      <c r="B1688" s="115" t="s">
        <v>38</v>
      </c>
      <c r="C1688" s="115" t="s">
        <v>38</v>
      </c>
      <c r="D1688" s="115" t="s">
        <v>84</v>
      </c>
      <c r="E1688" s="115" t="s">
        <v>4133</v>
      </c>
      <c r="F1688" s="115" t="s">
        <v>41</v>
      </c>
      <c r="G1688" s="115" t="s">
        <v>60</v>
      </c>
      <c r="H1688" s="115" t="s">
        <v>4133</v>
      </c>
      <c r="I1688" s="115" t="s">
        <v>650</v>
      </c>
      <c r="J1688" s="115" t="s">
        <v>44</v>
      </c>
      <c r="K1688" s="115" t="s">
        <v>41</v>
      </c>
      <c r="L1688" s="115" t="s">
        <v>45</v>
      </c>
      <c r="M1688" s="115" t="s">
        <v>46</v>
      </c>
      <c r="N1688" s="115" t="s">
        <v>1767</v>
      </c>
      <c r="O1688" s="115" t="s">
        <v>41</v>
      </c>
      <c r="P1688" s="115" t="s">
        <v>41</v>
      </c>
      <c r="Q1688" s="115">
        <v>4.25</v>
      </c>
      <c r="R1688" s="115">
        <v>32.75</v>
      </c>
      <c r="S1688" s="115">
        <v>32.75</v>
      </c>
      <c r="T1688" s="116">
        <v>45588</v>
      </c>
      <c r="U1688" s="116">
        <v>45574</v>
      </c>
      <c r="V1688" s="115">
        <v>0</v>
      </c>
      <c r="W1688" s="115">
        <v>200</v>
      </c>
      <c r="X1688" s="115">
        <v>200</v>
      </c>
      <c r="Y1688" s="115">
        <v>0</v>
      </c>
      <c r="Z1688" s="115" t="s">
        <v>47</v>
      </c>
      <c r="AA1688" s="115">
        <v>0</v>
      </c>
      <c r="AB1688" s="123">
        <f>VLOOKUP(I1688,'[5]DI Info'!A:E,5,0)</f>
        <v>1</v>
      </c>
      <c r="AC1688" s="123">
        <f t="shared" si="32"/>
        <v>200</v>
      </c>
      <c r="AD1688" s="123">
        <f>IFERROR(AC1688*VLOOKUP(I1688,'[5]DI Info'!A:H,7,FALSE),"")</f>
        <v>2400</v>
      </c>
      <c r="AE1688" s="123">
        <f>IFERROR(ROUND(AC1688*VLOOKUP(I1688,'[5]DI Info'!$1:$1048576,6,FALSE),2),"")</f>
        <v>14.45</v>
      </c>
      <c r="AF1688" s="124" t="str">
        <f>VLOOKUP(I1688,'[5]DI Info'!$1:$1048576,4,FALSE)</f>
        <v>纳斯特-SH</v>
      </c>
      <c r="AG1688" s="124" t="s">
        <v>4127</v>
      </c>
      <c r="AH1688" s="118">
        <v>45588</v>
      </c>
      <c r="AI1688" s="69" t="s">
        <v>4128</v>
      </c>
      <c r="AJ1688" s="123" t="s">
        <v>4129</v>
      </c>
      <c r="AK1688" s="123"/>
      <c r="AL1688" s="136"/>
      <c r="AM1688" s="136"/>
      <c r="AN1688" s="134"/>
    </row>
    <row r="1689" s="62" customFormat="1" ht="12.75" customHeight="1" spans="1:39">
      <c r="A1689" s="115" t="s">
        <v>4134</v>
      </c>
      <c r="B1689" s="115" t="s">
        <v>38</v>
      </c>
      <c r="C1689" s="115" t="s">
        <v>38</v>
      </c>
      <c r="D1689" s="115" t="s">
        <v>39</v>
      </c>
      <c r="E1689" s="115" t="s">
        <v>4135</v>
      </c>
      <c r="F1689" s="115" t="s">
        <v>41</v>
      </c>
      <c r="G1689" s="115" t="s">
        <v>71</v>
      </c>
      <c r="H1689" s="115" t="s">
        <v>4135</v>
      </c>
      <c r="I1689" s="115" t="s">
        <v>43</v>
      </c>
      <c r="J1689" s="115" t="s">
        <v>44</v>
      </c>
      <c r="K1689" s="115" t="s">
        <v>41</v>
      </c>
      <c r="L1689" s="115" t="s">
        <v>45</v>
      </c>
      <c r="M1689" s="115" t="s">
        <v>46</v>
      </c>
      <c r="N1689" s="115" t="s">
        <v>1767</v>
      </c>
      <c r="O1689" s="115" t="s">
        <v>41</v>
      </c>
      <c r="P1689" s="115" t="s">
        <v>41</v>
      </c>
      <c r="Q1689" s="115">
        <v>4.09</v>
      </c>
      <c r="R1689" s="115">
        <v>23.7</v>
      </c>
      <c r="S1689" s="115">
        <v>22.44</v>
      </c>
      <c r="T1689" s="116">
        <v>45598</v>
      </c>
      <c r="U1689" s="116">
        <v>45591</v>
      </c>
      <c r="V1689" s="115">
        <v>0</v>
      </c>
      <c r="W1689" s="115">
        <v>742</v>
      </c>
      <c r="X1689" s="115">
        <v>742</v>
      </c>
      <c r="Y1689" s="115">
        <v>0</v>
      </c>
      <c r="Z1689" s="115" t="s">
        <v>47</v>
      </c>
      <c r="AA1689" s="115">
        <v>0</v>
      </c>
      <c r="AB1689" s="123">
        <f>VLOOKUP(I1689,'[5]DI Info'!A:E,5,0)</f>
        <v>1</v>
      </c>
      <c r="AC1689" s="123">
        <f t="shared" si="32"/>
        <v>742</v>
      </c>
      <c r="AD1689" s="123">
        <f>IFERROR(AC1689*VLOOKUP(I1689,'[5]DI Info'!A:H,7,FALSE),"")</f>
        <v>3042.2</v>
      </c>
      <c r="AE1689" s="123">
        <f>IFERROR(ROUND(AC1689*VLOOKUP(I1689,'[5]DI Info'!$1:$1048576,6,FALSE),2),"")</f>
        <v>25.97</v>
      </c>
      <c r="AF1689" s="124" t="str">
        <f>VLOOKUP(I1689,'[5]DI Info'!$1:$1048576,4,FALSE)</f>
        <v>苏克-NB</v>
      </c>
      <c r="AG1689" s="124" t="s">
        <v>4136</v>
      </c>
      <c r="AH1689" s="118">
        <v>45598</v>
      </c>
      <c r="AI1689" s="69" t="s">
        <v>4137</v>
      </c>
      <c r="AJ1689" s="123" t="s">
        <v>4138</v>
      </c>
      <c r="AK1689" s="123"/>
      <c r="AL1689" s="136"/>
      <c r="AM1689" s="136"/>
    </row>
    <row r="1690" s="62" customFormat="1" ht="12.75" customHeight="1" spans="1:39">
      <c r="A1690" s="115" t="s">
        <v>4139</v>
      </c>
      <c r="B1690" s="115" t="s">
        <v>38</v>
      </c>
      <c r="C1690" s="115" t="s">
        <v>38</v>
      </c>
      <c r="D1690" s="115" t="s">
        <v>39</v>
      </c>
      <c r="E1690" s="115" t="s">
        <v>4140</v>
      </c>
      <c r="F1690" s="115" t="s">
        <v>41</v>
      </c>
      <c r="G1690" s="115" t="s">
        <v>71</v>
      </c>
      <c r="H1690" s="115" t="s">
        <v>4140</v>
      </c>
      <c r="I1690" s="115" t="s">
        <v>43</v>
      </c>
      <c r="J1690" s="115" t="s">
        <v>44</v>
      </c>
      <c r="K1690" s="115" t="s">
        <v>41</v>
      </c>
      <c r="L1690" s="115" t="s">
        <v>45</v>
      </c>
      <c r="M1690" s="115" t="s">
        <v>46</v>
      </c>
      <c r="N1690" s="115" t="s">
        <v>1767</v>
      </c>
      <c r="O1690" s="115" t="s">
        <v>41</v>
      </c>
      <c r="P1690" s="115" t="s">
        <v>41</v>
      </c>
      <c r="Q1690" s="115">
        <v>4.09</v>
      </c>
      <c r="R1690" s="115">
        <v>23.7</v>
      </c>
      <c r="S1690" s="115">
        <v>22.44</v>
      </c>
      <c r="T1690" s="116">
        <v>45598</v>
      </c>
      <c r="U1690" s="116">
        <v>45591</v>
      </c>
      <c r="V1690" s="115">
        <v>0</v>
      </c>
      <c r="W1690" s="115">
        <v>846</v>
      </c>
      <c r="X1690" s="115">
        <v>846</v>
      </c>
      <c r="Y1690" s="115">
        <v>0</v>
      </c>
      <c r="Z1690" s="115" t="s">
        <v>47</v>
      </c>
      <c r="AA1690" s="115">
        <v>0</v>
      </c>
      <c r="AB1690" s="123">
        <f>VLOOKUP(I1690,'[5]DI Info'!A:E,5,0)</f>
        <v>1</v>
      </c>
      <c r="AC1690" s="123">
        <f t="shared" si="32"/>
        <v>846</v>
      </c>
      <c r="AD1690" s="123">
        <f>IFERROR(AC1690*VLOOKUP(I1690,'[5]DI Info'!A:H,7,FALSE),"")</f>
        <v>3468.6</v>
      </c>
      <c r="AE1690" s="123">
        <f>IFERROR(ROUND(AC1690*VLOOKUP(I1690,'[5]DI Info'!$1:$1048576,6,FALSE),2),"")</f>
        <v>29.61</v>
      </c>
      <c r="AF1690" s="124" t="str">
        <f>VLOOKUP(I1690,'[5]DI Info'!$1:$1048576,4,FALSE)</f>
        <v>苏克-NB</v>
      </c>
      <c r="AG1690" s="124" t="s">
        <v>4136</v>
      </c>
      <c r="AH1690" s="118">
        <v>45598</v>
      </c>
      <c r="AI1690" s="69" t="s">
        <v>4141</v>
      </c>
      <c r="AJ1690" s="123" t="s">
        <v>4138</v>
      </c>
      <c r="AK1690" s="123"/>
      <c r="AL1690" s="136"/>
      <c r="AM1690" s="136"/>
    </row>
    <row r="1691" s="62" customFormat="1" ht="12.75" customHeight="1" spans="1:39">
      <c r="A1691" s="115" t="s">
        <v>4142</v>
      </c>
      <c r="B1691" s="115" t="s">
        <v>38</v>
      </c>
      <c r="C1691" s="115" t="s">
        <v>38</v>
      </c>
      <c r="D1691" s="115" t="s">
        <v>39</v>
      </c>
      <c r="E1691" s="115" t="s">
        <v>4143</v>
      </c>
      <c r="F1691" s="115" t="s">
        <v>41</v>
      </c>
      <c r="G1691" s="115" t="s">
        <v>71</v>
      </c>
      <c r="H1691" s="115" t="s">
        <v>4143</v>
      </c>
      <c r="I1691" s="115" t="s">
        <v>1650</v>
      </c>
      <c r="J1691" s="115" t="s">
        <v>44</v>
      </c>
      <c r="K1691" s="115" t="s">
        <v>41</v>
      </c>
      <c r="L1691" s="115" t="s">
        <v>45</v>
      </c>
      <c r="M1691" s="115" t="s">
        <v>46</v>
      </c>
      <c r="N1691" s="115" t="s">
        <v>1767</v>
      </c>
      <c r="O1691" s="115" t="s">
        <v>41</v>
      </c>
      <c r="P1691" s="115" t="s">
        <v>41</v>
      </c>
      <c r="Q1691" s="115">
        <v>5.3</v>
      </c>
      <c r="R1691" s="115">
        <v>43.5</v>
      </c>
      <c r="S1691" s="115">
        <v>22</v>
      </c>
      <c r="T1691" s="116">
        <v>45598</v>
      </c>
      <c r="U1691" s="116">
        <v>45591</v>
      </c>
      <c r="V1691" s="115">
        <v>0</v>
      </c>
      <c r="W1691" s="115">
        <v>310</v>
      </c>
      <c r="X1691" s="115">
        <v>310</v>
      </c>
      <c r="Y1691" s="115">
        <v>0</v>
      </c>
      <c r="Z1691" s="115" t="s">
        <v>47</v>
      </c>
      <c r="AA1691" s="115">
        <v>0</v>
      </c>
      <c r="AB1691" s="123">
        <f>VLOOKUP(I1691,'[5]DI Info'!A:E,5,0)</f>
        <v>1</v>
      </c>
      <c r="AC1691" s="123">
        <f t="shared" si="32"/>
        <v>310</v>
      </c>
      <c r="AD1691" s="123">
        <f>IFERROR(AC1691*VLOOKUP(I1691,'[5]DI Info'!A:H,7,FALSE),"")</f>
        <v>2263</v>
      </c>
      <c r="AE1691" s="123">
        <f>IFERROR(ROUND(AC1691*VLOOKUP(I1691,'[5]DI Info'!$1:$1048576,6,FALSE),2),"")</f>
        <v>26.98</v>
      </c>
      <c r="AF1691" s="124" t="str">
        <f>VLOOKUP(I1691,'[5]DI Info'!$1:$1048576,4,FALSE)</f>
        <v>苏克-NB</v>
      </c>
      <c r="AG1691" s="124" t="s">
        <v>4136</v>
      </c>
      <c r="AH1691" s="118">
        <v>45598</v>
      </c>
      <c r="AI1691" s="69" t="s">
        <v>4144</v>
      </c>
      <c r="AJ1691" s="123" t="s">
        <v>4138</v>
      </c>
      <c r="AK1691" s="123"/>
      <c r="AL1691" s="136"/>
      <c r="AM1691" s="136"/>
    </row>
    <row r="1692" s="62" customFormat="1" ht="12.75" customHeight="1" spans="1:39">
      <c r="A1692" s="115" t="s">
        <v>4145</v>
      </c>
      <c r="B1692" s="115" t="s">
        <v>38</v>
      </c>
      <c r="C1692" s="115" t="s">
        <v>38</v>
      </c>
      <c r="D1692" s="115" t="s">
        <v>39</v>
      </c>
      <c r="E1692" s="115" t="s">
        <v>4146</v>
      </c>
      <c r="F1692" s="115" t="s">
        <v>41</v>
      </c>
      <c r="G1692" s="115" t="s">
        <v>71</v>
      </c>
      <c r="H1692" s="115" t="s">
        <v>4146</v>
      </c>
      <c r="I1692" s="115" t="s">
        <v>1650</v>
      </c>
      <c r="J1692" s="115" t="s">
        <v>44</v>
      </c>
      <c r="K1692" s="115" t="s">
        <v>41</v>
      </c>
      <c r="L1692" s="115" t="s">
        <v>45</v>
      </c>
      <c r="M1692" s="115" t="s">
        <v>46</v>
      </c>
      <c r="N1692" s="115" t="s">
        <v>1767</v>
      </c>
      <c r="O1692" s="115" t="s">
        <v>41</v>
      </c>
      <c r="P1692" s="115" t="s">
        <v>41</v>
      </c>
      <c r="Q1692" s="115">
        <v>5.3</v>
      </c>
      <c r="R1692" s="115">
        <v>43.5</v>
      </c>
      <c r="S1692" s="115">
        <v>22</v>
      </c>
      <c r="T1692" s="116">
        <v>45598</v>
      </c>
      <c r="U1692" s="116">
        <v>45591</v>
      </c>
      <c r="V1692" s="115">
        <v>0</v>
      </c>
      <c r="W1692" s="115">
        <v>240</v>
      </c>
      <c r="X1692" s="115">
        <v>240</v>
      </c>
      <c r="Y1692" s="115">
        <v>0</v>
      </c>
      <c r="Z1692" s="115" t="s">
        <v>47</v>
      </c>
      <c r="AA1692" s="115">
        <v>0</v>
      </c>
      <c r="AB1692" s="123">
        <f>VLOOKUP(I1692,'[5]DI Info'!A:E,5,0)</f>
        <v>1</v>
      </c>
      <c r="AC1692" s="123">
        <f t="shared" ref="AC1692:AC1755" si="35">IFERROR(X1692/AB1692,"")</f>
        <v>240</v>
      </c>
      <c r="AD1692" s="123">
        <f>IFERROR(AC1692*VLOOKUP(I1692,'[5]DI Info'!A:H,7,FALSE),"")</f>
        <v>1752</v>
      </c>
      <c r="AE1692" s="123">
        <f>IFERROR(ROUND(AC1692*VLOOKUP(I1692,'[5]DI Info'!$1:$1048576,6,FALSE),2),"")</f>
        <v>20.89</v>
      </c>
      <c r="AF1692" s="124" t="str">
        <f>VLOOKUP(I1692,'[5]DI Info'!$1:$1048576,4,FALSE)</f>
        <v>苏克-NB</v>
      </c>
      <c r="AG1692" s="124" t="s">
        <v>4136</v>
      </c>
      <c r="AH1692" s="118">
        <v>45598</v>
      </c>
      <c r="AI1692" s="69" t="s">
        <v>4144</v>
      </c>
      <c r="AJ1692" s="123" t="s">
        <v>4138</v>
      </c>
      <c r="AK1692" s="123"/>
      <c r="AL1692" s="136"/>
      <c r="AM1692" s="136"/>
    </row>
    <row r="1693" s="62" customFormat="1" ht="12.75" customHeight="1" spans="1:39">
      <c r="A1693" s="115" t="str">
        <f>E1693&amp;I1693</f>
        <v>3ZWXO8BNB0CV3P28GS</v>
      </c>
      <c r="B1693" s="115" t="s">
        <v>38</v>
      </c>
      <c r="C1693" s="115" t="s">
        <v>38</v>
      </c>
      <c r="D1693" s="115" t="s">
        <v>39</v>
      </c>
      <c r="E1693" s="115" t="s">
        <v>4147</v>
      </c>
      <c r="F1693" s="115" t="s">
        <v>41</v>
      </c>
      <c r="G1693" s="115" t="s">
        <v>71</v>
      </c>
      <c r="H1693" s="115" t="s">
        <v>4147</v>
      </c>
      <c r="I1693" s="115" t="s">
        <v>887</v>
      </c>
      <c r="J1693" s="115" t="s">
        <v>44</v>
      </c>
      <c r="K1693" s="115" t="s">
        <v>41</v>
      </c>
      <c r="L1693" s="115" t="s">
        <v>45</v>
      </c>
      <c r="M1693" s="115" t="s">
        <v>46</v>
      </c>
      <c r="N1693" s="115" t="s">
        <v>1767</v>
      </c>
      <c r="O1693" s="115" t="s">
        <v>41</v>
      </c>
      <c r="P1693" s="115" t="s">
        <v>41</v>
      </c>
      <c r="Q1693" s="115">
        <v>4.1</v>
      </c>
      <c r="R1693" s="115">
        <v>23.1</v>
      </c>
      <c r="S1693" s="115">
        <v>22.4</v>
      </c>
      <c r="T1693" s="116">
        <v>45599</v>
      </c>
      <c r="U1693" s="116">
        <v>45592</v>
      </c>
      <c r="V1693" s="115">
        <v>0</v>
      </c>
      <c r="W1693" s="115">
        <v>1904</v>
      </c>
      <c r="X1693" s="115">
        <v>1904</v>
      </c>
      <c r="Y1693" s="115">
        <v>0</v>
      </c>
      <c r="Z1693" s="115" t="s">
        <v>47</v>
      </c>
      <c r="AA1693" s="115">
        <v>0</v>
      </c>
      <c r="AB1693" s="123">
        <f>VLOOKUP(I1693,'[5]DI Info'!A:E,5,0)</f>
        <v>1</v>
      </c>
      <c r="AC1693" s="123">
        <f t="shared" si="35"/>
        <v>1904</v>
      </c>
      <c r="AD1693" s="123">
        <f>IFERROR(AC1693*VLOOKUP(I1693,'[5]DI Info'!A:H,7,FALSE),"")</f>
        <v>7806.4</v>
      </c>
      <c r="AE1693" s="123">
        <f>IFERROR(ROUND(AC1693*VLOOKUP(I1693,'[5]DI Info'!$1:$1048576,6,FALSE),2),"")</f>
        <v>66.64</v>
      </c>
      <c r="AF1693" s="124" t="str">
        <f>VLOOKUP(I1693,'[5]DI Info'!$1:$1048576,4,FALSE)</f>
        <v>苏克-NB</v>
      </c>
      <c r="AG1693" s="124" t="s">
        <v>4136</v>
      </c>
      <c r="AH1693" s="118">
        <v>45598</v>
      </c>
      <c r="AI1693" s="69" t="s">
        <v>4148</v>
      </c>
      <c r="AJ1693" s="123" t="s">
        <v>4138</v>
      </c>
      <c r="AK1693" s="123"/>
      <c r="AL1693" s="136"/>
      <c r="AM1693" s="136"/>
    </row>
    <row r="1694" s="62" customFormat="1" ht="12.75" customHeight="1" spans="1:39">
      <c r="A1694" s="115" t="s">
        <v>4149</v>
      </c>
      <c r="B1694" s="115" t="s">
        <v>38</v>
      </c>
      <c r="C1694" s="115" t="s">
        <v>38</v>
      </c>
      <c r="D1694" s="115" t="s">
        <v>39</v>
      </c>
      <c r="E1694" s="115" t="s">
        <v>4150</v>
      </c>
      <c r="F1694" s="115" t="s">
        <v>41</v>
      </c>
      <c r="G1694" s="115" t="s">
        <v>77</v>
      </c>
      <c r="H1694" s="115" t="s">
        <v>4150</v>
      </c>
      <c r="I1694" s="115" t="s">
        <v>3703</v>
      </c>
      <c r="J1694" s="115" t="s">
        <v>44</v>
      </c>
      <c r="K1694" s="115" t="s">
        <v>41</v>
      </c>
      <c r="L1694" s="115" t="s">
        <v>45</v>
      </c>
      <c r="M1694" s="115" t="s">
        <v>46</v>
      </c>
      <c r="N1694" s="115" t="s">
        <v>1767</v>
      </c>
      <c r="O1694" s="115" t="s">
        <v>41</v>
      </c>
      <c r="P1694" s="115" t="s">
        <v>41</v>
      </c>
      <c r="Q1694" s="115">
        <v>10.3</v>
      </c>
      <c r="R1694" s="115">
        <v>30.2</v>
      </c>
      <c r="S1694" s="115">
        <v>11.3</v>
      </c>
      <c r="T1694" s="116">
        <v>45598</v>
      </c>
      <c r="U1694" s="116">
        <v>45591</v>
      </c>
      <c r="V1694" s="115">
        <v>0</v>
      </c>
      <c r="W1694" s="115">
        <v>123</v>
      </c>
      <c r="X1694" s="115">
        <v>123</v>
      </c>
      <c r="Y1694" s="115">
        <v>0</v>
      </c>
      <c r="Z1694" s="115" t="s">
        <v>47</v>
      </c>
      <c r="AA1694" s="115">
        <v>0</v>
      </c>
      <c r="AB1694" s="123">
        <f>VLOOKUP(I1694,'[5]DI Info'!A:E,5,0)</f>
        <v>1</v>
      </c>
      <c r="AC1694" s="123">
        <f t="shared" si="35"/>
        <v>123</v>
      </c>
      <c r="AD1694" s="123">
        <f>IFERROR(AC1694*VLOOKUP(I1694,'[5]DI Info'!A:H,7,FALSE),"")</f>
        <v>664.2</v>
      </c>
      <c r="AE1694" s="123">
        <f>IFERROR(ROUND(AC1694*VLOOKUP(I1694,'[5]DI Info'!$1:$1048576,6,FALSE),2),"")</f>
        <v>5.9</v>
      </c>
      <c r="AF1694" s="124" t="str">
        <f>VLOOKUP(I1694,'[5]DI Info'!$1:$1048576,4,FALSE)</f>
        <v>大自然-NB</v>
      </c>
      <c r="AG1694" s="124" t="s">
        <v>4151</v>
      </c>
      <c r="AH1694" s="118">
        <v>45598</v>
      </c>
      <c r="AI1694" s="69" t="s">
        <v>4152</v>
      </c>
      <c r="AJ1694" s="123" t="s">
        <v>4153</v>
      </c>
      <c r="AL1694" s="136"/>
      <c r="AM1694" s="136"/>
    </row>
    <row r="1695" s="62" customFormat="1" ht="12.75" customHeight="1" spans="1:39">
      <c r="A1695" s="115" t="s">
        <v>4154</v>
      </c>
      <c r="B1695" s="115" t="s">
        <v>38</v>
      </c>
      <c r="C1695" s="115" t="s">
        <v>38</v>
      </c>
      <c r="D1695" s="115" t="s">
        <v>39</v>
      </c>
      <c r="E1695" s="115" t="s">
        <v>4155</v>
      </c>
      <c r="F1695" s="115" t="s">
        <v>41</v>
      </c>
      <c r="G1695" s="115" t="s">
        <v>77</v>
      </c>
      <c r="H1695" s="115" t="s">
        <v>4155</v>
      </c>
      <c r="I1695" s="115" t="s">
        <v>3706</v>
      </c>
      <c r="J1695" s="115" t="s">
        <v>44</v>
      </c>
      <c r="K1695" s="115" t="s">
        <v>41</v>
      </c>
      <c r="L1695" s="115" t="s">
        <v>45</v>
      </c>
      <c r="M1695" s="115" t="s">
        <v>46</v>
      </c>
      <c r="N1695" s="115" t="s">
        <v>1767</v>
      </c>
      <c r="O1695" s="115" t="s">
        <v>41</v>
      </c>
      <c r="P1695" s="115" t="s">
        <v>41</v>
      </c>
      <c r="Q1695" s="115">
        <v>10.1</v>
      </c>
      <c r="R1695" s="115">
        <v>26.7</v>
      </c>
      <c r="S1695" s="115">
        <v>10.5</v>
      </c>
      <c r="T1695" s="116">
        <v>45598</v>
      </c>
      <c r="U1695" s="116">
        <v>45591</v>
      </c>
      <c r="V1695" s="115">
        <v>0</v>
      </c>
      <c r="W1695" s="115">
        <v>9</v>
      </c>
      <c r="X1695" s="115">
        <v>9</v>
      </c>
      <c r="Y1695" s="115">
        <v>0</v>
      </c>
      <c r="Z1695" s="115" t="s">
        <v>47</v>
      </c>
      <c r="AA1695" s="115">
        <v>0</v>
      </c>
      <c r="AB1695" s="123">
        <f>VLOOKUP(I1695,'[5]DI Info'!A:E,5,0)</f>
        <v>1</v>
      </c>
      <c r="AC1695" s="123">
        <f t="shared" si="35"/>
        <v>9</v>
      </c>
      <c r="AD1695" s="123">
        <f>IFERROR(AC1695*VLOOKUP(I1695,'[5]DI Info'!A:H,7,FALSE),"")</f>
        <v>43.47</v>
      </c>
      <c r="AE1695" s="123">
        <f>IFERROR(ROUND(AC1695*VLOOKUP(I1695,'[5]DI Info'!$1:$1048576,6,FALSE),2),"")</f>
        <v>0.41</v>
      </c>
      <c r="AF1695" s="124" t="str">
        <f>VLOOKUP(I1695,'[5]DI Info'!$1:$1048576,4,FALSE)</f>
        <v>大自然-NB</v>
      </c>
      <c r="AG1695" s="124" t="s">
        <v>4151</v>
      </c>
      <c r="AH1695" s="118">
        <v>45598</v>
      </c>
      <c r="AI1695" s="69" t="s">
        <v>4152</v>
      </c>
      <c r="AJ1695" s="123" t="s">
        <v>4153</v>
      </c>
      <c r="AL1695" s="136"/>
      <c r="AM1695" s="136"/>
    </row>
    <row r="1696" s="62" customFormat="1" ht="12.75" customHeight="1" spans="1:39">
      <c r="A1696" s="115" t="s">
        <v>4156</v>
      </c>
      <c r="B1696" s="115" t="s">
        <v>38</v>
      </c>
      <c r="C1696" s="115" t="s">
        <v>38</v>
      </c>
      <c r="D1696" s="115" t="s">
        <v>39</v>
      </c>
      <c r="E1696" s="115" t="s">
        <v>4157</v>
      </c>
      <c r="F1696" s="115" t="s">
        <v>41</v>
      </c>
      <c r="G1696" s="115" t="s">
        <v>77</v>
      </c>
      <c r="H1696" s="115" t="s">
        <v>4157</v>
      </c>
      <c r="I1696" s="115" t="s">
        <v>961</v>
      </c>
      <c r="J1696" s="115" t="s">
        <v>44</v>
      </c>
      <c r="K1696" s="115" t="s">
        <v>41</v>
      </c>
      <c r="L1696" s="115" t="s">
        <v>45</v>
      </c>
      <c r="M1696" s="115" t="s">
        <v>46</v>
      </c>
      <c r="N1696" s="115" t="s">
        <v>1767</v>
      </c>
      <c r="O1696" s="115" t="s">
        <v>41</v>
      </c>
      <c r="P1696" s="115" t="s">
        <v>41</v>
      </c>
      <c r="Q1696" s="115">
        <v>7.17</v>
      </c>
      <c r="R1696" s="115">
        <v>28.9</v>
      </c>
      <c r="S1696" s="115">
        <v>7.64</v>
      </c>
      <c r="T1696" s="116">
        <v>45598</v>
      </c>
      <c r="U1696" s="116">
        <v>45591</v>
      </c>
      <c r="V1696" s="115">
        <v>0</v>
      </c>
      <c r="W1696" s="115">
        <v>43</v>
      </c>
      <c r="X1696" s="115">
        <v>43</v>
      </c>
      <c r="Y1696" s="115">
        <v>0</v>
      </c>
      <c r="Z1696" s="115" t="s">
        <v>47</v>
      </c>
      <c r="AA1696" s="115">
        <v>0</v>
      </c>
      <c r="AB1696" s="123">
        <f>VLOOKUP(I1696,'[5]DI Info'!A:E,5,0)</f>
        <v>1</v>
      </c>
      <c r="AC1696" s="123">
        <f t="shared" si="35"/>
        <v>43</v>
      </c>
      <c r="AD1696" s="123">
        <f>IFERROR(AC1696*VLOOKUP(I1696,'[5]DI Info'!A:H,7,FALSE),"")</f>
        <v>120.4</v>
      </c>
      <c r="AE1696" s="123">
        <f>IFERROR(ROUND(AC1696*VLOOKUP(I1696,'[5]DI Info'!$1:$1048576,6,FALSE),2),"")</f>
        <v>0.99</v>
      </c>
      <c r="AF1696" s="124" t="str">
        <f>VLOOKUP(I1696,'[5]DI Info'!$1:$1048576,4,FALSE)</f>
        <v>大自然-NB</v>
      </c>
      <c r="AG1696" s="124" t="s">
        <v>4151</v>
      </c>
      <c r="AH1696" s="118">
        <v>45598</v>
      </c>
      <c r="AI1696" s="69" t="s">
        <v>4152</v>
      </c>
      <c r="AJ1696" s="123" t="s">
        <v>4153</v>
      </c>
      <c r="AL1696" s="136"/>
      <c r="AM1696" s="136"/>
    </row>
    <row r="1697" s="62" customFormat="1" ht="12.75" customHeight="1" spans="1:39">
      <c r="A1697" s="115" t="s">
        <v>4158</v>
      </c>
      <c r="B1697" s="115" t="s">
        <v>38</v>
      </c>
      <c r="C1697" s="115" t="s">
        <v>38</v>
      </c>
      <c r="D1697" s="115" t="s">
        <v>39</v>
      </c>
      <c r="E1697" s="115" t="s">
        <v>4159</v>
      </c>
      <c r="F1697" s="115" t="s">
        <v>41</v>
      </c>
      <c r="G1697" s="115" t="s">
        <v>71</v>
      </c>
      <c r="H1697" s="115" t="s">
        <v>4159</v>
      </c>
      <c r="I1697" s="115" t="s">
        <v>3703</v>
      </c>
      <c r="J1697" s="115" t="s">
        <v>44</v>
      </c>
      <c r="K1697" s="115" t="s">
        <v>41</v>
      </c>
      <c r="L1697" s="115" t="s">
        <v>45</v>
      </c>
      <c r="M1697" s="115" t="s">
        <v>46</v>
      </c>
      <c r="N1697" s="115" t="s">
        <v>1767</v>
      </c>
      <c r="O1697" s="115" t="s">
        <v>41</v>
      </c>
      <c r="P1697" s="115" t="s">
        <v>41</v>
      </c>
      <c r="Q1697" s="115">
        <v>10.3</v>
      </c>
      <c r="R1697" s="115">
        <v>30.2</v>
      </c>
      <c r="S1697" s="115">
        <v>11.3</v>
      </c>
      <c r="T1697" s="116">
        <v>45598</v>
      </c>
      <c r="U1697" s="116">
        <v>45591</v>
      </c>
      <c r="V1697" s="115">
        <v>0</v>
      </c>
      <c r="W1697" s="115">
        <v>59</v>
      </c>
      <c r="X1697" s="115">
        <v>59</v>
      </c>
      <c r="Y1697" s="115">
        <v>0</v>
      </c>
      <c r="Z1697" s="115" t="s">
        <v>47</v>
      </c>
      <c r="AA1697" s="115">
        <v>0</v>
      </c>
      <c r="AB1697" s="123">
        <f>VLOOKUP(I1697,'[5]DI Info'!A:E,5,0)</f>
        <v>1</v>
      </c>
      <c r="AC1697" s="123">
        <f t="shared" si="35"/>
        <v>59</v>
      </c>
      <c r="AD1697" s="123">
        <f>IFERROR(AC1697*VLOOKUP(I1697,'[5]DI Info'!A:H,7,FALSE),"")</f>
        <v>318.6</v>
      </c>
      <c r="AE1697" s="123">
        <f>IFERROR(ROUND(AC1697*VLOOKUP(I1697,'[5]DI Info'!$1:$1048576,6,FALSE),2),"")</f>
        <v>2.83</v>
      </c>
      <c r="AF1697" s="124" t="str">
        <f>VLOOKUP(I1697,'[5]DI Info'!$1:$1048576,4,FALSE)</f>
        <v>大自然-NB</v>
      </c>
      <c r="AG1697" s="124" t="s">
        <v>4151</v>
      </c>
      <c r="AH1697" s="118">
        <v>45598</v>
      </c>
      <c r="AI1697" s="69" t="s">
        <v>4152</v>
      </c>
      <c r="AJ1697" s="123" t="s">
        <v>4153</v>
      </c>
      <c r="AL1697" s="136"/>
      <c r="AM1697" s="136"/>
    </row>
    <row r="1698" s="62" customFormat="1" ht="12.75" customHeight="1" spans="1:39">
      <c r="A1698" s="115" t="s">
        <v>4160</v>
      </c>
      <c r="B1698" s="115" t="s">
        <v>38</v>
      </c>
      <c r="C1698" s="115" t="s">
        <v>38</v>
      </c>
      <c r="D1698" s="115" t="s">
        <v>39</v>
      </c>
      <c r="E1698" s="115" t="s">
        <v>4161</v>
      </c>
      <c r="F1698" s="115" t="s">
        <v>41</v>
      </c>
      <c r="G1698" s="115" t="s">
        <v>71</v>
      </c>
      <c r="H1698" s="115" t="s">
        <v>4161</v>
      </c>
      <c r="I1698" s="115" t="s">
        <v>3703</v>
      </c>
      <c r="J1698" s="115" t="s">
        <v>44</v>
      </c>
      <c r="K1698" s="115" t="s">
        <v>41</v>
      </c>
      <c r="L1698" s="115" t="s">
        <v>45</v>
      </c>
      <c r="M1698" s="115" t="s">
        <v>46</v>
      </c>
      <c r="N1698" s="115" t="s">
        <v>1767</v>
      </c>
      <c r="O1698" s="115" t="s">
        <v>41</v>
      </c>
      <c r="P1698" s="115" t="s">
        <v>41</v>
      </c>
      <c r="Q1698" s="115">
        <v>10.3</v>
      </c>
      <c r="R1698" s="115">
        <v>30.2</v>
      </c>
      <c r="S1698" s="115">
        <v>11.3</v>
      </c>
      <c r="T1698" s="116">
        <v>45598</v>
      </c>
      <c r="U1698" s="116">
        <v>45591</v>
      </c>
      <c r="V1698" s="115">
        <v>0</v>
      </c>
      <c r="W1698" s="115">
        <v>75</v>
      </c>
      <c r="X1698" s="115">
        <v>75</v>
      </c>
      <c r="Y1698" s="115">
        <v>0</v>
      </c>
      <c r="Z1698" s="115" t="s">
        <v>47</v>
      </c>
      <c r="AA1698" s="115">
        <v>0</v>
      </c>
      <c r="AB1698" s="123">
        <f>VLOOKUP(I1698,'[5]DI Info'!A:E,5,0)</f>
        <v>1</v>
      </c>
      <c r="AC1698" s="123">
        <f t="shared" si="35"/>
        <v>75</v>
      </c>
      <c r="AD1698" s="123">
        <f>IFERROR(AC1698*VLOOKUP(I1698,'[5]DI Info'!A:H,7,FALSE),"")</f>
        <v>405</v>
      </c>
      <c r="AE1698" s="123">
        <f>IFERROR(ROUND(AC1698*VLOOKUP(I1698,'[5]DI Info'!$1:$1048576,6,FALSE),2),"")</f>
        <v>3.6</v>
      </c>
      <c r="AF1698" s="124" t="str">
        <f>VLOOKUP(I1698,'[5]DI Info'!$1:$1048576,4,FALSE)</f>
        <v>大自然-NB</v>
      </c>
      <c r="AG1698" s="124" t="s">
        <v>4151</v>
      </c>
      <c r="AH1698" s="118">
        <v>45598</v>
      </c>
      <c r="AI1698" s="69" t="s">
        <v>4152</v>
      </c>
      <c r="AJ1698" s="123" t="s">
        <v>4153</v>
      </c>
      <c r="AL1698" s="136"/>
      <c r="AM1698" s="136"/>
    </row>
    <row r="1699" s="62" customFormat="1" ht="12.75" customHeight="1" spans="1:39">
      <c r="A1699" s="115" t="s">
        <v>4162</v>
      </c>
      <c r="B1699" s="115" t="s">
        <v>38</v>
      </c>
      <c r="C1699" s="115" t="s">
        <v>38</v>
      </c>
      <c r="D1699" s="115" t="s">
        <v>39</v>
      </c>
      <c r="E1699" s="115" t="s">
        <v>4163</v>
      </c>
      <c r="F1699" s="115" t="s">
        <v>41</v>
      </c>
      <c r="G1699" s="115" t="s">
        <v>71</v>
      </c>
      <c r="H1699" s="115" t="s">
        <v>4163</v>
      </c>
      <c r="I1699" s="115" t="s">
        <v>3706</v>
      </c>
      <c r="J1699" s="115" t="s">
        <v>44</v>
      </c>
      <c r="K1699" s="115" t="s">
        <v>41</v>
      </c>
      <c r="L1699" s="115" t="s">
        <v>45</v>
      </c>
      <c r="M1699" s="115" t="s">
        <v>46</v>
      </c>
      <c r="N1699" s="115" t="s">
        <v>1767</v>
      </c>
      <c r="O1699" s="115" t="s">
        <v>41</v>
      </c>
      <c r="P1699" s="115" t="s">
        <v>41</v>
      </c>
      <c r="Q1699" s="115">
        <v>10.1</v>
      </c>
      <c r="R1699" s="115">
        <v>26.7</v>
      </c>
      <c r="S1699" s="115">
        <v>10.5</v>
      </c>
      <c r="T1699" s="116">
        <v>45598</v>
      </c>
      <c r="U1699" s="116">
        <v>45591</v>
      </c>
      <c r="V1699" s="115">
        <v>0</v>
      </c>
      <c r="W1699" s="115">
        <v>1</v>
      </c>
      <c r="X1699" s="115">
        <v>1</v>
      </c>
      <c r="Y1699" s="115">
        <v>0</v>
      </c>
      <c r="Z1699" s="115" t="s">
        <v>47</v>
      </c>
      <c r="AA1699" s="115">
        <v>0</v>
      </c>
      <c r="AB1699" s="123">
        <f>VLOOKUP(I1699,'[5]DI Info'!A:E,5,0)</f>
        <v>1</v>
      </c>
      <c r="AC1699" s="123">
        <f t="shared" si="35"/>
        <v>1</v>
      </c>
      <c r="AD1699" s="123">
        <f>IFERROR(AC1699*VLOOKUP(I1699,'[5]DI Info'!A:H,7,FALSE),"")</f>
        <v>4.83</v>
      </c>
      <c r="AE1699" s="123">
        <f>IFERROR(ROUND(AC1699*VLOOKUP(I1699,'[5]DI Info'!$1:$1048576,6,FALSE),2),"")</f>
        <v>0.05</v>
      </c>
      <c r="AF1699" s="124" t="str">
        <f>VLOOKUP(I1699,'[5]DI Info'!$1:$1048576,4,FALSE)</f>
        <v>大自然-NB</v>
      </c>
      <c r="AG1699" s="124" t="s">
        <v>4151</v>
      </c>
      <c r="AH1699" s="118">
        <v>45598</v>
      </c>
      <c r="AI1699" s="69" t="s">
        <v>4152</v>
      </c>
      <c r="AJ1699" s="123" t="s">
        <v>4153</v>
      </c>
      <c r="AL1699" s="136"/>
      <c r="AM1699" s="136"/>
    </row>
    <row r="1700" s="62" customFormat="1" ht="12.75" customHeight="1" spans="1:39">
      <c r="A1700" s="115" t="s">
        <v>4164</v>
      </c>
      <c r="B1700" s="115" t="s">
        <v>38</v>
      </c>
      <c r="C1700" s="115" t="s">
        <v>38</v>
      </c>
      <c r="D1700" s="115" t="s">
        <v>39</v>
      </c>
      <c r="E1700" s="115" t="s">
        <v>4165</v>
      </c>
      <c r="F1700" s="115" t="s">
        <v>41</v>
      </c>
      <c r="G1700" s="115" t="s">
        <v>71</v>
      </c>
      <c r="H1700" s="115" t="s">
        <v>4165</v>
      </c>
      <c r="I1700" s="115" t="s">
        <v>961</v>
      </c>
      <c r="J1700" s="115" t="s">
        <v>44</v>
      </c>
      <c r="K1700" s="115" t="s">
        <v>41</v>
      </c>
      <c r="L1700" s="115" t="s">
        <v>45</v>
      </c>
      <c r="M1700" s="115" t="s">
        <v>46</v>
      </c>
      <c r="N1700" s="115" t="s">
        <v>1767</v>
      </c>
      <c r="O1700" s="115" t="s">
        <v>41</v>
      </c>
      <c r="P1700" s="115" t="s">
        <v>41</v>
      </c>
      <c r="Q1700" s="115">
        <v>7.17</v>
      </c>
      <c r="R1700" s="115">
        <v>28.9</v>
      </c>
      <c r="S1700" s="115">
        <v>7.64</v>
      </c>
      <c r="T1700" s="116">
        <v>45598</v>
      </c>
      <c r="U1700" s="116">
        <v>45591</v>
      </c>
      <c r="V1700" s="115">
        <v>0</v>
      </c>
      <c r="W1700" s="115">
        <v>49</v>
      </c>
      <c r="X1700" s="115">
        <v>49</v>
      </c>
      <c r="Y1700" s="115">
        <v>0</v>
      </c>
      <c r="Z1700" s="115" t="s">
        <v>47</v>
      </c>
      <c r="AA1700" s="115">
        <v>0</v>
      </c>
      <c r="AB1700" s="123">
        <f>VLOOKUP(I1700,'[5]DI Info'!A:E,5,0)</f>
        <v>1</v>
      </c>
      <c r="AC1700" s="123">
        <f t="shared" si="35"/>
        <v>49</v>
      </c>
      <c r="AD1700" s="123">
        <f>IFERROR(AC1700*VLOOKUP(I1700,'[5]DI Info'!A:H,7,FALSE),"")</f>
        <v>137.2</v>
      </c>
      <c r="AE1700" s="123">
        <f>IFERROR(ROUND(AC1700*VLOOKUP(I1700,'[5]DI Info'!$1:$1048576,6,FALSE),2),"")</f>
        <v>1.13</v>
      </c>
      <c r="AF1700" s="124" t="str">
        <f>VLOOKUP(I1700,'[5]DI Info'!$1:$1048576,4,FALSE)</f>
        <v>大自然-NB</v>
      </c>
      <c r="AG1700" s="124" t="s">
        <v>4151</v>
      </c>
      <c r="AH1700" s="118">
        <v>45598</v>
      </c>
      <c r="AI1700" s="69" t="s">
        <v>4152</v>
      </c>
      <c r="AJ1700" s="123" t="s">
        <v>4153</v>
      </c>
      <c r="AL1700" s="136"/>
      <c r="AM1700" s="136"/>
    </row>
    <row r="1701" s="62" customFormat="1" ht="12.75" customHeight="1" spans="1:39">
      <c r="A1701" s="115" t="s">
        <v>4166</v>
      </c>
      <c r="B1701" s="115" t="s">
        <v>38</v>
      </c>
      <c r="C1701" s="115" t="s">
        <v>38</v>
      </c>
      <c r="D1701" s="115" t="s">
        <v>39</v>
      </c>
      <c r="E1701" s="115" t="s">
        <v>4167</v>
      </c>
      <c r="F1701" s="115" t="s">
        <v>41</v>
      </c>
      <c r="G1701" s="115" t="s">
        <v>71</v>
      </c>
      <c r="H1701" s="115" t="s">
        <v>4167</v>
      </c>
      <c r="I1701" s="115" t="s">
        <v>961</v>
      </c>
      <c r="J1701" s="115" t="s">
        <v>44</v>
      </c>
      <c r="K1701" s="115" t="s">
        <v>41</v>
      </c>
      <c r="L1701" s="115" t="s">
        <v>45</v>
      </c>
      <c r="M1701" s="115" t="s">
        <v>46</v>
      </c>
      <c r="N1701" s="115" t="s">
        <v>1767</v>
      </c>
      <c r="O1701" s="115" t="s">
        <v>41</v>
      </c>
      <c r="P1701" s="115" t="s">
        <v>41</v>
      </c>
      <c r="Q1701" s="115">
        <v>7.17</v>
      </c>
      <c r="R1701" s="115">
        <v>28.9</v>
      </c>
      <c r="S1701" s="115">
        <v>7.64</v>
      </c>
      <c r="T1701" s="116">
        <v>45598</v>
      </c>
      <c r="U1701" s="116">
        <v>45591</v>
      </c>
      <c r="V1701" s="115">
        <v>0</v>
      </c>
      <c r="W1701" s="115">
        <v>27</v>
      </c>
      <c r="X1701" s="115">
        <v>27</v>
      </c>
      <c r="Y1701" s="115">
        <v>0</v>
      </c>
      <c r="Z1701" s="115" t="s">
        <v>47</v>
      </c>
      <c r="AA1701" s="115">
        <v>0</v>
      </c>
      <c r="AB1701" s="123">
        <f>VLOOKUP(I1701,'[5]DI Info'!A:E,5,0)</f>
        <v>1</v>
      </c>
      <c r="AC1701" s="123">
        <f t="shared" si="35"/>
        <v>27</v>
      </c>
      <c r="AD1701" s="123">
        <f>IFERROR(AC1701*VLOOKUP(I1701,'[5]DI Info'!A:H,7,FALSE),"")</f>
        <v>75.6</v>
      </c>
      <c r="AE1701" s="123">
        <f>IFERROR(ROUND(AC1701*VLOOKUP(I1701,'[5]DI Info'!$1:$1048576,6,FALSE),2),"")</f>
        <v>0.62</v>
      </c>
      <c r="AF1701" s="124" t="str">
        <f>VLOOKUP(I1701,'[5]DI Info'!$1:$1048576,4,FALSE)</f>
        <v>大自然-NB</v>
      </c>
      <c r="AG1701" s="124" t="s">
        <v>4151</v>
      </c>
      <c r="AH1701" s="118">
        <v>45598</v>
      </c>
      <c r="AI1701" s="69" t="s">
        <v>4152</v>
      </c>
      <c r="AJ1701" s="123" t="s">
        <v>4153</v>
      </c>
      <c r="AL1701" s="136"/>
      <c r="AM1701" s="136"/>
    </row>
    <row r="1702" s="62" customFormat="1" ht="12.75" customHeight="1" spans="1:39">
      <c r="A1702" s="115" t="str">
        <f>E1702&amp;I1702</f>
        <v>1BYW3KDBB0CS6BPVP1</v>
      </c>
      <c r="B1702" s="115" t="s">
        <v>38</v>
      </c>
      <c r="C1702" s="115" t="s">
        <v>38</v>
      </c>
      <c r="D1702" s="115" t="s">
        <v>39</v>
      </c>
      <c r="E1702" s="115" t="s">
        <v>4168</v>
      </c>
      <c r="F1702" s="115" t="s">
        <v>41</v>
      </c>
      <c r="G1702" s="115" t="s">
        <v>60</v>
      </c>
      <c r="H1702" s="115" t="s">
        <v>4168</v>
      </c>
      <c r="I1702" s="115" t="s">
        <v>961</v>
      </c>
      <c r="J1702" s="115" t="s">
        <v>44</v>
      </c>
      <c r="K1702" s="115" t="s">
        <v>41</v>
      </c>
      <c r="L1702" s="115" t="s">
        <v>45</v>
      </c>
      <c r="M1702" s="115" t="s">
        <v>46</v>
      </c>
      <c r="N1702" s="115" t="s">
        <v>1767</v>
      </c>
      <c r="O1702" s="115" t="s">
        <v>41</v>
      </c>
      <c r="P1702" s="115" t="s">
        <v>41</v>
      </c>
      <c r="Q1702" s="115">
        <v>7.17</v>
      </c>
      <c r="R1702" s="115">
        <v>28.9</v>
      </c>
      <c r="S1702" s="115">
        <v>7.64</v>
      </c>
      <c r="T1702" s="116">
        <v>45598</v>
      </c>
      <c r="U1702" s="116">
        <v>45591</v>
      </c>
      <c r="V1702" s="115">
        <v>0</v>
      </c>
      <c r="W1702" s="115">
        <v>28</v>
      </c>
      <c r="X1702" s="115">
        <v>28</v>
      </c>
      <c r="Y1702" s="115">
        <v>0</v>
      </c>
      <c r="Z1702" s="115" t="s">
        <v>47</v>
      </c>
      <c r="AA1702" s="115">
        <v>0</v>
      </c>
      <c r="AB1702" s="123">
        <f>VLOOKUP(I1702,'[5]DI Info'!A:E,5,0)</f>
        <v>1</v>
      </c>
      <c r="AC1702" s="123">
        <f t="shared" si="35"/>
        <v>28</v>
      </c>
      <c r="AD1702" s="123">
        <f>IFERROR(AC1702*VLOOKUP(I1702,'[5]DI Info'!A:H,7,FALSE),"")</f>
        <v>78.4</v>
      </c>
      <c r="AE1702" s="123">
        <f>IFERROR(ROUND(AC1702*VLOOKUP(I1702,'[5]DI Info'!$1:$1048576,6,FALSE),2),"")</f>
        <v>0.64</v>
      </c>
      <c r="AF1702" s="124" t="str">
        <f>VLOOKUP(I1702,'[5]DI Info'!$1:$1048576,4,FALSE)</f>
        <v>大自然-NB</v>
      </c>
      <c r="AG1702" s="124" t="s">
        <v>4151</v>
      </c>
      <c r="AH1702" s="118">
        <v>45598</v>
      </c>
      <c r="AI1702" s="69" t="s">
        <v>4152</v>
      </c>
      <c r="AJ1702" s="123" t="s">
        <v>4153</v>
      </c>
      <c r="AL1702" s="136"/>
      <c r="AM1702" s="136"/>
    </row>
    <row r="1703" s="62" customFormat="1" ht="12.75" customHeight="1" spans="1:39">
      <c r="A1703" s="115" t="str">
        <f>E1703&amp;I1703</f>
        <v>1GAHHZMCB0CS6BPVP1</v>
      </c>
      <c r="B1703" s="115" t="s">
        <v>38</v>
      </c>
      <c r="C1703" s="115" t="s">
        <v>38</v>
      </c>
      <c r="D1703" s="115" t="s">
        <v>39</v>
      </c>
      <c r="E1703" s="115" t="s">
        <v>4169</v>
      </c>
      <c r="F1703" s="115" t="s">
        <v>41</v>
      </c>
      <c r="G1703" s="115" t="s">
        <v>60</v>
      </c>
      <c r="H1703" s="115" t="s">
        <v>4169</v>
      </c>
      <c r="I1703" s="115" t="s">
        <v>961</v>
      </c>
      <c r="J1703" s="115" t="s">
        <v>44</v>
      </c>
      <c r="K1703" s="115" t="s">
        <v>41</v>
      </c>
      <c r="L1703" s="115" t="s">
        <v>45</v>
      </c>
      <c r="M1703" s="115" t="s">
        <v>46</v>
      </c>
      <c r="N1703" s="115" t="s">
        <v>1767</v>
      </c>
      <c r="O1703" s="115" t="s">
        <v>41</v>
      </c>
      <c r="P1703" s="115" t="s">
        <v>41</v>
      </c>
      <c r="Q1703" s="115">
        <v>7.17</v>
      </c>
      <c r="R1703" s="115">
        <v>28.9</v>
      </c>
      <c r="S1703" s="115">
        <v>7.64</v>
      </c>
      <c r="T1703" s="116">
        <v>45605</v>
      </c>
      <c r="U1703" s="116">
        <v>45598</v>
      </c>
      <c r="V1703" s="115">
        <v>0</v>
      </c>
      <c r="W1703" s="115">
        <v>60</v>
      </c>
      <c r="X1703" s="115">
        <v>60</v>
      </c>
      <c r="Y1703" s="115">
        <v>0</v>
      </c>
      <c r="Z1703" s="115" t="s">
        <v>47</v>
      </c>
      <c r="AA1703" s="115">
        <v>0</v>
      </c>
      <c r="AB1703" s="123">
        <f>VLOOKUP(I1703,'[5]DI Info'!A:E,5,0)</f>
        <v>1</v>
      </c>
      <c r="AC1703" s="123">
        <f t="shared" si="35"/>
        <v>60</v>
      </c>
      <c r="AD1703" s="123">
        <f>IFERROR(AC1703*VLOOKUP(I1703,'[5]DI Info'!A:H,7,FALSE),"")</f>
        <v>168</v>
      </c>
      <c r="AE1703" s="123">
        <f>IFERROR(ROUND(AC1703*VLOOKUP(I1703,'[5]DI Info'!$1:$1048576,6,FALSE),2),"")</f>
        <v>1.38</v>
      </c>
      <c r="AF1703" s="124" t="str">
        <f>VLOOKUP(I1703,'[5]DI Info'!$1:$1048576,4,FALSE)</f>
        <v>大自然-NB</v>
      </c>
      <c r="AG1703" s="124" t="s">
        <v>4151</v>
      </c>
      <c r="AH1703" s="118">
        <v>45598</v>
      </c>
      <c r="AI1703" s="69" t="s">
        <v>4152</v>
      </c>
      <c r="AJ1703" s="123" t="s">
        <v>4153</v>
      </c>
      <c r="AL1703" s="136"/>
      <c r="AM1703" s="136"/>
    </row>
    <row r="1704" s="62" customFormat="1" ht="12.75" customHeight="1" spans="1:39">
      <c r="A1704" s="115" t="s">
        <v>4170</v>
      </c>
      <c r="B1704" s="115" t="s">
        <v>38</v>
      </c>
      <c r="C1704" s="115" t="s">
        <v>38</v>
      </c>
      <c r="D1704" s="115" t="s">
        <v>39</v>
      </c>
      <c r="E1704" s="115" t="s">
        <v>4171</v>
      </c>
      <c r="F1704" s="115" t="s">
        <v>41</v>
      </c>
      <c r="G1704" s="115" t="s">
        <v>77</v>
      </c>
      <c r="H1704" s="115" t="s">
        <v>4171</v>
      </c>
      <c r="I1704" s="115" t="s">
        <v>43</v>
      </c>
      <c r="J1704" s="115" t="s">
        <v>44</v>
      </c>
      <c r="K1704" s="115" t="s">
        <v>41</v>
      </c>
      <c r="L1704" s="115" t="s">
        <v>45</v>
      </c>
      <c r="M1704" s="115" t="s">
        <v>46</v>
      </c>
      <c r="N1704" s="115" t="s">
        <v>1767</v>
      </c>
      <c r="O1704" s="115" t="s">
        <v>41</v>
      </c>
      <c r="P1704" s="115" t="s">
        <v>41</v>
      </c>
      <c r="Q1704" s="115">
        <v>4.09</v>
      </c>
      <c r="R1704" s="115">
        <v>23.7</v>
      </c>
      <c r="S1704" s="115">
        <v>22.44</v>
      </c>
      <c r="T1704" s="116">
        <v>45598</v>
      </c>
      <c r="U1704" s="116">
        <v>45591</v>
      </c>
      <c r="V1704" s="115">
        <v>0</v>
      </c>
      <c r="W1704" s="115">
        <v>353</v>
      </c>
      <c r="X1704" s="115">
        <v>353</v>
      </c>
      <c r="Y1704" s="115">
        <v>0</v>
      </c>
      <c r="Z1704" s="115" t="s">
        <v>47</v>
      </c>
      <c r="AA1704" s="115">
        <v>0</v>
      </c>
      <c r="AB1704" s="123">
        <f>VLOOKUP(I1704,'[5]DI Info'!A:E,5,0)</f>
        <v>1</v>
      </c>
      <c r="AC1704" s="123">
        <f t="shared" si="35"/>
        <v>353</v>
      </c>
      <c r="AD1704" s="123">
        <f>IFERROR(AC1704*VLOOKUP(I1704,'[5]DI Info'!A:H,7,FALSE),"")</f>
        <v>1447.3</v>
      </c>
      <c r="AE1704" s="123">
        <f>IFERROR(ROUND(AC1704*VLOOKUP(I1704,'[5]DI Info'!$1:$1048576,6,FALSE),2),"")</f>
        <v>12.36</v>
      </c>
      <c r="AF1704" s="124" t="str">
        <f>VLOOKUP(I1704,'[5]DI Info'!$1:$1048576,4,FALSE)</f>
        <v>苏克-NB</v>
      </c>
      <c r="AG1704" s="124" t="s">
        <v>4151</v>
      </c>
      <c r="AH1704" s="118">
        <v>45598</v>
      </c>
      <c r="AI1704" s="69" t="s">
        <v>4152</v>
      </c>
      <c r="AJ1704" s="123" t="s">
        <v>4153</v>
      </c>
      <c r="AL1704" s="136"/>
      <c r="AM1704" s="136"/>
    </row>
    <row r="1705" s="62" customFormat="1" ht="12.75" customHeight="1" spans="1:39">
      <c r="A1705" s="115" t="s">
        <v>4172</v>
      </c>
      <c r="B1705" s="115" t="s">
        <v>38</v>
      </c>
      <c r="C1705" s="115" t="s">
        <v>38</v>
      </c>
      <c r="D1705" s="115" t="s">
        <v>39</v>
      </c>
      <c r="E1705" s="115" t="s">
        <v>4173</v>
      </c>
      <c r="F1705" s="115" t="s">
        <v>41</v>
      </c>
      <c r="G1705" s="115" t="s">
        <v>77</v>
      </c>
      <c r="H1705" s="115" t="s">
        <v>4173</v>
      </c>
      <c r="I1705" s="115" t="s">
        <v>1650</v>
      </c>
      <c r="J1705" s="115" t="s">
        <v>44</v>
      </c>
      <c r="K1705" s="115" t="s">
        <v>41</v>
      </c>
      <c r="L1705" s="115" t="s">
        <v>45</v>
      </c>
      <c r="M1705" s="115" t="s">
        <v>46</v>
      </c>
      <c r="N1705" s="115" t="s">
        <v>1767</v>
      </c>
      <c r="O1705" s="115" t="s">
        <v>41</v>
      </c>
      <c r="P1705" s="115" t="s">
        <v>41</v>
      </c>
      <c r="Q1705" s="115">
        <v>5.3</v>
      </c>
      <c r="R1705" s="115">
        <v>43.5</v>
      </c>
      <c r="S1705" s="115">
        <v>22</v>
      </c>
      <c r="T1705" s="116">
        <v>45598</v>
      </c>
      <c r="U1705" s="116">
        <v>45591</v>
      </c>
      <c r="V1705" s="115">
        <v>0</v>
      </c>
      <c r="W1705" s="115">
        <v>267</v>
      </c>
      <c r="X1705" s="115">
        <v>267</v>
      </c>
      <c r="Y1705" s="115">
        <v>0</v>
      </c>
      <c r="Z1705" s="115" t="s">
        <v>47</v>
      </c>
      <c r="AA1705" s="115">
        <v>0</v>
      </c>
      <c r="AB1705" s="123">
        <f>VLOOKUP(I1705,'[5]DI Info'!A:E,5,0)</f>
        <v>1</v>
      </c>
      <c r="AC1705" s="123">
        <f t="shared" si="35"/>
        <v>267</v>
      </c>
      <c r="AD1705" s="123">
        <f>IFERROR(AC1705*VLOOKUP(I1705,'[5]DI Info'!A:H,7,FALSE),"")</f>
        <v>1949.1</v>
      </c>
      <c r="AE1705" s="123">
        <f>IFERROR(ROUND(AC1705*VLOOKUP(I1705,'[5]DI Info'!$1:$1048576,6,FALSE),2),"")</f>
        <v>23.24</v>
      </c>
      <c r="AF1705" s="124" t="str">
        <f>VLOOKUP(I1705,'[5]DI Info'!$1:$1048576,4,FALSE)</f>
        <v>苏克-NB</v>
      </c>
      <c r="AG1705" s="124" t="s">
        <v>4151</v>
      </c>
      <c r="AH1705" s="118">
        <v>45598</v>
      </c>
      <c r="AI1705" s="69" t="s">
        <v>4152</v>
      </c>
      <c r="AJ1705" s="123" t="s">
        <v>4153</v>
      </c>
      <c r="AL1705" s="136"/>
      <c r="AM1705" s="136"/>
    </row>
    <row r="1706" s="62" customFormat="1" ht="12.75" customHeight="1" spans="1:39">
      <c r="A1706" s="115" t="s">
        <v>4174</v>
      </c>
      <c r="B1706" s="115" t="s">
        <v>38</v>
      </c>
      <c r="C1706" s="115" t="s">
        <v>38</v>
      </c>
      <c r="D1706" s="115" t="s">
        <v>84</v>
      </c>
      <c r="E1706" s="115" t="s">
        <v>4175</v>
      </c>
      <c r="F1706" s="115" t="s">
        <v>41</v>
      </c>
      <c r="G1706" s="115" t="s">
        <v>60</v>
      </c>
      <c r="H1706" s="115" t="s">
        <v>4175</v>
      </c>
      <c r="I1706" s="115" t="s">
        <v>339</v>
      </c>
      <c r="J1706" s="115" t="s">
        <v>44</v>
      </c>
      <c r="K1706" s="115" t="s">
        <v>41</v>
      </c>
      <c r="L1706" s="115" t="s">
        <v>45</v>
      </c>
      <c r="M1706" s="115" t="s">
        <v>46</v>
      </c>
      <c r="N1706" s="115" t="s">
        <v>1767</v>
      </c>
      <c r="O1706" s="115" t="s">
        <v>41</v>
      </c>
      <c r="P1706" s="115" t="s">
        <v>41</v>
      </c>
      <c r="Q1706" s="115">
        <v>3.39</v>
      </c>
      <c r="R1706" s="115">
        <v>17.6</v>
      </c>
      <c r="S1706" s="115">
        <v>13.3</v>
      </c>
      <c r="T1706" s="116">
        <v>45612</v>
      </c>
      <c r="U1706" s="116">
        <v>45605</v>
      </c>
      <c r="V1706" s="115">
        <v>0</v>
      </c>
      <c r="W1706" s="115">
        <v>235</v>
      </c>
      <c r="X1706" s="115">
        <v>235</v>
      </c>
      <c r="Y1706" s="115">
        <v>0</v>
      </c>
      <c r="Z1706" s="115" t="s">
        <v>47</v>
      </c>
      <c r="AA1706" s="115">
        <v>0</v>
      </c>
      <c r="AB1706" s="123">
        <f>VLOOKUP(I1706,'[5]DI Info'!A:E,5,0)</f>
        <v>1</v>
      </c>
      <c r="AC1706" s="123">
        <f t="shared" si="35"/>
        <v>235</v>
      </c>
      <c r="AD1706" s="123">
        <f>IFERROR(AC1706*VLOOKUP(I1706,'[5]DI Info'!A:H,7,FALSE),"")</f>
        <v>246.75</v>
      </c>
      <c r="AE1706" s="123">
        <f>IFERROR(ROUND(AC1706*VLOOKUP(I1706,'[5]DI Info'!$1:$1048576,6,FALSE),2),"")</f>
        <v>2.67</v>
      </c>
      <c r="AF1706" s="124" t="str">
        <f>VLOOKUP(I1706,'[5]DI Info'!$1:$1048576,4,FALSE)</f>
        <v>康思特-SH</v>
      </c>
      <c r="AG1706" s="124" t="s">
        <v>4176</v>
      </c>
      <c r="AH1706" s="142">
        <v>45606</v>
      </c>
      <c r="AI1706" s="69" t="s">
        <v>4177</v>
      </c>
      <c r="AJ1706" s="123" t="s">
        <v>4178</v>
      </c>
      <c r="AK1706" s="123"/>
      <c r="AL1706" s="136"/>
      <c r="AM1706" s="136"/>
    </row>
    <row r="1707" s="62" customFormat="1" ht="12.75" customHeight="1" spans="1:39">
      <c r="A1707" s="115" t="s">
        <v>4179</v>
      </c>
      <c r="B1707" s="115" t="s">
        <v>38</v>
      </c>
      <c r="C1707" s="115" t="s">
        <v>38</v>
      </c>
      <c r="D1707" s="115" t="s">
        <v>84</v>
      </c>
      <c r="E1707" s="115" t="s">
        <v>4180</v>
      </c>
      <c r="F1707" s="115" t="s">
        <v>41</v>
      </c>
      <c r="G1707" s="115" t="s">
        <v>60</v>
      </c>
      <c r="H1707" s="115" t="s">
        <v>4180</v>
      </c>
      <c r="I1707" s="115" t="s">
        <v>1033</v>
      </c>
      <c r="J1707" s="115" t="s">
        <v>44</v>
      </c>
      <c r="K1707" s="115" t="s">
        <v>41</v>
      </c>
      <c r="L1707" s="115" t="s">
        <v>45</v>
      </c>
      <c r="M1707" s="115" t="s">
        <v>46</v>
      </c>
      <c r="N1707" s="115" t="s">
        <v>1767</v>
      </c>
      <c r="O1707" s="115" t="s">
        <v>41</v>
      </c>
      <c r="P1707" s="115" t="s">
        <v>41</v>
      </c>
      <c r="Q1707" s="115">
        <v>4.5</v>
      </c>
      <c r="R1707" s="115">
        <v>30.75</v>
      </c>
      <c r="S1707" s="115">
        <v>30</v>
      </c>
      <c r="T1707" s="116">
        <v>45612</v>
      </c>
      <c r="U1707" s="116">
        <v>45605</v>
      </c>
      <c r="V1707" s="115">
        <v>0</v>
      </c>
      <c r="W1707" s="115">
        <v>398</v>
      </c>
      <c r="X1707" s="115">
        <v>398</v>
      </c>
      <c r="Y1707" s="115">
        <v>0</v>
      </c>
      <c r="Z1707" s="115" t="s">
        <v>47</v>
      </c>
      <c r="AA1707" s="115">
        <v>0</v>
      </c>
      <c r="AB1707" s="123">
        <f>VLOOKUP(I1707,'[5]DI Info'!A:E,5,0)</f>
        <v>1</v>
      </c>
      <c r="AC1707" s="123">
        <f t="shared" si="35"/>
        <v>398</v>
      </c>
      <c r="AD1707" s="123">
        <f>IFERROR(AC1707*VLOOKUP(I1707,'[5]DI Info'!A:H,7,FALSE),"")</f>
        <v>4258.6</v>
      </c>
      <c r="AE1707" s="123">
        <f>IFERROR(ROUND(AC1707*VLOOKUP(I1707,'[5]DI Info'!$1:$1048576,6,FALSE),2),"")</f>
        <v>25.75</v>
      </c>
      <c r="AF1707" s="124" t="str">
        <f>VLOOKUP(I1707,'[5]DI Info'!$1:$1048576,4,FALSE)</f>
        <v>纳斯卡-SH</v>
      </c>
      <c r="AG1707" s="124" t="s">
        <v>4176</v>
      </c>
      <c r="AH1707" s="142">
        <v>45608</v>
      </c>
      <c r="AI1707" s="69" t="s">
        <v>4177</v>
      </c>
      <c r="AJ1707" s="123" t="s">
        <v>4178</v>
      </c>
      <c r="AK1707" s="123"/>
      <c r="AL1707" s="136"/>
      <c r="AM1707" s="136"/>
    </row>
    <row r="1708" s="62" customFormat="1" ht="12.75" customHeight="1" spans="1:39">
      <c r="A1708" s="115" t="s">
        <v>4181</v>
      </c>
      <c r="B1708" s="115" t="s">
        <v>38</v>
      </c>
      <c r="C1708" s="115" t="s">
        <v>38</v>
      </c>
      <c r="D1708" s="115" t="s">
        <v>84</v>
      </c>
      <c r="E1708" s="115" t="s">
        <v>4182</v>
      </c>
      <c r="F1708" s="115" t="s">
        <v>41</v>
      </c>
      <c r="G1708" s="115" t="s">
        <v>60</v>
      </c>
      <c r="H1708" s="115" t="s">
        <v>4182</v>
      </c>
      <c r="I1708" s="115" t="s">
        <v>3874</v>
      </c>
      <c r="J1708" s="115" t="s">
        <v>44</v>
      </c>
      <c r="K1708" s="115" t="s">
        <v>41</v>
      </c>
      <c r="L1708" s="115" t="s">
        <v>45</v>
      </c>
      <c r="M1708" s="115" t="s">
        <v>46</v>
      </c>
      <c r="N1708" s="115" t="s">
        <v>1767</v>
      </c>
      <c r="O1708" s="115" t="s">
        <v>41</v>
      </c>
      <c r="P1708" s="115" t="s">
        <v>41</v>
      </c>
      <c r="Q1708" s="115">
        <v>3.12</v>
      </c>
      <c r="R1708" s="115">
        <v>31.12</v>
      </c>
      <c r="S1708" s="115">
        <v>30.75</v>
      </c>
      <c r="T1708" s="116">
        <v>45612</v>
      </c>
      <c r="U1708" s="116">
        <v>45605</v>
      </c>
      <c r="V1708" s="115">
        <v>0</v>
      </c>
      <c r="W1708" s="115">
        <v>202</v>
      </c>
      <c r="X1708" s="115">
        <v>202</v>
      </c>
      <c r="Y1708" s="115">
        <v>0</v>
      </c>
      <c r="Z1708" s="115" t="s">
        <v>47</v>
      </c>
      <c r="AA1708" s="115">
        <v>0</v>
      </c>
      <c r="AB1708" s="123">
        <f>VLOOKUP(I1708,'[5]DI Info'!A:E,5,0)</f>
        <v>1</v>
      </c>
      <c r="AC1708" s="123">
        <f t="shared" si="35"/>
        <v>202</v>
      </c>
      <c r="AD1708" s="123">
        <f>IFERROR(AC1708*VLOOKUP(I1708,'[5]DI Info'!A:H,7,FALSE),"")</f>
        <v>1272.6</v>
      </c>
      <c r="AE1708" s="123">
        <f>IFERROR(ROUND(AC1708*VLOOKUP(I1708,'[5]DI Info'!$1:$1048576,6,FALSE),2),"")</f>
        <v>12.93</v>
      </c>
      <c r="AF1708" s="124" t="str">
        <f>VLOOKUP(I1708,'[5]DI Info'!$1:$1048576,4,FALSE)</f>
        <v>纳斯特-SH</v>
      </c>
      <c r="AG1708" s="124" t="s">
        <v>4176</v>
      </c>
      <c r="AH1708" s="142">
        <v>45608</v>
      </c>
      <c r="AI1708" s="69" t="s">
        <v>4177</v>
      </c>
      <c r="AJ1708" s="123" t="s">
        <v>4178</v>
      </c>
      <c r="AK1708" s="123"/>
      <c r="AL1708" s="136"/>
      <c r="AM1708" s="136"/>
    </row>
    <row r="1709" s="62" customFormat="1" ht="12.75" customHeight="1" spans="1:39">
      <c r="A1709" s="115" t="s">
        <v>4183</v>
      </c>
      <c r="B1709" s="115" t="s">
        <v>38</v>
      </c>
      <c r="C1709" s="115" t="s">
        <v>38</v>
      </c>
      <c r="D1709" s="115" t="s">
        <v>84</v>
      </c>
      <c r="E1709" s="115" t="s">
        <v>4184</v>
      </c>
      <c r="F1709" s="115" t="s">
        <v>41</v>
      </c>
      <c r="G1709" s="115" t="s">
        <v>60</v>
      </c>
      <c r="H1709" s="115" t="s">
        <v>4184</v>
      </c>
      <c r="I1709" s="115" t="s">
        <v>2642</v>
      </c>
      <c r="J1709" s="115" t="s">
        <v>44</v>
      </c>
      <c r="K1709" s="115" t="s">
        <v>41</v>
      </c>
      <c r="L1709" s="115" t="s">
        <v>45</v>
      </c>
      <c r="M1709" s="115" t="s">
        <v>46</v>
      </c>
      <c r="N1709" s="115" t="s">
        <v>1767</v>
      </c>
      <c r="O1709" s="115" t="s">
        <v>41</v>
      </c>
      <c r="P1709" s="115" t="s">
        <v>41</v>
      </c>
      <c r="Q1709" s="115">
        <v>3.5</v>
      </c>
      <c r="R1709" s="115">
        <v>31</v>
      </c>
      <c r="S1709" s="115">
        <v>31</v>
      </c>
      <c r="T1709" s="116">
        <v>45612</v>
      </c>
      <c r="U1709" s="116">
        <v>45605</v>
      </c>
      <c r="V1709" s="115">
        <v>0</v>
      </c>
      <c r="W1709" s="115">
        <v>209</v>
      </c>
      <c r="X1709" s="115">
        <v>209</v>
      </c>
      <c r="Y1709" s="115">
        <v>0</v>
      </c>
      <c r="Z1709" s="115" t="s">
        <v>47</v>
      </c>
      <c r="AA1709" s="115">
        <v>0</v>
      </c>
      <c r="AB1709" s="123">
        <f>VLOOKUP(I1709,'[5]DI Info'!A:E,5,0)</f>
        <v>1</v>
      </c>
      <c r="AC1709" s="123">
        <f t="shared" si="35"/>
        <v>209</v>
      </c>
      <c r="AD1709" s="123">
        <f>IFERROR(AC1709*VLOOKUP(I1709,'[5]DI Info'!A:H,7,FALSE),"")</f>
        <v>1316.7</v>
      </c>
      <c r="AE1709" s="123">
        <f>IFERROR(ROUND(AC1709*VLOOKUP(I1709,'[5]DI Info'!$1:$1048576,6,FALSE),2),"")</f>
        <v>10.7</v>
      </c>
      <c r="AF1709" s="124" t="str">
        <f>VLOOKUP(I1709,'[5]DI Info'!$1:$1048576,4,FALSE)</f>
        <v>纳斯卡-SH</v>
      </c>
      <c r="AG1709" s="124" t="s">
        <v>4176</v>
      </c>
      <c r="AH1709" s="142">
        <v>45608</v>
      </c>
      <c r="AI1709" s="69" t="s">
        <v>4177</v>
      </c>
      <c r="AJ1709" s="123" t="s">
        <v>4178</v>
      </c>
      <c r="AK1709" s="123"/>
      <c r="AL1709" s="136"/>
      <c r="AM1709" s="136"/>
    </row>
    <row r="1710" s="62" customFormat="1" ht="12.75" customHeight="1" spans="1:39">
      <c r="A1710" s="115" t="s">
        <v>4185</v>
      </c>
      <c r="B1710" s="115" t="s">
        <v>38</v>
      </c>
      <c r="C1710" s="115" t="s">
        <v>38</v>
      </c>
      <c r="D1710" s="115" t="s">
        <v>75</v>
      </c>
      <c r="E1710" s="115" t="s">
        <v>4186</v>
      </c>
      <c r="F1710" s="115" t="s">
        <v>41</v>
      </c>
      <c r="G1710" s="115" t="s">
        <v>121</v>
      </c>
      <c r="H1710" s="115" t="s">
        <v>4186</v>
      </c>
      <c r="I1710" s="115" t="s">
        <v>78</v>
      </c>
      <c r="J1710" s="115" t="s">
        <v>44</v>
      </c>
      <c r="K1710" s="115" t="s">
        <v>41</v>
      </c>
      <c r="L1710" s="115" t="s">
        <v>45</v>
      </c>
      <c r="M1710" s="115" t="s">
        <v>46</v>
      </c>
      <c r="N1710" s="115" t="s">
        <v>1767</v>
      </c>
      <c r="O1710" s="115" t="s">
        <v>41</v>
      </c>
      <c r="P1710" s="115" t="s">
        <v>41</v>
      </c>
      <c r="Q1710" s="115">
        <v>12</v>
      </c>
      <c r="R1710" s="115">
        <v>30.5</v>
      </c>
      <c r="S1710" s="115">
        <v>30.5</v>
      </c>
      <c r="T1710" s="116">
        <v>45613</v>
      </c>
      <c r="U1710" s="116">
        <v>45606</v>
      </c>
      <c r="V1710" s="115">
        <v>0</v>
      </c>
      <c r="W1710" s="115">
        <v>113</v>
      </c>
      <c r="X1710" s="115">
        <v>113</v>
      </c>
      <c r="Y1710" s="115">
        <v>0</v>
      </c>
      <c r="Z1710" s="115" t="s">
        <v>47</v>
      </c>
      <c r="AA1710" s="115">
        <v>0</v>
      </c>
      <c r="AB1710" s="123">
        <f>VLOOKUP(I1710,'[5]DI Info'!A:E,5,0)</f>
        <v>1</v>
      </c>
      <c r="AC1710" s="123">
        <f t="shared" si="35"/>
        <v>113</v>
      </c>
      <c r="AD1710" s="123">
        <f>IFERROR(AC1710*VLOOKUP(I1710,'[5]DI Info'!A:H,7,FALSE),"")</f>
        <v>2265.65</v>
      </c>
      <c r="AE1710" s="123">
        <f>IFERROR(ROUND(AC1710*VLOOKUP(I1710,'[5]DI Info'!$1:$1048576,6,FALSE),2),"")</f>
        <v>19.68</v>
      </c>
      <c r="AF1710" s="124" t="str">
        <f>VLOOKUP(I1710,'[5]DI Info'!$1:$1048576,4,FALSE)</f>
        <v>商贤-YT</v>
      </c>
      <c r="AG1710" s="124" t="s">
        <v>4187</v>
      </c>
      <c r="AH1710" s="142">
        <v>45613</v>
      </c>
      <c r="AI1710" s="69" t="s">
        <v>4188</v>
      </c>
      <c r="AJ1710" s="123"/>
      <c r="AK1710" s="123"/>
      <c r="AL1710" s="136"/>
      <c r="AM1710" s="136"/>
    </row>
    <row r="1711" s="62" customFormat="1" ht="12.75" customHeight="1" spans="1:39">
      <c r="A1711" s="115" t="s">
        <v>4189</v>
      </c>
      <c r="B1711" s="115" t="s">
        <v>38</v>
      </c>
      <c r="C1711" s="115" t="s">
        <v>38</v>
      </c>
      <c r="D1711" s="115" t="s">
        <v>75</v>
      </c>
      <c r="E1711" s="115" t="s">
        <v>4190</v>
      </c>
      <c r="F1711" s="115" t="s">
        <v>41</v>
      </c>
      <c r="G1711" s="115" t="s">
        <v>121</v>
      </c>
      <c r="H1711" s="115" t="s">
        <v>4190</v>
      </c>
      <c r="I1711" s="115" t="s">
        <v>225</v>
      </c>
      <c r="J1711" s="115" t="s">
        <v>44</v>
      </c>
      <c r="K1711" s="115" t="s">
        <v>41</v>
      </c>
      <c r="L1711" s="115" t="s">
        <v>45</v>
      </c>
      <c r="M1711" s="115" t="s">
        <v>46</v>
      </c>
      <c r="N1711" s="115" t="s">
        <v>1767</v>
      </c>
      <c r="O1711" s="115" t="s">
        <v>41</v>
      </c>
      <c r="P1711" s="115" t="s">
        <v>41</v>
      </c>
      <c r="Q1711" s="115">
        <v>2.21</v>
      </c>
      <c r="R1711" s="115">
        <v>15.37</v>
      </c>
      <c r="S1711" s="115">
        <v>13.2</v>
      </c>
      <c r="T1711" s="116">
        <v>45613</v>
      </c>
      <c r="U1711" s="116">
        <v>45606</v>
      </c>
      <c r="V1711" s="115">
        <v>0</v>
      </c>
      <c r="W1711" s="115">
        <v>1540</v>
      </c>
      <c r="X1711" s="115">
        <v>1540</v>
      </c>
      <c r="Y1711" s="115">
        <v>0</v>
      </c>
      <c r="Z1711" s="115" t="s">
        <v>47</v>
      </c>
      <c r="AA1711" s="115">
        <v>0</v>
      </c>
      <c r="AB1711" s="123">
        <f>VLOOKUP(I1711,'[5]DI Info'!A:E,5,0)</f>
        <v>10</v>
      </c>
      <c r="AC1711" s="123">
        <f t="shared" si="35"/>
        <v>154</v>
      </c>
      <c r="AD1711" s="123">
        <f>IFERROR(AC1711*VLOOKUP(I1711,'[5]DI Info'!A:H,7,FALSE),"")</f>
        <v>1078</v>
      </c>
      <c r="AE1711" s="123">
        <f>IFERROR(ROUND(AC1711*VLOOKUP(I1711,'[5]DI Info'!$1:$1048576,6,FALSE),2),"")</f>
        <v>4.71</v>
      </c>
      <c r="AF1711" s="124" t="str">
        <f>VLOOKUP(I1711,'[5]DI Info'!$1:$1048576,4,FALSE)</f>
        <v>志捷-YT</v>
      </c>
      <c r="AG1711" s="124" t="s">
        <v>4187</v>
      </c>
      <c r="AH1711" s="142">
        <v>45613</v>
      </c>
      <c r="AI1711" s="69" t="s">
        <v>4188</v>
      </c>
      <c r="AJ1711" s="123"/>
      <c r="AK1711" s="123"/>
      <c r="AL1711" s="136"/>
      <c r="AM1711" s="136"/>
    </row>
    <row r="1712" s="62" customFormat="1" ht="12.75" customHeight="1" spans="1:39">
      <c r="A1712" s="115" t="s">
        <v>4191</v>
      </c>
      <c r="B1712" s="115" t="s">
        <v>38</v>
      </c>
      <c r="C1712" s="115" t="s">
        <v>38</v>
      </c>
      <c r="D1712" s="115" t="s">
        <v>39</v>
      </c>
      <c r="E1712" s="115" t="s">
        <v>4192</v>
      </c>
      <c r="F1712" s="115" t="s">
        <v>41</v>
      </c>
      <c r="G1712" s="115" t="s">
        <v>77</v>
      </c>
      <c r="H1712" s="115" t="s">
        <v>4192</v>
      </c>
      <c r="I1712" s="115" t="s">
        <v>182</v>
      </c>
      <c r="J1712" s="115" t="s">
        <v>44</v>
      </c>
      <c r="K1712" s="115" t="s">
        <v>41</v>
      </c>
      <c r="L1712" s="115" t="s">
        <v>45</v>
      </c>
      <c r="M1712" s="115" t="s">
        <v>46</v>
      </c>
      <c r="N1712" s="115" t="s">
        <v>1767</v>
      </c>
      <c r="O1712" s="115" t="s">
        <v>41</v>
      </c>
      <c r="P1712" s="115" t="s">
        <v>41</v>
      </c>
      <c r="Q1712" s="115">
        <v>18.5</v>
      </c>
      <c r="R1712" s="115">
        <v>35</v>
      </c>
      <c r="S1712" s="115">
        <v>19</v>
      </c>
      <c r="T1712" s="116">
        <v>45627</v>
      </c>
      <c r="U1712" s="116">
        <v>45606</v>
      </c>
      <c r="V1712" s="115">
        <v>0</v>
      </c>
      <c r="W1712" s="115">
        <v>116</v>
      </c>
      <c r="X1712" s="115">
        <v>116</v>
      </c>
      <c r="Y1712" s="115">
        <v>0</v>
      </c>
      <c r="Z1712" s="115" t="s">
        <v>47</v>
      </c>
      <c r="AA1712" s="115">
        <v>0</v>
      </c>
      <c r="AB1712" s="123">
        <f>VLOOKUP(I1712,'[5]DI Info'!A:E,5,0)</f>
        <v>1</v>
      </c>
      <c r="AC1712" s="123">
        <f t="shared" si="35"/>
        <v>116</v>
      </c>
      <c r="AD1712" s="123">
        <f>IFERROR(AC1712*VLOOKUP(I1712,'[5]DI Info'!A:H,7,FALSE),"")</f>
        <v>2784</v>
      </c>
      <c r="AE1712" s="123">
        <f>IFERROR(ROUND(AC1712*VLOOKUP(I1712,'[5]DI Info'!$1:$1048576,6,FALSE),2),"")</f>
        <v>23.9</v>
      </c>
      <c r="AF1712" s="124" t="str">
        <f>VLOOKUP(I1712,'[5]DI Info'!$1:$1048576,4,FALSE)</f>
        <v>福得尔-NB</v>
      </c>
      <c r="AG1712" s="124" t="s">
        <v>4193</v>
      </c>
      <c r="AH1712" s="142">
        <v>45616</v>
      </c>
      <c r="AI1712" s="69" t="s">
        <v>4194</v>
      </c>
      <c r="AJ1712" s="123" t="s">
        <v>4195</v>
      </c>
      <c r="AK1712" s="123"/>
      <c r="AL1712" s="136"/>
      <c r="AM1712" s="136"/>
    </row>
    <row r="1713" s="62" customFormat="1" ht="12.75" customHeight="1" spans="1:39">
      <c r="A1713" s="115" t="s">
        <v>4196</v>
      </c>
      <c r="B1713" s="115" t="s">
        <v>38</v>
      </c>
      <c r="C1713" s="115" t="s">
        <v>38</v>
      </c>
      <c r="D1713" s="115" t="s">
        <v>39</v>
      </c>
      <c r="E1713" s="115" t="s">
        <v>4197</v>
      </c>
      <c r="F1713" s="115" t="s">
        <v>41</v>
      </c>
      <c r="G1713" s="115" t="s">
        <v>77</v>
      </c>
      <c r="H1713" s="115" t="s">
        <v>4197</v>
      </c>
      <c r="I1713" s="115" t="s">
        <v>182</v>
      </c>
      <c r="J1713" s="115" t="s">
        <v>44</v>
      </c>
      <c r="K1713" s="115" t="s">
        <v>41</v>
      </c>
      <c r="L1713" s="115" t="s">
        <v>45</v>
      </c>
      <c r="M1713" s="115" t="s">
        <v>46</v>
      </c>
      <c r="N1713" s="115" t="s">
        <v>1767</v>
      </c>
      <c r="O1713" s="115" t="s">
        <v>41</v>
      </c>
      <c r="P1713" s="115" t="s">
        <v>41</v>
      </c>
      <c r="Q1713" s="115">
        <v>18.5</v>
      </c>
      <c r="R1713" s="115">
        <v>35</v>
      </c>
      <c r="S1713" s="115">
        <v>19</v>
      </c>
      <c r="T1713" s="116">
        <v>45627</v>
      </c>
      <c r="U1713" s="116">
        <v>45606</v>
      </c>
      <c r="V1713" s="115">
        <v>0</v>
      </c>
      <c r="W1713" s="115">
        <v>126</v>
      </c>
      <c r="X1713" s="115">
        <v>126</v>
      </c>
      <c r="Y1713" s="115">
        <v>0</v>
      </c>
      <c r="Z1713" s="115" t="s">
        <v>47</v>
      </c>
      <c r="AA1713" s="115">
        <v>0</v>
      </c>
      <c r="AB1713" s="123">
        <f>VLOOKUP(I1713,'[5]DI Info'!A:E,5,0)</f>
        <v>1</v>
      </c>
      <c r="AC1713" s="123">
        <f t="shared" si="35"/>
        <v>126</v>
      </c>
      <c r="AD1713" s="123">
        <f>IFERROR(AC1713*VLOOKUP(I1713,'[5]DI Info'!A:H,7,FALSE),"")</f>
        <v>3024</v>
      </c>
      <c r="AE1713" s="123">
        <f>IFERROR(ROUND(AC1713*VLOOKUP(I1713,'[5]DI Info'!$1:$1048576,6,FALSE),2),"")</f>
        <v>25.96</v>
      </c>
      <c r="AF1713" s="124" t="str">
        <f>VLOOKUP(I1713,'[5]DI Info'!$1:$1048576,4,FALSE)</f>
        <v>福得尔-NB</v>
      </c>
      <c r="AG1713" s="124" t="s">
        <v>4193</v>
      </c>
      <c r="AH1713" s="142">
        <v>45616</v>
      </c>
      <c r="AI1713" s="69" t="s">
        <v>4194</v>
      </c>
      <c r="AJ1713" s="123" t="s">
        <v>4195</v>
      </c>
      <c r="AK1713" s="123"/>
      <c r="AL1713" s="136"/>
      <c r="AM1713" s="136"/>
    </row>
    <row r="1714" s="62" customFormat="1" ht="12.75" customHeight="1" spans="1:39">
      <c r="A1714" s="115" t="s">
        <v>4198</v>
      </c>
      <c r="B1714" s="115" t="s">
        <v>38</v>
      </c>
      <c r="C1714" s="115" t="s">
        <v>38</v>
      </c>
      <c r="D1714" s="115" t="s">
        <v>39</v>
      </c>
      <c r="E1714" s="115" t="s">
        <v>4199</v>
      </c>
      <c r="F1714" s="115" t="s">
        <v>41</v>
      </c>
      <c r="G1714" s="115" t="s">
        <v>77</v>
      </c>
      <c r="H1714" s="115" t="s">
        <v>4199</v>
      </c>
      <c r="I1714" s="115" t="s">
        <v>182</v>
      </c>
      <c r="J1714" s="115" t="s">
        <v>44</v>
      </c>
      <c r="K1714" s="115" t="s">
        <v>41</v>
      </c>
      <c r="L1714" s="115" t="s">
        <v>45</v>
      </c>
      <c r="M1714" s="115" t="s">
        <v>46</v>
      </c>
      <c r="N1714" s="115" t="s">
        <v>1767</v>
      </c>
      <c r="O1714" s="115" t="s">
        <v>41</v>
      </c>
      <c r="P1714" s="115" t="s">
        <v>41</v>
      </c>
      <c r="Q1714" s="115">
        <v>18.5</v>
      </c>
      <c r="R1714" s="115">
        <v>35</v>
      </c>
      <c r="S1714" s="115">
        <v>19</v>
      </c>
      <c r="T1714" s="116">
        <v>45627</v>
      </c>
      <c r="U1714" s="116">
        <v>45606</v>
      </c>
      <c r="V1714" s="115">
        <v>0</v>
      </c>
      <c r="W1714" s="115">
        <v>198</v>
      </c>
      <c r="X1714" s="115">
        <v>198</v>
      </c>
      <c r="Y1714" s="115">
        <v>0</v>
      </c>
      <c r="Z1714" s="115" t="s">
        <v>47</v>
      </c>
      <c r="AA1714" s="115">
        <v>0</v>
      </c>
      <c r="AB1714" s="123">
        <f>VLOOKUP(I1714,'[5]DI Info'!A:E,5,0)</f>
        <v>1</v>
      </c>
      <c r="AC1714" s="123">
        <f t="shared" si="35"/>
        <v>198</v>
      </c>
      <c r="AD1714" s="123">
        <f>IFERROR(AC1714*VLOOKUP(I1714,'[5]DI Info'!A:H,7,FALSE),"")</f>
        <v>4752</v>
      </c>
      <c r="AE1714" s="123">
        <f>IFERROR(ROUND(AC1714*VLOOKUP(I1714,'[5]DI Info'!$1:$1048576,6,FALSE),2),"")</f>
        <v>40.79</v>
      </c>
      <c r="AF1714" s="124" t="str">
        <f>VLOOKUP(I1714,'[5]DI Info'!$1:$1048576,4,FALSE)</f>
        <v>福得尔-NB</v>
      </c>
      <c r="AG1714" s="124" t="s">
        <v>4193</v>
      </c>
      <c r="AH1714" s="142">
        <v>45616</v>
      </c>
      <c r="AI1714" s="69" t="s">
        <v>4200</v>
      </c>
      <c r="AJ1714" s="123" t="s">
        <v>4195</v>
      </c>
      <c r="AK1714" s="123"/>
      <c r="AL1714" s="136"/>
      <c r="AM1714" s="136"/>
    </row>
    <row r="1715" s="62" customFormat="1" ht="12.75" customHeight="1" spans="1:39">
      <c r="A1715" s="115" t="s">
        <v>4201</v>
      </c>
      <c r="B1715" s="115" t="s">
        <v>38</v>
      </c>
      <c r="C1715" s="115" t="s">
        <v>38</v>
      </c>
      <c r="D1715" s="115" t="s">
        <v>39</v>
      </c>
      <c r="E1715" s="115" t="s">
        <v>4202</v>
      </c>
      <c r="F1715" s="115" t="s">
        <v>41</v>
      </c>
      <c r="G1715" s="115" t="s">
        <v>77</v>
      </c>
      <c r="H1715" s="115" t="s">
        <v>4202</v>
      </c>
      <c r="I1715" s="115" t="s">
        <v>182</v>
      </c>
      <c r="J1715" s="115" t="s">
        <v>44</v>
      </c>
      <c r="K1715" s="115" t="s">
        <v>41</v>
      </c>
      <c r="L1715" s="115" t="s">
        <v>45</v>
      </c>
      <c r="M1715" s="115" t="s">
        <v>46</v>
      </c>
      <c r="N1715" s="115" t="s">
        <v>1767</v>
      </c>
      <c r="O1715" s="115" t="s">
        <v>41</v>
      </c>
      <c r="P1715" s="115" t="s">
        <v>41</v>
      </c>
      <c r="Q1715" s="115">
        <v>18.5</v>
      </c>
      <c r="R1715" s="115">
        <v>35</v>
      </c>
      <c r="S1715" s="115">
        <v>19</v>
      </c>
      <c r="T1715" s="116">
        <v>45627</v>
      </c>
      <c r="U1715" s="116">
        <v>45606</v>
      </c>
      <c r="V1715" s="115">
        <v>0</v>
      </c>
      <c r="W1715" s="115">
        <v>60</v>
      </c>
      <c r="X1715" s="115">
        <v>60</v>
      </c>
      <c r="Y1715" s="115">
        <v>0</v>
      </c>
      <c r="Z1715" s="115" t="s">
        <v>47</v>
      </c>
      <c r="AA1715" s="115">
        <v>0</v>
      </c>
      <c r="AB1715" s="123">
        <f>VLOOKUP(I1715,'[5]DI Info'!A:E,5,0)</f>
        <v>1</v>
      </c>
      <c r="AC1715" s="123">
        <f t="shared" si="35"/>
        <v>60</v>
      </c>
      <c r="AD1715" s="123">
        <f>IFERROR(AC1715*VLOOKUP(I1715,'[5]DI Info'!A:H,7,FALSE),"")</f>
        <v>1440</v>
      </c>
      <c r="AE1715" s="123">
        <f>IFERROR(ROUND(AC1715*VLOOKUP(I1715,'[5]DI Info'!$1:$1048576,6,FALSE),2),"")</f>
        <v>12.36</v>
      </c>
      <c r="AF1715" s="124" t="str">
        <f>VLOOKUP(I1715,'[5]DI Info'!$1:$1048576,4,FALSE)</f>
        <v>福得尔-NB</v>
      </c>
      <c r="AG1715" s="124" t="s">
        <v>4193</v>
      </c>
      <c r="AH1715" s="142">
        <v>45616</v>
      </c>
      <c r="AI1715" s="69" t="s">
        <v>4200</v>
      </c>
      <c r="AJ1715" s="123" t="s">
        <v>4195</v>
      </c>
      <c r="AK1715" s="123"/>
      <c r="AL1715" s="136"/>
      <c r="AM1715" s="136"/>
    </row>
    <row r="1716" s="62" customFormat="1" ht="12.75" customHeight="1" spans="1:39">
      <c r="A1716" s="115" t="s">
        <v>4203</v>
      </c>
      <c r="B1716" s="115" t="s">
        <v>38</v>
      </c>
      <c r="C1716" s="115" t="s">
        <v>38</v>
      </c>
      <c r="D1716" s="115" t="s">
        <v>39</v>
      </c>
      <c r="E1716" s="115" t="s">
        <v>4204</v>
      </c>
      <c r="F1716" s="115" t="s">
        <v>41</v>
      </c>
      <c r="G1716" s="115" t="s">
        <v>77</v>
      </c>
      <c r="H1716" s="115" t="s">
        <v>4204</v>
      </c>
      <c r="I1716" s="115" t="s">
        <v>961</v>
      </c>
      <c r="J1716" s="115" t="s">
        <v>44</v>
      </c>
      <c r="K1716" s="115" t="s">
        <v>41</v>
      </c>
      <c r="L1716" s="115" t="s">
        <v>45</v>
      </c>
      <c r="M1716" s="115" t="s">
        <v>46</v>
      </c>
      <c r="N1716" s="115" t="s">
        <v>1767</v>
      </c>
      <c r="O1716" s="115" t="s">
        <v>41</v>
      </c>
      <c r="P1716" s="115" t="s">
        <v>41</v>
      </c>
      <c r="Q1716" s="115">
        <v>7.17</v>
      </c>
      <c r="R1716" s="115">
        <v>28.9</v>
      </c>
      <c r="S1716" s="115">
        <v>7.64</v>
      </c>
      <c r="T1716" s="116">
        <v>45611</v>
      </c>
      <c r="U1716" s="116">
        <v>45604</v>
      </c>
      <c r="V1716" s="115">
        <v>0</v>
      </c>
      <c r="W1716" s="115">
        <v>62</v>
      </c>
      <c r="X1716" s="115">
        <v>62</v>
      </c>
      <c r="Y1716" s="115">
        <v>0</v>
      </c>
      <c r="Z1716" s="115" t="s">
        <v>47</v>
      </c>
      <c r="AA1716" s="115">
        <v>0</v>
      </c>
      <c r="AB1716" s="123">
        <f>VLOOKUP(I1716,'[5]DI Info'!A:E,5,0)</f>
        <v>1</v>
      </c>
      <c r="AC1716" s="123">
        <f t="shared" si="35"/>
        <v>62</v>
      </c>
      <c r="AD1716" s="123">
        <f>IFERROR(AC1716*VLOOKUP(I1716,'[5]DI Info'!A:H,7,FALSE),"")</f>
        <v>173.6</v>
      </c>
      <c r="AE1716" s="123">
        <f>IFERROR(ROUND(AC1716*VLOOKUP(I1716,'[5]DI Info'!$1:$1048576,6,FALSE),2),"")</f>
        <v>1.43</v>
      </c>
      <c r="AF1716" s="124" t="str">
        <f>VLOOKUP(I1716,'[5]DI Info'!$1:$1048576,4,FALSE)</f>
        <v>大自然-NB</v>
      </c>
      <c r="AG1716" s="124" t="s">
        <v>4205</v>
      </c>
      <c r="AH1716" s="142">
        <v>45611</v>
      </c>
      <c r="AI1716" s="69" t="s">
        <v>4206</v>
      </c>
      <c r="AJ1716" s="123" t="s">
        <v>4207</v>
      </c>
      <c r="AK1716" s="123"/>
      <c r="AL1716" s="136"/>
      <c r="AM1716" s="136"/>
    </row>
    <row r="1717" s="62" customFormat="1" ht="12.75" customHeight="1" spans="1:39">
      <c r="A1717" s="115" t="s">
        <v>4208</v>
      </c>
      <c r="B1717" s="115" t="s">
        <v>38</v>
      </c>
      <c r="C1717" s="115" t="s">
        <v>38</v>
      </c>
      <c r="D1717" s="115" t="s">
        <v>39</v>
      </c>
      <c r="E1717" s="115" t="s">
        <v>4209</v>
      </c>
      <c r="F1717" s="115" t="s">
        <v>41</v>
      </c>
      <c r="G1717" s="115" t="s">
        <v>77</v>
      </c>
      <c r="H1717" s="115" t="s">
        <v>4209</v>
      </c>
      <c r="I1717" s="115" t="s">
        <v>190</v>
      </c>
      <c r="J1717" s="115" t="s">
        <v>44</v>
      </c>
      <c r="K1717" s="115" t="s">
        <v>41</v>
      </c>
      <c r="L1717" s="115" t="s">
        <v>45</v>
      </c>
      <c r="M1717" s="115" t="s">
        <v>46</v>
      </c>
      <c r="N1717" s="115" t="s">
        <v>1767</v>
      </c>
      <c r="O1717" s="115" t="s">
        <v>41</v>
      </c>
      <c r="P1717" s="115" t="s">
        <v>41</v>
      </c>
      <c r="Q1717" s="115">
        <v>8.75</v>
      </c>
      <c r="R1717" s="115">
        <v>22.75</v>
      </c>
      <c r="S1717" s="115">
        <v>22.5</v>
      </c>
      <c r="T1717" s="116">
        <v>45627</v>
      </c>
      <c r="U1717" s="116">
        <v>45606</v>
      </c>
      <c r="V1717" s="115">
        <v>0</v>
      </c>
      <c r="W1717" s="115">
        <v>56</v>
      </c>
      <c r="X1717" s="115">
        <v>56</v>
      </c>
      <c r="Y1717" s="115">
        <v>0</v>
      </c>
      <c r="Z1717" s="115" t="s">
        <v>47</v>
      </c>
      <c r="AA1717" s="115">
        <v>0</v>
      </c>
      <c r="AB1717" s="123">
        <f>VLOOKUP(I1717,'[5]DI Info'!A:E,5,0)</f>
        <v>1</v>
      </c>
      <c r="AC1717" s="123">
        <f t="shared" si="35"/>
        <v>56</v>
      </c>
      <c r="AD1717" s="123">
        <f>IFERROR(AC1717*VLOOKUP(I1717,'[5]DI Info'!A:H,7,FALSE),"")</f>
        <v>532</v>
      </c>
      <c r="AE1717" s="123">
        <f>IFERROR(ROUND(AC1717*VLOOKUP(I1717,'[5]DI Info'!$1:$1048576,6,FALSE),2),"")</f>
        <v>4.18</v>
      </c>
      <c r="AF1717" s="124" t="str">
        <f>VLOOKUP(I1717,'[5]DI Info'!$1:$1048576,4,FALSE)</f>
        <v>鑫鼎-NB</v>
      </c>
      <c r="AG1717" s="124" t="s">
        <v>4205</v>
      </c>
      <c r="AH1717" s="142">
        <v>45611</v>
      </c>
      <c r="AI1717" s="69" t="s">
        <v>4206</v>
      </c>
      <c r="AJ1717" s="123" t="s">
        <v>4207</v>
      </c>
      <c r="AK1717" s="123"/>
      <c r="AL1717" s="136"/>
      <c r="AM1717" s="136"/>
    </row>
    <row r="1718" s="62" customFormat="1" ht="12.75" customHeight="1" spans="1:39">
      <c r="A1718" s="115" t="s">
        <v>4210</v>
      </c>
      <c r="B1718" s="115" t="s">
        <v>38</v>
      </c>
      <c r="C1718" s="115" t="s">
        <v>38</v>
      </c>
      <c r="D1718" s="115" t="s">
        <v>39</v>
      </c>
      <c r="E1718" s="115" t="s">
        <v>4211</v>
      </c>
      <c r="F1718" s="115" t="s">
        <v>41</v>
      </c>
      <c r="G1718" s="115" t="s">
        <v>77</v>
      </c>
      <c r="H1718" s="115" t="s">
        <v>4211</v>
      </c>
      <c r="I1718" s="115" t="s">
        <v>190</v>
      </c>
      <c r="J1718" s="115" t="s">
        <v>44</v>
      </c>
      <c r="K1718" s="115" t="s">
        <v>41</v>
      </c>
      <c r="L1718" s="115" t="s">
        <v>45</v>
      </c>
      <c r="M1718" s="115" t="s">
        <v>46</v>
      </c>
      <c r="N1718" s="115" t="s">
        <v>1767</v>
      </c>
      <c r="O1718" s="115" t="s">
        <v>41</v>
      </c>
      <c r="P1718" s="115" t="s">
        <v>41</v>
      </c>
      <c r="Q1718" s="115">
        <v>8.75</v>
      </c>
      <c r="R1718" s="115">
        <v>22.75</v>
      </c>
      <c r="S1718" s="115">
        <v>22.5</v>
      </c>
      <c r="T1718" s="116">
        <v>45627</v>
      </c>
      <c r="U1718" s="116">
        <v>45606</v>
      </c>
      <c r="V1718" s="115">
        <v>0</v>
      </c>
      <c r="W1718" s="115">
        <v>26</v>
      </c>
      <c r="X1718" s="115">
        <v>26</v>
      </c>
      <c r="Y1718" s="115">
        <v>0</v>
      </c>
      <c r="Z1718" s="115" t="s">
        <v>47</v>
      </c>
      <c r="AA1718" s="115">
        <v>0</v>
      </c>
      <c r="AB1718" s="123">
        <f>VLOOKUP(I1718,'[5]DI Info'!A:E,5,0)</f>
        <v>1</v>
      </c>
      <c r="AC1718" s="123">
        <f t="shared" si="35"/>
        <v>26</v>
      </c>
      <c r="AD1718" s="123">
        <f>IFERROR(AC1718*VLOOKUP(I1718,'[5]DI Info'!A:H,7,FALSE),"")</f>
        <v>247</v>
      </c>
      <c r="AE1718" s="123">
        <f>IFERROR(ROUND(AC1718*VLOOKUP(I1718,'[5]DI Info'!$1:$1048576,6,FALSE),2),"")</f>
        <v>1.94</v>
      </c>
      <c r="AF1718" s="124" t="str">
        <f>VLOOKUP(I1718,'[5]DI Info'!$1:$1048576,4,FALSE)</f>
        <v>鑫鼎-NB</v>
      </c>
      <c r="AG1718" s="124" t="s">
        <v>4205</v>
      </c>
      <c r="AH1718" s="142">
        <v>45611</v>
      </c>
      <c r="AI1718" s="69" t="s">
        <v>4206</v>
      </c>
      <c r="AJ1718" s="123" t="s">
        <v>4207</v>
      </c>
      <c r="AK1718" s="123"/>
      <c r="AL1718" s="136"/>
      <c r="AM1718" s="136"/>
    </row>
    <row r="1719" s="62" customFormat="1" ht="12.75" customHeight="1" spans="1:39">
      <c r="A1719" s="115" t="s">
        <v>4212</v>
      </c>
      <c r="B1719" s="115" t="s">
        <v>38</v>
      </c>
      <c r="C1719" s="115" t="s">
        <v>38</v>
      </c>
      <c r="D1719" s="115" t="s">
        <v>39</v>
      </c>
      <c r="E1719" s="115" t="s">
        <v>4213</v>
      </c>
      <c r="F1719" s="115" t="s">
        <v>41</v>
      </c>
      <c r="G1719" s="115" t="s">
        <v>77</v>
      </c>
      <c r="H1719" s="115" t="s">
        <v>4213</v>
      </c>
      <c r="I1719" s="115" t="s">
        <v>190</v>
      </c>
      <c r="J1719" s="115" t="s">
        <v>44</v>
      </c>
      <c r="K1719" s="115" t="s">
        <v>41</v>
      </c>
      <c r="L1719" s="115" t="s">
        <v>45</v>
      </c>
      <c r="M1719" s="115" t="s">
        <v>46</v>
      </c>
      <c r="N1719" s="115" t="s">
        <v>1767</v>
      </c>
      <c r="O1719" s="115" t="s">
        <v>41</v>
      </c>
      <c r="P1719" s="115" t="s">
        <v>41</v>
      </c>
      <c r="Q1719" s="115">
        <v>8.75</v>
      </c>
      <c r="R1719" s="115">
        <v>22.75</v>
      </c>
      <c r="S1719" s="115">
        <v>22.5</v>
      </c>
      <c r="T1719" s="116">
        <v>45627</v>
      </c>
      <c r="U1719" s="116">
        <v>45606</v>
      </c>
      <c r="V1719" s="115">
        <v>0</v>
      </c>
      <c r="W1719" s="115">
        <v>21</v>
      </c>
      <c r="X1719" s="115">
        <v>21</v>
      </c>
      <c r="Y1719" s="115">
        <v>0</v>
      </c>
      <c r="Z1719" s="115" t="s">
        <v>47</v>
      </c>
      <c r="AA1719" s="115">
        <v>0</v>
      </c>
      <c r="AB1719" s="123">
        <f>VLOOKUP(I1719,'[5]DI Info'!A:E,5,0)</f>
        <v>1</v>
      </c>
      <c r="AC1719" s="123">
        <f t="shared" si="35"/>
        <v>21</v>
      </c>
      <c r="AD1719" s="123">
        <f>IFERROR(AC1719*VLOOKUP(I1719,'[5]DI Info'!A:H,7,FALSE),"")</f>
        <v>199.5</v>
      </c>
      <c r="AE1719" s="123">
        <f>IFERROR(ROUND(AC1719*VLOOKUP(I1719,'[5]DI Info'!$1:$1048576,6,FALSE),2),"")</f>
        <v>1.57</v>
      </c>
      <c r="AF1719" s="124" t="str">
        <f>VLOOKUP(I1719,'[5]DI Info'!$1:$1048576,4,FALSE)</f>
        <v>鑫鼎-NB</v>
      </c>
      <c r="AG1719" s="124" t="s">
        <v>4205</v>
      </c>
      <c r="AH1719" s="142">
        <v>45611</v>
      </c>
      <c r="AI1719" s="69" t="s">
        <v>4206</v>
      </c>
      <c r="AJ1719" s="123" t="s">
        <v>4207</v>
      </c>
      <c r="AK1719" s="123"/>
      <c r="AL1719" s="136"/>
      <c r="AM1719" s="136"/>
    </row>
    <row r="1720" s="62" customFormat="1" ht="12.75" customHeight="1" spans="1:39">
      <c r="A1720" s="115" t="s">
        <v>4214</v>
      </c>
      <c r="B1720" s="115" t="s">
        <v>38</v>
      </c>
      <c r="C1720" s="115" t="s">
        <v>38</v>
      </c>
      <c r="D1720" s="115" t="s">
        <v>39</v>
      </c>
      <c r="E1720" s="115" t="s">
        <v>4215</v>
      </c>
      <c r="F1720" s="115" t="s">
        <v>41</v>
      </c>
      <c r="G1720" s="115" t="s">
        <v>77</v>
      </c>
      <c r="H1720" s="115" t="s">
        <v>4215</v>
      </c>
      <c r="I1720" s="115" t="s">
        <v>190</v>
      </c>
      <c r="J1720" s="115" t="s">
        <v>44</v>
      </c>
      <c r="K1720" s="115" t="s">
        <v>41</v>
      </c>
      <c r="L1720" s="115" t="s">
        <v>45</v>
      </c>
      <c r="M1720" s="115" t="s">
        <v>46</v>
      </c>
      <c r="N1720" s="115" t="s">
        <v>1767</v>
      </c>
      <c r="O1720" s="115" t="s">
        <v>41</v>
      </c>
      <c r="P1720" s="115" t="s">
        <v>41</v>
      </c>
      <c r="Q1720" s="115">
        <v>8.75</v>
      </c>
      <c r="R1720" s="115">
        <v>22.75</v>
      </c>
      <c r="S1720" s="115">
        <v>22.5</v>
      </c>
      <c r="T1720" s="116">
        <v>45627</v>
      </c>
      <c r="U1720" s="116">
        <v>45606</v>
      </c>
      <c r="V1720" s="115">
        <v>0</v>
      </c>
      <c r="W1720" s="115">
        <v>47</v>
      </c>
      <c r="X1720" s="115">
        <v>47</v>
      </c>
      <c r="Y1720" s="115">
        <v>0</v>
      </c>
      <c r="Z1720" s="115" t="s">
        <v>47</v>
      </c>
      <c r="AA1720" s="115">
        <v>0</v>
      </c>
      <c r="AB1720" s="123">
        <f>VLOOKUP(I1720,'[5]DI Info'!A:E,5,0)</f>
        <v>1</v>
      </c>
      <c r="AC1720" s="123">
        <f t="shared" si="35"/>
        <v>47</v>
      </c>
      <c r="AD1720" s="123">
        <f>IFERROR(AC1720*VLOOKUP(I1720,'[5]DI Info'!A:H,7,FALSE),"")</f>
        <v>446.5</v>
      </c>
      <c r="AE1720" s="123">
        <f>IFERROR(ROUND(AC1720*VLOOKUP(I1720,'[5]DI Info'!$1:$1048576,6,FALSE),2),"")</f>
        <v>3.51</v>
      </c>
      <c r="AF1720" s="124" t="str">
        <f>VLOOKUP(I1720,'[5]DI Info'!$1:$1048576,4,FALSE)</f>
        <v>鑫鼎-NB</v>
      </c>
      <c r="AG1720" s="124" t="s">
        <v>4205</v>
      </c>
      <c r="AH1720" s="142">
        <v>45611</v>
      </c>
      <c r="AI1720" s="69" t="s">
        <v>4206</v>
      </c>
      <c r="AJ1720" s="123" t="s">
        <v>4207</v>
      </c>
      <c r="AK1720" s="123"/>
      <c r="AL1720" s="136"/>
      <c r="AM1720" s="136"/>
    </row>
    <row r="1721" s="62" customFormat="1" ht="12.75" customHeight="1" spans="1:39">
      <c r="A1721" s="115" t="s">
        <v>4216</v>
      </c>
      <c r="B1721" s="115" t="s">
        <v>38</v>
      </c>
      <c r="C1721" s="115" t="s">
        <v>38</v>
      </c>
      <c r="D1721" s="115" t="s">
        <v>39</v>
      </c>
      <c r="E1721" s="115" t="s">
        <v>4217</v>
      </c>
      <c r="F1721" s="115" t="s">
        <v>41</v>
      </c>
      <c r="G1721" s="115" t="s">
        <v>77</v>
      </c>
      <c r="H1721" s="115" t="s">
        <v>4217</v>
      </c>
      <c r="I1721" s="115" t="s">
        <v>220</v>
      </c>
      <c r="J1721" s="115" t="s">
        <v>44</v>
      </c>
      <c r="K1721" s="115" t="s">
        <v>41</v>
      </c>
      <c r="L1721" s="115" t="s">
        <v>45</v>
      </c>
      <c r="M1721" s="115" t="s">
        <v>46</v>
      </c>
      <c r="N1721" s="115" t="s">
        <v>1767</v>
      </c>
      <c r="O1721" s="115" t="s">
        <v>41</v>
      </c>
      <c r="P1721" s="115" t="s">
        <v>41</v>
      </c>
      <c r="Q1721" s="115">
        <v>7</v>
      </c>
      <c r="R1721" s="115">
        <v>26.5</v>
      </c>
      <c r="S1721" s="115">
        <v>21.5</v>
      </c>
      <c r="T1721" s="116">
        <v>45627</v>
      </c>
      <c r="U1721" s="116">
        <v>45606</v>
      </c>
      <c r="V1721" s="115">
        <v>0</v>
      </c>
      <c r="W1721" s="115">
        <v>32</v>
      </c>
      <c r="X1721" s="115">
        <v>32</v>
      </c>
      <c r="Y1721" s="115">
        <v>0</v>
      </c>
      <c r="Z1721" s="115" t="s">
        <v>47</v>
      </c>
      <c r="AA1721" s="115">
        <v>0</v>
      </c>
      <c r="AB1721" s="123">
        <f>VLOOKUP(I1721,'[5]DI Info'!A:E,5,0)</f>
        <v>1</v>
      </c>
      <c r="AC1721" s="123">
        <f t="shared" si="35"/>
        <v>32</v>
      </c>
      <c r="AD1721" s="123">
        <f>IFERROR(AC1721*VLOOKUP(I1721,'[5]DI Info'!A:H,7,FALSE),"")</f>
        <v>256</v>
      </c>
      <c r="AE1721" s="123">
        <f>IFERROR(ROUND(AC1721*VLOOKUP(I1721,'[5]DI Info'!$1:$1048576,6,FALSE),2),"")</f>
        <v>2.21</v>
      </c>
      <c r="AF1721" s="124" t="str">
        <f>VLOOKUP(I1721,'[5]DI Info'!$1:$1048576,4,FALSE)</f>
        <v>鑫鼎-NB</v>
      </c>
      <c r="AG1721" s="124" t="s">
        <v>4205</v>
      </c>
      <c r="AH1721" s="142">
        <v>45611</v>
      </c>
      <c r="AI1721" s="69" t="s">
        <v>4206</v>
      </c>
      <c r="AJ1721" s="123" t="s">
        <v>4207</v>
      </c>
      <c r="AK1721" s="123"/>
      <c r="AL1721" s="136"/>
      <c r="AM1721" s="136"/>
    </row>
    <row r="1722" s="62" customFormat="1" ht="12.75" customHeight="1" spans="1:39">
      <c r="A1722" s="115" t="s">
        <v>4218</v>
      </c>
      <c r="B1722" s="115" t="s">
        <v>38</v>
      </c>
      <c r="C1722" s="115" t="s">
        <v>38</v>
      </c>
      <c r="D1722" s="115" t="s">
        <v>39</v>
      </c>
      <c r="E1722" s="115" t="s">
        <v>4219</v>
      </c>
      <c r="F1722" s="115" t="s">
        <v>41</v>
      </c>
      <c r="G1722" s="115" t="s">
        <v>77</v>
      </c>
      <c r="H1722" s="115" t="s">
        <v>4219</v>
      </c>
      <c r="I1722" s="115" t="s">
        <v>220</v>
      </c>
      <c r="J1722" s="115" t="s">
        <v>44</v>
      </c>
      <c r="K1722" s="115" t="s">
        <v>41</v>
      </c>
      <c r="L1722" s="115" t="s">
        <v>45</v>
      </c>
      <c r="M1722" s="115" t="s">
        <v>46</v>
      </c>
      <c r="N1722" s="115" t="s">
        <v>1767</v>
      </c>
      <c r="O1722" s="115" t="s">
        <v>41</v>
      </c>
      <c r="P1722" s="115" t="s">
        <v>41</v>
      </c>
      <c r="Q1722" s="115">
        <v>7</v>
      </c>
      <c r="R1722" s="115">
        <v>26.5</v>
      </c>
      <c r="S1722" s="115">
        <v>21.5</v>
      </c>
      <c r="T1722" s="116">
        <v>45627</v>
      </c>
      <c r="U1722" s="116">
        <v>45606</v>
      </c>
      <c r="V1722" s="115">
        <v>0</v>
      </c>
      <c r="W1722" s="115">
        <v>9</v>
      </c>
      <c r="X1722" s="115">
        <v>9</v>
      </c>
      <c r="Y1722" s="115">
        <v>0</v>
      </c>
      <c r="Z1722" s="115" t="s">
        <v>47</v>
      </c>
      <c r="AA1722" s="115">
        <v>0</v>
      </c>
      <c r="AB1722" s="123">
        <f>VLOOKUP(I1722,'[5]DI Info'!A:E,5,0)</f>
        <v>1</v>
      </c>
      <c r="AC1722" s="123">
        <f t="shared" si="35"/>
        <v>9</v>
      </c>
      <c r="AD1722" s="123">
        <f>IFERROR(AC1722*VLOOKUP(I1722,'[5]DI Info'!A:H,7,FALSE),"")</f>
        <v>72</v>
      </c>
      <c r="AE1722" s="123">
        <f>IFERROR(ROUND(AC1722*VLOOKUP(I1722,'[5]DI Info'!$1:$1048576,6,FALSE),2),"")</f>
        <v>0.62</v>
      </c>
      <c r="AF1722" s="124" t="str">
        <f>VLOOKUP(I1722,'[5]DI Info'!$1:$1048576,4,FALSE)</f>
        <v>鑫鼎-NB</v>
      </c>
      <c r="AG1722" s="124" t="s">
        <v>4205</v>
      </c>
      <c r="AH1722" s="142">
        <v>45611</v>
      </c>
      <c r="AI1722" s="69" t="s">
        <v>4206</v>
      </c>
      <c r="AJ1722" s="123" t="s">
        <v>4207</v>
      </c>
      <c r="AK1722" s="123"/>
      <c r="AL1722" s="136"/>
      <c r="AM1722" s="136"/>
    </row>
    <row r="1723" s="62" customFormat="1" ht="12.75" customHeight="1" spans="1:39">
      <c r="A1723" s="115" t="s">
        <v>4220</v>
      </c>
      <c r="B1723" s="115" t="s">
        <v>38</v>
      </c>
      <c r="C1723" s="115" t="s">
        <v>38</v>
      </c>
      <c r="D1723" s="115" t="s">
        <v>39</v>
      </c>
      <c r="E1723" s="115" t="s">
        <v>4221</v>
      </c>
      <c r="F1723" s="115" t="s">
        <v>41</v>
      </c>
      <c r="G1723" s="115" t="s">
        <v>77</v>
      </c>
      <c r="H1723" s="115" t="s">
        <v>4221</v>
      </c>
      <c r="I1723" s="115" t="s">
        <v>220</v>
      </c>
      <c r="J1723" s="115" t="s">
        <v>44</v>
      </c>
      <c r="K1723" s="115" t="s">
        <v>41</v>
      </c>
      <c r="L1723" s="115" t="s">
        <v>45</v>
      </c>
      <c r="M1723" s="115" t="s">
        <v>46</v>
      </c>
      <c r="N1723" s="115" t="s">
        <v>1767</v>
      </c>
      <c r="O1723" s="115" t="s">
        <v>41</v>
      </c>
      <c r="P1723" s="115" t="s">
        <v>41</v>
      </c>
      <c r="Q1723" s="115">
        <v>7</v>
      </c>
      <c r="R1723" s="115">
        <v>26.5</v>
      </c>
      <c r="S1723" s="115">
        <v>21.5</v>
      </c>
      <c r="T1723" s="116">
        <v>45627</v>
      </c>
      <c r="U1723" s="116">
        <v>45606</v>
      </c>
      <c r="V1723" s="115">
        <v>0</v>
      </c>
      <c r="W1723" s="115">
        <v>40</v>
      </c>
      <c r="X1723" s="115">
        <v>40</v>
      </c>
      <c r="Y1723" s="115">
        <v>0</v>
      </c>
      <c r="Z1723" s="115" t="s">
        <v>47</v>
      </c>
      <c r="AA1723" s="115">
        <v>0</v>
      </c>
      <c r="AB1723" s="123">
        <f>VLOOKUP(I1723,'[5]DI Info'!A:E,5,0)</f>
        <v>1</v>
      </c>
      <c r="AC1723" s="123">
        <f t="shared" si="35"/>
        <v>40</v>
      </c>
      <c r="AD1723" s="123">
        <f>IFERROR(AC1723*VLOOKUP(I1723,'[5]DI Info'!A:H,7,FALSE),"")</f>
        <v>320</v>
      </c>
      <c r="AE1723" s="123">
        <f>IFERROR(ROUND(AC1723*VLOOKUP(I1723,'[5]DI Info'!$1:$1048576,6,FALSE),2),"")</f>
        <v>2.77</v>
      </c>
      <c r="AF1723" s="124" t="str">
        <f>VLOOKUP(I1723,'[5]DI Info'!$1:$1048576,4,FALSE)</f>
        <v>鑫鼎-NB</v>
      </c>
      <c r="AG1723" s="124" t="s">
        <v>4205</v>
      </c>
      <c r="AH1723" s="142">
        <v>45611</v>
      </c>
      <c r="AI1723" s="69" t="s">
        <v>4206</v>
      </c>
      <c r="AJ1723" s="123" t="s">
        <v>4207</v>
      </c>
      <c r="AK1723" s="123"/>
      <c r="AL1723" s="136"/>
      <c r="AM1723" s="136"/>
    </row>
    <row r="1724" s="62" customFormat="1" ht="12.75" customHeight="1" spans="1:39">
      <c r="A1724" s="115" t="s">
        <v>4222</v>
      </c>
      <c r="B1724" s="115" t="s">
        <v>38</v>
      </c>
      <c r="C1724" s="115" t="s">
        <v>38</v>
      </c>
      <c r="D1724" s="115" t="s">
        <v>39</v>
      </c>
      <c r="E1724" s="115" t="s">
        <v>4223</v>
      </c>
      <c r="F1724" s="115" t="s">
        <v>41</v>
      </c>
      <c r="G1724" s="115" t="s">
        <v>77</v>
      </c>
      <c r="H1724" s="115" t="s">
        <v>4223</v>
      </c>
      <c r="I1724" s="115" t="s">
        <v>220</v>
      </c>
      <c r="J1724" s="115" t="s">
        <v>44</v>
      </c>
      <c r="K1724" s="115" t="s">
        <v>41</v>
      </c>
      <c r="L1724" s="115" t="s">
        <v>45</v>
      </c>
      <c r="M1724" s="115" t="s">
        <v>46</v>
      </c>
      <c r="N1724" s="115" t="s">
        <v>1767</v>
      </c>
      <c r="O1724" s="115" t="s">
        <v>41</v>
      </c>
      <c r="P1724" s="115" t="s">
        <v>41</v>
      </c>
      <c r="Q1724" s="115">
        <v>7</v>
      </c>
      <c r="R1724" s="115">
        <v>26.5</v>
      </c>
      <c r="S1724" s="115">
        <v>21.5</v>
      </c>
      <c r="T1724" s="116">
        <v>45627</v>
      </c>
      <c r="U1724" s="116">
        <v>45606</v>
      </c>
      <c r="V1724" s="115">
        <v>0</v>
      </c>
      <c r="W1724" s="115">
        <v>26</v>
      </c>
      <c r="X1724" s="115">
        <v>26</v>
      </c>
      <c r="Y1724" s="115">
        <v>0</v>
      </c>
      <c r="Z1724" s="115" t="s">
        <v>47</v>
      </c>
      <c r="AA1724" s="115">
        <v>0</v>
      </c>
      <c r="AB1724" s="123">
        <f>VLOOKUP(I1724,'[5]DI Info'!A:E,5,0)</f>
        <v>1</v>
      </c>
      <c r="AC1724" s="123">
        <f t="shared" si="35"/>
        <v>26</v>
      </c>
      <c r="AD1724" s="123">
        <f>IFERROR(AC1724*VLOOKUP(I1724,'[5]DI Info'!A:H,7,FALSE),"")</f>
        <v>208</v>
      </c>
      <c r="AE1724" s="123">
        <f>IFERROR(ROUND(AC1724*VLOOKUP(I1724,'[5]DI Info'!$1:$1048576,6,FALSE),2),"")</f>
        <v>1.8</v>
      </c>
      <c r="AF1724" s="124" t="str">
        <f>VLOOKUP(I1724,'[5]DI Info'!$1:$1048576,4,FALSE)</f>
        <v>鑫鼎-NB</v>
      </c>
      <c r="AG1724" s="124" t="s">
        <v>4205</v>
      </c>
      <c r="AH1724" s="142">
        <v>45611</v>
      </c>
      <c r="AI1724" s="69" t="s">
        <v>4206</v>
      </c>
      <c r="AJ1724" s="123" t="s">
        <v>4207</v>
      </c>
      <c r="AK1724" s="123"/>
      <c r="AL1724" s="136"/>
      <c r="AM1724" s="136"/>
    </row>
    <row r="1725" s="62" customFormat="1" ht="12.75" customHeight="1" spans="1:39">
      <c r="A1725" s="115" t="s">
        <v>4224</v>
      </c>
      <c r="B1725" s="115" t="s">
        <v>38</v>
      </c>
      <c r="C1725" s="115" t="s">
        <v>38</v>
      </c>
      <c r="D1725" s="115" t="s">
        <v>39</v>
      </c>
      <c r="E1725" s="115" t="s">
        <v>4225</v>
      </c>
      <c r="F1725" s="115" t="s">
        <v>41</v>
      </c>
      <c r="G1725" s="115" t="s">
        <v>60</v>
      </c>
      <c r="H1725" s="115" t="s">
        <v>4225</v>
      </c>
      <c r="I1725" s="115" t="s">
        <v>220</v>
      </c>
      <c r="J1725" s="115" t="s">
        <v>44</v>
      </c>
      <c r="K1725" s="115" t="s">
        <v>41</v>
      </c>
      <c r="L1725" s="115" t="s">
        <v>45</v>
      </c>
      <c r="M1725" s="115" t="s">
        <v>46</v>
      </c>
      <c r="N1725" s="115" t="s">
        <v>1767</v>
      </c>
      <c r="O1725" s="115" t="s">
        <v>41</v>
      </c>
      <c r="P1725" s="115" t="s">
        <v>41</v>
      </c>
      <c r="Q1725" s="115">
        <v>7</v>
      </c>
      <c r="R1725" s="115">
        <v>26.5</v>
      </c>
      <c r="S1725" s="115">
        <v>21.5</v>
      </c>
      <c r="T1725" s="116">
        <v>45627</v>
      </c>
      <c r="U1725" s="116">
        <v>45606</v>
      </c>
      <c r="V1725" s="115">
        <v>0</v>
      </c>
      <c r="W1725" s="115">
        <v>13</v>
      </c>
      <c r="X1725" s="115">
        <v>13</v>
      </c>
      <c r="Y1725" s="115">
        <v>0</v>
      </c>
      <c r="Z1725" s="115" t="s">
        <v>47</v>
      </c>
      <c r="AA1725" s="115">
        <v>0</v>
      </c>
      <c r="AB1725" s="123">
        <f>VLOOKUP(I1725,'[5]DI Info'!A:E,5,0)</f>
        <v>1</v>
      </c>
      <c r="AC1725" s="123">
        <f t="shared" si="35"/>
        <v>13</v>
      </c>
      <c r="AD1725" s="123">
        <f>IFERROR(AC1725*VLOOKUP(I1725,'[5]DI Info'!A:H,7,FALSE),"")</f>
        <v>104</v>
      </c>
      <c r="AE1725" s="123">
        <f>IFERROR(ROUND(AC1725*VLOOKUP(I1725,'[5]DI Info'!$1:$1048576,6,FALSE),2),"")</f>
        <v>0.9</v>
      </c>
      <c r="AF1725" s="124" t="str">
        <f>VLOOKUP(I1725,'[5]DI Info'!$1:$1048576,4,FALSE)</f>
        <v>鑫鼎-NB</v>
      </c>
      <c r="AG1725" s="124" t="s">
        <v>4205</v>
      </c>
      <c r="AH1725" s="142">
        <v>45611</v>
      </c>
      <c r="AI1725" s="69" t="s">
        <v>4206</v>
      </c>
      <c r="AJ1725" s="123" t="s">
        <v>4207</v>
      </c>
      <c r="AK1725" s="123"/>
      <c r="AL1725" s="136"/>
      <c r="AM1725" s="136"/>
    </row>
    <row r="1726" s="62" customFormat="1" ht="12.75" customHeight="1" spans="1:39">
      <c r="A1726" s="115" t="s">
        <v>4226</v>
      </c>
      <c r="B1726" s="115" t="s">
        <v>38</v>
      </c>
      <c r="C1726" s="115" t="s">
        <v>38</v>
      </c>
      <c r="D1726" s="115" t="s">
        <v>39</v>
      </c>
      <c r="E1726" s="115" t="s">
        <v>4227</v>
      </c>
      <c r="F1726" s="115" t="s">
        <v>41</v>
      </c>
      <c r="G1726" s="115" t="s">
        <v>77</v>
      </c>
      <c r="H1726" s="115" t="s">
        <v>4227</v>
      </c>
      <c r="I1726" s="115" t="s">
        <v>225</v>
      </c>
      <c r="J1726" s="115" t="s">
        <v>44</v>
      </c>
      <c r="K1726" s="115" t="s">
        <v>41</v>
      </c>
      <c r="L1726" s="115" t="s">
        <v>45</v>
      </c>
      <c r="M1726" s="115" t="s">
        <v>46</v>
      </c>
      <c r="N1726" s="115" t="s">
        <v>1767</v>
      </c>
      <c r="O1726" s="115" t="s">
        <v>41</v>
      </c>
      <c r="P1726" s="115" t="s">
        <v>41</v>
      </c>
      <c r="Q1726" s="115">
        <v>2.21</v>
      </c>
      <c r="R1726" s="115">
        <v>15.37</v>
      </c>
      <c r="S1726" s="115">
        <v>13.2</v>
      </c>
      <c r="T1726" s="116">
        <v>45627</v>
      </c>
      <c r="U1726" s="116">
        <v>45606</v>
      </c>
      <c r="V1726" s="115">
        <v>0</v>
      </c>
      <c r="W1726" s="115">
        <v>160</v>
      </c>
      <c r="X1726" s="115">
        <v>160</v>
      </c>
      <c r="Y1726" s="115">
        <v>0</v>
      </c>
      <c r="Z1726" s="115" t="s">
        <v>47</v>
      </c>
      <c r="AA1726" s="115">
        <v>0</v>
      </c>
      <c r="AB1726" s="123">
        <f>VLOOKUP(I1726,'[5]DI Info'!A:E,5,0)</f>
        <v>10</v>
      </c>
      <c r="AC1726" s="123">
        <f t="shared" si="35"/>
        <v>16</v>
      </c>
      <c r="AD1726" s="123">
        <f>IFERROR(AC1726*VLOOKUP(I1726,'[5]DI Info'!A:H,7,FALSE),"")</f>
        <v>112</v>
      </c>
      <c r="AE1726" s="123">
        <f>IFERROR(ROUND(AC1726*VLOOKUP(I1726,'[5]DI Info'!$1:$1048576,6,FALSE),2),"")</f>
        <v>0.49</v>
      </c>
      <c r="AF1726" s="124" t="str">
        <f>VLOOKUP(I1726,'[5]DI Info'!$1:$1048576,4,FALSE)</f>
        <v>志捷-YT</v>
      </c>
      <c r="AG1726" s="124" t="s">
        <v>4205</v>
      </c>
      <c r="AH1726" s="142">
        <v>45611</v>
      </c>
      <c r="AI1726" s="69" t="s">
        <v>4206</v>
      </c>
      <c r="AJ1726" s="123" t="s">
        <v>4207</v>
      </c>
      <c r="AK1726" s="123"/>
      <c r="AL1726" s="136"/>
      <c r="AM1726" s="136"/>
    </row>
    <row r="1727" s="62" customFormat="1" ht="12.75" customHeight="1" spans="1:39">
      <c r="A1727" s="115" t="s">
        <v>4228</v>
      </c>
      <c r="B1727" s="115" t="s">
        <v>38</v>
      </c>
      <c r="C1727" s="115" t="s">
        <v>38</v>
      </c>
      <c r="D1727" s="115" t="s">
        <v>84</v>
      </c>
      <c r="E1727" s="115" t="s">
        <v>4229</v>
      </c>
      <c r="F1727" s="115" t="s">
        <v>41</v>
      </c>
      <c r="G1727" s="115" t="s">
        <v>60</v>
      </c>
      <c r="H1727" s="115" t="s">
        <v>4229</v>
      </c>
      <c r="I1727" s="115" t="s">
        <v>328</v>
      </c>
      <c r="J1727" s="115" t="s">
        <v>44</v>
      </c>
      <c r="K1727" s="115" t="s">
        <v>41</v>
      </c>
      <c r="L1727" s="115" t="s">
        <v>45</v>
      </c>
      <c r="M1727" s="115" t="s">
        <v>46</v>
      </c>
      <c r="N1727" s="115" t="s">
        <v>1767</v>
      </c>
      <c r="O1727" s="115" t="s">
        <v>41</v>
      </c>
      <c r="P1727" s="115" t="s">
        <v>41</v>
      </c>
      <c r="Q1727" s="115">
        <v>1.75</v>
      </c>
      <c r="R1727" s="115">
        <v>11.5</v>
      </c>
      <c r="S1727" s="115">
        <v>9.8</v>
      </c>
      <c r="T1727" s="116">
        <v>45650</v>
      </c>
      <c r="U1727" s="116">
        <v>45643</v>
      </c>
      <c r="V1727" s="115">
        <v>0</v>
      </c>
      <c r="W1727" s="115">
        <v>1</v>
      </c>
      <c r="X1727" s="115">
        <v>1</v>
      </c>
      <c r="Y1727" s="115">
        <v>0</v>
      </c>
      <c r="Z1727" s="115" t="s">
        <v>47</v>
      </c>
      <c r="AA1727" s="115">
        <v>0</v>
      </c>
      <c r="AB1727" s="123">
        <f>VLOOKUP(I1727,'[5]DI Info'!A:E,5,0)</f>
        <v>1</v>
      </c>
      <c r="AC1727" s="123">
        <f t="shared" si="35"/>
        <v>1</v>
      </c>
      <c r="AD1727" s="123">
        <f>IFERROR(AC1727*VLOOKUP(I1727,'[5]DI Info'!A:H,7,FALSE),"")</f>
        <v>0.7</v>
      </c>
      <c r="AE1727" s="123">
        <f>IFERROR(ROUND(AC1727*VLOOKUP(I1727,'[5]DI Info'!$1:$1048576,6,FALSE),2),"")</f>
        <v>0</v>
      </c>
      <c r="AF1727" s="124" t="str">
        <f>VLOOKUP(I1727,'[5]DI Info'!$1:$1048576,4,FALSE)</f>
        <v>康思特-SH</v>
      </c>
      <c r="AG1727" s="124" t="s">
        <v>4230</v>
      </c>
      <c r="AH1727" s="118">
        <v>45643</v>
      </c>
      <c r="AI1727" s="69" t="s">
        <v>4231</v>
      </c>
      <c r="AJ1727" s="123"/>
      <c r="AK1727" s="123"/>
      <c r="AL1727" s="136"/>
      <c r="AM1727" s="136"/>
    </row>
    <row r="1728" s="62" customFormat="1" ht="12.75" customHeight="1" spans="1:39">
      <c r="A1728" s="115" t="s">
        <v>4232</v>
      </c>
      <c r="B1728" s="115" t="s">
        <v>38</v>
      </c>
      <c r="C1728" s="115" t="s">
        <v>38</v>
      </c>
      <c r="D1728" s="115" t="s">
        <v>84</v>
      </c>
      <c r="E1728" s="115" t="s">
        <v>4233</v>
      </c>
      <c r="F1728" s="115" t="s">
        <v>41</v>
      </c>
      <c r="G1728" s="115" t="s">
        <v>60</v>
      </c>
      <c r="H1728" s="115" t="s">
        <v>4233</v>
      </c>
      <c r="I1728" s="115" t="s">
        <v>328</v>
      </c>
      <c r="J1728" s="115" t="s">
        <v>44</v>
      </c>
      <c r="K1728" s="115" t="s">
        <v>41</v>
      </c>
      <c r="L1728" s="115" t="s">
        <v>45</v>
      </c>
      <c r="M1728" s="115" t="s">
        <v>46</v>
      </c>
      <c r="N1728" s="115" t="s">
        <v>1767</v>
      </c>
      <c r="O1728" s="115" t="s">
        <v>41</v>
      </c>
      <c r="P1728" s="115" t="s">
        <v>41</v>
      </c>
      <c r="Q1728" s="115">
        <v>1.75</v>
      </c>
      <c r="R1728" s="115">
        <v>11.5</v>
      </c>
      <c r="S1728" s="115">
        <v>9.8</v>
      </c>
      <c r="T1728" s="116">
        <v>45650</v>
      </c>
      <c r="U1728" s="116">
        <v>45643</v>
      </c>
      <c r="V1728" s="115">
        <v>0</v>
      </c>
      <c r="W1728" s="115">
        <v>192</v>
      </c>
      <c r="X1728" s="115">
        <v>192</v>
      </c>
      <c r="Y1728" s="115">
        <v>0</v>
      </c>
      <c r="Z1728" s="115" t="s">
        <v>47</v>
      </c>
      <c r="AA1728" s="115">
        <v>0</v>
      </c>
      <c r="AB1728" s="123">
        <f>VLOOKUP(I1728,'[5]DI Info'!A:E,5,0)</f>
        <v>1</v>
      </c>
      <c r="AC1728" s="123">
        <f t="shared" si="35"/>
        <v>192</v>
      </c>
      <c r="AD1728" s="123">
        <f>IFERROR(AC1728*VLOOKUP(I1728,'[5]DI Info'!A:H,7,FALSE),"")</f>
        <v>134.4</v>
      </c>
      <c r="AE1728" s="123">
        <f>IFERROR(ROUND(AC1728*VLOOKUP(I1728,'[5]DI Info'!$1:$1048576,6,FALSE),2),"")</f>
        <v>0.54</v>
      </c>
      <c r="AF1728" s="124" t="str">
        <f>VLOOKUP(I1728,'[5]DI Info'!$1:$1048576,4,FALSE)</f>
        <v>康思特-SH</v>
      </c>
      <c r="AG1728" s="124" t="s">
        <v>4230</v>
      </c>
      <c r="AH1728" s="118">
        <v>45643</v>
      </c>
      <c r="AI1728" s="69" t="s">
        <v>4231</v>
      </c>
      <c r="AJ1728" s="123"/>
      <c r="AK1728" s="123"/>
      <c r="AL1728" s="136"/>
      <c r="AM1728" s="136"/>
    </row>
    <row r="1729" s="62" customFormat="1" ht="12.75" customHeight="1" spans="1:39">
      <c r="A1729" s="115" t="s">
        <v>4234</v>
      </c>
      <c r="B1729" s="115" t="s">
        <v>38</v>
      </c>
      <c r="C1729" s="115" t="s">
        <v>38</v>
      </c>
      <c r="D1729" s="115" t="s">
        <v>84</v>
      </c>
      <c r="E1729" s="115" t="s">
        <v>4235</v>
      </c>
      <c r="F1729" s="115" t="s">
        <v>41</v>
      </c>
      <c r="G1729" s="115" t="s">
        <v>60</v>
      </c>
      <c r="H1729" s="115" t="s">
        <v>4235</v>
      </c>
      <c r="I1729" s="115" t="s">
        <v>328</v>
      </c>
      <c r="J1729" s="115" t="s">
        <v>44</v>
      </c>
      <c r="K1729" s="115" t="s">
        <v>41</v>
      </c>
      <c r="L1729" s="115" t="s">
        <v>45</v>
      </c>
      <c r="M1729" s="115" t="s">
        <v>46</v>
      </c>
      <c r="N1729" s="115" t="s">
        <v>1767</v>
      </c>
      <c r="O1729" s="115" t="s">
        <v>41</v>
      </c>
      <c r="P1729" s="115" t="s">
        <v>41</v>
      </c>
      <c r="Q1729" s="115">
        <v>1.75</v>
      </c>
      <c r="R1729" s="115">
        <v>11.5</v>
      </c>
      <c r="S1729" s="115">
        <v>9.8</v>
      </c>
      <c r="T1729" s="116">
        <v>45650</v>
      </c>
      <c r="U1729" s="116">
        <v>45643</v>
      </c>
      <c r="V1729" s="115">
        <v>0</v>
      </c>
      <c r="W1729" s="115">
        <v>558</v>
      </c>
      <c r="X1729" s="115">
        <v>558</v>
      </c>
      <c r="Y1729" s="115">
        <v>0</v>
      </c>
      <c r="Z1729" s="115" t="s">
        <v>47</v>
      </c>
      <c r="AA1729" s="115">
        <v>0</v>
      </c>
      <c r="AB1729" s="123">
        <f>VLOOKUP(I1729,'[5]DI Info'!A:E,5,0)</f>
        <v>1</v>
      </c>
      <c r="AC1729" s="123">
        <f t="shared" si="35"/>
        <v>558</v>
      </c>
      <c r="AD1729" s="123">
        <f>IFERROR(AC1729*VLOOKUP(I1729,'[5]DI Info'!A:H,7,FALSE),"")</f>
        <v>390.6</v>
      </c>
      <c r="AE1729" s="123">
        <f>IFERROR(ROUND(AC1729*VLOOKUP(I1729,'[5]DI Info'!$1:$1048576,6,FALSE),2),"")</f>
        <v>1.56</v>
      </c>
      <c r="AF1729" s="124" t="str">
        <f>VLOOKUP(I1729,'[5]DI Info'!$1:$1048576,4,FALSE)</f>
        <v>康思特-SH</v>
      </c>
      <c r="AG1729" s="124" t="s">
        <v>4230</v>
      </c>
      <c r="AH1729" s="118">
        <v>45643</v>
      </c>
      <c r="AI1729" s="69" t="s">
        <v>4231</v>
      </c>
      <c r="AJ1729" s="123"/>
      <c r="AK1729" s="123"/>
      <c r="AL1729" s="136"/>
      <c r="AM1729" s="136"/>
    </row>
    <row r="1730" s="62" customFormat="1" ht="12.75" customHeight="1" spans="1:39">
      <c r="A1730" s="115" t="s">
        <v>4236</v>
      </c>
      <c r="B1730" s="115" t="s">
        <v>38</v>
      </c>
      <c r="C1730" s="115" t="s">
        <v>38</v>
      </c>
      <c r="D1730" s="115" t="s">
        <v>84</v>
      </c>
      <c r="E1730" s="115" t="s">
        <v>4237</v>
      </c>
      <c r="F1730" s="115" t="s">
        <v>41</v>
      </c>
      <c r="G1730" s="115" t="s">
        <v>42</v>
      </c>
      <c r="H1730" s="115" t="s">
        <v>4237</v>
      </c>
      <c r="I1730" s="115" t="s">
        <v>328</v>
      </c>
      <c r="J1730" s="115" t="s">
        <v>44</v>
      </c>
      <c r="K1730" s="115" t="s">
        <v>41</v>
      </c>
      <c r="L1730" s="115" t="s">
        <v>45</v>
      </c>
      <c r="M1730" s="115" t="s">
        <v>46</v>
      </c>
      <c r="N1730" s="115" t="s">
        <v>1767</v>
      </c>
      <c r="O1730" s="115" t="s">
        <v>41</v>
      </c>
      <c r="P1730" s="115" t="s">
        <v>41</v>
      </c>
      <c r="Q1730" s="115">
        <v>1.75</v>
      </c>
      <c r="R1730" s="115">
        <v>11.5</v>
      </c>
      <c r="S1730" s="115">
        <v>9.8</v>
      </c>
      <c r="T1730" s="116">
        <v>45650</v>
      </c>
      <c r="U1730" s="116">
        <v>45643</v>
      </c>
      <c r="V1730" s="115">
        <v>0</v>
      </c>
      <c r="W1730" s="115">
        <v>49</v>
      </c>
      <c r="X1730" s="115">
        <v>49</v>
      </c>
      <c r="Y1730" s="115">
        <v>0</v>
      </c>
      <c r="Z1730" s="115" t="s">
        <v>47</v>
      </c>
      <c r="AA1730" s="115">
        <v>0</v>
      </c>
      <c r="AB1730" s="123">
        <f>VLOOKUP(I1730,'[5]DI Info'!A:E,5,0)</f>
        <v>1</v>
      </c>
      <c r="AC1730" s="123">
        <f t="shared" si="35"/>
        <v>49</v>
      </c>
      <c r="AD1730" s="123">
        <f>IFERROR(AC1730*VLOOKUP(I1730,'[5]DI Info'!A:H,7,FALSE),"")</f>
        <v>34.3</v>
      </c>
      <c r="AE1730" s="123">
        <f>IFERROR(ROUND(AC1730*VLOOKUP(I1730,'[5]DI Info'!$1:$1048576,6,FALSE),2),"")</f>
        <v>0.14</v>
      </c>
      <c r="AF1730" s="124" t="str">
        <f>VLOOKUP(I1730,'[5]DI Info'!$1:$1048576,4,FALSE)</f>
        <v>康思特-SH</v>
      </c>
      <c r="AG1730" s="124" t="s">
        <v>4230</v>
      </c>
      <c r="AH1730" s="118">
        <v>45643</v>
      </c>
      <c r="AI1730" s="69" t="s">
        <v>4231</v>
      </c>
      <c r="AJ1730" s="123"/>
      <c r="AK1730" s="123"/>
      <c r="AL1730" s="136"/>
      <c r="AM1730" s="136"/>
    </row>
    <row r="1731" s="62" customFormat="1" ht="12.75" customHeight="1" spans="1:39">
      <c r="A1731" s="115" t="s">
        <v>4238</v>
      </c>
      <c r="B1731" s="115" t="s">
        <v>38</v>
      </c>
      <c r="C1731" s="115" t="s">
        <v>38</v>
      </c>
      <c r="D1731" s="115" t="s">
        <v>84</v>
      </c>
      <c r="E1731" s="115" t="s">
        <v>4239</v>
      </c>
      <c r="F1731" s="115" t="s">
        <v>41</v>
      </c>
      <c r="G1731" s="115" t="s">
        <v>60</v>
      </c>
      <c r="H1731" s="115" t="s">
        <v>4239</v>
      </c>
      <c r="I1731" s="115" t="s">
        <v>333</v>
      </c>
      <c r="J1731" s="115" t="s">
        <v>44</v>
      </c>
      <c r="K1731" s="115" t="s">
        <v>41</v>
      </c>
      <c r="L1731" s="115" t="s">
        <v>45</v>
      </c>
      <c r="M1731" s="115" t="s">
        <v>46</v>
      </c>
      <c r="N1731" s="115" t="s">
        <v>1767</v>
      </c>
      <c r="O1731" s="115" t="s">
        <v>41</v>
      </c>
      <c r="P1731" s="115" t="s">
        <v>41</v>
      </c>
      <c r="Q1731" s="115">
        <v>2.559</v>
      </c>
      <c r="R1731" s="115">
        <v>11.378</v>
      </c>
      <c r="S1731" s="115">
        <v>10.394</v>
      </c>
      <c r="T1731" s="116">
        <v>45650</v>
      </c>
      <c r="U1731" s="116">
        <v>45643</v>
      </c>
      <c r="V1731" s="115">
        <v>0</v>
      </c>
      <c r="W1731" s="115">
        <v>23</v>
      </c>
      <c r="X1731" s="115">
        <v>23</v>
      </c>
      <c r="Y1731" s="115">
        <v>0</v>
      </c>
      <c r="Z1731" s="115" t="s">
        <v>47</v>
      </c>
      <c r="AA1731" s="115">
        <v>0</v>
      </c>
      <c r="AB1731" s="123">
        <f>VLOOKUP(I1731,'[5]DI Info'!A:E,5,0)</f>
        <v>1</v>
      </c>
      <c r="AC1731" s="123">
        <f t="shared" si="35"/>
        <v>23</v>
      </c>
      <c r="AD1731" s="123">
        <f>IFERROR(AC1731*VLOOKUP(I1731,'[5]DI Info'!A:H,7,FALSE),"")</f>
        <v>16.1</v>
      </c>
      <c r="AE1731" s="123">
        <f>IFERROR(ROUND(AC1731*VLOOKUP(I1731,'[5]DI Info'!$1:$1048576,6,FALSE),2),"")</f>
        <v>0.06</v>
      </c>
      <c r="AF1731" s="124" t="str">
        <f>VLOOKUP(I1731,'[5]DI Info'!$1:$1048576,4,FALSE)</f>
        <v>康思特-SH</v>
      </c>
      <c r="AG1731" s="124" t="s">
        <v>4230</v>
      </c>
      <c r="AH1731" s="118">
        <v>45643</v>
      </c>
      <c r="AI1731" s="69" t="s">
        <v>4231</v>
      </c>
      <c r="AJ1731" s="123"/>
      <c r="AK1731" s="123"/>
      <c r="AL1731" s="136"/>
      <c r="AM1731" s="136"/>
    </row>
    <row r="1732" s="62" customFormat="1" ht="12.75" customHeight="1" spans="1:39">
      <c r="A1732" s="115" t="s">
        <v>4240</v>
      </c>
      <c r="B1732" s="115" t="s">
        <v>38</v>
      </c>
      <c r="C1732" s="115" t="s">
        <v>38</v>
      </c>
      <c r="D1732" s="115" t="s">
        <v>84</v>
      </c>
      <c r="E1732" s="115" t="s">
        <v>4241</v>
      </c>
      <c r="F1732" s="115" t="s">
        <v>41</v>
      </c>
      <c r="G1732" s="115" t="s">
        <v>60</v>
      </c>
      <c r="H1732" s="115" t="s">
        <v>4241</v>
      </c>
      <c r="I1732" s="115" t="s">
        <v>333</v>
      </c>
      <c r="J1732" s="115" t="s">
        <v>44</v>
      </c>
      <c r="K1732" s="115" t="s">
        <v>41</v>
      </c>
      <c r="L1732" s="115" t="s">
        <v>45</v>
      </c>
      <c r="M1732" s="115" t="s">
        <v>46</v>
      </c>
      <c r="N1732" s="115" t="s">
        <v>1767</v>
      </c>
      <c r="O1732" s="115" t="s">
        <v>41</v>
      </c>
      <c r="P1732" s="115" t="s">
        <v>41</v>
      </c>
      <c r="Q1732" s="115">
        <v>2.559</v>
      </c>
      <c r="R1732" s="115">
        <v>11.378</v>
      </c>
      <c r="S1732" s="115">
        <v>10.394</v>
      </c>
      <c r="T1732" s="116">
        <v>45650</v>
      </c>
      <c r="U1732" s="116">
        <v>45643</v>
      </c>
      <c r="V1732" s="115">
        <v>0</v>
      </c>
      <c r="W1732" s="115">
        <v>28</v>
      </c>
      <c r="X1732" s="115">
        <v>28</v>
      </c>
      <c r="Y1732" s="115">
        <v>0</v>
      </c>
      <c r="Z1732" s="115" t="s">
        <v>47</v>
      </c>
      <c r="AA1732" s="115">
        <v>0</v>
      </c>
      <c r="AB1732" s="123">
        <f>VLOOKUP(I1732,'[5]DI Info'!A:E,5,0)</f>
        <v>1</v>
      </c>
      <c r="AC1732" s="123">
        <f t="shared" si="35"/>
        <v>28</v>
      </c>
      <c r="AD1732" s="123">
        <f>IFERROR(AC1732*VLOOKUP(I1732,'[5]DI Info'!A:H,7,FALSE),"")</f>
        <v>19.6</v>
      </c>
      <c r="AE1732" s="123">
        <f>IFERROR(ROUND(AC1732*VLOOKUP(I1732,'[5]DI Info'!$1:$1048576,6,FALSE),2),"")</f>
        <v>0.08</v>
      </c>
      <c r="AF1732" s="124" t="str">
        <f>VLOOKUP(I1732,'[5]DI Info'!$1:$1048576,4,FALSE)</f>
        <v>康思特-SH</v>
      </c>
      <c r="AG1732" s="124" t="s">
        <v>4230</v>
      </c>
      <c r="AH1732" s="118">
        <v>45643</v>
      </c>
      <c r="AI1732" s="69" t="s">
        <v>4231</v>
      </c>
      <c r="AJ1732" s="123"/>
      <c r="AK1732" s="123"/>
      <c r="AL1732" s="136"/>
      <c r="AM1732" s="136"/>
    </row>
    <row r="1733" s="62" customFormat="1" ht="12.75" customHeight="1" spans="1:39">
      <c r="A1733" s="115" t="s">
        <v>4242</v>
      </c>
      <c r="B1733" s="115" t="s">
        <v>38</v>
      </c>
      <c r="C1733" s="115" t="s">
        <v>38</v>
      </c>
      <c r="D1733" s="115" t="s">
        <v>84</v>
      </c>
      <c r="E1733" s="115" t="s">
        <v>4243</v>
      </c>
      <c r="F1733" s="115" t="s">
        <v>41</v>
      </c>
      <c r="G1733" s="115" t="s">
        <v>60</v>
      </c>
      <c r="H1733" s="115" t="s">
        <v>4243</v>
      </c>
      <c r="I1733" s="115" t="s">
        <v>333</v>
      </c>
      <c r="J1733" s="115" t="s">
        <v>44</v>
      </c>
      <c r="K1733" s="115" t="s">
        <v>41</v>
      </c>
      <c r="L1733" s="115" t="s">
        <v>45</v>
      </c>
      <c r="M1733" s="115" t="s">
        <v>46</v>
      </c>
      <c r="N1733" s="115" t="s">
        <v>1767</v>
      </c>
      <c r="O1733" s="115" t="s">
        <v>41</v>
      </c>
      <c r="P1733" s="115" t="s">
        <v>41</v>
      </c>
      <c r="Q1733" s="115">
        <v>2.559</v>
      </c>
      <c r="R1733" s="115">
        <v>11.378</v>
      </c>
      <c r="S1733" s="115">
        <v>10.394</v>
      </c>
      <c r="T1733" s="116">
        <v>45650</v>
      </c>
      <c r="U1733" s="116">
        <v>45643</v>
      </c>
      <c r="V1733" s="115">
        <v>0</v>
      </c>
      <c r="W1733" s="115">
        <v>18</v>
      </c>
      <c r="X1733" s="115">
        <v>18</v>
      </c>
      <c r="Y1733" s="115">
        <v>0</v>
      </c>
      <c r="Z1733" s="115" t="s">
        <v>47</v>
      </c>
      <c r="AA1733" s="115">
        <v>0</v>
      </c>
      <c r="AB1733" s="123">
        <f>VLOOKUP(I1733,'[5]DI Info'!A:E,5,0)</f>
        <v>1</v>
      </c>
      <c r="AC1733" s="123">
        <f t="shared" si="35"/>
        <v>18</v>
      </c>
      <c r="AD1733" s="123">
        <f>IFERROR(AC1733*VLOOKUP(I1733,'[5]DI Info'!A:H,7,FALSE),"")</f>
        <v>12.6</v>
      </c>
      <c r="AE1733" s="123">
        <f>IFERROR(ROUND(AC1733*VLOOKUP(I1733,'[5]DI Info'!$1:$1048576,6,FALSE),2),"")</f>
        <v>0.05</v>
      </c>
      <c r="AF1733" s="124" t="str">
        <f>VLOOKUP(I1733,'[5]DI Info'!$1:$1048576,4,FALSE)</f>
        <v>康思特-SH</v>
      </c>
      <c r="AG1733" s="124" t="s">
        <v>4230</v>
      </c>
      <c r="AH1733" s="118">
        <v>45643</v>
      </c>
      <c r="AI1733" s="69" t="s">
        <v>4231</v>
      </c>
      <c r="AJ1733" s="123"/>
      <c r="AK1733" s="123"/>
      <c r="AL1733" s="136"/>
      <c r="AM1733" s="136"/>
    </row>
    <row r="1734" s="62" customFormat="1" ht="12.75" customHeight="1" spans="1:39">
      <c r="A1734" s="115" t="s">
        <v>4244</v>
      </c>
      <c r="B1734" s="115" t="s">
        <v>38</v>
      </c>
      <c r="C1734" s="115" t="s">
        <v>38</v>
      </c>
      <c r="D1734" s="115" t="s">
        <v>84</v>
      </c>
      <c r="E1734" s="115" t="s">
        <v>4245</v>
      </c>
      <c r="F1734" s="115" t="s">
        <v>41</v>
      </c>
      <c r="G1734" s="115" t="s">
        <v>42</v>
      </c>
      <c r="H1734" s="115" t="s">
        <v>4245</v>
      </c>
      <c r="I1734" s="115" t="s">
        <v>333</v>
      </c>
      <c r="J1734" s="115" t="s">
        <v>44</v>
      </c>
      <c r="K1734" s="115" t="s">
        <v>41</v>
      </c>
      <c r="L1734" s="115" t="s">
        <v>45</v>
      </c>
      <c r="M1734" s="115" t="s">
        <v>46</v>
      </c>
      <c r="N1734" s="115" t="s">
        <v>1767</v>
      </c>
      <c r="O1734" s="115" t="s">
        <v>41</v>
      </c>
      <c r="P1734" s="115" t="s">
        <v>41</v>
      </c>
      <c r="Q1734" s="115">
        <v>2.559</v>
      </c>
      <c r="R1734" s="115">
        <v>11.378</v>
      </c>
      <c r="S1734" s="115">
        <v>10.394</v>
      </c>
      <c r="T1734" s="116">
        <v>45650</v>
      </c>
      <c r="U1734" s="116">
        <v>45643</v>
      </c>
      <c r="V1734" s="115">
        <v>0</v>
      </c>
      <c r="W1734" s="115">
        <v>46</v>
      </c>
      <c r="X1734" s="115">
        <v>46</v>
      </c>
      <c r="Y1734" s="115">
        <v>0</v>
      </c>
      <c r="Z1734" s="115" t="s">
        <v>47</v>
      </c>
      <c r="AA1734" s="115">
        <v>0</v>
      </c>
      <c r="AB1734" s="123">
        <f>VLOOKUP(I1734,'[5]DI Info'!A:E,5,0)</f>
        <v>1</v>
      </c>
      <c r="AC1734" s="123">
        <f t="shared" si="35"/>
        <v>46</v>
      </c>
      <c r="AD1734" s="123">
        <f>IFERROR(AC1734*VLOOKUP(I1734,'[5]DI Info'!A:H,7,FALSE),"")</f>
        <v>32.2</v>
      </c>
      <c r="AE1734" s="123">
        <f>IFERROR(ROUND(AC1734*VLOOKUP(I1734,'[5]DI Info'!$1:$1048576,6,FALSE),2),"")</f>
        <v>0.13</v>
      </c>
      <c r="AF1734" s="124" t="str">
        <f>VLOOKUP(I1734,'[5]DI Info'!$1:$1048576,4,FALSE)</f>
        <v>康思特-SH</v>
      </c>
      <c r="AG1734" s="124" t="s">
        <v>4230</v>
      </c>
      <c r="AH1734" s="118">
        <v>45643</v>
      </c>
      <c r="AI1734" s="69" t="s">
        <v>4231</v>
      </c>
      <c r="AJ1734" s="123"/>
      <c r="AK1734" s="123"/>
      <c r="AL1734" s="136"/>
      <c r="AM1734" s="136"/>
    </row>
    <row r="1735" s="62" customFormat="1" ht="12.75" customHeight="1" spans="1:39">
      <c r="A1735" s="115" t="s">
        <v>4246</v>
      </c>
      <c r="B1735" s="115" t="s">
        <v>38</v>
      </c>
      <c r="C1735" s="115" t="s">
        <v>38</v>
      </c>
      <c r="D1735" s="115" t="s">
        <v>84</v>
      </c>
      <c r="E1735" s="115" t="s">
        <v>4247</v>
      </c>
      <c r="F1735" s="115" t="s">
        <v>41</v>
      </c>
      <c r="G1735" s="115" t="s">
        <v>60</v>
      </c>
      <c r="H1735" s="115" t="s">
        <v>4247</v>
      </c>
      <c r="I1735" s="115" t="s">
        <v>1754</v>
      </c>
      <c r="J1735" s="115" t="s">
        <v>44</v>
      </c>
      <c r="K1735" s="115" t="s">
        <v>41</v>
      </c>
      <c r="L1735" s="115" t="s">
        <v>45</v>
      </c>
      <c r="M1735" s="115" t="s">
        <v>46</v>
      </c>
      <c r="N1735" s="115" t="s">
        <v>1767</v>
      </c>
      <c r="O1735" s="115" t="s">
        <v>41</v>
      </c>
      <c r="P1735" s="115" t="s">
        <v>41</v>
      </c>
      <c r="Q1735" s="115">
        <v>19.25</v>
      </c>
      <c r="R1735" s="115">
        <v>29</v>
      </c>
      <c r="S1735" s="115">
        <v>21</v>
      </c>
      <c r="T1735" s="116">
        <v>45650</v>
      </c>
      <c r="U1735" s="116">
        <v>45643</v>
      </c>
      <c r="V1735" s="115">
        <v>0</v>
      </c>
      <c r="W1735" s="122">
        <v>142</v>
      </c>
      <c r="X1735" s="115">
        <v>42</v>
      </c>
      <c r="Y1735" s="115">
        <v>0</v>
      </c>
      <c r="Z1735" s="115" t="s">
        <v>47</v>
      </c>
      <c r="AA1735" s="115">
        <v>0</v>
      </c>
      <c r="AB1735" s="123">
        <f>VLOOKUP(I1735,'[5]DI Info'!A:E,5,0)</f>
        <v>1</v>
      </c>
      <c r="AC1735" s="123">
        <f t="shared" si="35"/>
        <v>42</v>
      </c>
      <c r="AD1735" s="123">
        <f>IFERROR(AC1735*VLOOKUP(I1735,'[5]DI Info'!A:H,7,FALSE),"")</f>
        <v>739.2</v>
      </c>
      <c r="AE1735" s="123">
        <f>IFERROR(ROUND(AC1735*VLOOKUP(I1735,'[5]DI Info'!$1:$1048576,6,FALSE),2),"")</f>
        <v>8.07</v>
      </c>
      <c r="AF1735" s="124" t="str">
        <f>VLOOKUP(I1735,'[5]DI Info'!$1:$1048576,4,FALSE)</f>
        <v>佳得顺-SH</v>
      </c>
      <c r="AG1735" s="124" t="s">
        <v>4230</v>
      </c>
      <c r="AH1735" s="118">
        <v>45643</v>
      </c>
      <c r="AI1735" s="69" t="s">
        <v>4231</v>
      </c>
      <c r="AJ1735" s="123"/>
      <c r="AK1735" s="123"/>
      <c r="AL1735" s="136"/>
      <c r="AM1735" s="136"/>
    </row>
    <row r="1736" s="62" customFormat="1" ht="12.75" customHeight="1" spans="1:39">
      <c r="A1736" s="115" t="s">
        <v>4248</v>
      </c>
      <c r="B1736" s="115" t="s">
        <v>38</v>
      </c>
      <c r="C1736" s="115" t="s">
        <v>38</v>
      </c>
      <c r="D1736" s="115" t="s">
        <v>84</v>
      </c>
      <c r="E1736" s="115" t="s">
        <v>4249</v>
      </c>
      <c r="F1736" s="115" t="s">
        <v>41</v>
      </c>
      <c r="G1736" s="115" t="s">
        <v>42</v>
      </c>
      <c r="H1736" s="115" t="s">
        <v>4249</v>
      </c>
      <c r="I1736" s="115" t="s">
        <v>1754</v>
      </c>
      <c r="J1736" s="115" t="s">
        <v>44</v>
      </c>
      <c r="K1736" s="115" t="s">
        <v>41</v>
      </c>
      <c r="L1736" s="115" t="s">
        <v>45</v>
      </c>
      <c r="M1736" s="115" t="s">
        <v>46</v>
      </c>
      <c r="N1736" s="115" t="s">
        <v>1767</v>
      </c>
      <c r="O1736" s="115" t="s">
        <v>41</v>
      </c>
      <c r="P1736" s="115" t="s">
        <v>41</v>
      </c>
      <c r="Q1736" s="115">
        <v>19.25</v>
      </c>
      <c r="R1736" s="115">
        <v>29</v>
      </c>
      <c r="S1736" s="115">
        <v>21</v>
      </c>
      <c r="T1736" s="116">
        <v>45650</v>
      </c>
      <c r="U1736" s="116">
        <v>45643</v>
      </c>
      <c r="V1736" s="115">
        <v>0</v>
      </c>
      <c r="W1736" s="115">
        <v>65</v>
      </c>
      <c r="X1736" s="115">
        <v>65</v>
      </c>
      <c r="Y1736" s="115">
        <v>0</v>
      </c>
      <c r="Z1736" s="115" t="s">
        <v>47</v>
      </c>
      <c r="AA1736" s="115">
        <v>0</v>
      </c>
      <c r="AB1736" s="123">
        <f>VLOOKUP(I1736,'[5]DI Info'!A:E,5,0)</f>
        <v>1</v>
      </c>
      <c r="AC1736" s="123">
        <f t="shared" si="35"/>
        <v>65</v>
      </c>
      <c r="AD1736" s="123">
        <f>IFERROR(AC1736*VLOOKUP(I1736,'[5]DI Info'!A:H,7,FALSE),"")</f>
        <v>1144</v>
      </c>
      <c r="AE1736" s="123">
        <f>IFERROR(ROUND(AC1736*VLOOKUP(I1736,'[5]DI Info'!$1:$1048576,6,FALSE),2),"")</f>
        <v>12.49</v>
      </c>
      <c r="AF1736" s="124" t="str">
        <f>VLOOKUP(I1736,'[5]DI Info'!$1:$1048576,4,FALSE)</f>
        <v>佳得顺-SH</v>
      </c>
      <c r="AG1736" s="124" t="s">
        <v>4230</v>
      </c>
      <c r="AH1736" s="118">
        <v>45643</v>
      </c>
      <c r="AI1736" s="69" t="s">
        <v>4231</v>
      </c>
      <c r="AJ1736" s="123"/>
      <c r="AK1736" s="123"/>
      <c r="AL1736" s="136"/>
      <c r="AM1736" s="136"/>
    </row>
    <row r="1737" s="62" customFormat="1" ht="12.75" customHeight="1" spans="1:39">
      <c r="A1737" s="115" t="s">
        <v>4250</v>
      </c>
      <c r="B1737" s="115" t="s">
        <v>38</v>
      </c>
      <c r="C1737" s="115" t="s">
        <v>38</v>
      </c>
      <c r="D1737" s="115" t="s">
        <v>84</v>
      </c>
      <c r="E1737" s="115" t="s">
        <v>4251</v>
      </c>
      <c r="F1737" s="115" t="s">
        <v>41</v>
      </c>
      <c r="G1737" s="115" t="s">
        <v>60</v>
      </c>
      <c r="H1737" s="115" t="s">
        <v>4251</v>
      </c>
      <c r="I1737" s="115" t="s">
        <v>4252</v>
      </c>
      <c r="J1737" s="115" t="s">
        <v>44</v>
      </c>
      <c r="K1737" s="115" t="s">
        <v>41</v>
      </c>
      <c r="L1737" s="115" t="s">
        <v>45</v>
      </c>
      <c r="M1737" s="115" t="s">
        <v>46</v>
      </c>
      <c r="N1737" s="115" t="s">
        <v>1767</v>
      </c>
      <c r="O1737" s="115" t="s">
        <v>41</v>
      </c>
      <c r="P1737" s="115" t="s">
        <v>41</v>
      </c>
      <c r="Q1737" s="115">
        <v>19.25</v>
      </c>
      <c r="R1737" s="115">
        <v>29.25</v>
      </c>
      <c r="S1737" s="115">
        <v>21.25</v>
      </c>
      <c r="T1737" s="116">
        <v>45650</v>
      </c>
      <c r="U1737" s="116">
        <v>45643</v>
      </c>
      <c r="V1737" s="115">
        <v>0</v>
      </c>
      <c r="W1737" s="115">
        <v>4</v>
      </c>
      <c r="X1737" s="115">
        <v>4</v>
      </c>
      <c r="Y1737" s="115">
        <v>0</v>
      </c>
      <c r="Z1737" s="115" t="s">
        <v>47</v>
      </c>
      <c r="AA1737" s="115">
        <v>0</v>
      </c>
      <c r="AB1737" s="123">
        <f>VLOOKUP(I1737,'[5]DI Info'!A:E,5,0)</f>
        <v>1</v>
      </c>
      <c r="AC1737" s="123">
        <f t="shared" si="35"/>
        <v>4</v>
      </c>
      <c r="AD1737" s="123">
        <f>IFERROR(AC1737*VLOOKUP(I1737,'[5]DI Info'!A:H,7,FALSE),"")</f>
        <v>70.4</v>
      </c>
      <c r="AE1737" s="123">
        <f>IFERROR(ROUND(AC1737*VLOOKUP(I1737,'[5]DI Info'!$1:$1048576,6,FALSE),2),"")</f>
        <v>0.77</v>
      </c>
      <c r="AF1737" s="124" t="str">
        <f>VLOOKUP(I1737,'[5]DI Info'!$1:$1048576,4,FALSE)</f>
        <v>佳得顺-SH</v>
      </c>
      <c r="AG1737" s="124" t="s">
        <v>4253</v>
      </c>
      <c r="AH1737" s="118">
        <v>45643</v>
      </c>
      <c r="AI1737" s="69" t="s">
        <v>4254</v>
      </c>
      <c r="AJ1737" s="123"/>
      <c r="AK1737" s="123"/>
      <c r="AL1737" s="136"/>
      <c r="AM1737" s="136"/>
    </row>
    <row r="1738" s="62" customFormat="1" ht="12.75" customHeight="1" spans="1:39">
      <c r="A1738" s="115" t="s">
        <v>4255</v>
      </c>
      <c r="B1738" s="115" t="s">
        <v>38</v>
      </c>
      <c r="C1738" s="115" t="s">
        <v>38</v>
      </c>
      <c r="D1738" s="115" t="s">
        <v>84</v>
      </c>
      <c r="E1738" s="115" t="s">
        <v>4256</v>
      </c>
      <c r="F1738" s="115" t="s">
        <v>41</v>
      </c>
      <c r="G1738" s="115" t="s">
        <v>60</v>
      </c>
      <c r="H1738" s="115" t="s">
        <v>4256</v>
      </c>
      <c r="I1738" s="115" t="s">
        <v>4252</v>
      </c>
      <c r="J1738" s="115" t="s">
        <v>44</v>
      </c>
      <c r="K1738" s="115" t="s">
        <v>41</v>
      </c>
      <c r="L1738" s="115" t="s">
        <v>45</v>
      </c>
      <c r="M1738" s="115" t="s">
        <v>46</v>
      </c>
      <c r="N1738" s="115" t="s">
        <v>1767</v>
      </c>
      <c r="O1738" s="115" t="s">
        <v>41</v>
      </c>
      <c r="P1738" s="115" t="s">
        <v>41</v>
      </c>
      <c r="Q1738" s="115">
        <v>19.25</v>
      </c>
      <c r="R1738" s="115">
        <v>29.25</v>
      </c>
      <c r="S1738" s="115">
        <v>21.25</v>
      </c>
      <c r="T1738" s="116">
        <v>45650</v>
      </c>
      <c r="U1738" s="116">
        <v>45643</v>
      </c>
      <c r="V1738" s="115">
        <v>0</v>
      </c>
      <c r="W1738" s="115">
        <v>67</v>
      </c>
      <c r="X1738" s="115">
        <v>67</v>
      </c>
      <c r="Y1738" s="115">
        <v>0</v>
      </c>
      <c r="Z1738" s="115" t="s">
        <v>47</v>
      </c>
      <c r="AA1738" s="115">
        <v>0</v>
      </c>
      <c r="AB1738" s="123">
        <f>VLOOKUP(I1738,'[5]DI Info'!A:E,5,0)</f>
        <v>1</v>
      </c>
      <c r="AC1738" s="123">
        <f t="shared" si="35"/>
        <v>67</v>
      </c>
      <c r="AD1738" s="123">
        <f>IFERROR(AC1738*VLOOKUP(I1738,'[5]DI Info'!A:H,7,FALSE),"")</f>
        <v>1179.2</v>
      </c>
      <c r="AE1738" s="123">
        <f>IFERROR(ROUND(AC1738*VLOOKUP(I1738,'[5]DI Info'!$1:$1048576,6,FALSE),2),"")</f>
        <v>12.88</v>
      </c>
      <c r="AF1738" s="124" t="str">
        <f>VLOOKUP(I1738,'[5]DI Info'!$1:$1048576,4,FALSE)</f>
        <v>佳得顺-SH</v>
      </c>
      <c r="AG1738" s="124" t="s">
        <v>4253</v>
      </c>
      <c r="AH1738" s="118">
        <v>45643</v>
      </c>
      <c r="AI1738" s="69" t="s">
        <v>4254</v>
      </c>
      <c r="AJ1738" s="123"/>
      <c r="AK1738" s="123"/>
      <c r="AL1738" s="136"/>
      <c r="AM1738" s="136"/>
    </row>
    <row r="1739" s="62" customFormat="1" ht="12.75" customHeight="1" spans="1:39">
      <c r="A1739" s="115" t="s">
        <v>4257</v>
      </c>
      <c r="B1739" s="115" t="s">
        <v>38</v>
      </c>
      <c r="C1739" s="115" t="s">
        <v>38</v>
      </c>
      <c r="D1739" s="115" t="s">
        <v>84</v>
      </c>
      <c r="E1739" s="115" t="s">
        <v>4258</v>
      </c>
      <c r="F1739" s="115" t="s">
        <v>41</v>
      </c>
      <c r="G1739" s="115" t="s">
        <v>60</v>
      </c>
      <c r="H1739" s="115" t="s">
        <v>4258</v>
      </c>
      <c r="I1739" s="115" t="s">
        <v>4252</v>
      </c>
      <c r="J1739" s="115" t="s">
        <v>44</v>
      </c>
      <c r="K1739" s="115" t="s">
        <v>41</v>
      </c>
      <c r="L1739" s="115" t="s">
        <v>45</v>
      </c>
      <c r="M1739" s="115" t="s">
        <v>46</v>
      </c>
      <c r="N1739" s="115" t="s">
        <v>1767</v>
      </c>
      <c r="O1739" s="115" t="s">
        <v>41</v>
      </c>
      <c r="P1739" s="115" t="s">
        <v>41</v>
      </c>
      <c r="Q1739" s="115">
        <v>19.25</v>
      </c>
      <c r="R1739" s="115">
        <v>29.25</v>
      </c>
      <c r="S1739" s="115">
        <v>21.25</v>
      </c>
      <c r="T1739" s="116">
        <v>45650</v>
      </c>
      <c r="U1739" s="116">
        <v>45643</v>
      </c>
      <c r="V1739" s="115">
        <v>0</v>
      </c>
      <c r="W1739" s="115">
        <v>3</v>
      </c>
      <c r="X1739" s="115">
        <v>3</v>
      </c>
      <c r="Y1739" s="115">
        <v>0</v>
      </c>
      <c r="Z1739" s="115" t="s">
        <v>47</v>
      </c>
      <c r="AA1739" s="115">
        <v>0</v>
      </c>
      <c r="AB1739" s="123">
        <f>VLOOKUP(I1739,'[5]DI Info'!A:E,5,0)</f>
        <v>1</v>
      </c>
      <c r="AC1739" s="123">
        <f t="shared" si="35"/>
        <v>3</v>
      </c>
      <c r="AD1739" s="123">
        <f>IFERROR(AC1739*VLOOKUP(I1739,'[5]DI Info'!A:H,7,FALSE),"")</f>
        <v>52.8</v>
      </c>
      <c r="AE1739" s="123">
        <f>IFERROR(ROUND(AC1739*VLOOKUP(I1739,'[5]DI Info'!$1:$1048576,6,FALSE),2),"")</f>
        <v>0.58</v>
      </c>
      <c r="AF1739" s="124" t="str">
        <f>VLOOKUP(I1739,'[5]DI Info'!$1:$1048576,4,FALSE)</f>
        <v>佳得顺-SH</v>
      </c>
      <c r="AG1739" s="124" t="s">
        <v>4253</v>
      </c>
      <c r="AH1739" s="118">
        <v>45643</v>
      </c>
      <c r="AI1739" s="69" t="s">
        <v>4254</v>
      </c>
      <c r="AJ1739" s="123"/>
      <c r="AK1739" s="123"/>
      <c r="AL1739" s="136"/>
      <c r="AM1739" s="136"/>
    </row>
    <row r="1740" s="62" customFormat="1" ht="12.75" customHeight="1" spans="1:39">
      <c r="A1740" s="115" t="s">
        <v>4259</v>
      </c>
      <c r="B1740" s="115" t="s">
        <v>38</v>
      </c>
      <c r="C1740" s="115" t="s">
        <v>38</v>
      </c>
      <c r="D1740" s="115" t="s">
        <v>84</v>
      </c>
      <c r="E1740" s="115" t="s">
        <v>4260</v>
      </c>
      <c r="F1740" s="115" t="s">
        <v>41</v>
      </c>
      <c r="G1740" s="115" t="s">
        <v>42</v>
      </c>
      <c r="H1740" s="115" t="s">
        <v>4260</v>
      </c>
      <c r="I1740" s="115" t="s">
        <v>4252</v>
      </c>
      <c r="J1740" s="115" t="s">
        <v>44</v>
      </c>
      <c r="K1740" s="115" t="s">
        <v>41</v>
      </c>
      <c r="L1740" s="115" t="s">
        <v>45</v>
      </c>
      <c r="M1740" s="115" t="s">
        <v>46</v>
      </c>
      <c r="N1740" s="115" t="s">
        <v>1767</v>
      </c>
      <c r="O1740" s="115" t="s">
        <v>41</v>
      </c>
      <c r="P1740" s="115" t="s">
        <v>41</v>
      </c>
      <c r="Q1740" s="115">
        <v>19.25</v>
      </c>
      <c r="R1740" s="115">
        <v>29.25</v>
      </c>
      <c r="S1740" s="115">
        <v>21.25</v>
      </c>
      <c r="T1740" s="116">
        <v>45650</v>
      </c>
      <c r="U1740" s="116">
        <v>45643</v>
      </c>
      <c r="V1740" s="115">
        <v>0</v>
      </c>
      <c r="W1740" s="115">
        <v>85</v>
      </c>
      <c r="X1740" s="115">
        <v>85</v>
      </c>
      <c r="Y1740" s="115">
        <v>0</v>
      </c>
      <c r="Z1740" s="115" t="s">
        <v>47</v>
      </c>
      <c r="AA1740" s="115">
        <v>0</v>
      </c>
      <c r="AB1740" s="123">
        <f>VLOOKUP(I1740,'[5]DI Info'!A:E,5,0)</f>
        <v>1</v>
      </c>
      <c r="AC1740" s="123">
        <f t="shared" si="35"/>
        <v>85</v>
      </c>
      <c r="AD1740" s="123">
        <f>IFERROR(AC1740*VLOOKUP(I1740,'[5]DI Info'!A:H,7,FALSE),"")</f>
        <v>1496</v>
      </c>
      <c r="AE1740" s="123">
        <f>IFERROR(ROUND(AC1740*VLOOKUP(I1740,'[5]DI Info'!$1:$1048576,6,FALSE),2),"")</f>
        <v>16.34</v>
      </c>
      <c r="AF1740" s="124" t="str">
        <f>VLOOKUP(I1740,'[5]DI Info'!$1:$1048576,4,FALSE)</f>
        <v>佳得顺-SH</v>
      </c>
      <c r="AG1740" s="124" t="s">
        <v>4253</v>
      </c>
      <c r="AH1740" s="118">
        <v>45643</v>
      </c>
      <c r="AI1740" s="69" t="s">
        <v>4254</v>
      </c>
      <c r="AJ1740" s="123"/>
      <c r="AK1740" s="123"/>
      <c r="AL1740" s="136"/>
      <c r="AM1740" s="136"/>
    </row>
    <row r="1741" s="62" customFormat="1" ht="12.75" customHeight="1" spans="1:39">
      <c r="A1741" s="115" t="s">
        <v>4261</v>
      </c>
      <c r="B1741" s="115" t="s">
        <v>38</v>
      </c>
      <c r="C1741" s="115" t="s">
        <v>38</v>
      </c>
      <c r="D1741" s="115" t="s">
        <v>84</v>
      </c>
      <c r="E1741" s="115" t="s">
        <v>4262</v>
      </c>
      <c r="F1741" s="115" t="s">
        <v>41</v>
      </c>
      <c r="G1741" s="115" t="s">
        <v>60</v>
      </c>
      <c r="H1741" s="115" t="s">
        <v>4262</v>
      </c>
      <c r="I1741" s="115" t="s">
        <v>4252</v>
      </c>
      <c r="J1741" s="115" t="s">
        <v>44</v>
      </c>
      <c r="K1741" s="115" t="s">
        <v>41</v>
      </c>
      <c r="L1741" s="115" t="s">
        <v>45</v>
      </c>
      <c r="M1741" s="115" t="s">
        <v>46</v>
      </c>
      <c r="N1741" s="115" t="s">
        <v>1767</v>
      </c>
      <c r="O1741" s="115" t="s">
        <v>41</v>
      </c>
      <c r="P1741" s="115" t="s">
        <v>41</v>
      </c>
      <c r="Q1741" s="115">
        <v>19.25</v>
      </c>
      <c r="R1741" s="115">
        <v>29.25</v>
      </c>
      <c r="S1741" s="115">
        <v>21.25</v>
      </c>
      <c r="T1741" s="116">
        <v>45650</v>
      </c>
      <c r="U1741" s="116">
        <v>45643</v>
      </c>
      <c r="V1741" s="115">
        <v>0</v>
      </c>
      <c r="W1741" s="115">
        <v>128</v>
      </c>
      <c r="X1741" s="115">
        <v>128</v>
      </c>
      <c r="Y1741" s="115">
        <v>0</v>
      </c>
      <c r="Z1741" s="115" t="s">
        <v>47</v>
      </c>
      <c r="AA1741" s="115">
        <v>0</v>
      </c>
      <c r="AB1741" s="123">
        <f>VLOOKUP(I1741,'[5]DI Info'!A:E,5,0)</f>
        <v>1</v>
      </c>
      <c r="AC1741" s="123">
        <f t="shared" si="35"/>
        <v>128</v>
      </c>
      <c r="AD1741" s="123">
        <f>IFERROR(AC1741*VLOOKUP(I1741,'[5]DI Info'!A:H,7,FALSE),"")</f>
        <v>2252.8</v>
      </c>
      <c r="AE1741" s="123">
        <f>IFERROR(ROUND(AC1741*VLOOKUP(I1741,'[5]DI Info'!$1:$1048576,6,FALSE),2),"")</f>
        <v>24.6</v>
      </c>
      <c r="AF1741" s="124" t="str">
        <f>VLOOKUP(I1741,'[5]DI Info'!$1:$1048576,4,FALSE)</f>
        <v>佳得顺-SH</v>
      </c>
      <c r="AG1741" s="124" t="s">
        <v>4253</v>
      </c>
      <c r="AH1741" s="118">
        <v>45643</v>
      </c>
      <c r="AI1741" s="69" t="s">
        <v>4254</v>
      </c>
      <c r="AJ1741" s="123"/>
      <c r="AK1741" s="123"/>
      <c r="AL1741" s="136"/>
      <c r="AM1741" s="136"/>
    </row>
    <row r="1742" s="62" customFormat="1" ht="12.75" customHeight="1" spans="1:39">
      <c r="A1742" s="115" t="s">
        <v>4263</v>
      </c>
      <c r="B1742" s="115" t="s">
        <v>38</v>
      </c>
      <c r="C1742" s="115" t="s">
        <v>38</v>
      </c>
      <c r="D1742" s="115" t="s">
        <v>84</v>
      </c>
      <c r="E1742" s="115" t="s">
        <v>4264</v>
      </c>
      <c r="F1742" s="115" t="s">
        <v>41</v>
      </c>
      <c r="G1742" s="115" t="s">
        <v>60</v>
      </c>
      <c r="H1742" s="115" t="s">
        <v>4264</v>
      </c>
      <c r="I1742" s="115" t="s">
        <v>4252</v>
      </c>
      <c r="J1742" s="115" t="s">
        <v>44</v>
      </c>
      <c r="K1742" s="115" t="s">
        <v>41</v>
      </c>
      <c r="L1742" s="115" t="s">
        <v>45</v>
      </c>
      <c r="M1742" s="115" t="s">
        <v>46</v>
      </c>
      <c r="N1742" s="115" t="s">
        <v>1767</v>
      </c>
      <c r="O1742" s="115" t="s">
        <v>41</v>
      </c>
      <c r="P1742" s="115" t="s">
        <v>41</v>
      </c>
      <c r="Q1742" s="115">
        <v>19.25</v>
      </c>
      <c r="R1742" s="115">
        <v>29.25</v>
      </c>
      <c r="S1742" s="115">
        <v>21.25</v>
      </c>
      <c r="T1742" s="116">
        <v>45650</v>
      </c>
      <c r="U1742" s="116">
        <v>45643</v>
      </c>
      <c r="V1742" s="115">
        <v>0</v>
      </c>
      <c r="W1742" s="115">
        <v>21</v>
      </c>
      <c r="X1742" s="115">
        <v>21</v>
      </c>
      <c r="Y1742" s="115">
        <v>0</v>
      </c>
      <c r="Z1742" s="115" t="s">
        <v>47</v>
      </c>
      <c r="AA1742" s="115">
        <v>0</v>
      </c>
      <c r="AB1742" s="123">
        <f>VLOOKUP(I1742,'[5]DI Info'!A:E,5,0)</f>
        <v>1</v>
      </c>
      <c r="AC1742" s="123">
        <f t="shared" si="35"/>
        <v>21</v>
      </c>
      <c r="AD1742" s="123">
        <f>IFERROR(AC1742*VLOOKUP(I1742,'[5]DI Info'!A:H,7,FALSE),"")</f>
        <v>369.6</v>
      </c>
      <c r="AE1742" s="123">
        <f>IFERROR(ROUND(AC1742*VLOOKUP(I1742,'[5]DI Info'!$1:$1048576,6,FALSE),2),"")</f>
        <v>4.04</v>
      </c>
      <c r="AF1742" s="124" t="str">
        <f>VLOOKUP(I1742,'[5]DI Info'!$1:$1048576,4,FALSE)</f>
        <v>佳得顺-SH</v>
      </c>
      <c r="AG1742" s="124" t="s">
        <v>4253</v>
      </c>
      <c r="AH1742" s="118">
        <v>45643</v>
      </c>
      <c r="AI1742" s="69" t="s">
        <v>4254</v>
      </c>
      <c r="AJ1742" s="123"/>
      <c r="AK1742" s="123"/>
      <c r="AL1742" s="136"/>
      <c r="AM1742" s="136"/>
    </row>
    <row r="1743" s="62" customFormat="1" ht="12.75" customHeight="1" spans="1:39">
      <c r="A1743" s="115" t="s">
        <v>4265</v>
      </c>
      <c r="B1743" s="115" t="s">
        <v>38</v>
      </c>
      <c r="C1743" s="115" t="s">
        <v>38</v>
      </c>
      <c r="D1743" s="115" t="s">
        <v>84</v>
      </c>
      <c r="E1743" s="115" t="s">
        <v>4266</v>
      </c>
      <c r="F1743" s="115" t="s">
        <v>41</v>
      </c>
      <c r="G1743" s="115" t="s">
        <v>60</v>
      </c>
      <c r="H1743" s="115" t="s">
        <v>4266</v>
      </c>
      <c r="I1743" s="115" t="s">
        <v>1754</v>
      </c>
      <c r="J1743" s="115" t="s">
        <v>44</v>
      </c>
      <c r="K1743" s="115" t="s">
        <v>41</v>
      </c>
      <c r="L1743" s="115" t="s">
        <v>45</v>
      </c>
      <c r="M1743" s="115" t="s">
        <v>46</v>
      </c>
      <c r="N1743" s="115" t="s">
        <v>1767</v>
      </c>
      <c r="O1743" s="115" t="s">
        <v>41</v>
      </c>
      <c r="P1743" s="115" t="s">
        <v>41</v>
      </c>
      <c r="Q1743" s="115">
        <v>19.25</v>
      </c>
      <c r="R1743" s="115">
        <v>29</v>
      </c>
      <c r="S1743" s="115">
        <v>21</v>
      </c>
      <c r="T1743" s="116">
        <v>45650</v>
      </c>
      <c r="U1743" s="116">
        <v>45643</v>
      </c>
      <c r="V1743" s="115">
        <v>0</v>
      </c>
      <c r="W1743" s="115">
        <v>353</v>
      </c>
      <c r="X1743" s="115">
        <v>353</v>
      </c>
      <c r="Y1743" s="115">
        <v>0</v>
      </c>
      <c r="Z1743" s="115" t="s">
        <v>47</v>
      </c>
      <c r="AA1743" s="115">
        <v>0</v>
      </c>
      <c r="AB1743" s="123">
        <f>VLOOKUP(I1743,'[5]DI Info'!A:E,5,0)</f>
        <v>1</v>
      </c>
      <c r="AC1743" s="123">
        <f t="shared" si="35"/>
        <v>353</v>
      </c>
      <c r="AD1743" s="123">
        <f>IFERROR(AC1743*VLOOKUP(I1743,'[5]DI Info'!A:H,7,FALSE),"")</f>
        <v>6212.8</v>
      </c>
      <c r="AE1743" s="123">
        <f>IFERROR(ROUND(AC1743*VLOOKUP(I1743,'[5]DI Info'!$1:$1048576,6,FALSE),2),"")</f>
        <v>67.84</v>
      </c>
      <c r="AF1743" s="124" t="str">
        <f>VLOOKUP(I1743,'[5]DI Info'!$1:$1048576,4,FALSE)</f>
        <v>佳得顺-SH</v>
      </c>
      <c r="AG1743" s="124" t="s">
        <v>4267</v>
      </c>
      <c r="AH1743" s="118">
        <v>45643</v>
      </c>
      <c r="AI1743" s="69" t="s">
        <v>4268</v>
      </c>
      <c r="AJ1743" s="123"/>
      <c r="AK1743" s="123"/>
      <c r="AL1743" s="136"/>
      <c r="AM1743" s="136"/>
    </row>
    <row r="1744" s="62" customFormat="1" ht="12.75" customHeight="1" spans="1:39">
      <c r="A1744" s="115" t="s">
        <v>4269</v>
      </c>
      <c r="B1744" s="115" t="s">
        <v>38</v>
      </c>
      <c r="C1744" s="115" t="s">
        <v>38</v>
      </c>
      <c r="D1744" s="115" t="s">
        <v>84</v>
      </c>
      <c r="E1744" s="115" t="s">
        <v>4270</v>
      </c>
      <c r="F1744" s="115" t="s">
        <v>41</v>
      </c>
      <c r="G1744" s="115" t="s">
        <v>60</v>
      </c>
      <c r="H1744" s="115" t="s">
        <v>4270</v>
      </c>
      <c r="I1744" s="115" t="s">
        <v>1754</v>
      </c>
      <c r="J1744" s="115" t="s">
        <v>44</v>
      </c>
      <c r="K1744" s="115" t="s">
        <v>41</v>
      </c>
      <c r="L1744" s="115" t="s">
        <v>45</v>
      </c>
      <c r="M1744" s="115" t="s">
        <v>46</v>
      </c>
      <c r="N1744" s="115" t="s">
        <v>1767</v>
      </c>
      <c r="O1744" s="115" t="s">
        <v>41</v>
      </c>
      <c r="P1744" s="115" t="s">
        <v>41</v>
      </c>
      <c r="Q1744" s="115">
        <v>19.25</v>
      </c>
      <c r="R1744" s="115">
        <v>29</v>
      </c>
      <c r="S1744" s="115">
        <v>21</v>
      </c>
      <c r="T1744" s="116">
        <v>45650</v>
      </c>
      <c r="U1744" s="116">
        <v>45643</v>
      </c>
      <c r="V1744" s="115">
        <v>0</v>
      </c>
      <c r="W1744" s="115">
        <v>179</v>
      </c>
      <c r="X1744" s="115">
        <v>179</v>
      </c>
      <c r="Y1744" s="115">
        <v>0</v>
      </c>
      <c r="Z1744" s="115" t="s">
        <v>47</v>
      </c>
      <c r="AA1744" s="115">
        <v>0</v>
      </c>
      <c r="AB1744" s="123">
        <f>VLOOKUP(I1744,'[5]DI Info'!A:E,5,0)</f>
        <v>1</v>
      </c>
      <c r="AC1744" s="123">
        <f t="shared" si="35"/>
        <v>179</v>
      </c>
      <c r="AD1744" s="123">
        <f>IFERROR(AC1744*VLOOKUP(I1744,'[5]DI Info'!A:H,7,FALSE),"")</f>
        <v>3150.4</v>
      </c>
      <c r="AE1744" s="123">
        <f>IFERROR(ROUND(AC1744*VLOOKUP(I1744,'[5]DI Info'!$1:$1048576,6,FALSE),2),"")</f>
        <v>34.4</v>
      </c>
      <c r="AF1744" s="124" t="str">
        <f>VLOOKUP(I1744,'[5]DI Info'!$1:$1048576,4,FALSE)</f>
        <v>佳得顺-SH</v>
      </c>
      <c r="AG1744" s="124" t="s">
        <v>4267</v>
      </c>
      <c r="AH1744" s="118">
        <v>45643</v>
      </c>
      <c r="AI1744" s="69" t="s">
        <v>4271</v>
      </c>
      <c r="AJ1744" s="123"/>
      <c r="AK1744" s="123"/>
      <c r="AL1744" s="136"/>
      <c r="AM1744" s="136"/>
    </row>
    <row r="1745" s="62" customFormat="1" ht="12.75" customHeight="1" spans="1:39">
      <c r="A1745" s="115" t="s">
        <v>4246</v>
      </c>
      <c r="B1745" s="115" t="s">
        <v>38</v>
      </c>
      <c r="C1745" s="115" t="s">
        <v>38</v>
      </c>
      <c r="D1745" s="115" t="s">
        <v>84</v>
      </c>
      <c r="E1745" s="115" t="s">
        <v>4247</v>
      </c>
      <c r="F1745" s="115" t="s">
        <v>41</v>
      </c>
      <c r="G1745" s="115" t="s">
        <v>60</v>
      </c>
      <c r="H1745" s="115" t="s">
        <v>4247</v>
      </c>
      <c r="I1745" s="115" t="s">
        <v>1754</v>
      </c>
      <c r="J1745" s="115" t="s">
        <v>44</v>
      </c>
      <c r="K1745" s="115" t="s">
        <v>41</v>
      </c>
      <c r="L1745" s="115" t="s">
        <v>45</v>
      </c>
      <c r="M1745" s="115" t="s">
        <v>46</v>
      </c>
      <c r="N1745" s="115" t="s">
        <v>1767</v>
      </c>
      <c r="O1745" s="115" t="s">
        <v>41</v>
      </c>
      <c r="P1745" s="115" t="s">
        <v>41</v>
      </c>
      <c r="Q1745" s="115">
        <v>19.25</v>
      </c>
      <c r="R1745" s="115">
        <v>29</v>
      </c>
      <c r="S1745" s="115">
        <v>21</v>
      </c>
      <c r="T1745" s="116">
        <v>45650</v>
      </c>
      <c r="U1745" s="116">
        <v>45643</v>
      </c>
      <c r="V1745" s="115">
        <v>0</v>
      </c>
      <c r="W1745" s="122">
        <v>142</v>
      </c>
      <c r="X1745" s="115">
        <v>100</v>
      </c>
      <c r="Y1745" s="115">
        <v>0</v>
      </c>
      <c r="Z1745" s="115" t="s">
        <v>47</v>
      </c>
      <c r="AA1745" s="115">
        <v>0</v>
      </c>
      <c r="AB1745" s="123">
        <f>VLOOKUP(I1745,'[5]DI Info'!A:E,5,0)</f>
        <v>1</v>
      </c>
      <c r="AC1745" s="123">
        <f t="shared" si="35"/>
        <v>100</v>
      </c>
      <c r="AD1745" s="123">
        <f>IFERROR(AC1745*VLOOKUP(I1745,'[5]DI Info'!A:H,7,FALSE),"")</f>
        <v>1760</v>
      </c>
      <c r="AE1745" s="123">
        <f>IFERROR(ROUND(AC1745*VLOOKUP(I1745,'[5]DI Info'!$1:$1048576,6,FALSE),2),"")</f>
        <v>19.22</v>
      </c>
      <c r="AF1745" s="124" t="str">
        <f>VLOOKUP(I1745,'[5]DI Info'!$1:$1048576,4,FALSE)</f>
        <v>佳得顺-SH</v>
      </c>
      <c r="AG1745" s="124" t="s">
        <v>4267</v>
      </c>
      <c r="AH1745" s="118">
        <v>45643</v>
      </c>
      <c r="AI1745" s="69" t="s">
        <v>4271</v>
      </c>
      <c r="AJ1745" s="123"/>
      <c r="AK1745" s="123"/>
      <c r="AL1745" s="136"/>
      <c r="AM1745" s="136"/>
    </row>
    <row r="1746" s="62" customFormat="1" ht="12.75" customHeight="1" spans="1:39">
      <c r="A1746" s="115" t="s">
        <v>1570</v>
      </c>
      <c r="B1746" s="115" t="s">
        <v>38</v>
      </c>
      <c r="C1746" s="115" t="s">
        <v>38</v>
      </c>
      <c r="D1746" s="115" t="s">
        <v>84</v>
      </c>
      <c r="E1746" s="115" t="s">
        <v>1571</v>
      </c>
      <c r="F1746" s="115" t="s">
        <v>41</v>
      </c>
      <c r="G1746" s="115" t="s">
        <v>42</v>
      </c>
      <c r="H1746" s="115" t="s">
        <v>1571</v>
      </c>
      <c r="I1746" s="115" t="s">
        <v>1566</v>
      </c>
      <c r="J1746" s="115" t="s">
        <v>44</v>
      </c>
      <c r="K1746" s="115" t="s">
        <v>41</v>
      </c>
      <c r="L1746" s="115" t="s">
        <v>45</v>
      </c>
      <c r="M1746" s="115" t="s">
        <v>46</v>
      </c>
      <c r="N1746" s="115" t="s">
        <v>1767</v>
      </c>
      <c r="O1746" s="115" t="s">
        <v>41</v>
      </c>
      <c r="P1746" s="115" t="s">
        <v>41</v>
      </c>
      <c r="Q1746" s="115">
        <v>18.1</v>
      </c>
      <c r="R1746" s="115">
        <v>28.7</v>
      </c>
      <c r="S1746" s="115">
        <v>18.25</v>
      </c>
      <c r="T1746" s="116">
        <v>45755</v>
      </c>
      <c r="U1746" s="116">
        <v>45627</v>
      </c>
      <c r="V1746" s="115">
        <v>0</v>
      </c>
      <c r="W1746" s="115">
        <v>143</v>
      </c>
      <c r="X1746" s="115">
        <v>143</v>
      </c>
      <c r="Y1746" s="115">
        <v>0</v>
      </c>
      <c r="Z1746" s="115" t="s">
        <v>47</v>
      </c>
      <c r="AA1746" s="115">
        <v>0</v>
      </c>
      <c r="AB1746" s="123">
        <f>VLOOKUP(I1746,'[5]DI Info'!A:E,5,0)</f>
        <v>1</v>
      </c>
      <c r="AC1746" s="123">
        <f t="shared" si="35"/>
        <v>143</v>
      </c>
      <c r="AD1746" s="123">
        <f>IFERROR(AC1746*VLOOKUP(I1746,'[5]DI Info'!A:H,7,FALSE),"")</f>
        <v>2073.5</v>
      </c>
      <c r="AE1746" s="123">
        <f>IFERROR(ROUND(AC1746*VLOOKUP(I1746,'[5]DI Info'!$1:$1048576,6,FALSE),2),"")</f>
        <v>22.09</v>
      </c>
      <c r="AF1746" s="124" t="str">
        <f>VLOOKUP(I1746,'[5]DI Info'!$1:$1048576,4,FALSE)</f>
        <v>康思特-SH</v>
      </c>
      <c r="AG1746" s="124" t="s">
        <v>4272</v>
      </c>
      <c r="AH1746" s="142">
        <v>45642</v>
      </c>
      <c r="AI1746" s="69" t="s">
        <v>4273</v>
      </c>
      <c r="AJ1746" s="123"/>
      <c r="AK1746" s="123"/>
      <c r="AL1746" s="136"/>
      <c r="AM1746" s="136"/>
    </row>
    <row r="1747" s="62" customFormat="1" ht="12.75" customHeight="1" spans="1:39">
      <c r="A1747" s="115" t="s">
        <v>1564</v>
      </c>
      <c r="B1747" s="115" t="s">
        <v>38</v>
      </c>
      <c r="C1747" s="115" t="s">
        <v>38</v>
      </c>
      <c r="D1747" s="115" t="s">
        <v>84</v>
      </c>
      <c r="E1747" s="115" t="s">
        <v>1565</v>
      </c>
      <c r="F1747" s="115" t="s">
        <v>41</v>
      </c>
      <c r="G1747" s="115" t="s">
        <v>60</v>
      </c>
      <c r="H1747" s="115" t="s">
        <v>1565</v>
      </c>
      <c r="I1747" s="115" t="s">
        <v>1566</v>
      </c>
      <c r="J1747" s="115" t="s">
        <v>44</v>
      </c>
      <c r="K1747" s="115" t="s">
        <v>41</v>
      </c>
      <c r="L1747" s="115" t="s">
        <v>45</v>
      </c>
      <c r="M1747" s="115" t="s">
        <v>46</v>
      </c>
      <c r="N1747" s="115" t="s">
        <v>1767</v>
      </c>
      <c r="O1747" s="115" t="s">
        <v>41</v>
      </c>
      <c r="P1747" s="115" t="s">
        <v>41</v>
      </c>
      <c r="Q1747" s="115">
        <v>18.1</v>
      </c>
      <c r="R1747" s="115">
        <v>28.7</v>
      </c>
      <c r="S1747" s="115">
        <v>18.25</v>
      </c>
      <c r="T1747" s="116">
        <v>45755</v>
      </c>
      <c r="U1747" s="116">
        <v>45627</v>
      </c>
      <c r="V1747" s="115">
        <v>0</v>
      </c>
      <c r="W1747" s="115">
        <v>163</v>
      </c>
      <c r="X1747" s="115">
        <v>163</v>
      </c>
      <c r="Y1747" s="115">
        <v>0</v>
      </c>
      <c r="Z1747" s="115" t="s">
        <v>47</v>
      </c>
      <c r="AA1747" s="115">
        <v>0</v>
      </c>
      <c r="AB1747" s="123">
        <f>VLOOKUP(I1747,'[5]DI Info'!A:E,5,0)</f>
        <v>1</v>
      </c>
      <c r="AC1747" s="123">
        <f t="shared" si="35"/>
        <v>163</v>
      </c>
      <c r="AD1747" s="123">
        <f>IFERROR(AC1747*VLOOKUP(I1747,'[5]DI Info'!A:H,7,FALSE),"")</f>
        <v>2363.5</v>
      </c>
      <c r="AE1747" s="123">
        <f>IFERROR(ROUND(AC1747*VLOOKUP(I1747,'[5]DI Info'!$1:$1048576,6,FALSE),2),"")</f>
        <v>25.18</v>
      </c>
      <c r="AF1747" s="124" t="str">
        <f>VLOOKUP(I1747,'[5]DI Info'!$1:$1048576,4,FALSE)</f>
        <v>康思特-SH</v>
      </c>
      <c r="AG1747" s="124" t="s">
        <v>4272</v>
      </c>
      <c r="AH1747" s="142">
        <v>45642</v>
      </c>
      <c r="AI1747" s="69" t="s">
        <v>4273</v>
      </c>
      <c r="AJ1747" s="123"/>
      <c r="AK1747" s="123"/>
      <c r="AL1747" s="136"/>
      <c r="AM1747" s="136"/>
    </row>
    <row r="1748" s="62" customFormat="1" ht="12.75" customHeight="1" spans="1:42">
      <c r="A1748" s="115" t="s">
        <v>4274</v>
      </c>
      <c r="B1748" s="115" t="s">
        <v>38</v>
      </c>
      <c r="C1748" s="115" t="s">
        <v>38</v>
      </c>
      <c r="D1748" s="115" t="s">
        <v>39</v>
      </c>
      <c r="E1748" s="115" t="s">
        <v>4275</v>
      </c>
      <c r="F1748" s="115" t="s">
        <v>41</v>
      </c>
      <c r="G1748" s="115" t="s">
        <v>42</v>
      </c>
      <c r="H1748" s="115" t="s">
        <v>4275</v>
      </c>
      <c r="I1748" s="115" t="s">
        <v>116</v>
      </c>
      <c r="J1748" s="115" t="s">
        <v>44</v>
      </c>
      <c r="K1748" s="115" t="s">
        <v>41</v>
      </c>
      <c r="L1748" s="115" t="s">
        <v>45</v>
      </c>
      <c r="M1748" s="115" t="s">
        <v>46</v>
      </c>
      <c r="N1748" s="115" t="s">
        <v>1767</v>
      </c>
      <c r="O1748" s="115" t="s">
        <v>41</v>
      </c>
      <c r="P1748" s="115" t="s">
        <v>41</v>
      </c>
      <c r="Q1748" s="115">
        <v>8.5</v>
      </c>
      <c r="R1748" s="115">
        <v>54</v>
      </c>
      <c r="S1748" s="115">
        <v>31</v>
      </c>
      <c r="T1748" s="116">
        <v>45704</v>
      </c>
      <c r="U1748" s="116">
        <v>45697</v>
      </c>
      <c r="V1748" s="115">
        <v>0</v>
      </c>
      <c r="W1748" s="115">
        <v>12</v>
      </c>
      <c r="X1748" s="115">
        <v>12</v>
      </c>
      <c r="Y1748" s="115">
        <v>0</v>
      </c>
      <c r="Z1748" s="115" t="s">
        <v>47</v>
      </c>
      <c r="AA1748" s="115">
        <v>0</v>
      </c>
      <c r="AB1748" s="123">
        <f>VLOOKUP(I1748,'[5]DI Info'!A:E,5,0)</f>
        <v>1</v>
      </c>
      <c r="AC1748" s="123">
        <f t="shared" si="35"/>
        <v>12</v>
      </c>
      <c r="AD1748" s="123">
        <f>IFERROR(AC1748*VLOOKUP(I1748,'[5]DI Info'!A:H,7,FALSE),"")</f>
        <v>312</v>
      </c>
      <c r="AE1748" s="123">
        <f>IFERROR(ROUND(AC1748*VLOOKUP(I1748,'[5]DI Info'!$1:$1048576,6,FALSE),2),"")</f>
        <v>2.53</v>
      </c>
      <c r="AF1748" s="124" t="str">
        <f>VLOOKUP(I1748,'[5]DI Info'!$1:$1048576,4,FALSE)</f>
        <v>佳得顺-SH</v>
      </c>
      <c r="AG1748" s="124"/>
      <c r="AH1748" s="143"/>
      <c r="AI1748" s="69"/>
      <c r="AJ1748" s="123" t="s">
        <v>4276</v>
      </c>
      <c r="AK1748" s="123"/>
      <c r="AL1748" s="136"/>
      <c r="AM1748" s="136"/>
      <c r="AN1748" s="136"/>
      <c r="AP1748" s="62">
        <f t="shared" ref="AP1748:AP1750" si="36">AN1748-U1748</f>
        <v>-45697</v>
      </c>
    </row>
    <row r="1749" s="62" customFormat="1" ht="12.75" customHeight="1" spans="1:42">
      <c r="A1749" s="123" t="s">
        <v>4277</v>
      </c>
      <c r="B1749" s="123" t="s">
        <v>38</v>
      </c>
      <c r="C1749" s="123" t="s">
        <v>38</v>
      </c>
      <c r="D1749" s="123" t="s">
        <v>84</v>
      </c>
      <c r="E1749" s="123" t="s">
        <v>4278</v>
      </c>
      <c r="F1749" s="123" t="s">
        <v>41</v>
      </c>
      <c r="G1749" s="123" t="s">
        <v>77</v>
      </c>
      <c r="H1749" s="123" t="s">
        <v>4278</v>
      </c>
      <c r="I1749" s="123" t="s">
        <v>102</v>
      </c>
      <c r="J1749" s="123" t="s">
        <v>44</v>
      </c>
      <c r="K1749" s="123" t="s">
        <v>41</v>
      </c>
      <c r="L1749" s="123" t="s">
        <v>45</v>
      </c>
      <c r="M1749" s="123" t="s">
        <v>46</v>
      </c>
      <c r="N1749" s="123" t="s">
        <v>1767</v>
      </c>
      <c r="O1749" s="123" t="s">
        <v>41</v>
      </c>
      <c r="P1749" s="123" t="s">
        <v>41</v>
      </c>
      <c r="Q1749" s="123">
        <v>19.1</v>
      </c>
      <c r="R1749" s="123">
        <v>29.1</v>
      </c>
      <c r="S1749" s="123">
        <v>21.2</v>
      </c>
      <c r="T1749" s="116">
        <v>45743</v>
      </c>
      <c r="U1749" s="116">
        <v>45729</v>
      </c>
      <c r="V1749" s="123">
        <v>0</v>
      </c>
      <c r="W1749" s="123">
        <v>182</v>
      </c>
      <c r="X1749" s="123">
        <v>182</v>
      </c>
      <c r="Y1749" s="123">
        <v>0</v>
      </c>
      <c r="Z1749" s="123" t="s">
        <v>47</v>
      </c>
      <c r="AA1749" s="123">
        <v>0</v>
      </c>
      <c r="AB1749" s="123">
        <f>VLOOKUP(I1749,'[5]DI Info'!A:E,5,0)</f>
        <v>1</v>
      </c>
      <c r="AC1749" s="123">
        <f t="shared" si="35"/>
        <v>182</v>
      </c>
      <c r="AD1749" s="123">
        <f>IFERROR(AC1749*VLOOKUP(I1749,'[5]DI Info'!A:H,7,FALSE),"")</f>
        <v>2639</v>
      </c>
      <c r="AE1749" s="123">
        <f>IFERROR(ROUND(AC1749*VLOOKUP(I1749,'[5]DI Info'!$1:$1048576,6,FALSE),2),"")</f>
        <v>34.98</v>
      </c>
      <c r="AF1749" s="124" t="str">
        <f>VLOOKUP(I1749,'[5]DI Info'!$1:$1048576,4,FALSE)</f>
        <v>佳得顺-SH</v>
      </c>
      <c r="AG1749" s="124"/>
      <c r="AH1749" s="123"/>
      <c r="AI1749" s="69"/>
      <c r="AJ1749" s="123" t="s">
        <v>4276</v>
      </c>
      <c r="AK1749" s="123"/>
      <c r="AL1749" s="136"/>
      <c r="AM1749" s="136"/>
      <c r="AN1749" s="136"/>
      <c r="AP1749" s="62">
        <f t="shared" si="36"/>
        <v>-45729</v>
      </c>
    </row>
    <row r="1750" s="62" customFormat="1" ht="12.75" customHeight="1" spans="1:42">
      <c r="A1750" s="123" t="s">
        <v>4279</v>
      </c>
      <c r="B1750" s="123" t="s">
        <v>38</v>
      </c>
      <c r="C1750" s="123" t="s">
        <v>38</v>
      </c>
      <c r="D1750" s="123" t="s">
        <v>84</v>
      </c>
      <c r="E1750" s="123" t="s">
        <v>4280</v>
      </c>
      <c r="F1750" s="123" t="s">
        <v>41</v>
      </c>
      <c r="G1750" s="123" t="s">
        <v>60</v>
      </c>
      <c r="H1750" s="123" t="s">
        <v>4280</v>
      </c>
      <c r="I1750" s="123" t="s">
        <v>102</v>
      </c>
      <c r="J1750" s="123" t="s">
        <v>44</v>
      </c>
      <c r="K1750" s="123" t="s">
        <v>41</v>
      </c>
      <c r="L1750" s="123" t="s">
        <v>45</v>
      </c>
      <c r="M1750" s="123" t="s">
        <v>46</v>
      </c>
      <c r="N1750" s="123" t="s">
        <v>1767</v>
      </c>
      <c r="O1750" s="123" t="s">
        <v>41</v>
      </c>
      <c r="P1750" s="123" t="s">
        <v>41</v>
      </c>
      <c r="Q1750" s="123">
        <v>19.1</v>
      </c>
      <c r="R1750" s="123">
        <v>29.1</v>
      </c>
      <c r="S1750" s="123">
        <v>21.2</v>
      </c>
      <c r="T1750" s="116">
        <v>45743</v>
      </c>
      <c r="U1750" s="116">
        <v>45729</v>
      </c>
      <c r="V1750" s="123">
        <v>0</v>
      </c>
      <c r="W1750" s="123">
        <v>153</v>
      </c>
      <c r="X1750" s="123">
        <v>153</v>
      </c>
      <c r="Y1750" s="123">
        <v>0</v>
      </c>
      <c r="Z1750" s="123" t="s">
        <v>47</v>
      </c>
      <c r="AA1750" s="123">
        <v>0</v>
      </c>
      <c r="AB1750" s="123">
        <f>VLOOKUP(I1750,'[5]DI Info'!A:E,5,0)</f>
        <v>1</v>
      </c>
      <c r="AC1750" s="123">
        <f t="shared" si="35"/>
        <v>153</v>
      </c>
      <c r="AD1750" s="123">
        <f>IFERROR(AC1750*VLOOKUP(I1750,'[5]DI Info'!A:H,7,FALSE),"")</f>
        <v>2218.5</v>
      </c>
      <c r="AE1750" s="123">
        <f>IFERROR(ROUND(AC1750*VLOOKUP(I1750,'[5]DI Info'!$1:$1048576,6,FALSE),2),"")</f>
        <v>29.4</v>
      </c>
      <c r="AF1750" s="124" t="str">
        <f>VLOOKUP(I1750,'[5]DI Info'!$1:$1048576,4,FALSE)</f>
        <v>佳得顺-SH</v>
      </c>
      <c r="AG1750" s="124"/>
      <c r="AH1750" s="123"/>
      <c r="AI1750" s="69"/>
      <c r="AJ1750" s="123" t="s">
        <v>4276</v>
      </c>
      <c r="AK1750" s="123"/>
      <c r="AL1750" s="136"/>
      <c r="AM1750" s="136"/>
      <c r="AN1750" s="136"/>
      <c r="AP1750" s="62">
        <f t="shared" si="36"/>
        <v>-45729</v>
      </c>
    </row>
    <row r="1751" s="62" customFormat="1" ht="12.75" customHeight="1" spans="1:39">
      <c r="A1751" s="115" t="s">
        <v>4281</v>
      </c>
      <c r="B1751" s="115" t="s">
        <v>38</v>
      </c>
      <c r="C1751" s="115" t="s">
        <v>38</v>
      </c>
      <c r="D1751" s="115" t="s">
        <v>84</v>
      </c>
      <c r="E1751" s="115" t="s">
        <v>4282</v>
      </c>
      <c r="F1751" s="115" t="s">
        <v>41</v>
      </c>
      <c r="G1751" s="115" t="s">
        <v>60</v>
      </c>
      <c r="H1751" s="115" t="s">
        <v>4282</v>
      </c>
      <c r="I1751" s="115" t="s">
        <v>2708</v>
      </c>
      <c r="J1751" s="115" t="s">
        <v>44</v>
      </c>
      <c r="K1751" s="115" t="s">
        <v>41</v>
      </c>
      <c r="L1751" s="115" t="s">
        <v>45</v>
      </c>
      <c r="M1751" s="115" t="s">
        <v>46</v>
      </c>
      <c r="N1751" s="115" t="s">
        <v>1767</v>
      </c>
      <c r="O1751" s="115" t="s">
        <v>41</v>
      </c>
      <c r="P1751" s="115" t="s">
        <v>41</v>
      </c>
      <c r="Q1751" s="115">
        <v>18.3</v>
      </c>
      <c r="R1751" s="115">
        <v>28.5</v>
      </c>
      <c r="S1751" s="115">
        <v>18.9</v>
      </c>
      <c r="T1751" s="116">
        <v>45650</v>
      </c>
      <c r="U1751" s="116">
        <v>45643</v>
      </c>
      <c r="V1751" s="115">
        <v>0</v>
      </c>
      <c r="W1751" s="115">
        <v>385</v>
      </c>
      <c r="X1751" s="115">
        <v>385</v>
      </c>
      <c r="Y1751" s="115">
        <v>0</v>
      </c>
      <c r="Z1751" s="115" t="s">
        <v>47</v>
      </c>
      <c r="AA1751" s="115">
        <v>0</v>
      </c>
      <c r="AB1751" s="123">
        <f>VLOOKUP(I1751,'[5]DI Info'!A:E,5,0)</f>
        <v>1</v>
      </c>
      <c r="AC1751" s="123">
        <f t="shared" si="35"/>
        <v>385</v>
      </c>
      <c r="AD1751" s="123">
        <f>IFERROR(AC1751*VLOOKUP(I1751,'[5]DI Info'!A:H,7,FALSE),"")</f>
        <v>5582.5</v>
      </c>
      <c r="AE1751" s="123">
        <f>IFERROR(ROUND(AC1751*VLOOKUP(I1751,'[5]DI Info'!$1:$1048576,6,FALSE),2),"")</f>
        <v>59.47</v>
      </c>
      <c r="AF1751" s="124" t="str">
        <f>VLOOKUP(I1751,'[5]DI Info'!$1:$1048576,4,FALSE)</f>
        <v>康思特-SH</v>
      </c>
      <c r="AG1751" s="124" t="s">
        <v>4230</v>
      </c>
      <c r="AH1751" s="118">
        <v>45643</v>
      </c>
      <c r="AI1751" s="69" t="s">
        <v>4283</v>
      </c>
      <c r="AJ1751" s="123" t="s">
        <v>4284</v>
      </c>
      <c r="AK1751" s="123"/>
      <c r="AL1751" s="136"/>
      <c r="AM1751" s="136"/>
    </row>
    <row r="1752" s="62" customFormat="1" ht="12.75" customHeight="1" spans="1:39">
      <c r="A1752" s="115" t="s">
        <v>4285</v>
      </c>
      <c r="B1752" s="115" t="s">
        <v>38</v>
      </c>
      <c r="C1752" s="115" t="s">
        <v>38</v>
      </c>
      <c r="D1752" s="115" t="s">
        <v>84</v>
      </c>
      <c r="E1752" s="115" t="s">
        <v>4286</v>
      </c>
      <c r="F1752" s="115" t="s">
        <v>41</v>
      </c>
      <c r="G1752" s="115" t="s">
        <v>60</v>
      </c>
      <c r="H1752" s="115" t="s">
        <v>4286</v>
      </c>
      <c r="I1752" s="115" t="s">
        <v>2708</v>
      </c>
      <c r="J1752" s="115" t="s">
        <v>44</v>
      </c>
      <c r="K1752" s="115" t="s">
        <v>41</v>
      </c>
      <c r="L1752" s="115" t="s">
        <v>45</v>
      </c>
      <c r="M1752" s="115" t="s">
        <v>46</v>
      </c>
      <c r="N1752" s="115" t="s">
        <v>1767</v>
      </c>
      <c r="O1752" s="115" t="s">
        <v>41</v>
      </c>
      <c r="P1752" s="115" t="s">
        <v>41</v>
      </c>
      <c r="Q1752" s="115">
        <v>18.3</v>
      </c>
      <c r="R1752" s="115">
        <v>28.5</v>
      </c>
      <c r="S1752" s="115">
        <v>18.9</v>
      </c>
      <c r="T1752" s="116">
        <v>45650</v>
      </c>
      <c r="U1752" s="116">
        <v>45643</v>
      </c>
      <c r="V1752" s="115">
        <v>0</v>
      </c>
      <c r="W1752" s="115">
        <v>11</v>
      </c>
      <c r="X1752" s="115">
        <v>11</v>
      </c>
      <c r="Y1752" s="115">
        <v>0</v>
      </c>
      <c r="Z1752" s="115" t="s">
        <v>47</v>
      </c>
      <c r="AA1752" s="115">
        <v>0</v>
      </c>
      <c r="AB1752" s="123">
        <f>VLOOKUP(I1752,'[5]DI Info'!A:E,5,0)</f>
        <v>1</v>
      </c>
      <c r="AC1752" s="123">
        <f t="shared" si="35"/>
        <v>11</v>
      </c>
      <c r="AD1752" s="123">
        <f>IFERROR(AC1752*VLOOKUP(I1752,'[5]DI Info'!A:H,7,FALSE),"")</f>
        <v>159.5</v>
      </c>
      <c r="AE1752" s="123">
        <f>IFERROR(ROUND(AC1752*VLOOKUP(I1752,'[5]DI Info'!$1:$1048576,6,FALSE),2),"")</f>
        <v>1.7</v>
      </c>
      <c r="AF1752" s="124" t="str">
        <f>VLOOKUP(I1752,'[5]DI Info'!$1:$1048576,4,FALSE)</f>
        <v>康思特-SH</v>
      </c>
      <c r="AG1752" s="124" t="s">
        <v>4287</v>
      </c>
      <c r="AH1752" s="118">
        <v>45643</v>
      </c>
      <c r="AI1752" s="69"/>
      <c r="AJ1752" s="123" t="s">
        <v>4284</v>
      </c>
      <c r="AK1752" s="123"/>
      <c r="AL1752" s="136"/>
      <c r="AM1752" s="136"/>
    </row>
    <row r="1753" s="62" customFormat="1" ht="12.75" customHeight="1" spans="1:39">
      <c r="A1753" s="115" t="s">
        <v>4288</v>
      </c>
      <c r="B1753" s="115" t="s">
        <v>38</v>
      </c>
      <c r="C1753" s="115" t="s">
        <v>38</v>
      </c>
      <c r="D1753" s="115" t="s">
        <v>84</v>
      </c>
      <c r="E1753" s="115" t="s">
        <v>4289</v>
      </c>
      <c r="F1753" s="115" t="s">
        <v>41</v>
      </c>
      <c r="G1753" s="115" t="s">
        <v>60</v>
      </c>
      <c r="H1753" s="115" t="s">
        <v>4289</v>
      </c>
      <c r="I1753" s="115" t="s">
        <v>2708</v>
      </c>
      <c r="J1753" s="115" t="s">
        <v>44</v>
      </c>
      <c r="K1753" s="115" t="s">
        <v>41</v>
      </c>
      <c r="L1753" s="115" t="s">
        <v>45</v>
      </c>
      <c r="M1753" s="115" t="s">
        <v>46</v>
      </c>
      <c r="N1753" s="115" t="s">
        <v>1767</v>
      </c>
      <c r="O1753" s="115" t="s">
        <v>41</v>
      </c>
      <c r="P1753" s="115" t="s">
        <v>41</v>
      </c>
      <c r="Q1753" s="115">
        <v>18.3</v>
      </c>
      <c r="R1753" s="115">
        <v>28.5</v>
      </c>
      <c r="S1753" s="115">
        <v>18.9</v>
      </c>
      <c r="T1753" s="116">
        <v>45650</v>
      </c>
      <c r="U1753" s="116">
        <v>45643</v>
      </c>
      <c r="V1753" s="115">
        <v>0</v>
      </c>
      <c r="W1753" s="115">
        <v>26</v>
      </c>
      <c r="X1753" s="115">
        <v>26</v>
      </c>
      <c r="Y1753" s="115">
        <v>0</v>
      </c>
      <c r="Z1753" s="115" t="s">
        <v>47</v>
      </c>
      <c r="AA1753" s="115">
        <v>0</v>
      </c>
      <c r="AB1753" s="123">
        <f>VLOOKUP(I1753,'[5]DI Info'!A:E,5,0)</f>
        <v>1</v>
      </c>
      <c r="AC1753" s="123">
        <f t="shared" si="35"/>
        <v>26</v>
      </c>
      <c r="AD1753" s="123">
        <f>IFERROR(AC1753*VLOOKUP(I1753,'[5]DI Info'!A:H,7,FALSE),"")</f>
        <v>377</v>
      </c>
      <c r="AE1753" s="123">
        <f>IFERROR(ROUND(AC1753*VLOOKUP(I1753,'[5]DI Info'!$1:$1048576,6,FALSE),2),"")</f>
        <v>4.02</v>
      </c>
      <c r="AF1753" s="124" t="str">
        <f>VLOOKUP(I1753,'[5]DI Info'!$1:$1048576,4,FALSE)</f>
        <v>康思特-SH</v>
      </c>
      <c r="AG1753" s="124" t="s">
        <v>4287</v>
      </c>
      <c r="AH1753" s="118">
        <v>45643</v>
      </c>
      <c r="AI1753" s="69"/>
      <c r="AJ1753" s="123" t="s">
        <v>4284</v>
      </c>
      <c r="AK1753" s="123"/>
      <c r="AL1753" s="136"/>
      <c r="AM1753" s="136"/>
    </row>
    <row r="1754" s="62" customFormat="1" ht="12.75" customHeight="1" spans="1:39">
      <c r="A1754" s="115" t="s">
        <v>4290</v>
      </c>
      <c r="B1754" s="115" t="s">
        <v>38</v>
      </c>
      <c r="C1754" s="115" t="s">
        <v>38</v>
      </c>
      <c r="D1754" s="115" t="s">
        <v>84</v>
      </c>
      <c r="E1754" s="115" t="s">
        <v>4291</v>
      </c>
      <c r="F1754" s="115" t="s">
        <v>41</v>
      </c>
      <c r="G1754" s="115" t="s">
        <v>60</v>
      </c>
      <c r="H1754" s="115" t="s">
        <v>4291</v>
      </c>
      <c r="I1754" s="115" t="s">
        <v>2708</v>
      </c>
      <c r="J1754" s="115" t="s">
        <v>44</v>
      </c>
      <c r="K1754" s="115" t="s">
        <v>41</v>
      </c>
      <c r="L1754" s="115" t="s">
        <v>45</v>
      </c>
      <c r="M1754" s="115" t="s">
        <v>46</v>
      </c>
      <c r="N1754" s="115" t="s">
        <v>1767</v>
      </c>
      <c r="O1754" s="115" t="s">
        <v>41</v>
      </c>
      <c r="P1754" s="115" t="s">
        <v>41</v>
      </c>
      <c r="Q1754" s="115">
        <v>18.3</v>
      </c>
      <c r="R1754" s="115">
        <v>28.5</v>
      </c>
      <c r="S1754" s="115">
        <v>18.9</v>
      </c>
      <c r="T1754" s="116">
        <v>45650</v>
      </c>
      <c r="U1754" s="116">
        <v>45643</v>
      </c>
      <c r="V1754" s="115">
        <v>0</v>
      </c>
      <c r="W1754" s="115">
        <v>64</v>
      </c>
      <c r="X1754" s="115">
        <v>64</v>
      </c>
      <c r="Y1754" s="115">
        <v>0</v>
      </c>
      <c r="Z1754" s="115" t="s">
        <v>47</v>
      </c>
      <c r="AA1754" s="115">
        <v>0</v>
      </c>
      <c r="AB1754" s="123">
        <f>VLOOKUP(I1754,'[5]DI Info'!A:E,5,0)</f>
        <v>1</v>
      </c>
      <c r="AC1754" s="123">
        <f t="shared" si="35"/>
        <v>64</v>
      </c>
      <c r="AD1754" s="123">
        <f>IFERROR(AC1754*VLOOKUP(I1754,'[5]DI Info'!A:H,7,FALSE),"")</f>
        <v>928</v>
      </c>
      <c r="AE1754" s="123">
        <f>IFERROR(ROUND(AC1754*VLOOKUP(I1754,'[5]DI Info'!$1:$1048576,6,FALSE),2),"")</f>
        <v>9.89</v>
      </c>
      <c r="AF1754" s="124" t="str">
        <f>VLOOKUP(I1754,'[5]DI Info'!$1:$1048576,4,FALSE)</f>
        <v>康思特-SH</v>
      </c>
      <c r="AG1754" s="124" t="s">
        <v>4287</v>
      </c>
      <c r="AH1754" s="118">
        <v>45643</v>
      </c>
      <c r="AI1754" s="69"/>
      <c r="AJ1754" s="123" t="s">
        <v>4284</v>
      </c>
      <c r="AK1754" s="123"/>
      <c r="AL1754" s="136"/>
      <c r="AM1754" s="136"/>
    </row>
    <row r="1755" s="62" customFormat="1" ht="12.75" customHeight="1" spans="1:39">
      <c r="A1755" s="115" t="s">
        <v>4292</v>
      </c>
      <c r="B1755" s="115" t="s">
        <v>38</v>
      </c>
      <c r="C1755" s="115" t="s">
        <v>38</v>
      </c>
      <c r="D1755" s="115" t="s">
        <v>84</v>
      </c>
      <c r="E1755" s="115" t="s">
        <v>4293</v>
      </c>
      <c r="F1755" s="115" t="s">
        <v>41</v>
      </c>
      <c r="G1755" s="115" t="s">
        <v>42</v>
      </c>
      <c r="H1755" s="115" t="s">
        <v>4293</v>
      </c>
      <c r="I1755" s="115" t="s">
        <v>2708</v>
      </c>
      <c r="J1755" s="115" t="s">
        <v>44</v>
      </c>
      <c r="K1755" s="115" t="s">
        <v>41</v>
      </c>
      <c r="L1755" s="115" t="s">
        <v>45</v>
      </c>
      <c r="M1755" s="115" t="s">
        <v>46</v>
      </c>
      <c r="N1755" s="115" t="s">
        <v>1767</v>
      </c>
      <c r="O1755" s="115" t="s">
        <v>41</v>
      </c>
      <c r="P1755" s="115" t="s">
        <v>41</v>
      </c>
      <c r="Q1755" s="115">
        <v>18.3</v>
      </c>
      <c r="R1755" s="115">
        <v>28.5</v>
      </c>
      <c r="S1755" s="115">
        <v>18.9</v>
      </c>
      <c r="T1755" s="116">
        <v>45650</v>
      </c>
      <c r="U1755" s="116">
        <v>45643</v>
      </c>
      <c r="V1755" s="115">
        <v>0</v>
      </c>
      <c r="W1755" s="115">
        <v>29</v>
      </c>
      <c r="X1755" s="115">
        <v>29</v>
      </c>
      <c r="Y1755" s="115">
        <v>0</v>
      </c>
      <c r="Z1755" s="115" t="s">
        <v>47</v>
      </c>
      <c r="AA1755" s="115">
        <v>0</v>
      </c>
      <c r="AB1755" s="123">
        <f>VLOOKUP(I1755,'[5]DI Info'!A:E,5,0)</f>
        <v>1</v>
      </c>
      <c r="AC1755" s="123">
        <f t="shared" si="35"/>
        <v>29</v>
      </c>
      <c r="AD1755" s="123">
        <f>IFERROR(AC1755*VLOOKUP(I1755,'[5]DI Info'!A:H,7,FALSE),"")</f>
        <v>420.5</v>
      </c>
      <c r="AE1755" s="123">
        <f>IFERROR(ROUND(AC1755*VLOOKUP(I1755,'[5]DI Info'!$1:$1048576,6,FALSE),2),"")</f>
        <v>4.48</v>
      </c>
      <c r="AF1755" s="124" t="str">
        <f>VLOOKUP(I1755,'[5]DI Info'!$1:$1048576,4,FALSE)</f>
        <v>康思特-SH</v>
      </c>
      <c r="AG1755" s="124" t="s">
        <v>4287</v>
      </c>
      <c r="AH1755" s="118">
        <v>45643</v>
      </c>
      <c r="AI1755" s="69"/>
      <c r="AJ1755" s="123" t="s">
        <v>4284</v>
      </c>
      <c r="AK1755" s="123"/>
      <c r="AL1755" s="136"/>
      <c r="AM1755" s="136"/>
    </row>
    <row r="1756" s="62" customFormat="1" ht="12.75" customHeight="1" spans="1:39">
      <c r="A1756" s="115" t="s">
        <v>4294</v>
      </c>
      <c r="B1756" s="115" t="s">
        <v>38</v>
      </c>
      <c r="C1756" s="115" t="s">
        <v>38</v>
      </c>
      <c r="D1756" s="115" t="s">
        <v>39</v>
      </c>
      <c r="E1756" s="115" t="s">
        <v>4295</v>
      </c>
      <c r="F1756" s="115" t="s">
        <v>41</v>
      </c>
      <c r="G1756" s="115" t="s">
        <v>60</v>
      </c>
      <c r="H1756" s="115" t="s">
        <v>4295</v>
      </c>
      <c r="I1756" s="115" t="s">
        <v>4296</v>
      </c>
      <c r="J1756" s="115" t="s">
        <v>44</v>
      </c>
      <c r="K1756" s="115" t="s">
        <v>41</v>
      </c>
      <c r="L1756" s="115" t="s">
        <v>45</v>
      </c>
      <c r="M1756" s="115" t="s">
        <v>46</v>
      </c>
      <c r="N1756" s="115" t="s">
        <v>1767</v>
      </c>
      <c r="O1756" s="115" t="s">
        <v>41</v>
      </c>
      <c r="P1756" s="115" t="s">
        <v>41</v>
      </c>
      <c r="Q1756" s="115">
        <v>8.5</v>
      </c>
      <c r="R1756" s="115">
        <v>53.5</v>
      </c>
      <c r="S1756" s="115">
        <v>30.5</v>
      </c>
      <c r="T1756" s="116">
        <v>45655</v>
      </c>
      <c r="U1756" s="116">
        <v>45648</v>
      </c>
      <c r="V1756" s="115">
        <v>0</v>
      </c>
      <c r="W1756" s="115">
        <v>117</v>
      </c>
      <c r="X1756" s="115">
        <v>117</v>
      </c>
      <c r="Y1756" s="115">
        <v>0</v>
      </c>
      <c r="Z1756" s="115" t="s">
        <v>47</v>
      </c>
      <c r="AA1756" s="115">
        <v>0</v>
      </c>
      <c r="AB1756" s="123">
        <f>VLOOKUP(I1756,'[5]DI Info'!A:E,5,0)</f>
        <v>1</v>
      </c>
      <c r="AC1756" s="123">
        <f t="shared" ref="AC1756:AC1819" si="37">IFERROR(X1756/AB1756,"")</f>
        <v>117</v>
      </c>
      <c r="AD1756" s="123">
        <f>IFERROR(AC1756*VLOOKUP(I1756,'[5]DI Info'!A:H,7,FALSE),"")</f>
        <v>3042</v>
      </c>
      <c r="AE1756" s="123">
        <f>IFERROR(ROUND(AC1756*VLOOKUP(I1756,'[5]DI Info'!$1:$1048576,6,FALSE),2),"")</f>
        <v>24.68</v>
      </c>
      <c r="AF1756" s="124" t="str">
        <f>VLOOKUP(I1756,'[5]DI Info'!$1:$1048576,4,FALSE)</f>
        <v>佳得顺-SH</v>
      </c>
      <c r="AG1756" s="124" t="s">
        <v>4297</v>
      </c>
      <c r="AH1756" s="118">
        <v>45643</v>
      </c>
      <c r="AI1756" s="69"/>
      <c r="AJ1756" s="123" t="s">
        <v>4284</v>
      </c>
      <c r="AK1756" s="123"/>
      <c r="AL1756" s="136"/>
      <c r="AM1756" s="136"/>
    </row>
    <row r="1757" s="62" customFormat="1" ht="12.75" customHeight="1" spans="1:39">
      <c r="A1757" s="115" t="s">
        <v>4298</v>
      </c>
      <c r="B1757" s="115" t="s">
        <v>38</v>
      </c>
      <c r="C1757" s="115" t="s">
        <v>38</v>
      </c>
      <c r="D1757" s="115" t="s">
        <v>39</v>
      </c>
      <c r="E1757" s="115" t="s">
        <v>4299</v>
      </c>
      <c r="F1757" s="115" t="s">
        <v>41</v>
      </c>
      <c r="G1757" s="115" t="s">
        <v>60</v>
      </c>
      <c r="H1757" s="115" t="s">
        <v>4299</v>
      </c>
      <c r="I1757" s="115" t="s">
        <v>4296</v>
      </c>
      <c r="J1757" s="115" t="s">
        <v>44</v>
      </c>
      <c r="K1757" s="115" t="s">
        <v>41</v>
      </c>
      <c r="L1757" s="115" t="s">
        <v>45</v>
      </c>
      <c r="M1757" s="115" t="s">
        <v>46</v>
      </c>
      <c r="N1757" s="115" t="s">
        <v>1767</v>
      </c>
      <c r="O1757" s="115" t="s">
        <v>41</v>
      </c>
      <c r="P1757" s="115" t="s">
        <v>41</v>
      </c>
      <c r="Q1757" s="115">
        <v>8.5</v>
      </c>
      <c r="R1757" s="115">
        <v>53.5</v>
      </c>
      <c r="S1757" s="115">
        <v>30.5</v>
      </c>
      <c r="T1757" s="116">
        <v>45655</v>
      </c>
      <c r="U1757" s="116">
        <v>45648</v>
      </c>
      <c r="V1757" s="115">
        <v>0</v>
      </c>
      <c r="W1757" s="115">
        <v>40</v>
      </c>
      <c r="X1757" s="115">
        <v>40</v>
      </c>
      <c r="Y1757" s="115">
        <v>0</v>
      </c>
      <c r="Z1757" s="115" t="s">
        <v>47</v>
      </c>
      <c r="AA1757" s="115">
        <v>0</v>
      </c>
      <c r="AB1757" s="123">
        <f>VLOOKUP(I1757,'[5]DI Info'!A:E,5,0)</f>
        <v>1</v>
      </c>
      <c r="AC1757" s="123">
        <f t="shared" si="37"/>
        <v>40</v>
      </c>
      <c r="AD1757" s="123">
        <f>IFERROR(AC1757*VLOOKUP(I1757,'[5]DI Info'!A:H,7,FALSE),"")</f>
        <v>1040</v>
      </c>
      <c r="AE1757" s="123">
        <f>IFERROR(ROUND(AC1757*VLOOKUP(I1757,'[5]DI Info'!$1:$1048576,6,FALSE),2),"")</f>
        <v>8.44</v>
      </c>
      <c r="AF1757" s="124" t="str">
        <f>VLOOKUP(I1757,'[5]DI Info'!$1:$1048576,4,FALSE)</f>
        <v>佳得顺-SH</v>
      </c>
      <c r="AG1757" s="124" t="s">
        <v>4297</v>
      </c>
      <c r="AH1757" s="118">
        <v>45643</v>
      </c>
      <c r="AI1757" s="69"/>
      <c r="AJ1757" s="123" t="s">
        <v>4284</v>
      </c>
      <c r="AK1757" s="123"/>
      <c r="AL1757" s="136"/>
      <c r="AM1757" s="136"/>
    </row>
    <row r="1758" s="62" customFormat="1" ht="12.75" customHeight="1" spans="1:39">
      <c r="A1758" s="115" t="s">
        <v>4300</v>
      </c>
      <c r="B1758" s="115" t="s">
        <v>38</v>
      </c>
      <c r="C1758" s="115" t="s">
        <v>38</v>
      </c>
      <c r="D1758" s="115" t="s">
        <v>39</v>
      </c>
      <c r="E1758" s="115" t="s">
        <v>4301</v>
      </c>
      <c r="F1758" s="115" t="s">
        <v>41</v>
      </c>
      <c r="G1758" s="115" t="s">
        <v>60</v>
      </c>
      <c r="H1758" s="115" t="s">
        <v>4301</v>
      </c>
      <c r="I1758" s="115" t="s">
        <v>4296</v>
      </c>
      <c r="J1758" s="115" t="s">
        <v>44</v>
      </c>
      <c r="K1758" s="115" t="s">
        <v>41</v>
      </c>
      <c r="L1758" s="115" t="s">
        <v>45</v>
      </c>
      <c r="M1758" s="115" t="s">
        <v>46</v>
      </c>
      <c r="N1758" s="115" t="s">
        <v>1767</v>
      </c>
      <c r="O1758" s="115" t="s">
        <v>41</v>
      </c>
      <c r="P1758" s="115" t="s">
        <v>41</v>
      </c>
      <c r="Q1758" s="115">
        <v>8.5</v>
      </c>
      <c r="R1758" s="115">
        <v>53.5</v>
      </c>
      <c r="S1758" s="115">
        <v>30.5</v>
      </c>
      <c r="T1758" s="116">
        <v>45655</v>
      </c>
      <c r="U1758" s="116">
        <v>45648</v>
      </c>
      <c r="V1758" s="115">
        <v>0</v>
      </c>
      <c r="W1758" s="115">
        <v>10</v>
      </c>
      <c r="X1758" s="115">
        <v>10</v>
      </c>
      <c r="Y1758" s="115">
        <v>0</v>
      </c>
      <c r="Z1758" s="115" t="s">
        <v>47</v>
      </c>
      <c r="AA1758" s="115">
        <v>0</v>
      </c>
      <c r="AB1758" s="123">
        <f>VLOOKUP(I1758,'[5]DI Info'!A:E,5,0)</f>
        <v>1</v>
      </c>
      <c r="AC1758" s="123">
        <f t="shared" si="37"/>
        <v>10</v>
      </c>
      <c r="AD1758" s="123">
        <f>IFERROR(AC1758*VLOOKUP(I1758,'[5]DI Info'!A:H,7,FALSE),"")</f>
        <v>260</v>
      </c>
      <c r="AE1758" s="123">
        <f>IFERROR(ROUND(AC1758*VLOOKUP(I1758,'[5]DI Info'!$1:$1048576,6,FALSE),2),"")</f>
        <v>2.11</v>
      </c>
      <c r="AF1758" s="124" t="str">
        <f>VLOOKUP(I1758,'[5]DI Info'!$1:$1048576,4,FALSE)</f>
        <v>佳得顺-SH</v>
      </c>
      <c r="AG1758" s="124" t="s">
        <v>4297</v>
      </c>
      <c r="AH1758" s="118">
        <v>45643</v>
      </c>
      <c r="AI1758" s="69"/>
      <c r="AJ1758" s="123" t="s">
        <v>4284</v>
      </c>
      <c r="AK1758" s="123"/>
      <c r="AL1758" s="136"/>
      <c r="AM1758" s="136"/>
    </row>
    <row r="1759" s="62" customFormat="1" ht="12.75" customHeight="1" spans="1:39">
      <c r="A1759" s="115" t="s">
        <v>4302</v>
      </c>
      <c r="B1759" s="115" t="s">
        <v>38</v>
      </c>
      <c r="C1759" s="115" t="s">
        <v>38</v>
      </c>
      <c r="D1759" s="115" t="s">
        <v>39</v>
      </c>
      <c r="E1759" s="115" t="s">
        <v>4303</v>
      </c>
      <c r="F1759" s="115" t="s">
        <v>41</v>
      </c>
      <c r="G1759" s="115" t="s">
        <v>60</v>
      </c>
      <c r="H1759" s="115" t="s">
        <v>4303</v>
      </c>
      <c r="I1759" s="115" t="s">
        <v>4296</v>
      </c>
      <c r="J1759" s="115" t="s">
        <v>44</v>
      </c>
      <c r="K1759" s="115" t="s">
        <v>41</v>
      </c>
      <c r="L1759" s="115" t="s">
        <v>45</v>
      </c>
      <c r="M1759" s="115" t="s">
        <v>46</v>
      </c>
      <c r="N1759" s="115" t="s">
        <v>1767</v>
      </c>
      <c r="O1759" s="115" t="s">
        <v>41</v>
      </c>
      <c r="P1759" s="115" t="s">
        <v>41</v>
      </c>
      <c r="Q1759" s="115">
        <v>8.5</v>
      </c>
      <c r="R1759" s="115">
        <v>53.5</v>
      </c>
      <c r="S1759" s="115">
        <v>30.5</v>
      </c>
      <c r="T1759" s="116">
        <v>45655</v>
      </c>
      <c r="U1759" s="116">
        <v>45648</v>
      </c>
      <c r="V1759" s="115">
        <v>0</v>
      </c>
      <c r="W1759" s="115">
        <v>25</v>
      </c>
      <c r="X1759" s="115">
        <v>25</v>
      </c>
      <c r="Y1759" s="115">
        <v>0</v>
      </c>
      <c r="Z1759" s="115" t="s">
        <v>47</v>
      </c>
      <c r="AA1759" s="115">
        <v>0</v>
      </c>
      <c r="AB1759" s="123">
        <f>VLOOKUP(I1759,'[5]DI Info'!A:E,5,0)</f>
        <v>1</v>
      </c>
      <c r="AC1759" s="123">
        <f t="shared" si="37"/>
        <v>25</v>
      </c>
      <c r="AD1759" s="123">
        <f>IFERROR(AC1759*VLOOKUP(I1759,'[5]DI Info'!A:H,7,FALSE),"")</f>
        <v>650</v>
      </c>
      <c r="AE1759" s="123">
        <f>IFERROR(ROUND(AC1759*VLOOKUP(I1759,'[5]DI Info'!$1:$1048576,6,FALSE),2),"")</f>
        <v>5.27</v>
      </c>
      <c r="AF1759" s="124" t="str">
        <f>VLOOKUP(I1759,'[5]DI Info'!$1:$1048576,4,FALSE)</f>
        <v>佳得顺-SH</v>
      </c>
      <c r="AG1759" s="124" t="s">
        <v>4297</v>
      </c>
      <c r="AH1759" s="118">
        <v>45643</v>
      </c>
      <c r="AI1759" s="69"/>
      <c r="AJ1759" s="123" t="s">
        <v>4284</v>
      </c>
      <c r="AK1759" s="123"/>
      <c r="AL1759" s="136"/>
      <c r="AM1759" s="136"/>
    </row>
    <row r="1760" s="62" customFormat="1" ht="12.75" customHeight="1" spans="1:39">
      <c r="A1760" s="115" t="s">
        <v>4304</v>
      </c>
      <c r="B1760" s="115" t="s">
        <v>38</v>
      </c>
      <c r="C1760" s="115" t="s">
        <v>38</v>
      </c>
      <c r="D1760" s="115" t="s">
        <v>39</v>
      </c>
      <c r="E1760" s="115" t="s">
        <v>4305</v>
      </c>
      <c r="F1760" s="115" t="s">
        <v>41</v>
      </c>
      <c r="G1760" s="115" t="s">
        <v>60</v>
      </c>
      <c r="H1760" s="115" t="s">
        <v>4305</v>
      </c>
      <c r="I1760" s="115" t="s">
        <v>4296</v>
      </c>
      <c r="J1760" s="115" t="s">
        <v>44</v>
      </c>
      <c r="K1760" s="115" t="s">
        <v>41</v>
      </c>
      <c r="L1760" s="115" t="s">
        <v>45</v>
      </c>
      <c r="M1760" s="115" t="s">
        <v>46</v>
      </c>
      <c r="N1760" s="115" t="s">
        <v>1767</v>
      </c>
      <c r="O1760" s="115" t="s">
        <v>41</v>
      </c>
      <c r="P1760" s="115" t="s">
        <v>41</v>
      </c>
      <c r="Q1760" s="115">
        <v>8.5</v>
      </c>
      <c r="R1760" s="115">
        <v>53.5</v>
      </c>
      <c r="S1760" s="115">
        <v>30.5</v>
      </c>
      <c r="T1760" s="116">
        <v>45655</v>
      </c>
      <c r="U1760" s="116">
        <v>45648</v>
      </c>
      <c r="V1760" s="115">
        <v>0</v>
      </c>
      <c r="W1760" s="115">
        <v>5</v>
      </c>
      <c r="X1760" s="115">
        <v>5</v>
      </c>
      <c r="Y1760" s="115">
        <v>0</v>
      </c>
      <c r="Z1760" s="115" t="s">
        <v>47</v>
      </c>
      <c r="AA1760" s="115">
        <v>0</v>
      </c>
      <c r="AB1760" s="123">
        <f>VLOOKUP(I1760,'[5]DI Info'!A:E,5,0)</f>
        <v>1</v>
      </c>
      <c r="AC1760" s="123">
        <f t="shared" si="37"/>
        <v>5</v>
      </c>
      <c r="AD1760" s="123">
        <f>IFERROR(AC1760*VLOOKUP(I1760,'[5]DI Info'!A:H,7,FALSE),"")</f>
        <v>130</v>
      </c>
      <c r="AE1760" s="123">
        <f>IFERROR(ROUND(AC1760*VLOOKUP(I1760,'[5]DI Info'!$1:$1048576,6,FALSE),2),"")</f>
        <v>1.05</v>
      </c>
      <c r="AF1760" s="124" t="str">
        <f>VLOOKUP(I1760,'[5]DI Info'!$1:$1048576,4,FALSE)</f>
        <v>佳得顺-SH</v>
      </c>
      <c r="AG1760" s="124" t="s">
        <v>4297</v>
      </c>
      <c r="AH1760" s="118">
        <v>45643</v>
      </c>
      <c r="AI1760" s="69"/>
      <c r="AJ1760" s="123" t="s">
        <v>4284</v>
      </c>
      <c r="AK1760" s="123"/>
      <c r="AL1760" s="136"/>
      <c r="AM1760" s="136"/>
    </row>
    <row r="1761" s="62" customFormat="1" ht="12.75" customHeight="1" spans="1:39">
      <c r="A1761" s="115" t="s">
        <v>4306</v>
      </c>
      <c r="B1761" s="115" t="s">
        <v>38</v>
      </c>
      <c r="C1761" s="115" t="s">
        <v>38</v>
      </c>
      <c r="D1761" s="115" t="s">
        <v>39</v>
      </c>
      <c r="E1761" s="115" t="s">
        <v>4307</v>
      </c>
      <c r="F1761" s="115" t="s">
        <v>41</v>
      </c>
      <c r="G1761" s="115" t="s">
        <v>60</v>
      </c>
      <c r="H1761" s="115" t="s">
        <v>4307</v>
      </c>
      <c r="I1761" s="115" t="s">
        <v>4296</v>
      </c>
      <c r="J1761" s="115" t="s">
        <v>44</v>
      </c>
      <c r="K1761" s="115" t="s">
        <v>41</v>
      </c>
      <c r="L1761" s="115" t="s">
        <v>45</v>
      </c>
      <c r="M1761" s="115" t="s">
        <v>46</v>
      </c>
      <c r="N1761" s="115" t="s">
        <v>1767</v>
      </c>
      <c r="O1761" s="115" t="s">
        <v>41</v>
      </c>
      <c r="P1761" s="115" t="s">
        <v>41</v>
      </c>
      <c r="Q1761" s="115">
        <v>8.5</v>
      </c>
      <c r="R1761" s="115">
        <v>53.5</v>
      </c>
      <c r="S1761" s="115">
        <v>30.5</v>
      </c>
      <c r="T1761" s="116">
        <v>45655</v>
      </c>
      <c r="U1761" s="116">
        <v>45648</v>
      </c>
      <c r="V1761" s="115">
        <v>0</v>
      </c>
      <c r="W1761" s="115">
        <v>3</v>
      </c>
      <c r="X1761" s="115">
        <v>3</v>
      </c>
      <c r="Y1761" s="115">
        <v>0</v>
      </c>
      <c r="Z1761" s="115" t="s">
        <v>47</v>
      </c>
      <c r="AA1761" s="115">
        <v>0</v>
      </c>
      <c r="AB1761" s="123">
        <f>VLOOKUP(I1761,'[5]DI Info'!A:E,5,0)</f>
        <v>1</v>
      </c>
      <c r="AC1761" s="123">
        <f t="shared" si="37"/>
        <v>3</v>
      </c>
      <c r="AD1761" s="123">
        <f>IFERROR(AC1761*VLOOKUP(I1761,'[5]DI Info'!A:H,7,FALSE),"")</f>
        <v>78</v>
      </c>
      <c r="AE1761" s="123">
        <f>IFERROR(ROUND(AC1761*VLOOKUP(I1761,'[5]DI Info'!$1:$1048576,6,FALSE),2),"")</f>
        <v>0.63</v>
      </c>
      <c r="AF1761" s="124" t="str">
        <f>VLOOKUP(I1761,'[5]DI Info'!$1:$1048576,4,FALSE)</f>
        <v>佳得顺-SH</v>
      </c>
      <c r="AG1761" s="124" t="s">
        <v>4297</v>
      </c>
      <c r="AH1761" s="118">
        <v>45643</v>
      </c>
      <c r="AI1761" s="69"/>
      <c r="AJ1761" s="123" t="s">
        <v>4284</v>
      </c>
      <c r="AK1761" s="123"/>
      <c r="AL1761" s="136"/>
      <c r="AM1761" s="136"/>
    </row>
    <row r="1762" s="62" customFormat="1" ht="12.75" customHeight="1" spans="1:39">
      <c r="A1762" s="115" t="s">
        <v>4308</v>
      </c>
      <c r="B1762" s="115" t="s">
        <v>38</v>
      </c>
      <c r="C1762" s="115" t="s">
        <v>38</v>
      </c>
      <c r="D1762" s="115" t="s">
        <v>39</v>
      </c>
      <c r="E1762" s="115" t="s">
        <v>4309</v>
      </c>
      <c r="F1762" s="115" t="s">
        <v>41</v>
      </c>
      <c r="G1762" s="115" t="s">
        <v>60</v>
      </c>
      <c r="H1762" s="115" t="s">
        <v>4309</v>
      </c>
      <c r="I1762" s="115" t="s">
        <v>4296</v>
      </c>
      <c r="J1762" s="115" t="s">
        <v>44</v>
      </c>
      <c r="K1762" s="115" t="s">
        <v>41</v>
      </c>
      <c r="L1762" s="115" t="s">
        <v>45</v>
      </c>
      <c r="M1762" s="115" t="s">
        <v>46</v>
      </c>
      <c r="N1762" s="115" t="s">
        <v>1767</v>
      </c>
      <c r="O1762" s="115" t="s">
        <v>41</v>
      </c>
      <c r="P1762" s="115" t="s">
        <v>41</v>
      </c>
      <c r="Q1762" s="115">
        <v>8.5</v>
      </c>
      <c r="R1762" s="115">
        <v>53.5</v>
      </c>
      <c r="S1762" s="115">
        <v>30.5</v>
      </c>
      <c r="T1762" s="116">
        <v>45655</v>
      </c>
      <c r="U1762" s="116">
        <v>45648</v>
      </c>
      <c r="V1762" s="115">
        <v>0</v>
      </c>
      <c r="W1762" s="115">
        <v>14</v>
      </c>
      <c r="X1762" s="115">
        <v>14</v>
      </c>
      <c r="Y1762" s="115">
        <v>0</v>
      </c>
      <c r="Z1762" s="115" t="s">
        <v>47</v>
      </c>
      <c r="AA1762" s="115">
        <v>0</v>
      </c>
      <c r="AB1762" s="123">
        <f>VLOOKUP(I1762,'[5]DI Info'!A:E,5,0)</f>
        <v>1</v>
      </c>
      <c r="AC1762" s="123">
        <f t="shared" si="37"/>
        <v>14</v>
      </c>
      <c r="AD1762" s="123">
        <f>IFERROR(AC1762*VLOOKUP(I1762,'[5]DI Info'!A:H,7,FALSE),"")</f>
        <v>364</v>
      </c>
      <c r="AE1762" s="123">
        <f>IFERROR(ROUND(AC1762*VLOOKUP(I1762,'[5]DI Info'!$1:$1048576,6,FALSE),2),"")</f>
        <v>2.95</v>
      </c>
      <c r="AF1762" s="124" t="str">
        <f>VLOOKUP(I1762,'[5]DI Info'!$1:$1048576,4,FALSE)</f>
        <v>佳得顺-SH</v>
      </c>
      <c r="AG1762" s="124" t="s">
        <v>4297</v>
      </c>
      <c r="AH1762" s="118">
        <v>45643</v>
      </c>
      <c r="AI1762" s="69"/>
      <c r="AJ1762" s="123" t="s">
        <v>4284</v>
      </c>
      <c r="AK1762" s="123"/>
      <c r="AL1762" s="136"/>
      <c r="AM1762" s="136"/>
    </row>
    <row r="1763" s="62" customFormat="1" ht="12.75" customHeight="1" spans="1:39">
      <c r="A1763" s="115" t="s">
        <v>4310</v>
      </c>
      <c r="B1763" s="115" t="s">
        <v>38</v>
      </c>
      <c r="C1763" s="115" t="s">
        <v>38</v>
      </c>
      <c r="D1763" s="115" t="s">
        <v>39</v>
      </c>
      <c r="E1763" s="115" t="s">
        <v>4311</v>
      </c>
      <c r="F1763" s="115" t="s">
        <v>41</v>
      </c>
      <c r="G1763" s="115" t="s">
        <v>60</v>
      </c>
      <c r="H1763" s="115" t="s">
        <v>4311</v>
      </c>
      <c r="I1763" s="115" t="s">
        <v>4312</v>
      </c>
      <c r="J1763" s="115" t="s">
        <v>44</v>
      </c>
      <c r="K1763" s="115" t="s">
        <v>41</v>
      </c>
      <c r="L1763" s="115" t="s">
        <v>45</v>
      </c>
      <c r="M1763" s="115" t="s">
        <v>46</v>
      </c>
      <c r="N1763" s="115" t="s">
        <v>1767</v>
      </c>
      <c r="O1763" s="115" t="s">
        <v>41</v>
      </c>
      <c r="P1763" s="115" t="s">
        <v>41</v>
      </c>
      <c r="Q1763" s="115">
        <v>7.87</v>
      </c>
      <c r="R1763" s="115">
        <v>53.9</v>
      </c>
      <c r="S1763" s="115">
        <v>30.31</v>
      </c>
      <c r="T1763" s="116">
        <v>45655</v>
      </c>
      <c r="U1763" s="116">
        <v>45648</v>
      </c>
      <c r="V1763" s="115">
        <v>0</v>
      </c>
      <c r="W1763" s="115">
        <v>388</v>
      </c>
      <c r="X1763" s="115">
        <v>388</v>
      </c>
      <c r="Y1763" s="115">
        <v>0</v>
      </c>
      <c r="Z1763" s="115" t="s">
        <v>47</v>
      </c>
      <c r="AA1763" s="115">
        <v>0</v>
      </c>
      <c r="AB1763" s="123">
        <f>VLOOKUP(I1763,'[5]DI Info'!A:E,5,0)</f>
        <v>1</v>
      </c>
      <c r="AC1763" s="123">
        <f t="shared" si="37"/>
        <v>388</v>
      </c>
      <c r="AD1763" s="123">
        <f>IFERROR(AC1763*VLOOKUP(I1763,'[5]DI Info'!A:H,7,FALSE),"")</f>
        <v>10088</v>
      </c>
      <c r="AE1763" s="123">
        <f>IFERROR(ROUND(AC1763*VLOOKUP(I1763,'[5]DI Info'!$1:$1048576,6,FALSE),2),"")</f>
        <v>81.86</v>
      </c>
      <c r="AF1763" s="124" t="str">
        <f>VLOOKUP(I1763,'[5]DI Info'!$1:$1048576,4,FALSE)</f>
        <v>佳得顺-SH</v>
      </c>
      <c r="AG1763" s="124" t="s">
        <v>4297</v>
      </c>
      <c r="AH1763" s="118">
        <v>45643</v>
      </c>
      <c r="AI1763" s="69"/>
      <c r="AJ1763" s="123" t="s">
        <v>4284</v>
      </c>
      <c r="AK1763" s="123"/>
      <c r="AL1763" s="136"/>
      <c r="AM1763" s="136"/>
    </row>
    <row r="1764" s="62" customFormat="1" ht="12.75" customHeight="1" spans="1:39">
      <c r="A1764" s="115" t="s">
        <v>4313</v>
      </c>
      <c r="B1764" s="115" t="s">
        <v>38</v>
      </c>
      <c r="C1764" s="115" t="s">
        <v>38</v>
      </c>
      <c r="D1764" s="115" t="s">
        <v>39</v>
      </c>
      <c r="E1764" s="115" t="s">
        <v>4314</v>
      </c>
      <c r="F1764" s="115" t="s">
        <v>41</v>
      </c>
      <c r="G1764" s="115" t="s">
        <v>60</v>
      </c>
      <c r="H1764" s="115" t="s">
        <v>4314</v>
      </c>
      <c r="I1764" s="115" t="s">
        <v>4312</v>
      </c>
      <c r="J1764" s="115" t="s">
        <v>44</v>
      </c>
      <c r="K1764" s="115" t="s">
        <v>41</v>
      </c>
      <c r="L1764" s="115" t="s">
        <v>45</v>
      </c>
      <c r="M1764" s="115" t="s">
        <v>46</v>
      </c>
      <c r="N1764" s="115" t="s">
        <v>1767</v>
      </c>
      <c r="O1764" s="115" t="s">
        <v>41</v>
      </c>
      <c r="P1764" s="115" t="s">
        <v>41</v>
      </c>
      <c r="Q1764" s="115">
        <v>7.87</v>
      </c>
      <c r="R1764" s="115">
        <v>53.9</v>
      </c>
      <c r="S1764" s="115">
        <v>30.31</v>
      </c>
      <c r="T1764" s="116">
        <v>45655</v>
      </c>
      <c r="U1764" s="116">
        <v>45648</v>
      </c>
      <c r="V1764" s="115">
        <v>0</v>
      </c>
      <c r="W1764" s="115">
        <v>320</v>
      </c>
      <c r="X1764" s="115">
        <v>320</v>
      </c>
      <c r="Y1764" s="115">
        <v>0</v>
      </c>
      <c r="Z1764" s="115" t="s">
        <v>47</v>
      </c>
      <c r="AA1764" s="115">
        <v>0</v>
      </c>
      <c r="AB1764" s="123">
        <f>VLOOKUP(I1764,'[5]DI Info'!A:E,5,0)</f>
        <v>1</v>
      </c>
      <c r="AC1764" s="123">
        <f t="shared" si="37"/>
        <v>320</v>
      </c>
      <c r="AD1764" s="123">
        <f>IFERROR(AC1764*VLOOKUP(I1764,'[5]DI Info'!A:H,7,FALSE),"")</f>
        <v>8320</v>
      </c>
      <c r="AE1764" s="123">
        <f>IFERROR(ROUND(AC1764*VLOOKUP(I1764,'[5]DI Info'!$1:$1048576,6,FALSE),2),"")</f>
        <v>67.51</v>
      </c>
      <c r="AF1764" s="124" t="str">
        <f>VLOOKUP(I1764,'[5]DI Info'!$1:$1048576,4,FALSE)</f>
        <v>佳得顺-SH</v>
      </c>
      <c r="AG1764" s="124" t="s">
        <v>4297</v>
      </c>
      <c r="AH1764" s="118">
        <v>45643</v>
      </c>
      <c r="AI1764" s="69"/>
      <c r="AJ1764" s="123" t="s">
        <v>4284</v>
      </c>
      <c r="AK1764" s="123"/>
      <c r="AL1764" s="136"/>
      <c r="AM1764" s="136"/>
    </row>
    <row r="1765" s="62" customFormat="1" ht="12.75" customHeight="1" spans="1:39">
      <c r="A1765" s="115" t="s">
        <v>4315</v>
      </c>
      <c r="B1765" s="115" t="s">
        <v>38</v>
      </c>
      <c r="C1765" s="115" t="s">
        <v>38</v>
      </c>
      <c r="D1765" s="115" t="s">
        <v>39</v>
      </c>
      <c r="E1765" s="115" t="s">
        <v>4316</v>
      </c>
      <c r="F1765" s="115" t="s">
        <v>41</v>
      </c>
      <c r="G1765" s="115" t="s">
        <v>77</v>
      </c>
      <c r="H1765" s="115" t="s">
        <v>4316</v>
      </c>
      <c r="I1765" s="115" t="s">
        <v>4296</v>
      </c>
      <c r="J1765" s="115" t="s">
        <v>44</v>
      </c>
      <c r="K1765" s="115" t="s">
        <v>41</v>
      </c>
      <c r="L1765" s="115" t="s">
        <v>45</v>
      </c>
      <c r="M1765" s="115" t="s">
        <v>46</v>
      </c>
      <c r="N1765" s="115" t="s">
        <v>1767</v>
      </c>
      <c r="O1765" s="115" t="s">
        <v>41</v>
      </c>
      <c r="P1765" s="115" t="s">
        <v>41</v>
      </c>
      <c r="Q1765" s="115">
        <v>8.5</v>
      </c>
      <c r="R1765" s="115">
        <v>53.5</v>
      </c>
      <c r="S1765" s="115">
        <v>30.5</v>
      </c>
      <c r="T1765" s="116">
        <v>45668</v>
      </c>
      <c r="U1765" s="116">
        <v>45661</v>
      </c>
      <c r="V1765" s="115">
        <v>0</v>
      </c>
      <c r="W1765" s="115">
        <v>3</v>
      </c>
      <c r="X1765" s="115">
        <v>3</v>
      </c>
      <c r="Y1765" s="115">
        <v>0</v>
      </c>
      <c r="Z1765" s="115" t="s">
        <v>47</v>
      </c>
      <c r="AA1765" s="115">
        <v>0</v>
      </c>
      <c r="AB1765" s="123">
        <f>VLOOKUP(I1765,'[5]DI Info'!A:E,5,0)</f>
        <v>1</v>
      </c>
      <c r="AC1765" s="123">
        <f t="shared" si="37"/>
        <v>3</v>
      </c>
      <c r="AD1765" s="123">
        <f>IFERROR(AC1765*VLOOKUP(I1765,'[5]DI Info'!A:H,7,FALSE),"")</f>
        <v>78</v>
      </c>
      <c r="AE1765" s="123">
        <f>IFERROR(ROUND(AC1765*VLOOKUP(I1765,'[5]DI Info'!$1:$1048576,6,FALSE),2),"")</f>
        <v>0.63</v>
      </c>
      <c r="AF1765" s="124" t="str">
        <f>VLOOKUP(I1765,'[5]DI Info'!$1:$1048576,4,FALSE)</f>
        <v>佳得顺-SH</v>
      </c>
      <c r="AG1765" s="124"/>
      <c r="AH1765" s="143"/>
      <c r="AI1765" s="69"/>
      <c r="AJ1765" s="123" t="s">
        <v>4276</v>
      </c>
      <c r="AK1765" s="123"/>
      <c r="AL1765" s="136"/>
      <c r="AM1765" s="136"/>
    </row>
    <row r="1766" s="62" customFormat="1" ht="12.75" customHeight="1" spans="1:39">
      <c r="A1766" s="115" t="s">
        <v>4317</v>
      </c>
      <c r="B1766" s="115" t="s">
        <v>38</v>
      </c>
      <c r="C1766" s="115" t="s">
        <v>38</v>
      </c>
      <c r="D1766" s="115" t="s">
        <v>39</v>
      </c>
      <c r="E1766" s="115" t="s">
        <v>4318</v>
      </c>
      <c r="F1766" s="115" t="s">
        <v>41</v>
      </c>
      <c r="G1766" s="115" t="s">
        <v>77</v>
      </c>
      <c r="H1766" s="115" t="s">
        <v>4318</v>
      </c>
      <c r="I1766" s="115" t="s">
        <v>4296</v>
      </c>
      <c r="J1766" s="115" t="s">
        <v>44</v>
      </c>
      <c r="K1766" s="115" t="s">
        <v>41</v>
      </c>
      <c r="L1766" s="115" t="s">
        <v>45</v>
      </c>
      <c r="M1766" s="115" t="s">
        <v>46</v>
      </c>
      <c r="N1766" s="115" t="s">
        <v>1767</v>
      </c>
      <c r="O1766" s="115" t="s">
        <v>41</v>
      </c>
      <c r="P1766" s="115" t="s">
        <v>41</v>
      </c>
      <c r="Q1766" s="115">
        <v>8.5</v>
      </c>
      <c r="R1766" s="115">
        <v>53.5</v>
      </c>
      <c r="S1766" s="115">
        <v>30.5</v>
      </c>
      <c r="T1766" s="116">
        <v>45668</v>
      </c>
      <c r="U1766" s="116">
        <v>45661</v>
      </c>
      <c r="V1766" s="115">
        <v>0</v>
      </c>
      <c r="W1766" s="115">
        <v>155</v>
      </c>
      <c r="X1766" s="115">
        <v>155</v>
      </c>
      <c r="Y1766" s="115">
        <v>0</v>
      </c>
      <c r="Z1766" s="115" t="s">
        <v>47</v>
      </c>
      <c r="AA1766" s="115">
        <v>0</v>
      </c>
      <c r="AB1766" s="123">
        <f>VLOOKUP(I1766,'[5]DI Info'!A:E,5,0)</f>
        <v>1</v>
      </c>
      <c r="AC1766" s="123">
        <f t="shared" si="37"/>
        <v>155</v>
      </c>
      <c r="AD1766" s="123">
        <f>IFERROR(AC1766*VLOOKUP(I1766,'[5]DI Info'!A:H,7,FALSE),"")</f>
        <v>4030</v>
      </c>
      <c r="AE1766" s="123">
        <f>IFERROR(ROUND(AC1766*VLOOKUP(I1766,'[5]DI Info'!$1:$1048576,6,FALSE),2),"")</f>
        <v>32.7</v>
      </c>
      <c r="AF1766" s="124" t="str">
        <f>VLOOKUP(I1766,'[5]DI Info'!$1:$1048576,4,FALSE)</f>
        <v>佳得顺-SH</v>
      </c>
      <c r="AG1766" s="124"/>
      <c r="AH1766" s="143"/>
      <c r="AI1766" s="69"/>
      <c r="AJ1766" s="123" t="s">
        <v>4276</v>
      </c>
      <c r="AK1766" s="123"/>
      <c r="AL1766" s="136"/>
      <c r="AM1766" s="136"/>
    </row>
    <row r="1767" s="62" customFormat="1" ht="12.75" customHeight="1" spans="1:39">
      <c r="A1767" s="115" t="s">
        <v>4319</v>
      </c>
      <c r="B1767" s="115" t="s">
        <v>38</v>
      </c>
      <c r="C1767" s="115" t="s">
        <v>38</v>
      </c>
      <c r="D1767" s="115" t="s">
        <v>39</v>
      </c>
      <c r="E1767" s="115" t="s">
        <v>4320</v>
      </c>
      <c r="F1767" s="115" t="s">
        <v>41</v>
      </c>
      <c r="G1767" s="115" t="s">
        <v>77</v>
      </c>
      <c r="H1767" s="115" t="s">
        <v>4320</v>
      </c>
      <c r="I1767" s="115" t="s">
        <v>4296</v>
      </c>
      <c r="J1767" s="115" t="s">
        <v>44</v>
      </c>
      <c r="K1767" s="115" t="s">
        <v>41</v>
      </c>
      <c r="L1767" s="115" t="s">
        <v>45</v>
      </c>
      <c r="M1767" s="115" t="s">
        <v>46</v>
      </c>
      <c r="N1767" s="115" t="s">
        <v>1767</v>
      </c>
      <c r="O1767" s="115" t="s">
        <v>41</v>
      </c>
      <c r="P1767" s="115" t="s">
        <v>41</v>
      </c>
      <c r="Q1767" s="115">
        <v>8.5</v>
      </c>
      <c r="R1767" s="115">
        <v>53.5</v>
      </c>
      <c r="S1767" s="115">
        <v>30.5</v>
      </c>
      <c r="T1767" s="116">
        <v>45668</v>
      </c>
      <c r="U1767" s="116">
        <v>45661</v>
      </c>
      <c r="V1767" s="115">
        <v>0</v>
      </c>
      <c r="W1767" s="115">
        <v>13</v>
      </c>
      <c r="X1767" s="115">
        <v>13</v>
      </c>
      <c r="Y1767" s="115">
        <v>0</v>
      </c>
      <c r="Z1767" s="115" t="s">
        <v>47</v>
      </c>
      <c r="AA1767" s="115">
        <v>0</v>
      </c>
      <c r="AB1767" s="123">
        <f>VLOOKUP(I1767,'[5]DI Info'!A:E,5,0)</f>
        <v>1</v>
      </c>
      <c r="AC1767" s="123">
        <f t="shared" si="37"/>
        <v>13</v>
      </c>
      <c r="AD1767" s="123">
        <f>IFERROR(AC1767*VLOOKUP(I1767,'[5]DI Info'!A:H,7,FALSE),"")</f>
        <v>338</v>
      </c>
      <c r="AE1767" s="123">
        <f>IFERROR(ROUND(AC1767*VLOOKUP(I1767,'[5]DI Info'!$1:$1048576,6,FALSE),2),"")</f>
        <v>2.74</v>
      </c>
      <c r="AF1767" s="124" t="str">
        <f>VLOOKUP(I1767,'[5]DI Info'!$1:$1048576,4,FALSE)</f>
        <v>佳得顺-SH</v>
      </c>
      <c r="AG1767" s="124"/>
      <c r="AH1767" s="143"/>
      <c r="AI1767" s="69"/>
      <c r="AJ1767" s="123" t="s">
        <v>4276</v>
      </c>
      <c r="AK1767" s="123"/>
      <c r="AL1767" s="136"/>
      <c r="AM1767" s="136"/>
    </row>
    <row r="1768" s="62" customFormat="1" ht="12.75" customHeight="1" spans="1:39">
      <c r="A1768" s="115" t="s">
        <v>4321</v>
      </c>
      <c r="B1768" s="115" t="s">
        <v>38</v>
      </c>
      <c r="C1768" s="115" t="s">
        <v>38</v>
      </c>
      <c r="D1768" s="115" t="s">
        <v>39</v>
      </c>
      <c r="E1768" s="115" t="s">
        <v>4322</v>
      </c>
      <c r="F1768" s="115" t="s">
        <v>41</v>
      </c>
      <c r="G1768" s="115" t="s">
        <v>77</v>
      </c>
      <c r="H1768" s="115" t="s">
        <v>4322</v>
      </c>
      <c r="I1768" s="115" t="s">
        <v>4296</v>
      </c>
      <c r="J1768" s="115" t="s">
        <v>44</v>
      </c>
      <c r="K1768" s="115" t="s">
        <v>41</v>
      </c>
      <c r="L1768" s="115" t="s">
        <v>45</v>
      </c>
      <c r="M1768" s="115" t="s">
        <v>46</v>
      </c>
      <c r="N1768" s="115" t="s">
        <v>1767</v>
      </c>
      <c r="O1768" s="115" t="s">
        <v>41</v>
      </c>
      <c r="P1768" s="115" t="s">
        <v>41</v>
      </c>
      <c r="Q1768" s="115">
        <v>8.5</v>
      </c>
      <c r="R1768" s="115">
        <v>53.5</v>
      </c>
      <c r="S1768" s="115">
        <v>30.5</v>
      </c>
      <c r="T1768" s="116">
        <v>45668</v>
      </c>
      <c r="U1768" s="116">
        <v>45661</v>
      </c>
      <c r="V1768" s="115">
        <v>0</v>
      </c>
      <c r="W1768" s="115">
        <v>155</v>
      </c>
      <c r="X1768" s="115">
        <v>155</v>
      </c>
      <c r="Y1768" s="115">
        <v>0</v>
      </c>
      <c r="Z1768" s="115" t="s">
        <v>47</v>
      </c>
      <c r="AA1768" s="115">
        <v>0</v>
      </c>
      <c r="AB1768" s="123">
        <f>VLOOKUP(I1768,'[5]DI Info'!A:E,5,0)</f>
        <v>1</v>
      </c>
      <c r="AC1768" s="123">
        <f t="shared" si="37"/>
        <v>155</v>
      </c>
      <c r="AD1768" s="123">
        <f>IFERROR(AC1768*VLOOKUP(I1768,'[5]DI Info'!A:H,7,FALSE),"")</f>
        <v>4030</v>
      </c>
      <c r="AE1768" s="123">
        <f>IFERROR(ROUND(AC1768*VLOOKUP(I1768,'[5]DI Info'!$1:$1048576,6,FALSE),2),"")</f>
        <v>32.7</v>
      </c>
      <c r="AF1768" s="124" t="str">
        <f>VLOOKUP(I1768,'[5]DI Info'!$1:$1048576,4,FALSE)</f>
        <v>佳得顺-SH</v>
      </c>
      <c r="AG1768" s="124"/>
      <c r="AH1768" s="143"/>
      <c r="AI1768" s="69"/>
      <c r="AJ1768" s="123" t="s">
        <v>4276</v>
      </c>
      <c r="AK1768" s="123"/>
      <c r="AL1768" s="136"/>
      <c r="AM1768" s="136"/>
    </row>
    <row r="1769" s="62" customFormat="1" ht="12.75" customHeight="1" spans="1:39">
      <c r="A1769" s="115" t="s">
        <v>4323</v>
      </c>
      <c r="B1769" s="115" t="s">
        <v>38</v>
      </c>
      <c r="C1769" s="115" t="s">
        <v>38</v>
      </c>
      <c r="D1769" s="115" t="s">
        <v>39</v>
      </c>
      <c r="E1769" s="115" t="s">
        <v>4324</v>
      </c>
      <c r="F1769" s="115" t="s">
        <v>41</v>
      </c>
      <c r="G1769" s="115" t="s">
        <v>77</v>
      </c>
      <c r="H1769" s="115" t="s">
        <v>4324</v>
      </c>
      <c r="I1769" s="115" t="s">
        <v>4312</v>
      </c>
      <c r="J1769" s="115" t="s">
        <v>44</v>
      </c>
      <c r="K1769" s="115" t="s">
        <v>41</v>
      </c>
      <c r="L1769" s="115" t="s">
        <v>45</v>
      </c>
      <c r="M1769" s="115" t="s">
        <v>46</v>
      </c>
      <c r="N1769" s="115" t="s">
        <v>1767</v>
      </c>
      <c r="O1769" s="115" t="s">
        <v>41</v>
      </c>
      <c r="P1769" s="115" t="s">
        <v>41</v>
      </c>
      <c r="Q1769" s="115">
        <v>7.87</v>
      </c>
      <c r="R1769" s="115">
        <v>53.9</v>
      </c>
      <c r="S1769" s="115">
        <v>30.31</v>
      </c>
      <c r="T1769" s="116">
        <v>45668</v>
      </c>
      <c r="U1769" s="116">
        <v>45661</v>
      </c>
      <c r="V1769" s="115">
        <v>0</v>
      </c>
      <c r="W1769" s="115">
        <v>320</v>
      </c>
      <c r="X1769" s="115">
        <v>320</v>
      </c>
      <c r="Y1769" s="115">
        <v>0</v>
      </c>
      <c r="Z1769" s="115" t="s">
        <v>47</v>
      </c>
      <c r="AA1769" s="115">
        <v>0</v>
      </c>
      <c r="AB1769" s="123">
        <f>VLOOKUP(I1769,'[5]DI Info'!A:E,5,0)</f>
        <v>1</v>
      </c>
      <c r="AC1769" s="123">
        <f t="shared" si="37"/>
        <v>320</v>
      </c>
      <c r="AD1769" s="123">
        <f>IFERROR(AC1769*VLOOKUP(I1769,'[5]DI Info'!A:H,7,FALSE),"")</f>
        <v>8320</v>
      </c>
      <c r="AE1769" s="123">
        <f>IFERROR(ROUND(AC1769*VLOOKUP(I1769,'[5]DI Info'!$1:$1048576,6,FALSE),2),"")</f>
        <v>67.51</v>
      </c>
      <c r="AF1769" s="124" t="str">
        <f>VLOOKUP(I1769,'[5]DI Info'!$1:$1048576,4,FALSE)</f>
        <v>佳得顺-SH</v>
      </c>
      <c r="AG1769" s="124"/>
      <c r="AH1769" s="143"/>
      <c r="AI1769" s="69"/>
      <c r="AJ1769" s="123" t="s">
        <v>4276</v>
      </c>
      <c r="AK1769" s="123"/>
      <c r="AL1769" s="136"/>
      <c r="AM1769" s="136"/>
    </row>
    <row r="1770" s="62" customFormat="1" ht="12.75" customHeight="1" spans="1:39">
      <c r="A1770" s="115" t="s">
        <v>4325</v>
      </c>
      <c r="B1770" s="115" t="s">
        <v>38</v>
      </c>
      <c r="C1770" s="115" t="s">
        <v>38</v>
      </c>
      <c r="D1770" s="115" t="s">
        <v>39</v>
      </c>
      <c r="E1770" s="115" t="s">
        <v>4326</v>
      </c>
      <c r="F1770" s="115" t="s">
        <v>41</v>
      </c>
      <c r="G1770" s="115" t="s">
        <v>77</v>
      </c>
      <c r="H1770" s="115" t="s">
        <v>4326</v>
      </c>
      <c r="I1770" s="115" t="s">
        <v>4312</v>
      </c>
      <c r="J1770" s="115" t="s">
        <v>44</v>
      </c>
      <c r="K1770" s="115" t="s">
        <v>41</v>
      </c>
      <c r="L1770" s="115" t="s">
        <v>45</v>
      </c>
      <c r="M1770" s="115" t="s">
        <v>46</v>
      </c>
      <c r="N1770" s="115" t="s">
        <v>1767</v>
      </c>
      <c r="O1770" s="115" t="s">
        <v>41</v>
      </c>
      <c r="P1770" s="115" t="s">
        <v>41</v>
      </c>
      <c r="Q1770" s="115">
        <v>7.87</v>
      </c>
      <c r="R1770" s="115">
        <v>53.9</v>
      </c>
      <c r="S1770" s="115">
        <v>30.31</v>
      </c>
      <c r="T1770" s="116">
        <v>45668</v>
      </c>
      <c r="U1770" s="116">
        <v>45661</v>
      </c>
      <c r="V1770" s="115">
        <v>0</v>
      </c>
      <c r="W1770" s="115">
        <v>228</v>
      </c>
      <c r="X1770" s="115">
        <v>228</v>
      </c>
      <c r="Y1770" s="115">
        <v>0</v>
      </c>
      <c r="Z1770" s="115" t="s">
        <v>47</v>
      </c>
      <c r="AA1770" s="115">
        <v>0</v>
      </c>
      <c r="AB1770" s="123">
        <f>VLOOKUP(I1770,'[5]DI Info'!A:E,5,0)</f>
        <v>1</v>
      </c>
      <c r="AC1770" s="123">
        <f t="shared" si="37"/>
        <v>228</v>
      </c>
      <c r="AD1770" s="123">
        <f>IFERROR(AC1770*VLOOKUP(I1770,'[5]DI Info'!A:H,7,FALSE),"")</f>
        <v>5928</v>
      </c>
      <c r="AE1770" s="123">
        <f>IFERROR(ROUND(AC1770*VLOOKUP(I1770,'[5]DI Info'!$1:$1048576,6,FALSE),2),"")</f>
        <v>48.1</v>
      </c>
      <c r="AF1770" s="124" t="str">
        <f>VLOOKUP(I1770,'[5]DI Info'!$1:$1048576,4,FALSE)</f>
        <v>佳得顺-SH</v>
      </c>
      <c r="AG1770" s="124"/>
      <c r="AH1770" s="143"/>
      <c r="AI1770" s="69"/>
      <c r="AJ1770" s="123" t="s">
        <v>4276</v>
      </c>
      <c r="AK1770" s="123"/>
      <c r="AL1770" s="136"/>
      <c r="AM1770" s="136"/>
    </row>
    <row r="1771" s="62" customFormat="1" ht="12.75" customHeight="1" spans="1:39">
      <c r="A1771" s="115" t="s">
        <v>4327</v>
      </c>
      <c r="B1771" s="115" t="s">
        <v>38</v>
      </c>
      <c r="C1771" s="115" t="s">
        <v>38</v>
      </c>
      <c r="D1771" s="115" t="s">
        <v>39</v>
      </c>
      <c r="E1771" s="115" t="s">
        <v>4328</v>
      </c>
      <c r="F1771" s="115" t="s">
        <v>41</v>
      </c>
      <c r="G1771" s="115" t="s">
        <v>77</v>
      </c>
      <c r="H1771" s="115" t="s">
        <v>4328</v>
      </c>
      <c r="I1771" s="115" t="s">
        <v>4312</v>
      </c>
      <c r="J1771" s="115" t="s">
        <v>44</v>
      </c>
      <c r="K1771" s="115" t="s">
        <v>41</v>
      </c>
      <c r="L1771" s="115" t="s">
        <v>45</v>
      </c>
      <c r="M1771" s="115" t="s">
        <v>46</v>
      </c>
      <c r="N1771" s="115" t="s">
        <v>1767</v>
      </c>
      <c r="O1771" s="115" t="s">
        <v>41</v>
      </c>
      <c r="P1771" s="115" t="s">
        <v>41</v>
      </c>
      <c r="Q1771" s="115">
        <v>7.87</v>
      </c>
      <c r="R1771" s="115">
        <v>53.9</v>
      </c>
      <c r="S1771" s="115">
        <v>30.31</v>
      </c>
      <c r="T1771" s="116">
        <v>45668</v>
      </c>
      <c r="U1771" s="116">
        <v>45661</v>
      </c>
      <c r="V1771" s="115">
        <v>0</v>
      </c>
      <c r="W1771" s="115">
        <v>163</v>
      </c>
      <c r="X1771" s="115">
        <v>163</v>
      </c>
      <c r="Y1771" s="115">
        <v>0</v>
      </c>
      <c r="Z1771" s="115" t="s">
        <v>47</v>
      </c>
      <c r="AA1771" s="115">
        <v>0</v>
      </c>
      <c r="AB1771" s="123">
        <f>VLOOKUP(I1771,'[5]DI Info'!A:E,5,0)</f>
        <v>1</v>
      </c>
      <c r="AC1771" s="123">
        <f t="shared" si="37"/>
        <v>163</v>
      </c>
      <c r="AD1771" s="123">
        <f>IFERROR(AC1771*VLOOKUP(I1771,'[5]DI Info'!A:H,7,FALSE),"")</f>
        <v>4238</v>
      </c>
      <c r="AE1771" s="123">
        <f>IFERROR(ROUND(AC1771*VLOOKUP(I1771,'[5]DI Info'!$1:$1048576,6,FALSE),2),"")</f>
        <v>34.39</v>
      </c>
      <c r="AF1771" s="124" t="str">
        <f>VLOOKUP(I1771,'[5]DI Info'!$1:$1048576,4,FALSE)</f>
        <v>佳得顺-SH</v>
      </c>
      <c r="AG1771" s="124"/>
      <c r="AH1771" s="143"/>
      <c r="AI1771" s="69"/>
      <c r="AJ1771" s="123" t="s">
        <v>4276</v>
      </c>
      <c r="AK1771" s="123"/>
      <c r="AL1771" s="136"/>
      <c r="AM1771" s="136"/>
    </row>
    <row r="1772" s="62" customFormat="1" ht="12.75" customHeight="1" spans="1:39">
      <c r="A1772" s="115" t="s">
        <v>4329</v>
      </c>
      <c r="B1772" s="115" t="s">
        <v>38</v>
      </c>
      <c r="C1772" s="115" t="s">
        <v>38</v>
      </c>
      <c r="D1772" s="115" t="s">
        <v>39</v>
      </c>
      <c r="E1772" s="115" t="s">
        <v>4330</v>
      </c>
      <c r="F1772" s="115" t="s">
        <v>41</v>
      </c>
      <c r="G1772" s="115" t="s">
        <v>77</v>
      </c>
      <c r="H1772" s="115" t="s">
        <v>4330</v>
      </c>
      <c r="I1772" s="115" t="s">
        <v>4312</v>
      </c>
      <c r="J1772" s="115" t="s">
        <v>44</v>
      </c>
      <c r="K1772" s="115" t="s">
        <v>41</v>
      </c>
      <c r="L1772" s="115" t="s">
        <v>45</v>
      </c>
      <c r="M1772" s="115" t="s">
        <v>46</v>
      </c>
      <c r="N1772" s="115" t="s">
        <v>1767</v>
      </c>
      <c r="O1772" s="115" t="s">
        <v>41</v>
      </c>
      <c r="P1772" s="115" t="s">
        <v>41</v>
      </c>
      <c r="Q1772" s="115">
        <v>7.87</v>
      </c>
      <c r="R1772" s="115">
        <v>53.9</v>
      </c>
      <c r="S1772" s="115">
        <v>30.31</v>
      </c>
      <c r="T1772" s="116">
        <v>45668</v>
      </c>
      <c r="U1772" s="116">
        <v>45661</v>
      </c>
      <c r="V1772" s="115">
        <v>0</v>
      </c>
      <c r="W1772" s="115">
        <v>330</v>
      </c>
      <c r="X1772" s="115">
        <v>330</v>
      </c>
      <c r="Y1772" s="115">
        <v>0</v>
      </c>
      <c r="Z1772" s="115" t="s">
        <v>47</v>
      </c>
      <c r="AA1772" s="115">
        <v>0</v>
      </c>
      <c r="AB1772" s="123">
        <f>VLOOKUP(I1772,'[5]DI Info'!A:E,5,0)</f>
        <v>1</v>
      </c>
      <c r="AC1772" s="123">
        <f t="shared" si="37"/>
        <v>330</v>
      </c>
      <c r="AD1772" s="123">
        <f>IFERROR(AC1772*VLOOKUP(I1772,'[5]DI Info'!A:H,7,FALSE),"")</f>
        <v>8580</v>
      </c>
      <c r="AE1772" s="123">
        <f>IFERROR(ROUND(AC1772*VLOOKUP(I1772,'[5]DI Info'!$1:$1048576,6,FALSE),2),"")</f>
        <v>69.62</v>
      </c>
      <c r="AF1772" s="124" t="str">
        <f>VLOOKUP(I1772,'[5]DI Info'!$1:$1048576,4,FALSE)</f>
        <v>佳得顺-SH</v>
      </c>
      <c r="AG1772" s="124"/>
      <c r="AH1772" s="143"/>
      <c r="AI1772" s="69"/>
      <c r="AJ1772" s="123" t="s">
        <v>4276</v>
      </c>
      <c r="AK1772" s="123"/>
      <c r="AL1772" s="136"/>
      <c r="AM1772" s="136"/>
    </row>
    <row r="1773" s="62" customFormat="1" ht="12.75" customHeight="1" spans="1:39">
      <c r="A1773" s="115" t="s">
        <v>4331</v>
      </c>
      <c r="B1773" s="115" t="s">
        <v>38</v>
      </c>
      <c r="C1773" s="115" t="s">
        <v>38</v>
      </c>
      <c r="D1773" s="115" t="s">
        <v>39</v>
      </c>
      <c r="E1773" s="115" t="s">
        <v>4332</v>
      </c>
      <c r="F1773" s="115" t="s">
        <v>41</v>
      </c>
      <c r="G1773" s="115" t="s">
        <v>77</v>
      </c>
      <c r="H1773" s="115" t="s">
        <v>4332</v>
      </c>
      <c r="I1773" s="115" t="s">
        <v>4312</v>
      </c>
      <c r="J1773" s="115" t="s">
        <v>44</v>
      </c>
      <c r="K1773" s="115" t="s">
        <v>41</v>
      </c>
      <c r="L1773" s="115" t="s">
        <v>45</v>
      </c>
      <c r="M1773" s="115" t="s">
        <v>46</v>
      </c>
      <c r="N1773" s="115" t="s">
        <v>1767</v>
      </c>
      <c r="O1773" s="115" t="s">
        <v>41</v>
      </c>
      <c r="P1773" s="115" t="s">
        <v>41</v>
      </c>
      <c r="Q1773" s="115">
        <v>7.87</v>
      </c>
      <c r="R1773" s="115">
        <v>53.9</v>
      </c>
      <c r="S1773" s="115">
        <v>30.31</v>
      </c>
      <c r="T1773" s="116">
        <v>45668</v>
      </c>
      <c r="U1773" s="116">
        <v>45661</v>
      </c>
      <c r="V1773" s="115">
        <v>0</v>
      </c>
      <c r="W1773" s="115">
        <v>332</v>
      </c>
      <c r="X1773" s="115">
        <v>332</v>
      </c>
      <c r="Y1773" s="115">
        <v>0</v>
      </c>
      <c r="Z1773" s="115" t="s">
        <v>47</v>
      </c>
      <c r="AA1773" s="115">
        <v>0</v>
      </c>
      <c r="AB1773" s="123">
        <f>VLOOKUP(I1773,'[5]DI Info'!A:E,5,0)</f>
        <v>1</v>
      </c>
      <c r="AC1773" s="123">
        <f t="shared" si="37"/>
        <v>332</v>
      </c>
      <c r="AD1773" s="123">
        <f>IFERROR(AC1773*VLOOKUP(I1773,'[5]DI Info'!A:H,7,FALSE),"")</f>
        <v>8632</v>
      </c>
      <c r="AE1773" s="123">
        <f>IFERROR(ROUND(AC1773*VLOOKUP(I1773,'[5]DI Info'!$1:$1048576,6,FALSE),2),"")</f>
        <v>70.05</v>
      </c>
      <c r="AF1773" s="124" t="str">
        <f>VLOOKUP(I1773,'[5]DI Info'!$1:$1048576,4,FALSE)</f>
        <v>佳得顺-SH</v>
      </c>
      <c r="AG1773" s="124"/>
      <c r="AH1773" s="143"/>
      <c r="AI1773" s="69"/>
      <c r="AJ1773" s="123" t="s">
        <v>4276</v>
      </c>
      <c r="AK1773" s="123"/>
      <c r="AL1773" s="136"/>
      <c r="AM1773" s="136"/>
    </row>
    <row r="1774" s="62" customFormat="1" ht="12.75" customHeight="1" spans="1:39">
      <c r="A1774" s="115" t="s">
        <v>4333</v>
      </c>
      <c r="B1774" s="115" t="s">
        <v>38</v>
      </c>
      <c r="C1774" s="115" t="s">
        <v>38</v>
      </c>
      <c r="D1774" s="115" t="s">
        <v>39</v>
      </c>
      <c r="E1774" s="115" t="s">
        <v>4334</v>
      </c>
      <c r="F1774" s="115" t="s">
        <v>41</v>
      </c>
      <c r="G1774" s="115" t="s">
        <v>77</v>
      </c>
      <c r="H1774" s="115" t="s">
        <v>4334</v>
      </c>
      <c r="I1774" s="115" t="s">
        <v>4312</v>
      </c>
      <c r="J1774" s="115" t="s">
        <v>44</v>
      </c>
      <c r="K1774" s="115" t="s">
        <v>41</v>
      </c>
      <c r="L1774" s="115" t="s">
        <v>45</v>
      </c>
      <c r="M1774" s="115" t="s">
        <v>46</v>
      </c>
      <c r="N1774" s="115" t="s">
        <v>1767</v>
      </c>
      <c r="O1774" s="115" t="s">
        <v>41</v>
      </c>
      <c r="P1774" s="115" t="s">
        <v>41</v>
      </c>
      <c r="Q1774" s="115">
        <v>7.87</v>
      </c>
      <c r="R1774" s="115">
        <v>53.9</v>
      </c>
      <c r="S1774" s="115">
        <v>30.31</v>
      </c>
      <c r="T1774" s="116">
        <v>45668</v>
      </c>
      <c r="U1774" s="116">
        <v>45661</v>
      </c>
      <c r="V1774" s="115">
        <v>0</v>
      </c>
      <c r="W1774" s="115">
        <v>165</v>
      </c>
      <c r="X1774" s="115">
        <v>165</v>
      </c>
      <c r="Y1774" s="115">
        <v>0</v>
      </c>
      <c r="Z1774" s="115" t="s">
        <v>47</v>
      </c>
      <c r="AA1774" s="115">
        <v>0</v>
      </c>
      <c r="AB1774" s="123">
        <f>VLOOKUP(I1774,'[5]DI Info'!A:E,5,0)</f>
        <v>1</v>
      </c>
      <c r="AC1774" s="123">
        <f t="shared" si="37"/>
        <v>165</v>
      </c>
      <c r="AD1774" s="123">
        <f>IFERROR(AC1774*VLOOKUP(I1774,'[5]DI Info'!A:H,7,FALSE),"")</f>
        <v>4290</v>
      </c>
      <c r="AE1774" s="123">
        <f>IFERROR(ROUND(AC1774*VLOOKUP(I1774,'[5]DI Info'!$1:$1048576,6,FALSE),2),"")</f>
        <v>34.81</v>
      </c>
      <c r="AF1774" s="124" t="str">
        <f>VLOOKUP(I1774,'[5]DI Info'!$1:$1048576,4,FALSE)</f>
        <v>佳得顺-SH</v>
      </c>
      <c r="AG1774" s="124"/>
      <c r="AH1774" s="143"/>
      <c r="AI1774" s="69"/>
      <c r="AJ1774" s="123" t="s">
        <v>4276</v>
      </c>
      <c r="AK1774" s="123"/>
      <c r="AL1774" s="136"/>
      <c r="AM1774" s="136"/>
    </row>
    <row r="1775" s="62" customFormat="1" ht="12.75" customHeight="1" spans="1:39">
      <c r="A1775" s="115" t="s">
        <v>4335</v>
      </c>
      <c r="B1775" s="115" t="s">
        <v>38</v>
      </c>
      <c r="C1775" s="115" t="s">
        <v>38</v>
      </c>
      <c r="D1775" s="115" t="s">
        <v>39</v>
      </c>
      <c r="E1775" s="115" t="s">
        <v>4336</v>
      </c>
      <c r="F1775" s="115" t="s">
        <v>41</v>
      </c>
      <c r="G1775" s="115" t="s">
        <v>77</v>
      </c>
      <c r="H1775" s="115" t="s">
        <v>4336</v>
      </c>
      <c r="I1775" s="115" t="s">
        <v>4312</v>
      </c>
      <c r="J1775" s="115" t="s">
        <v>44</v>
      </c>
      <c r="K1775" s="115" t="s">
        <v>41</v>
      </c>
      <c r="L1775" s="115" t="s">
        <v>45</v>
      </c>
      <c r="M1775" s="115" t="s">
        <v>46</v>
      </c>
      <c r="N1775" s="115" t="s">
        <v>1767</v>
      </c>
      <c r="O1775" s="115" t="s">
        <v>41</v>
      </c>
      <c r="P1775" s="115" t="s">
        <v>41</v>
      </c>
      <c r="Q1775" s="115">
        <v>7.87</v>
      </c>
      <c r="R1775" s="115">
        <v>53.9</v>
      </c>
      <c r="S1775" s="115">
        <v>30.31</v>
      </c>
      <c r="T1775" s="116">
        <v>45668</v>
      </c>
      <c r="U1775" s="116">
        <v>45661</v>
      </c>
      <c r="V1775" s="115">
        <v>0</v>
      </c>
      <c r="W1775" s="115">
        <v>330</v>
      </c>
      <c r="X1775" s="115">
        <v>330</v>
      </c>
      <c r="Y1775" s="115">
        <v>0</v>
      </c>
      <c r="Z1775" s="115" t="s">
        <v>47</v>
      </c>
      <c r="AA1775" s="115">
        <v>0</v>
      </c>
      <c r="AB1775" s="123">
        <f>VLOOKUP(I1775,'[5]DI Info'!A:E,5,0)</f>
        <v>1</v>
      </c>
      <c r="AC1775" s="123">
        <f t="shared" si="37"/>
        <v>330</v>
      </c>
      <c r="AD1775" s="123">
        <f>IFERROR(AC1775*VLOOKUP(I1775,'[5]DI Info'!A:H,7,FALSE),"")</f>
        <v>8580</v>
      </c>
      <c r="AE1775" s="123">
        <f>IFERROR(ROUND(AC1775*VLOOKUP(I1775,'[5]DI Info'!$1:$1048576,6,FALSE),2),"")</f>
        <v>69.62</v>
      </c>
      <c r="AF1775" s="124" t="str">
        <f>VLOOKUP(I1775,'[5]DI Info'!$1:$1048576,4,FALSE)</f>
        <v>佳得顺-SH</v>
      </c>
      <c r="AG1775" s="124"/>
      <c r="AH1775" s="143"/>
      <c r="AI1775" s="69"/>
      <c r="AJ1775" s="123" t="s">
        <v>4276</v>
      </c>
      <c r="AK1775" s="123"/>
      <c r="AL1775" s="136"/>
      <c r="AM1775" s="136"/>
    </row>
    <row r="1776" s="62" customFormat="1" ht="12.75" customHeight="1" spans="1:39">
      <c r="A1776" s="115" t="s">
        <v>4337</v>
      </c>
      <c r="B1776" s="115" t="s">
        <v>38</v>
      </c>
      <c r="C1776" s="115" t="s">
        <v>38</v>
      </c>
      <c r="D1776" s="115" t="s">
        <v>39</v>
      </c>
      <c r="E1776" s="115" t="s">
        <v>4338</v>
      </c>
      <c r="F1776" s="115" t="s">
        <v>41</v>
      </c>
      <c r="G1776" s="115" t="s">
        <v>77</v>
      </c>
      <c r="H1776" s="115" t="s">
        <v>4338</v>
      </c>
      <c r="I1776" s="115" t="s">
        <v>4312</v>
      </c>
      <c r="J1776" s="115" t="s">
        <v>44</v>
      </c>
      <c r="K1776" s="115" t="s">
        <v>41</v>
      </c>
      <c r="L1776" s="115" t="s">
        <v>45</v>
      </c>
      <c r="M1776" s="115" t="s">
        <v>46</v>
      </c>
      <c r="N1776" s="115" t="s">
        <v>1767</v>
      </c>
      <c r="O1776" s="115" t="s">
        <v>41</v>
      </c>
      <c r="P1776" s="115" t="s">
        <v>41</v>
      </c>
      <c r="Q1776" s="115">
        <v>7.87</v>
      </c>
      <c r="R1776" s="115">
        <v>53.9</v>
      </c>
      <c r="S1776" s="115">
        <v>30.31</v>
      </c>
      <c r="T1776" s="116">
        <v>45668</v>
      </c>
      <c r="U1776" s="116">
        <v>45661</v>
      </c>
      <c r="V1776" s="115">
        <v>0</v>
      </c>
      <c r="W1776" s="115">
        <v>14</v>
      </c>
      <c r="X1776" s="115">
        <v>14</v>
      </c>
      <c r="Y1776" s="115">
        <v>0</v>
      </c>
      <c r="Z1776" s="115" t="s">
        <v>47</v>
      </c>
      <c r="AA1776" s="115">
        <v>0</v>
      </c>
      <c r="AB1776" s="123">
        <f>VLOOKUP(I1776,'[5]DI Info'!A:E,5,0)</f>
        <v>1</v>
      </c>
      <c r="AC1776" s="123">
        <f t="shared" si="37"/>
        <v>14</v>
      </c>
      <c r="AD1776" s="123">
        <f>IFERROR(AC1776*VLOOKUP(I1776,'[5]DI Info'!A:H,7,FALSE),"")</f>
        <v>364</v>
      </c>
      <c r="AE1776" s="123">
        <f>IFERROR(ROUND(AC1776*VLOOKUP(I1776,'[5]DI Info'!$1:$1048576,6,FALSE),2),"")</f>
        <v>2.95</v>
      </c>
      <c r="AF1776" s="124" t="str">
        <f>VLOOKUP(I1776,'[5]DI Info'!$1:$1048576,4,FALSE)</f>
        <v>佳得顺-SH</v>
      </c>
      <c r="AG1776" s="124"/>
      <c r="AH1776" s="143"/>
      <c r="AI1776" s="69"/>
      <c r="AJ1776" s="123" t="s">
        <v>4276</v>
      </c>
      <c r="AK1776" s="123"/>
      <c r="AL1776" s="136"/>
      <c r="AM1776" s="136"/>
    </row>
    <row r="1777" s="62" customFormat="1" ht="12.75" customHeight="1" spans="1:39">
      <c r="A1777" s="115" t="s">
        <v>4339</v>
      </c>
      <c r="B1777" s="115" t="s">
        <v>38</v>
      </c>
      <c r="C1777" s="115" t="s">
        <v>38</v>
      </c>
      <c r="D1777" s="115" t="s">
        <v>39</v>
      </c>
      <c r="E1777" s="115" t="s">
        <v>4340</v>
      </c>
      <c r="F1777" s="115" t="s">
        <v>41</v>
      </c>
      <c r="G1777" s="115" t="s">
        <v>77</v>
      </c>
      <c r="H1777" s="115" t="s">
        <v>4340</v>
      </c>
      <c r="I1777" s="115" t="s">
        <v>4312</v>
      </c>
      <c r="J1777" s="115" t="s">
        <v>44</v>
      </c>
      <c r="K1777" s="115" t="s">
        <v>41</v>
      </c>
      <c r="L1777" s="115" t="s">
        <v>45</v>
      </c>
      <c r="M1777" s="115" t="s">
        <v>46</v>
      </c>
      <c r="N1777" s="115" t="s">
        <v>1767</v>
      </c>
      <c r="O1777" s="115" t="s">
        <v>41</v>
      </c>
      <c r="P1777" s="115" t="s">
        <v>41</v>
      </c>
      <c r="Q1777" s="115">
        <v>7.87</v>
      </c>
      <c r="R1777" s="115">
        <v>53.9</v>
      </c>
      <c r="S1777" s="115">
        <v>30.31</v>
      </c>
      <c r="T1777" s="116">
        <v>45668</v>
      </c>
      <c r="U1777" s="116">
        <v>45661</v>
      </c>
      <c r="V1777" s="115">
        <v>0</v>
      </c>
      <c r="W1777" s="115">
        <v>271</v>
      </c>
      <c r="X1777" s="115">
        <v>271</v>
      </c>
      <c r="Y1777" s="115">
        <v>0</v>
      </c>
      <c r="Z1777" s="115" t="s">
        <v>47</v>
      </c>
      <c r="AA1777" s="115">
        <v>0</v>
      </c>
      <c r="AB1777" s="123">
        <f>VLOOKUP(I1777,'[5]DI Info'!A:E,5,0)</f>
        <v>1</v>
      </c>
      <c r="AC1777" s="123">
        <f t="shared" si="37"/>
        <v>271</v>
      </c>
      <c r="AD1777" s="123">
        <f>IFERROR(AC1777*VLOOKUP(I1777,'[5]DI Info'!A:H,7,FALSE),"")</f>
        <v>7046</v>
      </c>
      <c r="AE1777" s="123">
        <f>IFERROR(ROUND(AC1777*VLOOKUP(I1777,'[5]DI Info'!$1:$1048576,6,FALSE),2),"")</f>
        <v>57.18</v>
      </c>
      <c r="AF1777" s="124" t="str">
        <f>VLOOKUP(I1777,'[5]DI Info'!$1:$1048576,4,FALSE)</f>
        <v>佳得顺-SH</v>
      </c>
      <c r="AG1777" s="124"/>
      <c r="AH1777" s="143"/>
      <c r="AI1777" s="69"/>
      <c r="AJ1777" s="123" t="s">
        <v>4276</v>
      </c>
      <c r="AK1777" s="123"/>
      <c r="AL1777" s="136"/>
      <c r="AM1777" s="136"/>
    </row>
    <row r="1778" s="62" customFormat="1" ht="12.75" customHeight="1" spans="1:39">
      <c r="A1778" s="115" t="s">
        <v>4341</v>
      </c>
      <c r="B1778" s="115" t="s">
        <v>38</v>
      </c>
      <c r="C1778" s="115" t="s">
        <v>38</v>
      </c>
      <c r="D1778" s="115" t="s">
        <v>39</v>
      </c>
      <c r="E1778" s="115" t="s">
        <v>4342</v>
      </c>
      <c r="F1778" s="115" t="s">
        <v>41</v>
      </c>
      <c r="G1778" s="115" t="s">
        <v>77</v>
      </c>
      <c r="H1778" s="115" t="s">
        <v>4342</v>
      </c>
      <c r="I1778" s="115" t="s">
        <v>4312</v>
      </c>
      <c r="J1778" s="115" t="s">
        <v>44</v>
      </c>
      <c r="K1778" s="115" t="s">
        <v>41</v>
      </c>
      <c r="L1778" s="115" t="s">
        <v>45</v>
      </c>
      <c r="M1778" s="115" t="s">
        <v>46</v>
      </c>
      <c r="N1778" s="115" t="s">
        <v>1767</v>
      </c>
      <c r="O1778" s="115" t="s">
        <v>41</v>
      </c>
      <c r="P1778" s="115" t="s">
        <v>41</v>
      </c>
      <c r="Q1778" s="115">
        <v>7.87</v>
      </c>
      <c r="R1778" s="115">
        <v>53.9</v>
      </c>
      <c r="S1778" s="115">
        <v>30.31</v>
      </c>
      <c r="T1778" s="116">
        <v>45668</v>
      </c>
      <c r="U1778" s="116">
        <v>45661</v>
      </c>
      <c r="V1778" s="115">
        <v>0</v>
      </c>
      <c r="W1778" s="115">
        <v>282</v>
      </c>
      <c r="X1778" s="115">
        <v>282</v>
      </c>
      <c r="Y1778" s="115">
        <v>0</v>
      </c>
      <c r="Z1778" s="115" t="s">
        <v>47</v>
      </c>
      <c r="AA1778" s="115">
        <v>0</v>
      </c>
      <c r="AB1778" s="123">
        <f>VLOOKUP(I1778,'[5]DI Info'!A:E,5,0)</f>
        <v>1</v>
      </c>
      <c r="AC1778" s="123">
        <f t="shared" si="37"/>
        <v>282</v>
      </c>
      <c r="AD1778" s="123">
        <f>IFERROR(AC1778*VLOOKUP(I1778,'[5]DI Info'!A:H,7,FALSE),"")</f>
        <v>7332</v>
      </c>
      <c r="AE1778" s="123">
        <f>IFERROR(ROUND(AC1778*VLOOKUP(I1778,'[5]DI Info'!$1:$1048576,6,FALSE),2),"")</f>
        <v>59.5</v>
      </c>
      <c r="AF1778" s="124" t="str">
        <f>VLOOKUP(I1778,'[5]DI Info'!$1:$1048576,4,FALSE)</f>
        <v>佳得顺-SH</v>
      </c>
      <c r="AG1778" s="124"/>
      <c r="AH1778" s="143"/>
      <c r="AI1778" s="69"/>
      <c r="AJ1778" s="123" t="s">
        <v>4276</v>
      </c>
      <c r="AK1778" s="123"/>
      <c r="AL1778" s="136"/>
      <c r="AM1778" s="136"/>
    </row>
    <row r="1779" s="62" customFormat="1" ht="12.75" customHeight="1" spans="1:39">
      <c r="A1779" s="115" t="s">
        <v>4343</v>
      </c>
      <c r="B1779" s="115" t="s">
        <v>38</v>
      </c>
      <c r="C1779" s="115" t="s">
        <v>38</v>
      </c>
      <c r="D1779" s="115" t="s">
        <v>39</v>
      </c>
      <c r="E1779" s="115" t="s">
        <v>4344</v>
      </c>
      <c r="F1779" s="115" t="s">
        <v>41</v>
      </c>
      <c r="G1779" s="115" t="s">
        <v>77</v>
      </c>
      <c r="H1779" s="115" t="s">
        <v>4344</v>
      </c>
      <c r="I1779" s="115" t="s">
        <v>4312</v>
      </c>
      <c r="J1779" s="115" t="s">
        <v>44</v>
      </c>
      <c r="K1779" s="115" t="s">
        <v>41</v>
      </c>
      <c r="L1779" s="115" t="s">
        <v>45</v>
      </c>
      <c r="M1779" s="115" t="s">
        <v>46</v>
      </c>
      <c r="N1779" s="115" t="s">
        <v>1767</v>
      </c>
      <c r="O1779" s="115" t="s">
        <v>41</v>
      </c>
      <c r="P1779" s="115" t="s">
        <v>41</v>
      </c>
      <c r="Q1779" s="115">
        <v>7.87</v>
      </c>
      <c r="R1779" s="115">
        <v>53.9</v>
      </c>
      <c r="S1779" s="115">
        <v>30.31</v>
      </c>
      <c r="T1779" s="116">
        <v>45668</v>
      </c>
      <c r="U1779" s="116">
        <v>45661</v>
      </c>
      <c r="V1779" s="115">
        <v>0</v>
      </c>
      <c r="W1779" s="115">
        <v>329</v>
      </c>
      <c r="X1779" s="115">
        <v>329</v>
      </c>
      <c r="Y1779" s="115">
        <v>0</v>
      </c>
      <c r="Z1779" s="115" t="s">
        <v>47</v>
      </c>
      <c r="AA1779" s="115">
        <v>0</v>
      </c>
      <c r="AB1779" s="123">
        <f>VLOOKUP(I1779,'[5]DI Info'!A:E,5,0)</f>
        <v>1</v>
      </c>
      <c r="AC1779" s="123">
        <f t="shared" si="37"/>
        <v>329</v>
      </c>
      <c r="AD1779" s="123">
        <f>IFERROR(AC1779*VLOOKUP(I1779,'[5]DI Info'!A:H,7,FALSE),"")</f>
        <v>8554</v>
      </c>
      <c r="AE1779" s="123">
        <f>IFERROR(ROUND(AC1779*VLOOKUP(I1779,'[5]DI Info'!$1:$1048576,6,FALSE),2),"")</f>
        <v>69.41</v>
      </c>
      <c r="AF1779" s="124" t="str">
        <f>VLOOKUP(I1779,'[5]DI Info'!$1:$1048576,4,FALSE)</f>
        <v>佳得顺-SH</v>
      </c>
      <c r="AG1779" s="124"/>
      <c r="AH1779" s="143"/>
      <c r="AI1779" s="69"/>
      <c r="AJ1779" s="123" t="s">
        <v>4276</v>
      </c>
      <c r="AK1779" s="123"/>
      <c r="AL1779" s="136"/>
      <c r="AM1779" s="136"/>
    </row>
    <row r="1780" s="62" customFormat="1" ht="12.75" customHeight="1" spans="1:39">
      <c r="A1780" s="115" t="s">
        <v>4345</v>
      </c>
      <c r="B1780" s="115" t="s">
        <v>38</v>
      </c>
      <c r="C1780" s="115" t="s">
        <v>38</v>
      </c>
      <c r="D1780" s="115" t="s">
        <v>39</v>
      </c>
      <c r="E1780" s="115" t="s">
        <v>4346</v>
      </c>
      <c r="F1780" s="115" t="s">
        <v>41</v>
      </c>
      <c r="G1780" s="115" t="s">
        <v>77</v>
      </c>
      <c r="H1780" s="115" t="s">
        <v>4346</v>
      </c>
      <c r="I1780" s="115" t="s">
        <v>4312</v>
      </c>
      <c r="J1780" s="115" t="s">
        <v>44</v>
      </c>
      <c r="K1780" s="115" t="s">
        <v>41</v>
      </c>
      <c r="L1780" s="115" t="s">
        <v>45</v>
      </c>
      <c r="M1780" s="115" t="s">
        <v>46</v>
      </c>
      <c r="N1780" s="115" t="s">
        <v>1767</v>
      </c>
      <c r="O1780" s="115" t="s">
        <v>41</v>
      </c>
      <c r="P1780" s="115" t="s">
        <v>41</v>
      </c>
      <c r="Q1780" s="115">
        <v>7.87</v>
      </c>
      <c r="R1780" s="115">
        <v>53.9</v>
      </c>
      <c r="S1780" s="115">
        <v>30.31</v>
      </c>
      <c r="T1780" s="116">
        <v>45668</v>
      </c>
      <c r="U1780" s="116">
        <v>45661</v>
      </c>
      <c r="V1780" s="115">
        <v>0</v>
      </c>
      <c r="W1780" s="115">
        <v>292</v>
      </c>
      <c r="X1780" s="115">
        <v>292</v>
      </c>
      <c r="Y1780" s="115">
        <v>0</v>
      </c>
      <c r="Z1780" s="115" t="s">
        <v>47</v>
      </c>
      <c r="AA1780" s="115">
        <v>0</v>
      </c>
      <c r="AB1780" s="123">
        <f>VLOOKUP(I1780,'[5]DI Info'!A:E,5,0)</f>
        <v>1</v>
      </c>
      <c r="AC1780" s="123">
        <f t="shared" si="37"/>
        <v>292</v>
      </c>
      <c r="AD1780" s="123">
        <f>IFERROR(AC1780*VLOOKUP(I1780,'[5]DI Info'!A:H,7,FALSE),"")</f>
        <v>7592</v>
      </c>
      <c r="AE1780" s="123">
        <f>IFERROR(ROUND(AC1780*VLOOKUP(I1780,'[5]DI Info'!$1:$1048576,6,FALSE),2),"")</f>
        <v>61.61</v>
      </c>
      <c r="AF1780" s="124" t="str">
        <f>VLOOKUP(I1780,'[5]DI Info'!$1:$1048576,4,FALSE)</f>
        <v>佳得顺-SH</v>
      </c>
      <c r="AG1780" s="124"/>
      <c r="AH1780" s="143"/>
      <c r="AI1780" s="69"/>
      <c r="AJ1780" s="123" t="s">
        <v>4276</v>
      </c>
      <c r="AK1780" s="123"/>
      <c r="AL1780" s="136"/>
      <c r="AM1780" s="136"/>
    </row>
    <row r="1781" s="62" customFormat="1" ht="12.75" customHeight="1" spans="1:39">
      <c r="A1781" s="115" t="s">
        <v>4347</v>
      </c>
      <c r="B1781" s="115" t="s">
        <v>38</v>
      </c>
      <c r="C1781" s="115" t="s">
        <v>38</v>
      </c>
      <c r="D1781" s="115" t="s">
        <v>39</v>
      </c>
      <c r="E1781" s="115" t="s">
        <v>4348</v>
      </c>
      <c r="F1781" s="115" t="s">
        <v>41</v>
      </c>
      <c r="G1781" s="115" t="s">
        <v>77</v>
      </c>
      <c r="H1781" s="115" t="s">
        <v>4348</v>
      </c>
      <c r="I1781" s="115" t="s">
        <v>4312</v>
      </c>
      <c r="J1781" s="115" t="s">
        <v>44</v>
      </c>
      <c r="K1781" s="115" t="s">
        <v>41</v>
      </c>
      <c r="L1781" s="115" t="s">
        <v>45</v>
      </c>
      <c r="M1781" s="115" t="s">
        <v>46</v>
      </c>
      <c r="N1781" s="115" t="s">
        <v>1767</v>
      </c>
      <c r="O1781" s="115" t="s">
        <v>41</v>
      </c>
      <c r="P1781" s="115" t="s">
        <v>41</v>
      </c>
      <c r="Q1781" s="115">
        <v>7.87</v>
      </c>
      <c r="R1781" s="115">
        <v>53.9</v>
      </c>
      <c r="S1781" s="115">
        <v>30.31</v>
      </c>
      <c r="T1781" s="116">
        <v>45668</v>
      </c>
      <c r="U1781" s="116">
        <v>45661</v>
      </c>
      <c r="V1781" s="115">
        <v>0</v>
      </c>
      <c r="W1781" s="115">
        <v>332</v>
      </c>
      <c r="X1781" s="115">
        <v>332</v>
      </c>
      <c r="Y1781" s="115">
        <v>0</v>
      </c>
      <c r="Z1781" s="115" t="s">
        <v>47</v>
      </c>
      <c r="AA1781" s="115">
        <v>0</v>
      </c>
      <c r="AB1781" s="123">
        <f>VLOOKUP(I1781,'[5]DI Info'!A:E,5,0)</f>
        <v>1</v>
      </c>
      <c r="AC1781" s="123">
        <f t="shared" si="37"/>
        <v>332</v>
      </c>
      <c r="AD1781" s="123">
        <f>IFERROR(AC1781*VLOOKUP(I1781,'[5]DI Info'!A:H,7,FALSE),"")</f>
        <v>8632</v>
      </c>
      <c r="AE1781" s="123">
        <f>IFERROR(ROUND(AC1781*VLOOKUP(I1781,'[5]DI Info'!$1:$1048576,6,FALSE),2),"")</f>
        <v>70.05</v>
      </c>
      <c r="AF1781" s="124" t="str">
        <f>VLOOKUP(I1781,'[5]DI Info'!$1:$1048576,4,FALSE)</f>
        <v>佳得顺-SH</v>
      </c>
      <c r="AG1781" s="124"/>
      <c r="AH1781" s="143"/>
      <c r="AI1781" s="69"/>
      <c r="AJ1781" s="123" t="s">
        <v>4276</v>
      </c>
      <c r="AK1781" s="123"/>
      <c r="AL1781" s="136"/>
      <c r="AM1781" s="136"/>
    </row>
    <row r="1782" s="62" customFormat="1" ht="12.75" customHeight="1" spans="1:39">
      <c r="A1782" s="115" t="s">
        <v>4349</v>
      </c>
      <c r="B1782" s="115" t="s">
        <v>38</v>
      </c>
      <c r="C1782" s="115" t="s">
        <v>38</v>
      </c>
      <c r="D1782" s="115" t="s">
        <v>39</v>
      </c>
      <c r="E1782" s="115" t="s">
        <v>4350</v>
      </c>
      <c r="F1782" s="115" t="s">
        <v>41</v>
      </c>
      <c r="G1782" s="115" t="s">
        <v>53</v>
      </c>
      <c r="H1782" s="115" t="s">
        <v>4350</v>
      </c>
      <c r="I1782" s="115" t="s">
        <v>4296</v>
      </c>
      <c r="J1782" s="115" t="s">
        <v>44</v>
      </c>
      <c r="K1782" s="115" t="s">
        <v>41</v>
      </c>
      <c r="L1782" s="115" t="s">
        <v>45</v>
      </c>
      <c r="M1782" s="115" t="s">
        <v>46</v>
      </c>
      <c r="N1782" s="115" t="s">
        <v>1767</v>
      </c>
      <c r="O1782" s="115" t="s">
        <v>41</v>
      </c>
      <c r="P1782" s="115" t="s">
        <v>41</v>
      </c>
      <c r="Q1782" s="115">
        <v>8.5</v>
      </c>
      <c r="R1782" s="115">
        <v>53.5</v>
      </c>
      <c r="S1782" s="115">
        <v>30.5</v>
      </c>
      <c r="T1782" s="116">
        <v>45668</v>
      </c>
      <c r="U1782" s="116">
        <v>45661</v>
      </c>
      <c r="V1782" s="115">
        <v>0</v>
      </c>
      <c r="W1782" s="115">
        <v>3</v>
      </c>
      <c r="X1782" s="115">
        <v>3</v>
      </c>
      <c r="Y1782" s="115">
        <v>0</v>
      </c>
      <c r="Z1782" s="115" t="s">
        <v>47</v>
      </c>
      <c r="AA1782" s="115">
        <v>0</v>
      </c>
      <c r="AB1782" s="123">
        <f>VLOOKUP(I1782,'[5]DI Info'!A:E,5,0)</f>
        <v>1</v>
      </c>
      <c r="AC1782" s="123">
        <f t="shared" si="37"/>
        <v>3</v>
      </c>
      <c r="AD1782" s="123">
        <f>IFERROR(AC1782*VLOOKUP(I1782,'[5]DI Info'!A:H,7,FALSE),"")</f>
        <v>78</v>
      </c>
      <c r="AE1782" s="123">
        <f>IFERROR(ROUND(AC1782*VLOOKUP(I1782,'[5]DI Info'!$1:$1048576,6,FALSE),2),"")</f>
        <v>0.63</v>
      </c>
      <c r="AF1782" s="124" t="str">
        <f>VLOOKUP(I1782,'[5]DI Info'!$1:$1048576,4,FALSE)</f>
        <v>佳得顺-SH</v>
      </c>
      <c r="AG1782" s="124"/>
      <c r="AH1782" s="143"/>
      <c r="AI1782" s="69"/>
      <c r="AJ1782" s="123" t="s">
        <v>4276</v>
      </c>
      <c r="AK1782" s="123"/>
      <c r="AL1782" s="136"/>
      <c r="AM1782" s="136"/>
    </row>
    <row r="1783" s="62" customFormat="1" ht="12.75" customHeight="1" spans="1:39">
      <c r="A1783" s="115" t="s">
        <v>4351</v>
      </c>
      <c r="B1783" s="115" t="s">
        <v>38</v>
      </c>
      <c r="C1783" s="115" t="s">
        <v>38</v>
      </c>
      <c r="D1783" s="115" t="s">
        <v>39</v>
      </c>
      <c r="E1783" s="115" t="s">
        <v>4352</v>
      </c>
      <c r="F1783" s="115" t="s">
        <v>41</v>
      </c>
      <c r="G1783" s="115" t="s">
        <v>53</v>
      </c>
      <c r="H1783" s="115" t="s">
        <v>4352</v>
      </c>
      <c r="I1783" s="115" t="s">
        <v>4312</v>
      </c>
      <c r="J1783" s="115" t="s">
        <v>44</v>
      </c>
      <c r="K1783" s="115" t="s">
        <v>41</v>
      </c>
      <c r="L1783" s="115" t="s">
        <v>45</v>
      </c>
      <c r="M1783" s="115" t="s">
        <v>46</v>
      </c>
      <c r="N1783" s="115" t="s">
        <v>1767</v>
      </c>
      <c r="O1783" s="115" t="s">
        <v>41</v>
      </c>
      <c r="P1783" s="115" t="s">
        <v>41</v>
      </c>
      <c r="Q1783" s="115">
        <v>7.87</v>
      </c>
      <c r="R1783" s="115">
        <v>53.9</v>
      </c>
      <c r="S1783" s="115">
        <v>30.31</v>
      </c>
      <c r="T1783" s="116">
        <v>45668</v>
      </c>
      <c r="U1783" s="116">
        <v>45661</v>
      </c>
      <c r="V1783" s="115">
        <v>0</v>
      </c>
      <c r="W1783" s="115">
        <v>329</v>
      </c>
      <c r="X1783" s="115">
        <v>329</v>
      </c>
      <c r="Y1783" s="115">
        <v>0</v>
      </c>
      <c r="Z1783" s="115" t="s">
        <v>47</v>
      </c>
      <c r="AA1783" s="115">
        <v>0</v>
      </c>
      <c r="AB1783" s="123">
        <f>VLOOKUP(I1783,'[5]DI Info'!A:E,5,0)</f>
        <v>1</v>
      </c>
      <c r="AC1783" s="123">
        <f t="shared" si="37"/>
        <v>329</v>
      </c>
      <c r="AD1783" s="123">
        <f>IFERROR(AC1783*VLOOKUP(I1783,'[5]DI Info'!A:H,7,FALSE),"")</f>
        <v>8554</v>
      </c>
      <c r="AE1783" s="123">
        <f>IFERROR(ROUND(AC1783*VLOOKUP(I1783,'[5]DI Info'!$1:$1048576,6,FALSE),2),"")</f>
        <v>69.41</v>
      </c>
      <c r="AF1783" s="124" t="str">
        <f>VLOOKUP(I1783,'[5]DI Info'!$1:$1048576,4,FALSE)</f>
        <v>佳得顺-SH</v>
      </c>
      <c r="AG1783" s="124"/>
      <c r="AH1783" s="143"/>
      <c r="AI1783" s="69"/>
      <c r="AJ1783" s="123" t="s">
        <v>4276</v>
      </c>
      <c r="AK1783" s="123"/>
      <c r="AL1783" s="136"/>
      <c r="AM1783" s="136"/>
    </row>
    <row r="1784" s="62" customFormat="1" ht="12.75" customHeight="1" spans="1:39">
      <c r="A1784" s="115" t="s">
        <v>4353</v>
      </c>
      <c r="B1784" s="115" t="s">
        <v>38</v>
      </c>
      <c r="C1784" s="115" t="s">
        <v>38</v>
      </c>
      <c r="D1784" s="115" t="s">
        <v>39</v>
      </c>
      <c r="E1784" s="115" t="s">
        <v>4354</v>
      </c>
      <c r="F1784" s="115" t="s">
        <v>41</v>
      </c>
      <c r="G1784" s="115" t="s">
        <v>53</v>
      </c>
      <c r="H1784" s="115" t="s">
        <v>4354</v>
      </c>
      <c r="I1784" s="115" t="s">
        <v>4296</v>
      </c>
      <c r="J1784" s="115" t="s">
        <v>44</v>
      </c>
      <c r="K1784" s="115" t="s">
        <v>41</v>
      </c>
      <c r="L1784" s="115" t="s">
        <v>45</v>
      </c>
      <c r="M1784" s="115" t="s">
        <v>46</v>
      </c>
      <c r="N1784" s="115" t="s">
        <v>1767</v>
      </c>
      <c r="O1784" s="115" t="s">
        <v>41</v>
      </c>
      <c r="P1784" s="115" t="s">
        <v>41</v>
      </c>
      <c r="Q1784" s="115">
        <v>8.5</v>
      </c>
      <c r="R1784" s="115">
        <v>53.5</v>
      </c>
      <c r="S1784" s="115">
        <v>30.5</v>
      </c>
      <c r="T1784" s="116">
        <v>45668</v>
      </c>
      <c r="U1784" s="116">
        <v>45661</v>
      </c>
      <c r="V1784" s="115">
        <v>0</v>
      </c>
      <c r="W1784" s="115">
        <v>3</v>
      </c>
      <c r="X1784" s="115">
        <v>3</v>
      </c>
      <c r="Y1784" s="115">
        <v>0</v>
      </c>
      <c r="Z1784" s="115" t="s">
        <v>47</v>
      </c>
      <c r="AA1784" s="115">
        <v>0</v>
      </c>
      <c r="AB1784" s="123">
        <f>VLOOKUP(I1784,'[5]DI Info'!A:E,5,0)</f>
        <v>1</v>
      </c>
      <c r="AC1784" s="123">
        <f t="shared" si="37"/>
        <v>3</v>
      </c>
      <c r="AD1784" s="123">
        <f>IFERROR(AC1784*VLOOKUP(I1784,'[5]DI Info'!A:H,7,FALSE),"")</f>
        <v>78</v>
      </c>
      <c r="AE1784" s="123">
        <f>IFERROR(ROUND(AC1784*VLOOKUP(I1784,'[5]DI Info'!$1:$1048576,6,FALSE),2),"")</f>
        <v>0.63</v>
      </c>
      <c r="AF1784" s="124" t="str">
        <f>VLOOKUP(I1784,'[5]DI Info'!$1:$1048576,4,FALSE)</f>
        <v>佳得顺-SH</v>
      </c>
      <c r="AG1784" s="124"/>
      <c r="AH1784" s="143"/>
      <c r="AI1784" s="69"/>
      <c r="AJ1784" s="123" t="s">
        <v>4276</v>
      </c>
      <c r="AK1784" s="123"/>
      <c r="AL1784" s="136"/>
      <c r="AM1784" s="136"/>
    </row>
    <row r="1785" s="62" customFormat="1" ht="12.75" customHeight="1" spans="1:39">
      <c r="A1785" s="115" t="s">
        <v>4355</v>
      </c>
      <c r="B1785" s="115" t="s">
        <v>38</v>
      </c>
      <c r="C1785" s="115" t="s">
        <v>38</v>
      </c>
      <c r="D1785" s="115" t="s">
        <v>39</v>
      </c>
      <c r="E1785" s="115" t="s">
        <v>4356</v>
      </c>
      <c r="F1785" s="115" t="s">
        <v>41</v>
      </c>
      <c r="G1785" s="115" t="s">
        <v>53</v>
      </c>
      <c r="H1785" s="115" t="s">
        <v>4356</v>
      </c>
      <c r="I1785" s="115" t="s">
        <v>4312</v>
      </c>
      <c r="J1785" s="115" t="s">
        <v>44</v>
      </c>
      <c r="K1785" s="115" t="s">
        <v>41</v>
      </c>
      <c r="L1785" s="115" t="s">
        <v>45</v>
      </c>
      <c r="M1785" s="115" t="s">
        <v>46</v>
      </c>
      <c r="N1785" s="115" t="s">
        <v>1767</v>
      </c>
      <c r="O1785" s="115" t="s">
        <v>41</v>
      </c>
      <c r="P1785" s="115" t="s">
        <v>41</v>
      </c>
      <c r="Q1785" s="115">
        <v>7.87</v>
      </c>
      <c r="R1785" s="115">
        <v>53.9</v>
      </c>
      <c r="S1785" s="115">
        <v>30.31</v>
      </c>
      <c r="T1785" s="116">
        <v>45668</v>
      </c>
      <c r="U1785" s="116">
        <v>45661</v>
      </c>
      <c r="V1785" s="115">
        <v>0</v>
      </c>
      <c r="W1785" s="115">
        <v>329</v>
      </c>
      <c r="X1785" s="115">
        <v>329</v>
      </c>
      <c r="Y1785" s="115">
        <v>0</v>
      </c>
      <c r="Z1785" s="115" t="s">
        <v>47</v>
      </c>
      <c r="AA1785" s="115">
        <v>0</v>
      </c>
      <c r="AB1785" s="123">
        <f>VLOOKUP(I1785,'[5]DI Info'!A:E,5,0)</f>
        <v>1</v>
      </c>
      <c r="AC1785" s="123">
        <f t="shared" si="37"/>
        <v>329</v>
      </c>
      <c r="AD1785" s="123">
        <f>IFERROR(AC1785*VLOOKUP(I1785,'[5]DI Info'!A:H,7,FALSE),"")</f>
        <v>8554</v>
      </c>
      <c r="AE1785" s="123">
        <f>IFERROR(ROUND(AC1785*VLOOKUP(I1785,'[5]DI Info'!$1:$1048576,6,FALSE),2),"")</f>
        <v>69.41</v>
      </c>
      <c r="AF1785" s="124" t="str">
        <f>VLOOKUP(I1785,'[5]DI Info'!$1:$1048576,4,FALSE)</f>
        <v>佳得顺-SH</v>
      </c>
      <c r="AG1785" s="124"/>
      <c r="AH1785" s="143"/>
      <c r="AI1785" s="69"/>
      <c r="AJ1785" s="123" t="s">
        <v>4276</v>
      </c>
      <c r="AK1785" s="123"/>
      <c r="AL1785" s="136"/>
      <c r="AM1785" s="136"/>
    </row>
    <row r="1786" s="62" customFormat="1" ht="12.75" customHeight="1" spans="1:39">
      <c r="A1786" s="115" t="s">
        <v>4357</v>
      </c>
      <c r="B1786" s="115" t="s">
        <v>38</v>
      </c>
      <c r="C1786" s="115" t="s">
        <v>38</v>
      </c>
      <c r="D1786" s="115" t="s">
        <v>39</v>
      </c>
      <c r="E1786" s="115" t="s">
        <v>4358</v>
      </c>
      <c r="F1786" s="115" t="s">
        <v>41</v>
      </c>
      <c r="G1786" s="115" t="s">
        <v>77</v>
      </c>
      <c r="H1786" s="115" t="s">
        <v>4358</v>
      </c>
      <c r="I1786" s="115" t="s">
        <v>4296</v>
      </c>
      <c r="J1786" s="115" t="s">
        <v>44</v>
      </c>
      <c r="K1786" s="115" t="s">
        <v>41</v>
      </c>
      <c r="L1786" s="115" t="s">
        <v>45</v>
      </c>
      <c r="M1786" s="115" t="s">
        <v>46</v>
      </c>
      <c r="N1786" s="115" t="s">
        <v>1767</v>
      </c>
      <c r="O1786" s="115" t="s">
        <v>41</v>
      </c>
      <c r="P1786" s="115" t="s">
        <v>41</v>
      </c>
      <c r="Q1786" s="115">
        <v>8.5</v>
      </c>
      <c r="R1786" s="115">
        <v>53.5</v>
      </c>
      <c r="S1786" s="115">
        <v>30.5</v>
      </c>
      <c r="T1786" s="116">
        <v>45668</v>
      </c>
      <c r="U1786" s="116">
        <v>45661</v>
      </c>
      <c r="V1786" s="115">
        <v>0</v>
      </c>
      <c r="W1786" s="115">
        <v>34</v>
      </c>
      <c r="X1786" s="115">
        <v>34</v>
      </c>
      <c r="Y1786" s="115">
        <v>0</v>
      </c>
      <c r="Z1786" s="115" t="s">
        <v>47</v>
      </c>
      <c r="AA1786" s="115">
        <v>0</v>
      </c>
      <c r="AB1786" s="123">
        <f>VLOOKUP(I1786,'[5]DI Info'!A:E,5,0)</f>
        <v>1</v>
      </c>
      <c r="AC1786" s="123">
        <f t="shared" si="37"/>
        <v>34</v>
      </c>
      <c r="AD1786" s="123">
        <f>IFERROR(AC1786*VLOOKUP(I1786,'[5]DI Info'!A:H,7,FALSE),"")</f>
        <v>884</v>
      </c>
      <c r="AE1786" s="123">
        <f>IFERROR(ROUND(AC1786*VLOOKUP(I1786,'[5]DI Info'!$1:$1048576,6,FALSE),2),"")</f>
        <v>7.17</v>
      </c>
      <c r="AF1786" s="124" t="str">
        <f>VLOOKUP(I1786,'[5]DI Info'!$1:$1048576,4,FALSE)</f>
        <v>佳得顺-SH</v>
      </c>
      <c r="AG1786" s="124"/>
      <c r="AH1786" s="143"/>
      <c r="AI1786" s="69"/>
      <c r="AJ1786" s="123" t="s">
        <v>4276</v>
      </c>
      <c r="AK1786" s="123"/>
      <c r="AL1786" s="136"/>
      <c r="AM1786" s="136"/>
    </row>
    <row r="1787" s="62" customFormat="1" ht="12.75" customHeight="1" spans="1:39">
      <c r="A1787" s="115" t="s">
        <v>4359</v>
      </c>
      <c r="B1787" s="115" t="s">
        <v>38</v>
      </c>
      <c r="C1787" s="115" t="s">
        <v>38</v>
      </c>
      <c r="D1787" s="115" t="s">
        <v>39</v>
      </c>
      <c r="E1787" s="115" t="s">
        <v>4360</v>
      </c>
      <c r="F1787" s="115" t="s">
        <v>41</v>
      </c>
      <c r="G1787" s="115" t="s">
        <v>77</v>
      </c>
      <c r="H1787" s="115" t="s">
        <v>4360</v>
      </c>
      <c r="I1787" s="115" t="s">
        <v>4312</v>
      </c>
      <c r="J1787" s="115" t="s">
        <v>44</v>
      </c>
      <c r="K1787" s="115" t="s">
        <v>41</v>
      </c>
      <c r="L1787" s="115" t="s">
        <v>45</v>
      </c>
      <c r="M1787" s="115" t="s">
        <v>46</v>
      </c>
      <c r="N1787" s="115" t="s">
        <v>1767</v>
      </c>
      <c r="O1787" s="115" t="s">
        <v>41</v>
      </c>
      <c r="P1787" s="115" t="s">
        <v>41</v>
      </c>
      <c r="Q1787" s="115">
        <v>7.87</v>
      </c>
      <c r="R1787" s="115">
        <v>53.9</v>
      </c>
      <c r="S1787" s="115">
        <v>30.31</v>
      </c>
      <c r="T1787" s="116">
        <v>45668</v>
      </c>
      <c r="U1787" s="116">
        <v>45661</v>
      </c>
      <c r="V1787" s="115">
        <v>0</v>
      </c>
      <c r="W1787" s="115">
        <v>27</v>
      </c>
      <c r="X1787" s="115">
        <v>27</v>
      </c>
      <c r="Y1787" s="115">
        <v>0</v>
      </c>
      <c r="Z1787" s="115" t="s">
        <v>47</v>
      </c>
      <c r="AA1787" s="115">
        <v>0</v>
      </c>
      <c r="AB1787" s="123">
        <f>VLOOKUP(I1787,'[5]DI Info'!A:E,5,0)</f>
        <v>1</v>
      </c>
      <c r="AC1787" s="123">
        <f t="shared" si="37"/>
        <v>27</v>
      </c>
      <c r="AD1787" s="123">
        <f>IFERROR(AC1787*VLOOKUP(I1787,'[5]DI Info'!A:H,7,FALSE),"")</f>
        <v>702</v>
      </c>
      <c r="AE1787" s="123">
        <f>IFERROR(ROUND(AC1787*VLOOKUP(I1787,'[5]DI Info'!$1:$1048576,6,FALSE),2),"")</f>
        <v>5.7</v>
      </c>
      <c r="AF1787" s="124" t="str">
        <f>VLOOKUP(I1787,'[5]DI Info'!$1:$1048576,4,FALSE)</f>
        <v>佳得顺-SH</v>
      </c>
      <c r="AG1787" s="124"/>
      <c r="AH1787" s="143"/>
      <c r="AI1787" s="69"/>
      <c r="AJ1787" s="123" t="s">
        <v>4276</v>
      </c>
      <c r="AK1787" s="123"/>
      <c r="AL1787" s="136"/>
      <c r="AM1787" s="136"/>
    </row>
    <row r="1788" s="62" customFormat="1" ht="12.75" customHeight="1" spans="1:39">
      <c r="A1788" s="115" t="s">
        <v>4361</v>
      </c>
      <c r="B1788" s="115" t="s">
        <v>38</v>
      </c>
      <c r="C1788" s="115" t="s">
        <v>38</v>
      </c>
      <c r="D1788" s="115" t="s">
        <v>39</v>
      </c>
      <c r="E1788" s="115" t="s">
        <v>4362</v>
      </c>
      <c r="F1788" s="115" t="s">
        <v>41</v>
      </c>
      <c r="G1788" s="115" t="s">
        <v>77</v>
      </c>
      <c r="H1788" s="115" t="s">
        <v>4362</v>
      </c>
      <c r="I1788" s="115" t="s">
        <v>4312</v>
      </c>
      <c r="J1788" s="115" t="s">
        <v>44</v>
      </c>
      <c r="K1788" s="115" t="s">
        <v>41</v>
      </c>
      <c r="L1788" s="115" t="s">
        <v>45</v>
      </c>
      <c r="M1788" s="115" t="s">
        <v>46</v>
      </c>
      <c r="N1788" s="115" t="s">
        <v>1767</v>
      </c>
      <c r="O1788" s="115" t="s">
        <v>41</v>
      </c>
      <c r="P1788" s="115" t="s">
        <v>41</v>
      </c>
      <c r="Q1788" s="115">
        <v>7.87</v>
      </c>
      <c r="R1788" s="115">
        <v>53.9</v>
      </c>
      <c r="S1788" s="115">
        <v>30.31</v>
      </c>
      <c r="T1788" s="116">
        <v>45668</v>
      </c>
      <c r="U1788" s="116">
        <v>45661</v>
      </c>
      <c r="V1788" s="115">
        <v>0</v>
      </c>
      <c r="W1788" s="115">
        <v>282</v>
      </c>
      <c r="X1788" s="115">
        <v>282</v>
      </c>
      <c r="Y1788" s="115">
        <v>0</v>
      </c>
      <c r="Z1788" s="115" t="s">
        <v>47</v>
      </c>
      <c r="AA1788" s="115">
        <v>0</v>
      </c>
      <c r="AB1788" s="123">
        <f>VLOOKUP(I1788,'[5]DI Info'!A:E,5,0)</f>
        <v>1</v>
      </c>
      <c r="AC1788" s="123">
        <f t="shared" si="37"/>
        <v>282</v>
      </c>
      <c r="AD1788" s="123">
        <f>IFERROR(AC1788*VLOOKUP(I1788,'[5]DI Info'!A:H,7,FALSE),"")</f>
        <v>7332</v>
      </c>
      <c r="AE1788" s="123">
        <f>IFERROR(ROUND(AC1788*VLOOKUP(I1788,'[5]DI Info'!$1:$1048576,6,FALSE),2),"")</f>
        <v>59.5</v>
      </c>
      <c r="AF1788" s="124" t="str">
        <f>VLOOKUP(I1788,'[5]DI Info'!$1:$1048576,4,FALSE)</f>
        <v>佳得顺-SH</v>
      </c>
      <c r="AG1788" s="124"/>
      <c r="AH1788" s="143"/>
      <c r="AI1788" s="69"/>
      <c r="AJ1788" s="123" t="s">
        <v>4276</v>
      </c>
      <c r="AK1788" s="123"/>
      <c r="AL1788" s="136"/>
      <c r="AM1788" s="136"/>
    </row>
    <row r="1789" s="62" customFormat="1" ht="12.75" customHeight="1" spans="1:39">
      <c r="A1789" s="115" t="s">
        <v>4363</v>
      </c>
      <c r="B1789" s="115" t="s">
        <v>38</v>
      </c>
      <c r="C1789" s="115" t="s">
        <v>38</v>
      </c>
      <c r="D1789" s="115" t="s">
        <v>39</v>
      </c>
      <c r="E1789" s="115" t="s">
        <v>4364</v>
      </c>
      <c r="F1789" s="115" t="s">
        <v>41</v>
      </c>
      <c r="G1789" s="115" t="s">
        <v>77</v>
      </c>
      <c r="H1789" s="115" t="s">
        <v>4364</v>
      </c>
      <c r="I1789" s="115" t="s">
        <v>4296</v>
      </c>
      <c r="J1789" s="115" t="s">
        <v>44</v>
      </c>
      <c r="K1789" s="115" t="s">
        <v>41</v>
      </c>
      <c r="L1789" s="115" t="s">
        <v>45</v>
      </c>
      <c r="M1789" s="115" t="s">
        <v>46</v>
      </c>
      <c r="N1789" s="115" t="s">
        <v>1767</v>
      </c>
      <c r="O1789" s="115" t="s">
        <v>41</v>
      </c>
      <c r="P1789" s="115" t="s">
        <v>41</v>
      </c>
      <c r="Q1789" s="115">
        <v>8.5</v>
      </c>
      <c r="R1789" s="115">
        <v>53.5</v>
      </c>
      <c r="S1789" s="115">
        <v>30.5</v>
      </c>
      <c r="T1789" s="116">
        <v>45668</v>
      </c>
      <c r="U1789" s="116">
        <v>45661</v>
      </c>
      <c r="V1789" s="115">
        <v>0</v>
      </c>
      <c r="W1789" s="115">
        <v>295</v>
      </c>
      <c r="X1789" s="115">
        <v>295</v>
      </c>
      <c r="Y1789" s="115">
        <v>0</v>
      </c>
      <c r="Z1789" s="115" t="s">
        <v>47</v>
      </c>
      <c r="AA1789" s="115">
        <v>0</v>
      </c>
      <c r="AB1789" s="123">
        <f>VLOOKUP(I1789,'[5]DI Info'!A:E,5,0)</f>
        <v>1</v>
      </c>
      <c r="AC1789" s="123">
        <f t="shared" si="37"/>
        <v>295</v>
      </c>
      <c r="AD1789" s="123">
        <f>IFERROR(AC1789*VLOOKUP(I1789,'[5]DI Info'!A:H,7,FALSE),"")</f>
        <v>7670</v>
      </c>
      <c r="AE1789" s="123">
        <f>IFERROR(ROUND(AC1789*VLOOKUP(I1789,'[5]DI Info'!$1:$1048576,6,FALSE),2),"")</f>
        <v>62.24</v>
      </c>
      <c r="AF1789" s="124" t="str">
        <f>VLOOKUP(I1789,'[5]DI Info'!$1:$1048576,4,FALSE)</f>
        <v>佳得顺-SH</v>
      </c>
      <c r="AG1789" s="124"/>
      <c r="AH1789" s="143"/>
      <c r="AI1789" s="69"/>
      <c r="AJ1789" s="123" t="s">
        <v>4276</v>
      </c>
      <c r="AK1789" s="123"/>
      <c r="AL1789" s="136"/>
      <c r="AM1789" s="136"/>
    </row>
    <row r="1790" s="62" customFormat="1" ht="12.75" customHeight="1" spans="1:39">
      <c r="A1790" s="115" t="s">
        <v>4365</v>
      </c>
      <c r="B1790" s="115" t="s">
        <v>38</v>
      </c>
      <c r="C1790" s="115" t="s">
        <v>38</v>
      </c>
      <c r="D1790" s="115" t="s">
        <v>39</v>
      </c>
      <c r="E1790" s="115" t="s">
        <v>4366</v>
      </c>
      <c r="F1790" s="115" t="s">
        <v>41</v>
      </c>
      <c r="G1790" s="115" t="s">
        <v>53</v>
      </c>
      <c r="H1790" s="115" t="s">
        <v>4366</v>
      </c>
      <c r="I1790" s="115" t="s">
        <v>4296</v>
      </c>
      <c r="J1790" s="115" t="s">
        <v>44</v>
      </c>
      <c r="K1790" s="115" t="s">
        <v>41</v>
      </c>
      <c r="L1790" s="115" t="s">
        <v>45</v>
      </c>
      <c r="M1790" s="115" t="s">
        <v>46</v>
      </c>
      <c r="N1790" s="115" t="s">
        <v>1767</v>
      </c>
      <c r="O1790" s="115" t="s">
        <v>41</v>
      </c>
      <c r="P1790" s="115" t="s">
        <v>41</v>
      </c>
      <c r="Q1790" s="115">
        <v>8.5</v>
      </c>
      <c r="R1790" s="115">
        <v>53.5</v>
      </c>
      <c r="S1790" s="115">
        <v>30.5</v>
      </c>
      <c r="T1790" s="116">
        <v>45668</v>
      </c>
      <c r="U1790" s="116">
        <v>45661</v>
      </c>
      <c r="V1790" s="115">
        <v>0</v>
      </c>
      <c r="W1790" s="115">
        <v>3</v>
      </c>
      <c r="X1790" s="115">
        <v>3</v>
      </c>
      <c r="Y1790" s="115">
        <v>0</v>
      </c>
      <c r="Z1790" s="115" t="s">
        <v>47</v>
      </c>
      <c r="AA1790" s="115">
        <v>0</v>
      </c>
      <c r="AB1790" s="123">
        <f>VLOOKUP(I1790,'[5]DI Info'!A:E,5,0)</f>
        <v>1</v>
      </c>
      <c r="AC1790" s="123">
        <f t="shared" si="37"/>
        <v>3</v>
      </c>
      <c r="AD1790" s="123">
        <f>IFERROR(AC1790*VLOOKUP(I1790,'[5]DI Info'!A:H,7,FALSE),"")</f>
        <v>78</v>
      </c>
      <c r="AE1790" s="123">
        <f>IFERROR(ROUND(AC1790*VLOOKUP(I1790,'[5]DI Info'!$1:$1048576,6,FALSE),2),"")</f>
        <v>0.63</v>
      </c>
      <c r="AF1790" s="124" t="str">
        <f>VLOOKUP(I1790,'[5]DI Info'!$1:$1048576,4,FALSE)</f>
        <v>佳得顺-SH</v>
      </c>
      <c r="AG1790" s="124"/>
      <c r="AH1790" s="143"/>
      <c r="AI1790" s="69"/>
      <c r="AJ1790" s="123" t="s">
        <v>4276</v>
      </c>
      <c r="AK1790" s="123"/>
      <c r="AL1790" s="136"/>
      <c r="AM1790" s="136"/>
    </row>
    <row r="1791" s="62" customFormat="1" ht="12.75" customHeight="1" spans="1:39">
      <c r="A1791" s="115" t="s">
        <v>4367</v>
      </c>
      <c r="B1791" s="115" t="s">
        <v>38</v>
      </c>
      <c r="C1791" s="115" t="s">
        <v>38</v>
      </c>
      <c r="D1791" s="115" t="s">
        <v>39</v>
      </c>
      <c r="E1791" s="115" t="s">
        <v>4368</v>
      </c>
      <c r="F1791" s="115" t="s">
        <v>41</v>
      </c>
      <c r="G1791" s="115" t="s">
        <v>77</v>
      </c>
      <c r="H1791" s="115" t="s">
        <v>4368</v>
      </c>
      <c r="I1791" s="115" t="s">
        <v>4296</v>
      </c>
      <c r="J1791" s="115" t="s">
        <v>44</v>
      </c>
      <c r="K1791" s="115" t="s">
        <v>41</v>
      </c>
      <c r="L1791" s="115" t="s">
        <v>45</v>
      </c>
      <c r="M1791" s="115" t="s">
        <v>46</v>
      </c>
      <c r="N1791" s="115" t="s">
        <v>1767</v>
      </c>
      <c r="O1791" s="115" t="s">
        <v>41</v>
      </c>
      <c r="P1791" s="115" t="s">
        <v>41</v>
      </c>
      <c r="Q1791" s="115">
        <v>8.5</v>
      </c>
      <c r="R1791" s="115">
        <v>53.5</v>
      </c>
      <c r="S1791" s="115">
        <v>30.5</v>
      </c>
      <c r="T1791" s="116">
        <v>45668</v>
      </c>
      <c r="U1791" s="116">
        <v>45661</v>
      </c>
      <c r="V1791" s="115">
        <v>0</v>
      </c>
      <c r="W1791" s="115">
        <v>139</v>
      </c>
      <c r="X1791" s="115">
        <v>139</v>
      </c>
      <c r="Y1791" s="115">
        <v>0</v>
      </c>
      <c r="Z1791" s="115" t="s">
        <v>47</v>
      </c>
      <c r="AA1791" s="115">
        <v>0</v>
      </c>
      <c r="AB1791" s="123">
        <f>VLOOKUP(I1791,'[5]DI Info'!A:E,5,0)</f>
        <v>1</v>
      </c>
      <c r="AC1791" s="123">
        <f t="shared" si="37"/>
        <v>139</v>
      </c>
      <c r="AD1791" s="123">
        <f>IFERROR(AC1791*VLOOKUP(I1791,'[5]DI Info'!A:H,7,FALSE),"")</f>
        <v>3614</v>
      </c>
      <c r="AE1791" s="123">
        <f>IFERROR(ROUND(AC1791*VLOOKUP(I1791,'[5]DI Info'!$1:$1048576,6,FALSE),2),"")</f>
        <v>29.33</v>
      </c>
      <c r="AF1791" s="124" t="str">
        <f>VLOOKUP(I1791,'[5]DI Info'!$1:$1048576,4,FALSE)</f>
        <v>佳得顺-SH</v>
      </c>
      <c r="AG1791" s="124"/>
      <c r="AH1791" s="143"/>
      <c r="AI1791" s="69"/>
      <c r="AJ1791" s="123" t="s">
        <v>4276</v>
      </c>
      <c r="AK1791" s="123"/>
      <c r="AL1791" s="136"/>
      <c r="AM1791" s="136"/>
    </row>
    <row r="1792" s="62" customFormat="1" ht="12.75" customHeight="1" spans="1:39">
      <c r="A1792" s="115" t="s">
        <v>4369</v>
      </c>
      <c r="B1792" s="115" t="s">
        <v>38</v>
      </c>
      <c r="C1792" s="115" t="s">
        <v>38</v>
      </c>
      <c r="D1792" s="115" t="s">
        <v>39</v>
      </c>
      <c r="E1792" s="115" t="s">
        <v>4370</v>
      </c>
      <c r="F1792" s="115" t="s">
        <v>41</v>
      </c>
      <c r="G1792" s="115" t="s">
        <v>77</v>
      </c>
      <c r="H1792" s="115" t="s">
        <v>4370</v>
      </c>
      <c r="I1792" s="115" t="s">
        <v>4312</v>
      </c>
      <c r="J1792" s="115" t="s">
        <v>44</v>
      </c>
      <c r="K1792" s="115" t="s">
        <v>41</v>
      </c>
      <c r="L1792" s="115" t="s">
        <v>45</v>
      </c>
      <c r="M1792" s="115" t="s">
        <v>46</v>
      </c>
      <c r="N1792" s="115" t="s">
        <v>1767</v>
      </c>
      <c r="O1792" s="115" t="s">
        <v>41</v>
      </c>
      <c r="P1792" s="115" t="s">
        <v>41</v>
      </c>
      <c r="Q1792" s="115">
        <v>7.87</v>
      </c>
      <c r="R1792" s="115">
        <v>53.9</v>
      </c>
      <c r="S1792" s="115">
        <v>30.31</v>
      </c>
      <c r="T1792" s="116">
        <v>45668</v>
      </c>
      <c r="U1792" s="116">
        <v>45661</v>
      </c>
      <c r="V1792" s="115">
        <v>0</v>
      </c>
      <c r="W1792" s="115">
        <v>156</v>
      </c>
      <c r="X1792" s="115">
        <v>156</v>
      </c>
      <c r="Y1792" s="115">
        <v>0</v>
      </c>
      <c r="Z1792" s="115" t="s">
        <v>47</v>
      </c>
      <c r="AA1792" s="115">
        <v>0</v>
      </c>
      <c r="AB1792" s="123">
        <f>VLOOKUP(I1792,'[5]DI Info'!A:E,5,0)</f>
        <v>1</v>
      </c>
      <c r="AC1792" s="123">
        <f t="shared" si="37"/>
        <v>156</v>
      </c>
      <c r="AD1792" s="123">
        <f>IFERROR(AC1792*VLOOKUP(I1792,'[5]DI Info'!A:H,7,FALSE),"")</f>
        <v>4056</v>
      </c>
      <c r="AE1792" s="123">
        <f>IFERROR(ROUND(AC1792*VLOOKUP(I1792,'[5]DI Info'!$1:$1048576,6,FALSE),2),"")</f>
        <v>32.91</v>
      </c>
      <c r="AF1792" s="124" t="str">
        <f>VLOOKUP(I1792,'[5]DI Info'!$1:$1048576,4,FALSE)</f>
        <v>佳得顺-SH</v>
      </c>
      <c r="AG1792" s="124"/>
      <c r="AH1792" s="143"/>
      <c r="AI1792" s="69"/>
      <c r="AJ1792" s="123" t="s">
        <v>4276</v>
      </c>
      <c r="AK1792" s="123"/>
      <c r="AL1792" s="136"/>
      <c r="AM1792" s="136"/>
    </row>
    <row r="1793" s="62" customFormat="1" ht="12.75" customHeight="1" spans="1:39">
      <c r="A1793" s="115" t="s">
        <v>4371</v>
      </c>
      <c r="B1793" s="115" t="s">
        <v>38</v>
      </c>
      <c r="C1793" s="115" t="s">
        <v>38</v>
      </c>
      <c r="D1793" s="115" t="s">
        <v>39</v>
      </c>
      <c r="E1793" s="115" t="s">
        <v>4372</v>
      </c>
      <c r="F1793" s="115" t="s">
        <v>41</v>
      </c>
      <c r="G1793" s="115" t="s">
        <v>77</v>
      </c>
      <c r="H1793" s="115" t="s">
        <v>4372</v>
      </c>
      <c r="I1793" s="115" t="s">
        <v>4312</v>
      </c>
      <c r="J1793" s="115" t="s">
        <v>44</v>
      </c>
      <c r="K1793" s="115" t="s">
        <v>41</v>
      </c>
      <c r="L1793" s="115" t="s">
        <v>45</v>
      </c>
      <c r="M1793" s="115" t="s">
        <v>46</v>
      </c>
      <c r="N1793" s="115" t="s">
        <v>1767</v>
      </c>
      <c r="O1793" s="115" t="s">
        <v>41</v>
      </c>
      <c r="P1793" s="115" t="s">
        <v>41</v>
      </c>
      <c r="Q1793" s="115">
        <v>7.87</v>
      </c>
      <c r="R1793" s="115">
        <v>53.9</v>
      </c>
      <c r="S1793" s="115">
        <v>30.31</v>
      </c>
      <c r="T1793" s="116">
        <v>45668</v>
      </c>
      <c r="U1793" s="116">
        <v>45661</v>
      </c>
      <c r="V1793" s="115">
        <v>0</v>
      </c>
      <c r="W1793" s="115">
        <v>55</v>
      </c>
      <c r="X1793" s="115">
        <v>55</v>
      </c>
      <c r="Y1793" s="115">
        <v>0</v>
      </c>
      <c r="Z1793" s="115" t="s">
        <v>47</v>
      </c>
      <c r="AA1793" s="115">
        <v>0</v>
      </c>
      <c r="AB1793" s="123">
        <f>VLOOKUP(I1793,'[5]DI Info'!A:E,5,0)</f>
        <v>1</v>
      </c>
      <c r="AC1793" s="123">
        <f t="shared" si="37"/>
        <v>55</v>
      </c>
      <c r="AD1793" s="123">
        <f>IFERROR(AC1793*VLOOKUP(I1793,'[5]DI Info'!A:H,7,FALSE),"")</f>
        <v>1430</v>
      </c>
      <c r="AE1793" s="123">
        <f>IFERROR(ROUND(AC1793*VLOOKUP(I1793,'[5]DI Info'!$1:$1048576,6,FALSE),2),"")</f>
        <v>11.6</v>
      </c>
      <c r="AF1793" s="124" t="str">
        <f>VLOOKUP(I1793,'[5]DI Info'!$1:$1048576,4,FALSE)</f>
        <v>佳得顺-SH</v>
      </c>
      <c r="AG1793" s="124"/>
      <c r="AH1793" s="143"/>
      <c r="AI1793" s="69"/>
      <c r="AJ1793" s="123" t="s">
        <v>4276</v>
      </c>
      <c r="AK1793" s="123"/>
      <c r="AL1793" s="136"/>
      <c r="AM1793" s="136"/>
    </row>
    <row r="1794" s="62" customFormat="1" ht="12.75" customHeight="1" spans="1:39">
      <c r="A1794" s="115" t="s">
        <v>4373</v>
      </c>
      <c r="B1794" s="115" t="s">
        <v>38</v>
      </c>
      <c r="C1794" s="115" t="s">
        <v>38</v>
      </c>
      <c r="D1794" s="115" t="s">
        <v>39</v>
      </c>
      <c r="E1794" s="115" t="s">
        <v>4374</v>
      </c>
      <c r="F1794" s="115" t="s">
        <v>41</v>
      </c>
      <c r="G1794" s="115" t="s">
        <v>77</v>
      </c>
      <c r="H1794" s="115" t="s">
        <v>4374</v>
      </c>
      <c r="I1794" s="115" t="s">
        <v>4312</v>
      </c>
      <c r="J1794" s="115" t="s">
        <v>44</v>
      </c>
      <c r="K1794" s="115" t="s">
        <v>41</v>
      </c>
      <c r="L1794" s="115" t="s">
        <v>45</v>
      </c>
      <c r="M1794" s="115" t="s">
        <v>46</v>
      </c>
      <c r="N1794" s="115" t="s">
        <v>1767</v>
      </c>
      <c r="O1794" s="115" t="s">
        <v>41</v>
      </c>
      <c r="P1794" s="115" t="s">
        <v>41</v>
      </c>
      <c r="Q1794" s="115">
        <v>7.87</v>
      </c>
      <c r="R1794" s="115">
        <v>53.9</v>
      </c>
      <c r="S1794" s="115">
        <v>30.31</v>
      </c>
      <c r="T1794" s="116">
        <v>45668</v>
      </c>
      <c r="U1794" s="116">
        <v>45661</v>
      </c>
      <c r="V1794" s="115">
        <v>0</v>
      </c>
      <c r="W1794" s="115">
        <v>182</v>
      </c>
      <c r="X1794" s="115">
        <v>182</v>
      </c>
      <c r="Y1794" s="115">
        <v>0</v>
      </c>
      <c r="Z1794" s="115" t="s">
        <v>47</v>
      </c>
      <c r="AA1794" s="115">
        <v>0</v>
      </c>
      <c r="AB1794" s="123">
        <f>VLOOKUP(I1794,'[5]DI Info'!A:E,5,0)</f>
        <v>1</v>
      </c>
      <c r="AC1794" s="123">
        <f t="shared" si="37"/>
        <v>182</v>
      </c>
      <c r="AD1794" s="123">
        <f>IFERROR(AC1794*VLOOKUP(I1794,'[5]DI Info'!A:H,7,FALSE),"")</f>
        <v>4732</v>
      </c>
      <c r="AE1794" s="123">
        <f>IFERROR(ROUND(AC1794*VLOOKUP(I1794,'[5]DI Info'!$1:$1048576,6,FALSE),2),"")</f>
        <v>38.4</v>
      </c>
      <c r="AF1794" s="124" t="str">
        <f>VLOOKUP(I1794,'[5]DI Info'!$1:$1048576,4,FALSE)</f>
        <v>佳得顺-SH</v>
      </c>
      <c r="AG1794" s="124"/>
      <c r="AH1794" s="143"/>
      <c r="AI1794" s="69"/>
      <c r="AJ1794" s="123" t="s">
        <v>4276</v>
      </c>
      <c r="AK1794" s="123"/>
      <c r="AL1794" s="136"/>
      <c r="AM1794" s="136"/>
    </row>
    <row r="1795" s="62" customFormat="1" ht="12.75" customHeight="1" spans="1:39">
      <c r="A1795" s="115" t="s">
        <v>4375</v>
      </c>
      <c r="B1795" s="115" t="s">
        <v>38</v>
      </c>
      <c r="C1795" s="115" t="s">
        <v>38</v>
      </c>
      <c r="D1795" s="115" t="s">
        <v>39</v>
      </c>
      <c r="E1795" s="115" t="s">
        <v>4376</v>
      </c>
      <c r="F1795" s="115" t="s">
        <v>41</v>
      </c>
      <c r="G1795" s="115" t="s">
        <v>77</v>
      </c>
      <c r="H1795" s="115" t="s">
        <v>4376</v>
      </c>
      <c r="I1795" s="115" t="s">
        <v>4312</v>
      </c>
      <c r="J1795" s="115" t="s">
        <v>44</v>
      </c>
      <c r="K1795" s="115" t="s">
        <v>41</v>
      </c>
      <c r="L1795" s="115" t="s">
        <v>45</v>
      </c>
      <c r="M1795" s="115" t="s">
        <v>46</v>
      </c>
      <c r="N1795" s="115" t="s">
        <v>1767</v>
      </c>
      <c r="O1795" s="115" t="s">
        <v>41</v>
      </c>
      <c r="P1795" s="115" t="s">
        <v>41</v>
      </c>
      <c r="Q1795" s="115">
        <v>7.87</v>
      </c>
      <c r="R1795" s="115">
        <v>53.9</v>
      </c>
      <c r="S1795" s="115">
        <v>30.31</v>
      </c>
      <c r="T1795" s="116">
        <v>45668</v>
      </c>
      <c r="U1795" s="116">
        <v>45661</v>
      </c>
      <c r="V1795" s="115">
        <v>0</v>
      </c>
      <c r="W1795" s="115">
        <v>302</v>
      </c>
      <c r="X1795" s="115">
        <v>302</v>
      </c>
      <c r="Y1795" s="115">
        <v>0</v>
      </c>
      <c r="Z1795" s="115" t="s">
        <v>47</v>
      </c>
      <c r="AA1795" s="115">
        <v>0</v>
      </c>
      <c r="AB1795" s="123">
        <f>VLOOKUP(I1795,'[5]DI Info'!A:E,5,0)</f>
        <v>1</v>
      </c>
      <c r="AC1795" s="123">
        <f t="shared" si="37"/>
        <v>302</v>
      </c>
      <c r="AD1795" s="123">
        <f>IFERROR(AC1795*VLOOKUP(I1795,'[5]DI Info'!A:H,7,FALSE),"")</f>
        <v>7852</v>
      </c>
      <c r="AE1795" s="123">
        <f>IFERROR(ROUND(AC1795*VLOOKUP(I1795,'[5]DI Info'!$1:$1048576,6,FALSE),2),"")</f>
        <v>63.72</v>
      </c>
      <c r="AF1795" s="124" t="str">
        <f>VLOOKUP(I1795,'[5]DI Info'!$1:$1048576,4,FALSE)</f>
        <v>佳得顺-SH</v>
      </c>
      <c r="AG1795" s="124"/>
      <c r="AH1795" s="143"/>
      <c r="AI1795" s="69"/>
      <c r="AJ1795" s="123" t="s">
        <v>4276</v>
      </c>
      <c r="AK1795" s="123"/>
      <c r="AL1795" s="136"/>
      <c r="AM1795" s="136"/>
    </row>
    <row r="1796" s="62" customFormat="1" ht="12.75" customHeight="1" spans="1:39">
      <c r="A1796" s="115" t="s">
        <v>4377</v>
      </c>
      <c r="B1796" s="115" t="s">
        <v>38</v>
      </c>
      <c r="C1796" s="115" t="s">
        <v>38</v>
      </c>
      <c r="D1796" s="115" t="s">
        <v>39</v>
      </c>
      <c r="E1796" s="115" t="s">
        <v>4378</v>
      </c>
      <c r="F1796" s="115" t="s">
        <v>41</v>
      </c>
      <c r="G1796" s="115" t="s">
        <v>53</v>
      </c>
      <c r="H1796" s="115" t="s">
        <v>4378</v>
      </c>
      <c r="I1796" s="115" t="s">
        <v>4312</v>
      </c>
      <c r="J1796" s="115" t="s">
        <v>44</v>
      </c>
      <c r="K1796" s="115" t="s">
        <v>41</v>
      </c>
      <c r="L1796" s="115" t="s">
        <v>45</v>
      </c>
      <c r="M1796" s="115" t="s">
        <v>46</v>
      </c>
      <c r="N1796" s="115" t="s">
        <v>1767</v>
      </c>
      <c r="O1796" s="115" t="s">
        <v>41</v>
      </c>
      <c r="P1796" s="115" t="s">
        <v>41</v>
      </c>
      <c r="Q1796" s="115">
        <v>7.87</v>
      </c>
      <c r="R1796" s="115">
        <v>53.9</v>
      </c>
      <c r="S1796" s="115">
        <v>30.31</v>
      </c>
      <c r="T1796" s="116">
        <v>45668</v>
      </c>
      <c r="U1796" s="116">
        <v>45661</v>
      </c>
      <c r="V1796" s="115">
        <v>0</v>
      </c>
      <c r="W1796" s="115">
        <v>329</v>
      </c>
      <c r="X1796" s="115">
        <v>329</v>
      </c>
      <c r="Y1796" s="115">
        <v>0</v>
      </c>
      <c r="Z1796" s="115" t="s">
        <v>47</v>
      </c>
      <c r="AA1796" s="115">
        <v>0</v>
      </c>
      <c r="AB1796" s="123">
        <f>VLOOKUP(I1796,'[5]DI Info'!A:E,5,0)</f>
        <v>1</v>
      </c>
      <c r="AC1796" s="123">
        <f t="shared" si="37"/>
        <v>329</v>
      </c>
      <c r="AD1796" s="123">
        <f>IFERROR(AC1796*VLOOKUP(I1796,'[5]DI Info'!A:H,7,FALSE),"")</f>
        <v>8554</v>
      </c>
      <c r="AE1796" s="123">
        <f>IFERROR(ROUND(AC1796*VLOOKUP(I1796,'[5]DI Info'!$1:$1048576,6,FALSE),2),"")</f>
        <v>69.41</v>
      </c>
      <c r="AF1796" s="124" t="str">
        <f>VLOOKUP(I1796,'[5]DI Info'!$1:$1048576,4,FALSE)</f>
        <v>佳得顺-SH</v>
      </c>
      <c r="AG1796" s="124"/>
      <c r="AH1796" s="143"/>
      <c r="AI1796" s="69"/>
      <c r="AJ1796" s="123" t="s">
        <v>4276</v>
      </c>
      <c r="AK1796" s="123"/>
      <c r="AL1796" s="136"/>
      <c r="AM1796" s="136"/>
    </row>
    <row r="1797" s="62" customFormat="1" ht="12.75" customHeight="1" spans="1:39">
      <c r="A1797" s="115" t="s">
        <v>4379</v>
      </c>
      <c r="B1797" s="115" t="s">
        <v>38</v>
      </c>
      <c r="C1797" s="115" t="s">
        <v>38</v>
      </c>
      <c r="D1797" s="115" t="s">
        <v>39</v>
      </c>
      <c r="E1797" s="115" t="s">
        <v>4380</v>
      </c>
      <c r="F1797" s="115" t="s">
        <v>41</v>
      </c>
      <c r="G1797" s="115" t="s">
        <v>77</v>
      </c>
      <c r="H1797" s="115" t="s">
        <v>4380</v>
      </c>
      <c r="I1797" s="115" t="s">
        <v>4296</v>
      </c>
      <c r="J1797" s="115" t="s">
        <v>44</v>
      </c>
      <c r="K1797" s="115" t="s">
        <v>41</v>
      </c>
      <c r="L1797" s="115" t="s">
        <v>45</v>
      </c>
      <c r="M1797" s="115" t="s">
        <v>46</v>
      </c>
      <c r="N1797" s="115" t="s">
        <v>1767</v>
      </c>
      <c r="O1797" s="115" t="s">
        <v>41</v>
      </c>
      <c r="P1797" s="115" t="s">
        <v>41</v>
      </c>
      <c r="Q1797" s="115">
        <v>8.5</v>
      </c>
      <c r="R1797" s="115">
        <v>53.5</v>
      </c>
      <c r="S1797" s="115">
        <v>30.5</v>
      </c>
      <c r="T1797" s="116">
        <v>45676</v>
      </c>
      <c r="U1797" s="116">
        <v>45669</v>
      </c>
      <c r="V1797" s="115">
        <v>0</v>
      </c>
      <c r="W1797" s="115">
        <v>246</v>
      </c>
      <c r="X1797" s="115">
        <v>246</v>
      </c>
      <c r="Y1797" s="115">
        <v>0</v>
      </c>
      <c r="Z1797" s="115" t="s">
        <v>47</v>
      </c>
      <c r="AA1797" s="115">
        <v>0</v>
      </c>
      <c r="AB1797" s="123">
        <f>VLOOKUP(I1797,'[5]DI Info'!A:E,5,0)</f>
        <v>1</v>
      </c>
      <c r="AC1797" s="123">
        <f t="shared" si="37"/>
        <v>246</v>
      </c>
      <c r="AD1797" s="123">
        <f>IFERROR(AC1797*VLOOKUP(I1797,'[5]DI Info'!A:H,7,FALSE),"")</f>
        <v>6396</v>
      </c>
      <c r="AE1797" s="123">
        <f>IFERROR(ROUND(AC1797*VLOOKUP(I1797,'[5]DI Info'!$1:$1048576,6,FALSE),2),"")</f>
        <v>51.9</v>
      </c>
      <c r="AF1797" s="124" t="str">
        <f>VLOOKUP(I1797,'[5]DI Info'!$1:$1048576,4,FALSE)</f>
        <v>佳得顺-SH</v>
      </c>
      <c r="AG1797" s="124"/>
      <c r="AH1797" s="143"/>
      <c r="AI1797" s="69"/>
      <c r="AJ1797" s="123" t="s">
        <v>4276</v>
      </c>
      <c r="AK1797" s="123"/>
      <c r="AL1797" s="136"/>
      <c r="AM1797" s="136"/>
    </row>
    <row r="1798" s="62" customFormat="1" ht="12.75" customHeight="1" spans="1:39">
      <c r="A1798" s="115" t="s">
        <v>4381</v>
      </c>
      <c r="B1798" s="115" t="s">
        <v>38</v>
      </c>
      <c r="C1798" s="115" t="s">
        <v>38</v>
      </c>
      <c r="D1798" s="115" t="s">
        <v>39</v>
      </c>
      <c r="E1798" s="115" t="s">
        <v>4382</v>
      </c>
      <c r="F1798" s="115" t="s">
        <v>41</v>
      </c>
      <c r="G1798" s="115" t="s">
        <v>77</v>
      </c>
      <c r="H1798" s="115" t="s">
        <v>4382</v>
      </c>
      <c r="I1798" s="115" t="s">
        <v>4312</v>
      </c>
      <c r="J1798" s="115" t="s">
        <v>44</v>
      </c>
      <c r="K1798" s="115" t="s">
        <v>41</v>
      </c>
      <c r="L1798" s="115" t="s">
        <v>45</v>
      </c>
      <c r="M1798" s="115" t="s">
        <v>46</v>
      </c>
      <c r="N1798" s="115" t="s">
        <v>1767</v>
      </c>
      <c r="O1798" s="115" t="s">
        <v>41</v>
      </c>
      <c r="P1798" s="115" t="s">
        <v>41</v>
      </c>
      <c r="Q1798" s="115">
        <v>7.87</v>
      </c>
      <c r="R1798" s="115">
        <v>53.9</v>
      </c>
      <c r="S1798" s="115">
        <v>30.31</v>
      </c>
      <c r="T1798" s="116">
        <v>45676</v>
      </c>
      <c r="U1798" s="116">
        <v>45669</v>
      </c>
      <c r="V1798" s="115">
        <v>0</v>
      </c>
      <c r="W1798" s="115">
        <v>332</v>
      </c>
      <c r="X1798" s="115">
        <v>332</v>
      </c>
      <c r="Y1798" s="115">
        <v>0</v>
      </c>
      <c r="Z1798" s="115" t="s">
        <v>47</v>
      </c>
      <c r="AA1798" s="115">
        <v>0</v>
      </c>
      <c r="AB1798" s="123">
        <f>VLOOKUP(I1798,'[5]DI Info'!A:E,5,0)</f>
        <v>1</v>
      </c>
      <c r="AC1798" s="123">
        <f t="shared" si="37"/>
        <v>332</v>
      </c>
      <c r="AD1798" s="123">
        <f>IFERROR(AC1798*VLOOKUP(I1798,'[5]DI Info'!A:H,7,FALSE),"")</f>
        <v>8632</v>
      </c>
      <c r="AE1798" s="123">
        <f>IFERROR(ROUND(AC1798*VLOOKUP(I1798,'[5]DI Info'!$1:$1048576,6,FALSE),2),"")</f>
        <v>70.05</v>
      </c>
      <c r="AF1798" s="124" t="str">
        <f>VLOOKUP(I1798,'[5]DI Info'!$1:$1048576,4,FALSE)</f>
        <v>佳得顺-SH</v>
      </c>
      <c r="AG1798" s="124"/>
      <c r="AH1798" s="143"/>
      <c r="AI1798" s="69"/>
      <c r="AJ1798" s="123" t="s">
        <v>4276</v>
      </c>
      <c r="AK1798" s="123"/>
      <c r="AL1798" s="136"/>
      <c r="AM1798" s="136"/>
    </row>
    <row r="1799" s="62" customFormat="1" ht="12.75" customHeight="1" spans="1:39">
      <c r="A1799" s="115" t="s">
        <v>4383</v>
      </c>
      <c r="B1799" s="115" t="s">
        <v>38</v>
      </c>
      <c r="C1799" s="115" t="s">
        <v>38</v>
      </c>
      <c r="D1799" s="115" t="s">
        <v>39</v>
      </c>
      <c r="E1799" s="115" t="s">
        <v>4384</v>
      </c>
      <c r="F1799" s="115" t="s">
        <v>41</v>
      </c>
      <c r="G1799" s="115" t="s">
        <v>77</v>
      </c>
      <c r="H1799" s="115" t="s">
        <v>4384</v>
      </c>
      <c r="I1799" s="115" t="s">
        <v>4312</v>
      </c>
      <c r="J1799" s="115" t="s">
        <v>44</v>
      </c>
      <c r="K1799" s="115" t="s">
        <v>41</v>
      </c>
      <c r="L1799" s="115" t="s">
        <v>45</v>
      </c>
      <c r="M1799" s="115" t="s">
        <v>46</v>
      </c>
      <c r="N1799" s="115" t="s">
        <v>1767</v>
      </c>
      <c r="O1799" s="115" t="s">
        <v>41</v>
      </c>
      <c r="P1799" s="115" t="s">
        <v>41</v>
      </c>
      <c r="Q1799" s="115">
        <v>7.87</v>
      </c>
      <c r="R1799" s="115">
        <v>53.9</v>
      </c>
      <c r="S1799" s="115">
        <v>30.31</v>
      </c>
      <c r="T1799" s="116">
        <v>45676</v>
      </c>
      <c r="U1799" s="116">
        <v>45669</v>
      </c>
      <c r="V1799" s="115">
        <v>0</v>
      </c>
      <c r="W1799" s="115">
        <v>242</v>
      </c>
      <c r="X1799" s="115">
        <v>242</v>
      </c>
      <c r="Y1799" s="115">
        <v>0</v>
      </c>
      <c r="Z1799" s="115" t="s">
        <v>47</v>
      </c>
      <c r="AA1799" s="115">
        <v>0</v>
      </c>
      <c r="AB1799" s="123">
        <f>VLOOKUP(I1799,'[5]DI Info'!A:E,5,0)</f>
        <v>1</v>
      </c>
      <c r="AC1799" s="123">
        <f t="shared" si="37"/>
        <v>242</v>
      </c>
      <c r="AD1799" s="123">
        <f>IFERROR(AC1799*VLOOKUP(I1799,'[5]DI Info'!A:H,7,FALSE),"")</f>
        <v>6292</v>
      </c>
      <c r="AE1799" s="123">
        <f>IFERROR(ROUND(AC1799*VLOOKUP(I1799,'[5]DI Info'!$1:$1048576,6,FALSE),2),"")</f>
        <v>51.06</v>
      </c>
      <c r="AF1799" s="124" t="str">
        <f>VLOOKUP(I1799,'[5]DI Info'!$1:$1048576,4,FALSE)</f>
        <v>佳得顺-SH</v>
      </c>
      <c r="AG1799" s="124"/>
      <c r="AH1799" s="143"/>
      <c r="AI1799" s="69"/>
      <c r="AJ1799" s="123" t="s">
        <v>4276</v>
      </c>
      <c r="AK1799" s="123"/>
      <c r="AL1799" s="136"/>
      <c r="AM1799" s="136"/>
    </row>
    <row r="1800" s="62" customFormat="1" ht="12.75" customHeight="1" spans="1:39">
      <c r="A1800" s="115" t="s">
        <v>4385</v>
      </c>
      <c r="B1800" s="115" t="s">
        <v>38</v>
      </c>
      <c r="C1800" s="115" t="s">
        <v>38</v>
      </c>
      <c r="D1800" s="115" t="s">
        <v>39</v>
      </c>
      <c r="E1800" s="115" t="s">
        <v>4386</v>
      </c>
      <c r="F1800" s="115" t="s">
        <v>41</v>
      </c>
      <c r="G1800" s="115" t="s">
        <v>77</v>
      </c>
      <c r="H1800" s="115" t="s">
        <v>4386</v>
      </c>
      <c r="I1800" s="115" t="s">
        <v>4312</v>
      </c>
      <c r="J1800" s="115" t="s">
        <v>44</v>
      </c>
      <c r="K1800" s="115" t="s">
        <v>41</v>
      </c>
      <c r="L1800" s="115" t="s">
        <v>45</v>
      </c>
      <c r="M1800" s="115" t="s">
        <v>46</v>
      </c>
      <c r="N1800" s="115" t="s">
        <v>1767</v>
      </c>
      <c r="O1800" s="115" t="s">
        <v>41</v>
      </c>
      <c r="P1800" s="115" t="s">
        <v>41</v>
      </c>
      <c r="Q1800" s="115">
        <v>7.87</v>
      </c>
      <c r="R1800" s="115">
        <v>53.9</v>
      </c>
      <c r="S1800" s="115">
        <v>30.31</v>
      </c>
      <c r="T1800" s="116">
        <v>45676</v>
      </c>
      <c r="U1800" s="116">
        <v>45669</v>
      </c>
      <c r="V1800" s="115">
        <v>0</v>
      </c>
      <c r="W1800" s="115">
        <v>332</v>
      </c>
      <c r="X1800" s="115">
        <v>332</v>
      </c>
      <c r="Y1800" s="115">
        <v>0</v>
      </c>
      <c r="Z1800" s="115" t="s">
        <v>47</v>
      </c>
      <c r="AA1800" s="115">
        <v>0</v>
      </c>
      <c r="AB1800" s="123">
        <f>VLOOKUP(I1800,'[5]DI Info'!A:E,5,0)</f>
        <v>1</v>
      </c>
      <c r="AC1800" s="123">
        <f t="shared" si="37"/>
        <v>332</v>
      </c>
      <c r="AD1800" s="123">
        <f>IFERROR(AC1800*VLOOKUP(I1800,'[5]DI Info'!A:H,7,FALSE),"")</f>
        <v>8632</v>
      </c>
      <c r="AE1800" s="123">
        <f>IFERROR(ROUND(AC1800*VLOOKUP(I1800,'[5]DI Info'!$1:$1048576,6,FALSE),2),"")</f>
        <v>70.05</v>
      </c>
      <c r="AF1800" s="124" t="str">
        <f>VLOOKUP(I1800,'[5]DI Info'!$1:$1048576,4,FALSE)</f>
        <v>佳得顺-SH</v>
      </c>
      <c r="AG1800" s="124"/>
      <c r="AH1800" s="143"/>
      <c r="AI1800" s="69"/>
      <c r="AJ1800" s="123" t="s">
        <v>4276</v>
      </c>
      <c r="AK1800" s="123"/>
      <c r="AL1800" s="136"/>
      <c r="AM1800" s="136"/>
    </row>
    <row r="1801" s="62" customFormat="1" ht="12.75" customHeight="1" spans="1:39">
      <c r="A1801" s="115" t="s">
        <v>4387</v>
      </c>
      <c r="B1801" s="115" t="s">
        <v>38</v>
      </c>
      <c r="C1801" s="115" t="s">
        <v>38</v>
      </c>
      <c r="D1801" s="115" t="s">
        <v>39</v>
      </c>
      <c r="E1801" s="115" t="s">
        <v>4388</v>
      </c>
      <c r="F1801" s="115" t="s">
        <v>41</v>
      </c>
      <c r="G1801" s="115" t="s">
        <v>77</v>
      </c>
      <c r="H1801" s="115" t="s">
        <v>4388</v>
      </c>
      <c r="I1801" s="115" t="s">
        <v>4312</v>
      </c>
      <c r="J1801" s="115" t="s">
        <v>44</v>
      </c>
      <c r="K1801" s="115" t="s">
        <v>41</v>
      </c>
      <c r="L1801" s="115" t="s">
        <v>45</v>
      </c>
      <c r="M1801" s="115" t="s">
        <v>46</v>
      </c>
      <c r="N1801" s="115" t="s">
        <v>1767</v>
      </c>
      <c r="O1801" s="115" t="s">
        <v>41</v>
      </c>
      <c r="P1801" s="115" t="s">
        <v>41</v>
      </c>
      <c r="Q1801" s="115">
        <v>7.87</v>
      </c>
      <c r="R1801" s="115">
        <v>53.9</v>
      </c>
      <c r="S1801" s="115">
        <v>30.31</v>
      </c>
      <c r="T1801" s="116">
        <v>45676</v>
      </c>
      <c r="U1801" s="116">
        <v>45669</v>
      </c>
      <c r="V1801" s="115">
        <v>0</v>
      </c>
      <c r="W1801" s="115">
        <v>283</v>
      </c>
      <c r="X1801" s="115">
        <v>283</v>
      </c>
      <c r="Y1801" s="115">
        <v>0</v>
      </c>
      <c r="Z1801" s="115" t="s">
        <v>47</v>
      </c>
      <c r="AA1801" s="115">
        <v>0</v>
      </c>
      <c r="AB1801" s="123">
        <f>VLOOKUP(I1801,'[5]DI Info'!A:E,5,0)</f>
        <v>1</v>
      </c>
      <c r="AC1801" s="123">
        <f t="shared" si="37"/>
        <v>283</v>
      </c>
      <c r="AD1801" s="123">
        <f>IFERROR(AC1801*VLOOKUP(I1801,'[5]DI Info'!A:H,7,FALSE),"")</f>
        <v>7358</v>
      </c>
      <c r="AE1801" s="123">
        <f>IFERROR(ROUND(AC1801*VLOOKUP(I1801,'[5]DI Info'!$1:$1048576,6,FALSE),2),"")</f>
        <v>59.71</v>
      </c>
      <c r="AF1801" s="124" t="str">
        <f>VLOOKUP(I1801,'[5]DI Info'!$1:$1048576,4,FALSE)</f>
        <v>佳得顺-SH</v>
      </c>
      <c r="AG1801" s="124"/>
      <c r="AH1801" s="143"/>
      <c r="AI1801" s="69"/>
      <c r="AJ1801" s="123" t="s">
        <v>4276</v>
      </c>
      <c r="AK1801" s="123"/>
      <c r="AL1801" s="136"/>
      <c r="AM1801" s="136"/>
    </row>
    <row r="1802" s="62" customFormat="1" ht="12.75" customHeight="1" spans="1:39">
      <c r="A1802" s="115" t="s">
        <v>4389</v>
      </c>
      <c r="B1802" s="115" t="s">
        <v>38</v>
      </c>
      <c r="C1802" s="115" t="s">
        <v>38</v>
      </c>
      <c r="D1802" s="115" t="s">
        <v>39</v>
      </c>
      <c r="E1802" s="115" t="s">
        <v>4390</v>
      </c>
      <c r="F1802" s="115" t="s">
        <v>41</v>
      </c>
      <c r="G1802" s="115" t="s">
        <v>77</v>
      </c>
      <c r="H1802" s="115" t="s">
        <v>4390</v>
      </c>
      <c r="I1802" s="115" t="s">
        <v>4312</v>
      </c>
      <c r="J1802" s="115" t="s">
        <v>44</v>
      </c>
      <c r="K1802" s="115" t="s">
        <v>41</v>
      </c>
      <c r="L1802" s="115" t="s">
        <v>45</v>
      </c>
      <c r="M1802" s="115" t="s">
        <v>46</v>
      </c>
      <c r="N1802" s="115" t="s">
        <v>1767</v>
      </c>
      <c r="O1802" s="115" t="s">
        <v>41</v>
      </c>
      <c r="P1802" s="115" t="s">
        <v>41</v>
      </c>
      <c r="Q1802" s="115">
        <v>7.87</v>
      </c>
      <c r="R1802" s="115">
        <v>53.9</v>
      </c>
      <c r="S1802" s="115">
        <v>30.31</v>
      </c>
      <c r="T1802" s="116">
        <v>45676</v>
      </c>
      <c r="U1802" s="116">
        <v>45669</v>
      </c>
      <c r="V1802" s="115">
        <v>0</v>
      </c>
      <c r="W1802" s="115">
        <v>282</v>
      </c>
      <c r="X1802" s="115">
        <v>282</v>
      </c>
      <c r="Y1802" s="115">
        <v>0</v>
      </c>
      <c r="Z1802" s="115" t="s">
        <v>47</v>
      </c>
      <c r="AA1802" s="115">
        <v>0</v>
      </c>
      <c r="AB1802" s="123">
        <f>VLOOKUP(I1802,'[5]DI Info'!A:E,5,0)</f>
        <v>1</v>
      </c>
      <c r="AC1802" s="123">
        <f t="shared" si="37"/>
        <v>282</v>
      </c>
      <c r="AD1802" s="123">
        <f>IFERROR(AC1802*VLOOKUP(I1802,'[5]DI Info'!A:H,7,FALSE),"")</f>
        <v>7332</v>
      </c>
      <c r="AE1802" s="123">
        <f>IFERROR(ROUND(AC1802*VLOOKUP(I1802,'[5]DI Info'!$1:$1048576,6,FALSE),2),"")</f>
        <v>59.5</v>
      </c>
      <c r="AF1802" s="124" t="str">
        <f>VLOOKUP(I1802,'[5]DI Info'!$1:$1048576,4,FALSE)</f>
        <v>佳得顺-SH</v>
      </c>
      <c r="AG1802" s="124"/>
      <c r="AH1802" s="143"/>
      <c r="AI1802" s="69"/>
      <c r="AJ1802" s="123" t="s">
        <v>4276</v>
      </c>
      <c r="AK1802" s="123"/>
      <c r="AL1802" s="136"/>
      <c r="AM1802" s="136"/>
    </row>
    <row r="1803" s="62" customFormat="1" ht="12.75" customHeight="1" spans="1:39">
      <c r="A1803" s="115" t="s">
        <v>4391</v>
      </c>
      <c r="B1803" s="115" t="s">
        <v>38</v>
      </c>
      <c r="C1803" s="115" t="s">
        <v>38</v>
      </c>
      <c r="D1803" s="115" t="s">
        <v>39</v>
      </c>
      <c r="E1803" s="115" t="s">
        <v>4392</v>
      </c>
      <c r="F1803" s="115" t="s">
        <v>41</v>
      </c>
      <c r="G1803" s="115" t="s">
        <v>77</v>
      </c>
      <c r="H1803" s="115" t="s">
        <v>4392</v>
      </c>
      <c r="I1803" s="115" t="s">
        <v>4312</v>
      </c>
      <c r="J1803" s="115" t="s">
        <v>44</v>
      </c>
      <c r="K1803" s="115" t="s">
        <v>41</v>
      </c>
      <c r="L1803" s="115" t="s">
        <v>45</v>
      </c>
      <c r="M1803" s="115" t="s">
        <v>46</v>
      </c>
      <c r="N1803" s="115" t="s">
        <v>1767</v>
      </c>
      <c r="O1803" s="115" t="s">
        <v>41</v>
      </c>
      <c r="P1803" s="115" t="s">
        <v>41</v>
      </c>
      <c r="Q1803" s="115">
        <v>7.87</v>
      </c>
      <c r="R1803" s="115">
        <v>53.9</v>
      </c>
      <c r="S1803" s="115">
        <v>30.31</v>
      </c>
      <c r="T1803" s="116">
        <v>45676</v>
      </c>
      <c r="U1803" s="116">
        <v>45669</v>
      </c>
      <c r="V1803" s="115">
        <v>0</v>
      </c>
      <c r="W1803" s="115">
        <v>49</v>
      </c>
      <c r="X1803" s="115">
        <v>49</v>
      </c>
      <c r="Y1803" s="115">
        <v>0</v>
      </c>
      <c r="Z1803" s="115" t="s">
        <v>47</v>
      </c>
      <c r="AA1803" s="115">
        <v>0</v>
      </c>
      <c r="AB1803" s="123">
        <f>VLOOKUP(I1803,'[5]DI Info'!A:E,5,0)</f>
        <v>1</v>
      </c>
      <c r="AC1803" s="123">
        <f t="shared" si="37"/>
        <v>49</v>
      </c>
      <c r="AD1803" s="123">
        <f>IFERROR(AC1803*VLOOKUP(I1803,'[5]DI Info'!A:H,7,FALSE),"")</f>
        <v>1274</v>
      </c>
      <c r="AE1803" s="123">
        <f>IFERROR(ROUND(AC1803*VLOOKUP(I1803,'[5]DI Info'!$1:$1048576,6,FALSE),2),"")</f>
        <v>10.34</v>
      </c>
      <c r="AF1803" s="124" t="str">
        <f>VLOOKUP(I1803,'[5]DI Info'!$1:$1048576,4,FALSE)</f>
        <v>佳得顺-SH</v>
      </c>
      <c r="AG1803" s="124"/>
      <c r="AH1803" s="143"/>
      <c r="AI1803" s="69"/>
      <c r="AJ1803" s="123" t="s">
        <v>4276</v>
      </c>
      <c r="AK1803" s="123"/>
      <c r="AL1803" s="136"/>
      <c r="AM1803" s="136"/>
    </row>
    <row r="1804" s="62" customFormat="1" ht="12.75" customHeight="1" spans="1:39">
      <c r="A1804" s="115" t="s">
        <v>4393</v>
      </c>
      <c r="B1804" s="115" t="s">
        <v>38</v>
      </c>
      <c r="C1804" s="115" t="s">
        <v>38</v>
      </c>
      <c r="D1804" s="115" t="s">
        <v>39</v>
      </c>
      <c r="E1804" s="115" t="s">
        <v>4394</v>
      </c>
      <c r="F1804" s="115" t="s">
        <v>41</v>
      </c>
      <c r="G1804" s="115" t="s">
        <v>77</v>
      </c>
      <c r="H1804" s="115" t="s">
        <v>4394</v>
      </c>
      <c r="I1804" s="115" t="s">
        <v>4312</v>
      </c>
      <c r="J1804" s="115" t="s">
        <v>44</v>
      </c>
      <c r="K1804" s="115" t="s">
        <v>41</v>
      </c>
      <c r="L1804" s="115" t="s">
        <v>45</v>
      </c>
      <c r="M1804" s="115" t="s">
        <v>46</v>
      </c>
      <c r="N1804" s="115" t="s">
        <v>1767</v>
      </c>
      <c r="O1804" s="115" t="s">
        <v>41</v>
      </c>
      <c r="P1804" s="115" t="s">
        <v>41</v>
      </c>
      <c r="Q1804" s="115">
        <v>7.87</v>
      </c>
      <c r="R1804" s="115">
        <v>53.9</v>
      </c>
      <c r="S1804" s="115">
        <v>30.31</v>
      </c>
      <c r="T1804" s="116">
        <v>45676</v>
      </c>
      <c r="U1804" s="116">
        <v>45669</v>
      </c>
      <c r="V1804" s="115">
        <v>0</v>
      </c>
      <c r="W1804" s="115">
        <v>332</v>
      </c>
      <c r="X1804" s="115">
        <v>332</v>
      </c>
      <c r="Y1804" s="115">
        <v>0</v>
      </c>
      <c r="Z1804" s="115" t="s">
        <v>47</v>
      </c>
      <c r="AA1804" s="115">
        <v>0</v>
      </c>
      <c r="AB1804" s="123">
        <f>VLOOKUP(I1804,'[5]DI Info'!A:E,5,0)</f>
        <v>1</v>
      </c>
      <c r="AC1804" s="123">
        <f t="shared" si="37"/>
        <v>332</v>
      </c>
      <c r="AD1804" s="123">
        <f>IFERROR(AC1804*VLOOKUP(I1804,'[5]DI Info'!A:H,7,FALSE),"")</f>
        <v>8632</v>
      </c>
      <c r="AE1804" s="123">
        <f>IFERROR(ROUND(AC1804*VLOOKUP(I1804,'[5]DI Info'!$1:$1048576,6,FALSE),2),"")</f>
        <v>70.05</v>
      </c>
      <c r="AF1804" s="124" t="str">
        <f>VLOOKUP(I1804,'[5]DI Info'!$1:$1048576,4,FALSE)</f>
        <v>佳得顺-SH</v>
      </c>
      <c r="AG1804" s="124"/>
      <c r="AH1804" s="143"/>
      <c r="AI1804" s="69"/>
      <c r="AJ1804" s="123" t="s">
        <v>4276</v>
      </c>
      <c r="AK1804" s="123"/>
      <c r="AL1804" s="136"/>
      <c r="AM1804" s="136"/>
    </row>
    <row r="1805" s="62" customFormat="1" ht="12.75" customHeight="1" spans="1:39">
      <c r="A1805" s="115" t="s">
        <v>4395</v>
      </c>
      <c r="B1805" s="115" t="s">
        <v>38</v>
      </c>
      <c r="C1805" s="115" t="s">
        <v>38</v>
      </c>
      <c r="D1805" s="115" t="s">
        <v>39</v>
      </c>
      <c r="E1805" s="115" t="s">
        <v>4396</v>
      </c>
      <c r="F1805" s="115" t="s">
        <v>41</v>
      </c>
      <c r="G1805" s="115" t="s">
        <v>77</v>
      </c>
      <c r="H1805" s="115" t="s">
        <v>4396</v>
      </c>
      <c r="I1805" s="115" t="s">
        <v>4296</v>
      </c>
      <c r="J1805" s="115" t="s">
        <v>44</v>
      </c>
      <c r="K1805" s="115" t="s">
        <v>41</v>
      </c>
      <c r="L1805" s="115" t="s">
        <v>45</v>
      </c>
      <c r="M1805" s="115" t="s">
        <v>46</v>
      </c>
      <c r="N1805" s="115" t="s">
        <v>1767</v>
      </c>
      <c r="O1805" s="115" t="s">
        <v>41</v>
      </c>
      <c r="P1805" s="115" t="s">
        <v>41</v>
      </c>
      <c r="Q1805" s="115">
        <v>8.5</v>
      </c>
      <c r="R1805" s="115">
        <v>53.5</v>
      </c>
      <c r="S1805" s="115">
        <v>30.5</v>
      </c>
      <c r="T1805" s="116">
        <v>45676</v>
      </c>
      <c r="U1805" s="116">
        <v>45669</v>
      </c>
      <c r="V1805" s="115">
        <v>0</v>
      </c>
      <c r="W1805" s="115">
        <v>295</v>
      </c>
      <c r="X1805" s="115">
        <v>295</v>
      </c>
      <c r="Y1805" s="115">
        <v>0</v>
      </c>
      <c r="Z1805" s="115" t="s">
        <v>47</v>
      </c>
      <c r="AA1805" s="115">
        <v>0</v>
      </c>
      <c r="AB1805" s="123">
        <f>VLOOKUP(I1805,'[5]DI Info'!A:E,5,0)</f>
        <v>1</v>
      </c>
      <c r="AC1805" s="123">
        <f t="shared" si="37"/>
        <v>295</v>
      </c>
      <c r="AD1805" s="123">
        <f>IFERROR(AC1805*VLOOKUP(I1805,'[5]DI Info'!A:H,7,FALSE),"")</f>
        <v>7670</v>
      </c>
      <c r="AE1805" s="123">
        <f>IFERROR(ROUND(AC1805*VLOOKUP(I1805,'[5]DI Info'!$1:$1048576,6,FALSE),2),"")</f>
        <v>62.24</v>
      </c>
      <c r="AF1805" s="124" t="str">
        <f>VLOOKUP(I1805,'[5]DI Info'!$1:$1048576,4,FALSE)</f>
        <v>佳得顺-SH</v>
      </c>
      <c r="AG1805" s="124"/>
      <c r="AH1805" s="143"/>
      <c r="AI1805" s="69"/>
      <c r="AJ1805" s="123" t="s">
        <v>4276</v>
      </c>
      <c r="AK1805" s="123"/>
      <c r="AL1805" s="136"/>
      <c r="AM1805" s="136"/>
    </row>
    <row r="1806" s="62" customFormat="1" ht="12.75" customHeight="1" spans="1:39">
      <c r="A1806" s="115" t="s">
        <v>4397</v>
      </c>
      <c r="B1806" s="115" t="s">
        <v>38</v>
      </c>
      <c r="C1806" s="115" t="s">
        <v>38</v>
      </c>
      <c r="D1806" s="115" t="s">
        <v>39</v>
      </c>
      <c r="E1806" s="115" t="s">
        <v>4398</v>
      </c>
      <c r="F1806" s="115" t="s">
        <v>41</v>
      </c>
      <c r="G1806" s="115" t="s">
        <v>77</v>
      </c>
      <c r="H1806" s="115" t="s">
        <v>4398</v>
      </c>
      <c r="I1806" s="115" t="s">
        <v>4296</v>
      </c>
      <c r="J1806" s="115" t="s">
        <v>44</v>
      </c>
      <c r="K1806" s="115" t="s">
        <v>41</v>
      </c>
      <c r="L1806" s="115" t="s">
        <v>45</v>
      </c>
      <c r="M1806" s="115" t="s">
        <v>46</v>
      </c>
      <c r="N1806" s="115" t="s">
        <v>1767</v>
      </c>
      <c r="O1806" s="115" t="s">
        <v>41</v>
      </c>
      <c r="P1806" s="115" t="s">
        <v>41</v>
      </c>
      <c r="Q1806" s="115">
        <v>8.5</v>
      </c>
      <c r="R1806" s="115">
        <v>53.5</v>
      </c>
      <c r="S1806" s="115">
        <v>30.5</v>
      </c>
      <c r="T1806" s="116">
        <v>45676</v>
      </c>
      <c r="U1806" s="116">
        <v>45669</v>
      </c>
      <c r="V1806" s="115">
        <v>0</v>
      </c>
      <c r="W1806" s="115">
        <v>44</v>
      </c>
      <c r="X1806" s="115">
        <v>44</v>
      </c>
      <c r="Y1806" s="115">
        <v>0</v>
      </c>
      <c r="Z1806" s="115" t="s">
        <v>47</v>
      </c>
      <c r="AA1806" s="115">
        <v>0</v>
      </c>
      <c r="AB1806" s="123">
        <f>VLOOKUP(I1806,'[5]DI Info'!A:E,5,0)</f>
        <v>1</v>
      </c>
      <c r="AC1806" s="123">
        <f t="shared" si="37"/>
        <v>44</v>
      </c>
      <c r="AD1806" s="123">
        <f>IFERROR(AC1806*VLOOKUP(I1806,'[5]DI Info'!A:H,7,FALSE),"")</f>
        <v>1144</v>
      </c>
      <c r="AE1806" s="123">
        <f>IFERROR(ROUND(AC1806*VLOOKUP(I1806,'[5]DI Info'!$1:$1048576,6,FALSE),2),"")</f>
        <v>9.28</v>
      </c>
      <c r="AF1806" s="124" t="str">
        <f>VLOOKUP(I1806,'[5]DI Info'!$1:$1048576,4,FALSE)</f>
        <v>佳得顺-SH</v>
      </c>
      <c r="AG1806" s="124"/>
      <c r="AH1806" s="143"/>
      <c r="AI1806" s="69"/>
      <c r="AJ1806" s="123" t="s">
        <v>4276</v>
      </c>
      <c r="AK1806" s="123"/>
      <c r="AL1806" s="136"/>
      <c r="AM1806" s="136"/>
    </row>
    <row r="1807" s="62" customFormat="1" ht="12.75" customHeight="1" spans="1:39">
      <c r="A1807" s="115" t="s">
        <v>4399</v>
      </c>
      <c r="B1807" s="115" t="s">
        <v>38</v>
      </c>
      <c r="C1807" s="115" t="s">
        <v>38</v>
      </c>
      <c r="D1807" s="115" t="s">
        <v>39</v>
      </c>
      <c r="E1807" s="115" t="s">
        <v>4400</v>
      </c>
      <c r="F1807" s="115" t="s">
        <v>41</v>
      </c>
      <c r="G1807" s="115" t="s">
        <v>77</v>
      </c>
      <c r="H1807" s="115" t="s">
        <v>4400</v>
      </c>
      <c r="I1807" s="115" t="s">
        <v>4312</v>
      </c>
      <c r="J1807" s="115" t="s">
        <v>44</v>
      </c>
      <c r="K1807" s="115" t="s">
        <v>41</v>
      </c>
      <c r="L1807" s="115" t="s">
        <v>45</v>
      </c>
      <c r="M1807" s="115" t="s">
        <v>46</v>
      </c>
      <c r="N1807" s="115" t="s">
        <v>1767</v>
      </c>
      <c r="O1807" s="115" t="s">
        <v>41</v>
      </c>
      <c r="P1807" s="115" t="s">
        <v>41</v>
      </c>
      <c r="Q1807" s="115">
        <v>7.87</v>
      </c>
      <c r="R1807" s="115">
        <v>53.9</v>
      </c>
      <c r="S1807" s="115">
        <v>30.31</v>
      </c>
      <c r="T1807" s="116">
        <v>45676</v>
      </c>
      <c r="U1807" s="116">
        <v>45669</v>
      </c>
      <c r="V1807" s="115">
        <v>0</v>
      </c>
      <c r="W1807" s="115">
        <v>283</v>
      </c>
      <c r="X1807" s="115">
        <v>283</v>
      </c>
      <c r="Y1807" s="115">
        <v>0</v>
      </c>
      <c r="Z1807" s="115" t="s">
        <v>47</v>
      </c>
      <c r="AA1807" s="115">
        <v>0</v>
      </c>
      <c r="AB1807" s="123">
        <f>VLOOKUP(I1807,'[5]DI Info'!A:E,5,0)</f>
        <v>1</v>
      </c>
      <c r="AC1807" s="123">
        <f t="shared" si="37"/>
        <v>283</v>
      </c>
      <c r="AD1807" s="123">
        <f>IFERROR(AC1807*VLOOKUP(I1807,'[5]DI Info'!A:H,7,FALSE),"")</f>
        <v>7358</v>
      </c>
      <c r="AE1807" s="123">
        <f>IFERROR(ROUND(AC1807*VLOOKUP(I1807,'[5]DI Info'!$1:$1048576,6,FALSE),2),"")</f>
        <v>59.71</v>
      </c>
      <c r="AF1807" s="124" t="str">
        <f>VLOOKUP(I1807,'[5]DI Info'!$1:$1048576,4,FALSE)</f>
        <v>佳得顺-SH</v>
      </c>
      <c r="AG1807" s="124"/>
      <c r="AH1807" s="143"/>
      <c r="AI1807" s="69"/>
      <c r="AJ1807" s="123" t="s">
        <v>4276</v>
      </c>
      <c r="AK1807" s="123"/>
      <c r="AL1807" s="136"/>
      <c r="AM1807" s="136"/>
    </row>
    <row r="1808" s="62" customFormat="1" ht="12.75" customHeight="1" spans="1:39">
      <c r="A1808" s="115" t="s">
        <v>4401</v>
      </c>
      <c r="B1808" s="115" t="s">
        <v>38</v>
      </c>
      <c r="C1808" s="115" t="s">
        <v>38</v>
      </c>
      <c r="D1808" s="115" t="s">
        <v>39</v>
      </c>
      <c r="E1808" s="115" t="s">
        <v>4402</v>
      </c>
      <c r="F1808" s="115" t="s">
        <v>41</v>
      </c>
      <c r="G1808" s="115" t="s">
        <v>77</v>
      </c>
      <c r="H1808" s="115" t="s">
        <v>4402</v>
      </c>
      <c r="I1808" s="115" t="s">
        <v>4312</v>
      </c>
      <c r="J1808" s="115" t="s">
        <v>44</v>
      </c>
      <c r="K1808" s="115" t="s">
        <v>41</v>
      </c>
      <c r="L1808" s="115" t="s">
        <v>45</v>
      </c>
      <c r="M1808" s="115" t="s">
        <v>46</v>
      </c>
      <c r="N1808" s="115" t="s">
        <v>1767</v>
      </c>
      <c r="O1808" s="115" t="s">
        <v>41</v>
      </c>
      <c r="P1808" s="115" t="s">
        <v>41</v>
      </c>
      <c r="Q1808" s="115">
        <v>7.87</v>
      </c>
      <c r="R1808" s="115">
        <v>53.9</v>
      </c>
      <c r="S1808" s="115">
        <v>30.31</v>
      </c>
      <c r="T1808" s="116">
        <v>45676</v>
      </c>
      <c r="U1808" s="116">
        <v>45669</v>
      </c>
      <c r="V1808" s="115">
        <v>0</v>
      </c>
      <c r="W1808" s="115">
        <v>14</v>
      </c>
      <c r="X1808" s="115">
        <v>14</v>
      </c>
      <c r="Y1808" s="115">
        <v>0</v>
      </c>
      <c r="Z1808" s="115" t="s">
        <v>47</v>
      </c>
      <c r="AA1808" s="115">
        <v>0</v>
      </c>
      <c r="AB1808" s="123">
        <f>VLOOKUP(I1808,'[5]DI Info'!A:E,5,0)</f>
        <v>1</v>
      </c>
      <c r="AC1808" s="123">
        <f t="shared" si="37"/>
        <v>14</v>
      </c>
      <c r="AD1808" s="123">
        <f>IFERROR(AC1808*VLOOKUP(I1808,'[5]DI Info'!A:H,7,FALSE),"")</f>
        <v>364</v>
      </c>
      <c r="AE1808" s="123">
        <f>IFERROR(ROUND(AC1808*VLOOKUP(I1808,'[5]DI Info'!$1:$1048576,6,FALSE),2),"")</f>
        <v>2.95</v>
      </c>
      <c r="AF1808" s="124" t="str">
        <f>VLOOKUP(I1808,'[5]DI Info'!$1:$1048576,4,FALSE)</f>
        <v>佳得顺-SH</v>
      </c>
      <c r="AG1808" s="124"/>
      <c r="AH1808" s="143"/>
      <c r="AI1808" s="69"/>
      <c r="AJ1808" s="123" t="s">
        <v>4276</v>
      </c>
      <c r="AK1808" s="123"/>
      <c r="AL1808" s="136"/>
      <c r="AM1808" s="136"/>
    </row>
    <row r="1809" s="62" customFormat="1" ht="12.75" customHeight="1" spans="1:39">
      <c r="A1809" s="115" t="s">
        <v>4403</v>
      </c>
      <c r="B1809" s="115" t="s">
        <v>38</v>
      </c>
      <c r="C1809" s="115" t="s">
        <v>38</v>
      </c>
      <c r="D1809" s="115" t="s">
        <v>39</v>
      </c>
      <c r="E1809" s="115" t="s">
        <v>4404</v>
      </c>
      <c r="F1809" s="115" t="s">
        <v>41</v>
      </c>
      <c r="G1809" s="115" t="s">
        <v>77</v>
      </c>
      <c r="H1809" s="115" t="s">
        <v>4404</v>
      </c>
      <c r="I1809" s="115" t="s">
        <v>4296</v>
      </c>
      <c r="J1809" s="115" t="s">
        <v>44</v>
      </c>
      <c r="K1809" s="115" t="s">
        <v>41</v>
      </c>
      <c r="L1809" s="115" t="s">
        <v>45</v>
      </c>
      <c r="M1809" s="115" t="s">
        <v>46</v>
      </c>
      <c r="N1809" s="115" t="s">
        <v>1767</v>
      </c>
      <c r="O1809" s="115" t="s">
        <v>41</v>
      </c>
      <c r="P1809" s="115" t="s">
        <v>41</v>
      </c>
      <c r="Q1809" s="115">
        <v>8.5</v>
      </c>
      <c r="R1809" s="115">
        <v>53.5</v>
      </c>
      <c r="S1809" s="115">
        <v>30.5</v>
      </c>
      <c r="T1809" s="116">
        <v>45676</v>
      </c>
      <c r="U1809" s="116">
        <v>45669</v>
      </c>
      <c r="V1809" s="115">
        <v>0</v>
      </c>
      <c r="W1809" s="115">
        <v>233</v>
      </c>
      <c r="X1809" s="115">
        <v>233</v>
      </c>
      <c r="Y1809" s="115">
        <v>0</v>
      </c>
      <c r="Z1809" s="115" t="s">
        <v>47</v>
      </c>
      <c r="AA1809" s="115">
        <v>0</v>
      </c>
      <c r="AB1809" s="123">
        <f>VLOOKUP(I1809,'[5]DI Info'!A:E,5,0)</f>
        <v>1</v>
      </c>
      <c r="AC1809" s="123">
        <f t="shared" si="37"/>
        <v>233</v>
      </c>
      <c r="AD1809" s="123">
        <f>IFERROR(AC1809*VLOOKUP(I1809,'[5]DI Info'!A:H,7,FALSE),"")</f>
        <v>6058</v>
      </c>
      <c r="AE1809" s="123">
        <f>IFERROR(ROUND(AC1809*VLOOKUP(I1809,'[5]DI Info'!$1:$1048576,6,FALSE),2),"")</f>
        <v>49.16</v>
      </c>
      <c r="AF1809" s="124" t="str">
        <f>VLOOKUP(I1809,'[5]DI Info'!$1:$1048576,4,FALSE)</f>
        <v>佳得顺-SH</v>
      </c>
      <c r="AG1809" s="124"/>
      <c r="AH1809" s="143"/>
      <c r="AI1809" s="69"/>
      <c r="AJ1809" s="123" t="s">
        <v>4276</v>
      </c>
      <c r="AK1809" s="123"/>
      <c r="AL1809" s="136"/>
      <c r="AM1809" s="136"/>
    </row>
    <row r="1810" s="62" customFormat="1" ht="12.75" customHeight="1" spans="1:39">
      <c r="A1810" s="115" t="s">
        <v>4405</v>
      </c>
      <c r="B1810" s="115" t="s">
        <v>38</v>
      </c>
      <c r="C1810" s="115" t="s">
        <v>38</v>
      </c>
      <c r="D1810" s="115" t="s">
        <v>39</v>
      </c>
      <c r="E1810" s="115" t="s">
        <v>4406</v>
      </c>
      <c r="F1810" s="115" t="s">
        <v>41</v>
      </c>
      <c r="G1810" s="115" t="s">
        <v>77</v>
      </c>
      <c r="H1810" s="115" t="s">
        <v>4406</v>
      </c>
      <c r="I1810" s="115" t="s">
        <v>4312</v>
      </c>
      <c r="J1810" s="115" t="s">
        <v>44</v>
      </c>
      <c r="K1810" s="115" t="s">
        <v>41</v>
      </c>
      <c r="L1810" s="115" t="s">
        <v>45</v>
      </c>
      <c r="M1810" s="115" t="s">
        <v>46</v>
      </c>
      <c r="N1810" s="115" t="s">
        <v>1767</v>
      </c>
      <c r="O1810" s="115" t="s">
        <v>41</v>
      </c>
      <c r="P1810" s="115" t="s">
        <v>41</v>
      </c>
      <c r="Q1810" s="115">
        <v>7.87</v>
      </c>
      <c r="R1810" s="115">
        <v>53.9</v>
      </c>
      <c r="S1810" s="115">
        <v>30.31</v>
      </c>
      <c r="T1810" s="116">
        <v>45676</v>
      </c>
      <c r="U1810" s="116">
        <v>45669</v>
      </c>
      <c r="V1810" s="115">
        <v>0</v>
      </c>
      <c r="W1810" s="115">
        <v>332</v>
      </c>
      <c r="X1810" s="115">
        <v>332</v>
      </c>
      <c r="Y1810" s="115">
        <v>0</v>
      </c>
      <c r="Z1810" s="115" t="s">
        <v>47</v>
      </c>
      <c r="AA1810" s="115">
        <v>0</v>
      </c>
      <c r="AB1810" s="123">
        <f>VLOOKUP(I1810,'[5]DI Info'!A:E,5,0)</f>
        <v>1</v>
      </c>
      <c r="AC1810" s="123">
        <f t="shared" si="37"/>
        <v>332</v>
      </c>
      <c r="AD1810" s="123">
        <f>IFERROR(AC1810*VLOOKUP(I1810,'[5]DI Info'!A:H,7,FALSE),"")</f>
        <v>8632</v>
      </c>
      <c r="AE1810" s="123">
        <f>IFERROR(ROUND(AC1810*VLOOKUP(I1810,'[5]DI Info'!$1:$1048576,6,FALSE),2),"")</f>
        <v>70.05</v>
      </c>
      <c r="AF1810" s="124" t="str">
        <f>VLOOKUP(I1810,'[5]DI Info'!$1:$1048576,4,FALSE)</f>
        <v>佳得顺-SH</v>
      </c>
      <c r="AG1810" s="124"/>
      <c r="AH1810" s="143"/>
      <c r="AI1810" s="69"/>
      <c r="AJ1810" s="123" t="s">
        <v>4276</v>
      </c>
      <c r="AK1810" s="123"/>
      <c r="AL1810" s="136"/>
      <c r="AM1810" s="136"/>
    </row>
    <row r="1811" s="62" customFormat="1" ht="12.75" customHeight="1" spans="1:39">
      <c r="A1811" s="115" t="s">
        <v>4407</v>
      </c>
      <c r="B1811" s="115" t="s">
        <v>38</v>
      </c>
      <c r="C1811" s="115" t="s">
        <v>38</v>
      </c>
      <c r="D1811" s="115" t="s">
        <v>39</v>
      </c>
      <c r="E1811" s="115" t="s">
        <v>4408</v>
      </c>
      <c r="F1811" s="115" t="s">
        <v>41</v>
      </c>
      <c r="G1811" s="115" t="s">
        <v>77</v>
      </c>
      <c r="H1811" s="115" t="s">
        <v>4408</v>
      </c>
      <c r="I1811" s="115" t="s">
        <v>4312</v>
      </c>
      <c r="J1811" s="115" t="s">
        <v>44</v>
      </c>
      <c r="K1811" s="115" t="s">
        <v>41</v>
      </c>
      <c r="L1811" s="115" t="s">
        <v>45</v>
      </c>
      <c r="M1811" s="115" t="s">
        <v>46</v>
      </c>
      <c r="N1811" s="115" t="s">
        <v>1767</v>
      </c>
      <c r="O1811" s="115" t="s">
        <v>41</v>
      </c>
      <c r="P1811" s="115" t="s">
        <v>41</v>
      </c>
      <c r="Q1811" s="115">
        <v>7.87</v>
      </c>
      <c r="R1811" s="115">
        <v>53.9</v>
      </c>
      <c r="S1811" s="115">
        <v>30.31</v>
      </c>
      <c r="T1811" s="116">
        <v>45676</v>
      </c>
      <c r="U1811" s="116">
        <v>45669</v>
      </c>
      <c r="V1811" s="115">
        <v>0</v>
      </c>
      <c r="W1811" s="115">
        <v>332</v>
      </c>
      <c r="X1811" s="115">
        <v>332</v>
      </c>
      <c r="Y1811" s="115">
        <v>0</v>
      </c>
      <c r="Z1811" s="115" t="s">
        <v>47</v>
      </c>
      <c r="AA1811" s="115">
        <v>0</v>
      </c>
      <c r="AB1811" s="123">
        <f>VLOOKUP(I1811,'[5]DI Info'!A:E,5,0)</f>
        <v>1</v>
      </c>
      <c r="AC1811" s="123">
        <f t="shared" si="37"/>
        <v>332</v>
      </c>
      <c r="AD1811" s="123">
        <f>IFERROR(AC1811*VLOOKUP(I1811,'[5]DI Info'!A:H,7,FALSE),"")</f>
        <v>8632</v>
      </c>
      <c r="AE1811" s="123">
        <f>IFERROR(ROUND(AC1811*VLOOKUP(I1811,'[5]DI Info'!$1:$1048576,6,FALSE),2),"")</f>
        <v>70.05</v>
      </c>
      <c r="AF1811" s="124" t="str">
        <f>VLOOKUP(I1811,'[5]DI Info'!$1:$1048576,4,FALSE)</f>
        <v>佳得顺-SH</v>
      </c>
      <c r="AG1811" s="124"/>
      <c r="AH1811" s="143"/>
      <c r="AI1811" s="69"/>
      <c r="AJ1811" s="123" t="s">
        <v>4276</v>
      </c>
      <c r="AK1811" s="123"/>
      <c r="AL1811" s="136"/>
      <c r="AM1811" s="136"/>
    </row>
    <row r="1812" s="62" customFormat="1" ht="12.75" customHeight="1" spans="1:39">
      <c r="A1812" s="115" t="s">
        <v>4409</v>
      </c>
      <c r="B1812" s="115" t="s">
        <v>38</v>
      </c>
      <c r="C1812" s="115" t="s">
        <v>38</v>
      </c>
      <c r="D1812" s="115" t="s">
        <v>39</v>
      </c>
      <c r="E1812" s="115" t="s">
        <v>4410</v>
      </c>
      <c r="F1812" s="115" t="s">
        <v>41</v>
      </c>
      <c r="G1812" s="115" t="s">
        <v>77</v>
      </c>
      <c r="H1812" s="115" t="s">
        <v>4410</v>
      </c>
      <c r="I1812" s="115" t="s">
        <v>4312</v>
      </c>
      <c r="J1812" s="115" t="s">
        <v>44</v>
      </c>
      <c r="K1812" s="115" t="s">
        <v>41</v>
      </c>
      <c r="L1812" s="115" t="s">
        <v>45</v>
      </c>
      <c r="M1812" s="115" t="s">
        <v>46</v>
      </c>
      <c r="N1812" s="115" t="s">
        <v>1767</v>
      </c>
      <c r="O1812" s="115" t="s">
        <v>41</v>
      </c>
      <c r="P1812" s="115" t="s">
        <v>41</v>
      </c>
      <c r="Q1812" s="115">
        <v>7.87</v>
      </c>
      <c r="R1812" s="115">
        <v>53.9</v>
      </c>
      <c r="S1812" s="115">
        <v>30.31</v>
      </c>
      <c r="T1812" s="116">
        <v>45676</v>
      </c>
      <c r="U1812" s="116">
        <v>45669</v>
      </c>
      <c r="V1812" s="115">
        <v>0</v>
      </c>
      <c r="W1812" s="115">
        <v>332</v>
      </c>
      <c r="X1812" s="115">
        <v>332</v>
      </c>
      <c r="Y1812" s="115">
        <v>0</v>
      </c>
      <c r="Z1812" s="115" t="s">
        <v>47</v>
      </c>
      <c r="AA1812" s="115">
        <v>0</v>
      </c>
      <c r="AB1812" s="123">
        <f>VLOOKUP(I1812,'[5]DI Info'!A:E,5,0)</f>
        <v>1</v>
      </c>
      <c r="AC1812" s="123">
        <f t="shared" si="37"/>
        <v>332</v>
      </c>
      <c r="AD1812" s="123">
        <f>IFERROR(AC1812*VLOOKUP(I1812,'[5]DI Info'!A:H,7,FALSE),"")</f>
        <v>8632</v>
      </c>
      <c r="AE1812" s="123">
        <f>IFERROR(ROUND(AC1812*VLOOKUP(I1812,'[5]DI Info'!$1:$1048576,6,FALSE),2),"")</f>
        <v>70.05</v>
      </c>
      <c r="AF1812" s="124" t="str">
        <f>VLOOKUP(I1812,'[5]DI Info'!$1:$1048576,4,FALSE)</f>
        <v>佳得顺-SH</v>
      </c>
      <c r="AG1812" s="124"/>
      <c r="AH1812" s="143"/>
      <c r="AI1812" s="69"/>
      <c r="AJ1812" s="123" t="s">
        <v>4276</v>
      </c>
      <c r="AK1812" s="123"/>
      <c r="AL1812" s="136"/>
      <c r="AM1812" s="136"/>
    </row>
    <row r="1813" s="62" customFormat="1" ht="12.75" customHeight="1" spans="1:39">
      <c r="A1813" s="115" t="s">
        <v>4411</v>
      </c>
      <c r="B1813" s="115" t="s">
        <v>38</v>
      </c>
      <c r="C1813" s="115" t="s">
        <v>38</v>
      </c>
      <c r="D1813" s="115" t="s">
        <v>39</v>
      </c>
      <c r="E1813" s="115" t="s">
        <v>4412</v>
      </c>
      <c r="F1813" s="115" t="s">
        <v>41</v>
      </c>
      <c r="G1813" s="115" t="s">
        <v>77</v>
      </c>
      <c r="H1813" s="115" t="s">
        <v>4412</v>
      </c>
      <c r="I1813" s="115" t="s">
        <v>4312</v>
      </c>
      <c r="J1813" s="115" t="s">
        <v>44</v>
      </c>
      <c r="K1813" s="115" t="s">
        <v>41</v>
      </c>
      <c r="L1813" s="115" t="s">
        <v>45</v>
      </c>
      <c r="M1813" s="115" t="s">
        <v>46</v>
      </c>
      <c r="N1813" s="115" t="s">
        <v>1767</v>
      </c>
      <c r="O1813" s="115" t="s">
        <v>41</v>
      </c>
      <c r="P1813" s="115" t="s">
        <v>41</v>
      </c>
      <c r="Q1813" s="115">
        <v>7.87</v>
      </c>
      <c r="R1813" s="115">
        <v>53.9</v>
      </c>
      <c r="S1813" s="115">
        <v>30.31</v>
      </c>
      <c r="T1813" s="116">
        <v>45676</v>
      </c>
      <c r="U1813" s="116">
        <v>45669</v>
      </c>
      <c r="V1813" s="115">
        <v>0</v>
      </c>
      <c r="W1813" s="115">
        <v>332</v>
      </c>
      <c r="X1813" s="115">
        <v>332</v>
      </c>
      <c r="Y1813" s="115">
        <v>0</v>
      </c>
      <c r="Z1813" s="115" t="s">
        <v>47</v>
      </c>
      <c r="AA1813" s="115">
        <v>0</v>
      </c>
      <c r="AB1813" s="123">
        <f>VLOOKUP(I1813,'[5]DI Info'!A:E,5,0)</f>
        <v>1</v>
      </c>
      <c r="AC1813" s="123">
        <f t="shared" si="37"/>
        <v>332</v>
      </c>
      <c r="AD1813" s="123">
        <f>IFERROR(AC1813*VLOOKUP(I1813,'[5]DI Info'!A:H,7,FALSE),"")</f>
        <v>8632</v>
      </c>
      <c r="AE1813" s="123">
        <f>IFERROR(ROUND(AC1813*VLOOKUP(I1813,'[5]DI Info'!$1:$1048576,6,FALSE),2),"")</f>
        <v>70.05</v>
      </c>
      <c r="AF1813" s="124" t="str">
        <f>VLOOKUP(I1813,'[5]DI Info'!$1:$1048576,4,FALSE)</f>
        <v>佳得顺-SH</v>
      </c>
      <c r="AG1813" s="124"/>
      <c r="AH1813" s="143"/>
      <c r="AI1813" s="69"/>
      <c r="AJ1813" s="123" t="s">
        <v>4276</v>
      </c>
      <c r="AK1813" s="123"/>
      <c r="AL1813" s="136"/>
      <c r="AM1813" s="136"/>
    </row>
    <row r="1814" s="62" customFormat="1" ht="12.75" customHeight="1" spans="1:39">
      <c r="A1814" s="115" t="s">
        <v>4413</v>
      </c>
      <c r="B1814" s="115" t="s">
        <v>38</v>
      </c>
      <c r="C1814" s="115" t="s">
        <v>38</v>
      </c>
      <c r="D1814" s="115" t="s">
        <v>39</v>
      </c>
      <c r="E1814" s="115" t="s">
        <v>4414</v>
      </c>
      <c r="F1814" s="115" t="s">
        <v>41</v>
      </c>
      <c r="G1814" s="115" t="s">
        <v>77</v>
      </c>
      <c r="H1814" s="115" t="s">
        <v>4414</v>
      </c>
      <c r="I1814" s="115" t="s">
        <v>4296</v>
      </c>
      <c r="J1814" s="115" t="s">
        <v>44</v>
      </c>
      <c r="K1814" s="115" t="s">
        <v>41</v>
      </c>
      <c r="L1814" s="115" t="s">
        <v>45</v>
      </c>
      <c r="M1814" s="115" t="s">
        <v>46</v>
      </c>
      <c r="N1814" s="115" t="s">
        <v>1767</v>
      </c>
      <c r="O1814" s="115" t="s">
        <v>41</v>
      </c>
      <c r="P1814" s="115" t="s">
        <v>41</v>
      </c>
      <c r="Q1814" s="115">
        <v>8.5</v>
      </c>
      <c r="R1814" s="115">
        <v>53.5</v>
      </c>
      <c r="S1814" s="115">
        <v>30.5</v>
      </c>
      <c r="T1814" s="116">
        <v>45676</v>
      </c>
      <c r="U1814" s="116">
        <v>45669</v>
      </c>
      <c r="V1814" s="115">
        <v>0</v>
      </c>
      <c r="W1814" s="115">
        <v>6</v>
      </c>
      <c r="X1814" s="115">
        <v>6</v>
      </c>
      <c r="Y1814" s="115">
        <v>0</v>
      </c>
      <c r="Z1814" s="115" t="s">
        <v>47</v>
      </c>
      <c r="AA1814" s="115">
        <v>0</v>
      </c>
      <c r="AB1814" s="123">
        <f>VLOOKUP(I1814,'[5]DI Info'!A:E,5,0)</f>
        <v>1</v>
      </c>
      <c r="AC1814" s="123">
        <f t="shared" si="37"/>
        <v>6</v>
      </c>
      <c r="AD1814" s="123">
        <f>IFERROR(AC1814*VLOOKUP(I1814,'[5]DI Info'!A:H,7,FALSE),"")</f>
        <v>156</v>
      </c>
      <c r="AE1814" s="123">
        <f>IFERROR(ROUND(AC1814*VLOOKUP(I1814,'[5]DI Info'!$1:$1048576,6,FALSE),2),"")</f>
        <v>1.27</v>
      </c>
      <c r="AF1814" s="124" t="str">
        <f>VLOOKUP(I1814,'[5]DI Info'!$1:$1048576,4,FALSE)</f>
        <v>佳得顺-SH</v>
      </c>
      <c r="AG1814" s="124"/>
      <c r="AH1814" s="143"/>
      <c r="AI1814" s="69"/>
      <c r="AJ1814" s="123" t="s">
        <v>4276</v>
      </c>
      <c r="AK1814" s="123"/>
      <c r="AL1814" s="136"/>
      <c r="AM1814" s="136"/>
    </row>
    <row r="1815" s="62" customFormat="1" ht="12.75" customHeight="1" spans="1:39">
      <c r="A1815" s="115" t="s">
        <v>4415</v>
      </c>
      <c r="B1815" s="115" t="s">
        <v>38</v>
      </c>
      <c r="C1815" s="115" t="s">
        <v>38</v>
      </c>
      <c r="D1815" s="115" t="s">
        <v>39</v>
      </c>
      <c r="E1815" s="115" t="s">
        <v>4416</v>
      </c>
      <c r="F1815" s="115" t="s">
        <v>41</v>
      </c>
      <c r="G1815" s="115" t="s">
        <v>77</v>
      </c>
      <c r="H1815" s="115" t="s">
        <v>4416</v>
      </c>
      <c r="I1815" s="115" t="s">
        <v>4296</v>
      </c>
      <c r="J1815" s="115" t="s">
        <v>44</v>
      </c>
      <c r="K1815" s="115" t="s">
        <v>41</v>
      </c>
      <c r="L1815" s="115" t="s">
        <v>45</v>
      </c>
      <c r="M1815" s="115" t="s">
        <v>46</v>
      </c>
      <c r="N1815" s="115" t="s">
        <v>1767</v>
      </c>
      <c r="O1815" s="115" t="s">
        <v>41</v>
      </c>
      <c r="P1815" s="115" t="s">
        <v>41</v>
      </c>
      <c r="Q1815" s="115">
        <v>8.5</v>
      </c>
      <c r="R1815" s="115">
        <v>53.5</v>
      </c>
      <c r="S1815" s="115">
        <v>30.5</v>
      </c>
      <c r="T1815" s="116">
        <v>45676</v>
      </c>
      <c r="U1815" s="116">
        <v>45669</v>
      </c>
      <c r="V1815" s="115">
        <v>0</v>
      </c>
      <c r="W1815" s="115">
        <v>6</v>
      </c>
      <c r="X1815" s="115">
        <v>6</v>
      </c>
      <c r="Y1815" s="115">
        <v>0</v>
      </c>
      <c r="Z1815" s="115" t="s">
        <v>47</v>
      </c>
      <c r="AA1815" s="115">
        <v>0</v>
      </c>
      <c r="AB1815" s="123">
        <f>VLOOKUP(I1815,'[5]DI Info'!A:E,5,0)</f>
        <v>1</v>
      </c>
      <c r="AC1815" s="123">
        <f t="shared" si="37"/>
        <v>6</v>
      </c>
      <c r="AD1815" s="123">
        <f>IFERROR(AC1815*VLOOKUP(I1815,'[5]DI Info'!A:H,7,FALSE),"")</f>
        <v>156</v>
      </c>
      <c r="AE1815" s="123">
        <f>IFERROR(ROUND(AC1815*VLOOKUP(I1815,'[5]DI Info'!$1:$1048576,6,FALSE),2),"")</f>
        <v>1.27</v>
      </c>
      <c r="AF1815" s="124" t="str">
        <f>VLOOKUP(I1815,'[5]DI Info'!$1:$1048576,4,FALSE)</f>
        <v>佳得顺-SH</v>
      </c>
      <c r="AG1815" s="124"/>
      <c r="AH1815" s="143"/>
      <c r="AI1815" s="69"/>
      <c r="AJ1815" s="123" t="s">
        <v>4276</v>
      </c>
      <c r="AK1815" s="123"/>
      <c r="AL1815" s="136"/>
      <c r="AM1815" s="136"/>
    </row>
    <row r="1816" s="62" customFormat="1" ht="12.75" customHeight="1" spans="1:39">
      <c r="A1816" s="115" t="s">
        <v>4417</v>
      </c>
      <c r="B1816" s="115" t="s">
        <v>38</v>
      </c>
      <c r="C1816" s="115" t="s">
        <v>38</v>
      </c>
      <c r="D1816" s="115" t="s">
        <v>39</v>
      </c>
      <c r="E1816" s="115" t="s">
        <v>4418</v>
      </c>
      <c r="F1816" s="115" t="s">
        <v>41</v>
      </c>
      <c r="G1816" s="115" t="s">
        <v>53</v>
      </c>
      <c r="H1816" s="115" t="s">
        <v>4418</v>
      </c>
      <c r="I1816" s="115" t="s">
        <v>4296</v>
      </c>
      <c r="J1816" s="115" t="s">
        <v>44</v>
      </c>
      <c r="K1816" s="115" t="s">
        <v>41</v>
      </c>
      <c r="L1816" s="115" t="s">
        <v>45</v>
      </c>
      <c r="M1816" s="115" t="s">
        <v>46</v>
      </c>
      <c r="N1816" s="115" t="s">
        <v>1767</v>
      </c>
      <c r="O1816" s="115" t="s">
        <v>41</v>
      </c>
      <c r="P1816" s="115" t="s">
        <v>41</v>
      </c>
      <c r="Q1816" s="115">
        <v>8.5</v>
      </c>
      <c r="R1816" s="115">
        <v>53.5</v>
      </c>
      <c r="S1816" s="115">
        <v>30.5</v>
      </c>
      <c r="T1816" s="116">
        <v>45676</v>
      </c>
      <c r="U1816" s="116">
        <v>45669</v>
      </c>
      <c r="V1816" s="115">
        <v>0</v>
      </c>
      <c r="W1816" s="115">
        <v>3</v>
      </c>
      <c r="X1816" s="115">
        <v>3</v>
      </c>
      <c r="Y1816" s="115">
        <v>0</v>
      </c>
      <c r="Z1816" s="115" t="s">
        <v>47</v>
      </c>
      <c r="AA1816" s="115">
        <v>0</v>
      </c>
      <c r="AB1816" s="123">
        <f>VLOOKUP(I1816,'[5]DI Info'!A:E,5,0)</f>
        <v>1</v>
      </c>
      <c r="AC1816" s="123">
        <f t="shared" si="37"/>
        <v>3</v>
      </c>
      <c r="AD1816" s="123">
        <f>IFERROR(AC1816*VLOOKUP(I1816,'[5]DI Info'!A:H,7,FALSE),"")</f>
        <v>78</v>
      </c>
      <c r="AE1816" s="123">
        <f>IFERROR(ROUND(AC1816*VLOOKUP(I1816,'[5]DI Info'!$1:$1048576,6,FALSE),2),"")</f>
        <v>0.63</v>
      </c>
      <c r="AF1816" s="124" t="str">
        <f>VLOOKUP(I1816,'[5]DI Info'!$1:$1048576,4,FALSE)</f>
        <v>佳得顺-SH</v>
      </c>
      <c r="AG1816" s="124"/>
      <c r="AH1816" s="143"/>
      <c r="AI1816" s="69"/>
      <c r="AJ1816" s="123" t="s">
        <v>4276</v>
      </c>
      <c r="AK1816" s="123"/>
      <c r="AL1816" s="136"/>
      <c r="AM1816" s="136"/>
    </row>
    <row r="1817" s="62" customFormat="1" ht="12.75" customHeight="1" spans="1:39">
      <c r="A1817" s="115" t="s">
        <v>4419</v>
      </c>
      <c r="B1817" s="115" t="s">
        <v>38</v>
      </c>
      <c r="C1817" s="115" t="s">
        <v>38</v>
      </c>
      <c r="D1817" s="115" t="s">
        <v>39</v>
      </c>
      <c r="E1817" s="115" t="s">
        <v>4420</v>
      </c>
      <c r="F1817" s="115" t="s">
        <v>41</v>
      </c>
      <c r="G1817" s="115" t="s">
        <v>53</v>
      </c>
      <c r="H1817" s="115" t="s">
        <v>4420</v>
      </c>
      <c r="I1817" s="115" t="s">
        <v>4296</v>
      </c>
      <c r="J1817" s="115" t="s">
        <v>44</v>
      </c>
      <c r="K1817" s="115" t="s">
        <v>41</v>
      </c>
      <c r="L1817" s="115" t="s">
        <v>45</v>
      </c>
      <c r="M1817" s="115" t="s">
        <v>46</v>
      </c>
      <c r="N1817" s="115" t="s">
        <v>1767</v>
      </c>
      <c r="O1817" s="115" t="s">
        <v>41</v>
      </c>
      <c r="P1817" s="115" t="s">
        <v>41</v>
      </c>
      <c r="Q1817" s="115">
        <v>8.5</v>
      </c>
      <c r="R1817" s="115">
        <v>53.5</v>
      </c>
      <c r="S1817" s="115">
        <v>30.5</v>
      </c>
      <c r="T1817" s="116">
        <v>45676</v>
      </c>
      <c r="U1817" s="116">
        <v>45669</v>
      </c>
      <c r="V1817" s="115">
        <v>0</v>
      </c>
      <c r="W1817" s="115">
        <v>1</v>
      </c>
      <c r="X1817" s="115">
        <v>1</v>
      </c>
      <c r="Y1817" s="115">
        <v>0</v>
      </c>
      <c r="Z1817" s="115" t="s">
        <v>47</v>
      </c>
      <c r="AA1817" s="115">
        <v>0</v>
      </c>
      <c r="AB1817" s="123">
        <f>VLOOKUP(I1817,'[5]DI Info'!A:E,5,0)</f>
        <v>1</v>
      </c>
      <c r="AC1817" s="123">
        <f t="shared" si="37"/>
        <v>1</v>
      </c>
      <c r="AD1817" s="123">
        <f>IFERROR(AC1817*VLOOKUP(I1817,'[5]DI Info'!A:H,7,FALSE),"")</f>
        <v>26</v>
      </c>
      <c r="AE1817" s="123">
        <f>IFERROR(ROUND(AC1817*VLOOKUP(I1817,'[5]DI Info'!$1:$1048576,6,FALSE),2),"")</f>
        <v>0.21</v>
      </c>
      <c r="AF1817" s="124" t="str">
        <f>VLOOKUP(I1817,'[5]DI Info'!$1:$1048576,4,FALSE)</f>
        <v>佳得顺-SH</v>
      </c>
      <c r="AG1817" s="124"/>
      <c r="AH1817" s="143"/>
      <c r="AI1817" s="69"/>
      <c r="AJ1817" s="123" t="s">
        <v>4276</v>
      </c>
      <c r="AK1817" s="123"/>
      <c r="AL1817" s="136"/>
      <c r="AM1817" s="136"/>
    </row>
    <row r="1818" s="62" customFormat="1" ht="12.75" customHeight="1" spans="1:39">
      <c r="A1818" s="115" t="s">
        <v>4421</v>
      </c>
      <c r="B1818" s="115" t="s">
        <v>38</v>
      </c>
      <c r="C1818" s="115" t="s">
        <v>38</v>
      </c>
      <c r="D1818" s="115" t="s">
        <v>39</v>
      </c>
      <c r="E1818" s="115" t="s">
        <v>4422</v>
      </c>
      <c r="F1818" s="115" t="s">
        <v>41</v>
      </c>
      <c r="G1818" s="115" t="s">
        <v>53</v>
      </c>
      <c r="H1818" s="115" t="s">
        <v>4422</v>
      </c>
      <c r="I1818" s="115" t="s">
        <v>4312</v>
      </c>
      <c r="J1818" s="115" t="s">
        <v>44</v>
      </c>
      <c r="K1818" s="115" t="s">
        <v>41</v>
      </c>
      <c r="L1818" s="115" t="s">
        <v>45</v>
      </c>
      <c r="M1818" s="115" t="s">
        <v>46</v>
      </c>
      <c r="N1818" s="115" t="s">
        <v>1767</v>
      </c>
      <c r="O1818" s="115" t="s">
        <v>41</v>
      </c>
      <c r="P1818" s="115" t="s">
        <v>41</v>
      </c>
      <c r="Q1818" s="115">
        <v>7.87</v>
      </c>
      <c r="R1818" s="115">
        <v>53.9</v>
      </c>
      <c r="S1818" s="115">
        <v>30.31</v>
      </c>
      <c r="T1818" s="116">
        <v>45676</v>
      </c>
      <c r="U1818" s="116">
        <v>45669</v>
      </c>
      <c r="V1818" s="115">
        <v>0</v>
      </c>
      <c r="W1818" s="115">
        <v>329</v>
      </c>
      <c r="X1818" s="115">
        <v>329</v>
      </c>
      <c r="Y1818" s="115">
        <v>0</v>
      </c>
      <c r="Z1818" s="115" t="s">
        <v>47</v>
      </c>
      <c r="AA1818" s="115">
        <v>0</v>
      </c>
      <c r="AB1818" s="123">
        <f>VLOOKUP(I1818,'[5]DI Info'!A:E,5,0)</f>
        <v>1</v>
      </c>
      <c r="AC1818" s="123">
        <f t="shared" si="37"/>
        <v>329</v>
      </c>
      <c r="AD1818" s="123">
        <f>IFERROR(AC1818*VLOOKUP(I1818,'[5]DI Info'!A:H,7,FALSE),"")</f>
        <v>8554</v>
      </c>
      <c r="AE1818" s="123">
        <f>IFERROR(ROUND(AC1818*VLOOKUP(I1818,'[5]DI Info'!$1:$1048576,6,FALSE),2),"")</f>
        <v>69.41</v>
      </c>
      <c r="AF1818" s="124" t="str">
        <f>VLOOKUP(I1818,'[5]DI Info'!$1:$1048576,4,FALSE)</f>
        <v>佳得顺-SH</v>
      </c>
      <c r="AG1818" s="124"/>
      <c r="AH1818" s="143"/>
      <c r="AI1818" s="69"/>
      <c r="AJ1818" s="123" t="s">
        <v>4276</v>
      </c>
      <c r="AK1818" s="123"/>
      <c r="AL1818" s="136"/>
      <c r="AM1818" s="136"/>
    </row>
    <row r="1819" s="62" customFormat="1" ht="12.75" customHeight="1" spans="1:39">
      <c r="A1819" s="115" t="s">
        <v>4423</v>
      </c>
      <c r="B1819" s="115" t="s">
        <v>38</v>
      </c>
      <c r="C1819" s="115" t="s">
        <v>38</v>
      </c>
      <c r="D1819" s="115" t="s">
        <v>39</v>
      </c>
      <c r="E1819" s="115" t="s">
        <v>4424</v>
      </c>
      <c r="F1819" s="115" t="s">
        <v>41</v>
      </c>
      <c r="G1819" s="115" t="s">
        <v>53</v>
      </c>
      <c r="H1819" s="115" t="s">
        <v>4424</v>
      </c>
      <c r="I1819" s="115" t="s">
        <v>4296</v>
      </c>
      <c r="J1819" s="115" t="s">
        <v>44</v>
      </c>
      <c r="K1819" s="115" t="s">
        <v>41</v>
      </c>
      <c r="L1819" s="115" t="s">
        <v>45</v>
      </c>
      <c r="M1819" s="115" t="s">
        <v>46</v>
      </c>
      <c r="N1819" s="115" t="s">
        <v>1767</v>
      </c>
      <c r="O1819" s="115" t="s">
        <v>41</v>
      </c>
      <c r="P1819" s="115" t="s">
        <v>41</v>
      </c>
      <c r="Q1819" s="115">
        <v>8.5</v>
      </c>
      <c r="R1819" s="115">
        <v>53.5</v>
      </c>
      <c r="S1819" s="115">
        <v>30.5</v>
      </c>
      <c r="T1819" s="116">
        <v>45676</v>
      </c>
      <c r="U1819" s="116">
        <v>45669</v>
      </c>
      <c r="V1819" s="115">
        <v>0</v>
      </c>
      <c r="W1819" s="115">
        <v>3</v>
      </c>
      <c r="X1819" s="115">
        <v>3</v>
      </c>
      <c r="Y1819" s="115">
        <v>0</v>
      </c>
      <c r="Z1819" s="115" t="s">
        <v>47</v>
      </c>
      <c r="AA1819" s="115">
        <v>0</v>
      </c>
      <c r="AB1819" s="123">
        <f>VLOOKUP(I1819,'[5]DI Info'!A:E,5,0)</f>
        <v>1</v>
      </c>
      <c r="AC1819" s="123">
        <f t="shared" si="37"/>
        <v>3</v>
      </c>
      <c r="AD1819" s="123">
        <f>IFERROR(AC1819*VLOOKUP(I1819,'[5]DI Info'!A:H,7,FALSE),"")</f>
        <v>78</v>
      </c>
      <c r="AE1819" s="123">
        <f>IFERROR(ROUND(AC1819*VLOOKUP(I1819,'[5]DI Info'!$1:$1048576,6,FALSE),2),"")</f>
        <v>0.63</v>
      </c>
      <c r="AF1819" s="124" t="str">
        <f>VLOOKUP(I1819,'[5]DI Info'!$1:$1048576,4,FALSE)</f>
        <v>佳得顺-SH</v>
      </c>
      <c r="AG1819" s="124"/>
      <c r="AH1819" s="143"/>
      <c r="AI1819" s="69"/>
      <c r="AJ1819" s="123" t="s">
        <v>4276</v>
      </c>
      <c r="AK1819" s="123"/>
      <c r="AL1819" s="136"/>
      <c r="AM1819" s="136"/>
    </row>
    <row r="1820" s="62" customFormat="1" ht="12.75" customHeight="1" spans="1:39">
      <c r="A1820" s="115" t="s">
        <v>4425</v>
      </c>
      <c r="B1820" s="115" t="s">
        <v>38</v>
      </c>
      <c r="C1820" s="115" t="s">
        <v>38</v>
      </c>
      <c r="D1820" s="115" t="s">
        <v>39</v>
      </c>
      <c r="E1820" s="115" t="s">
        <v>4426</v>
      </c>
      <c r="F1820" s="115" t="s">
        <v>41</v>
      </c>
      <c r="G1820" s="115" t="s">
        <v>53</v>
      </c>
      <c r="H1820" s="115" t="s">
        <v>4426</v>
      </c>
      <c r="I1820" s="115" t="s">
        <v>4312</v>
      </c>
      <c r="J1820" s="115" t="s">
        <v>44</v>
      </c>
      <c r="K1820" s="115" t="s">
        <v>41</v>
      </c>
      <c r="L1820" s="115" t="s">
        <v>45</v>
      </c>
      <c r="M1820" s="115" t="s">
        <v>46</v>
      </c>
      <c r="N1820" s="115" t="s">
        <v>1767</v>
      </c>
      <c r="O1820" s="115" t="s">
        <v>41</v>
      </c>
      <c r="P1820" s="115" t="s">
        <v>41</v>
      </c>
      <c r="Q1820" s="115">
        <v>7.87</v>
      </c>
      <c r="R1820" s="115">
        <v>53.9</v>
      </c>
      <c r="S1820" s="115">
        <v>30.31</v>
      </c>
      <c r="T1820" s="116">
        <v>45676</v>
      </c>
      <c r="U1820" s="116">
        <v>45669</v>
      </c>
      <c r="V1820" s="115">
        <v>0</v>
      </c>
      <c r="W1820" s="115">
        <v>329</v>
      </c>
      <c r="X1820" s="115">
        <v>329</v>
      </c>
      <c r="Y1820" s="115">
        <v>0</v>
      </c>
      <c r="Z1820" s="115" t="s">
        <v>47</v>
      </c>
      <c r="AA1820" s="115">
        <v>0</v>
      </c>
      <c r="AB1820" s="123">
        <f>VLOOKUP(I1820,'[5]DI Info'!A:E,5,0)</f>
        <v>1</v>
      </c>
      <c r="AC1820" s="123">
        <f t="shared" ref="AC1820:AC1883" si="38">IFERROR(X1820/AB1820,"")</f>
        <v>329</v>
      </c>
      <c r="AD1820" s="123">
        <f>IFERROR(AC1820*VLOOKUP(I1820,'[5]DI Info'!A:H,7,FALSE),"")</f>
        <v>8554</v>
      </c>
      <c r="AE1820" s="123">
        <f>IFERROR(ROUND(AC1820*VLOOKUP(I1820,'[5]DI Info'!$1:$1048576,6,FALSE),2),"")</f>
        <v>69.41</v>
      </c>
      <c r="AF1820" s="124" t="str">
        <f>VLOOKUP(I1820,'[5]DI Info'!$1:$1048576,4,FALSE)</f>
        <v>佳得顺-SH</v>
      </c>
      <c r="AG1820" s="124"/>
      <c r="AH1820" s="143"/>
      <c r="AI1820" s="69"/>
      <c r="AJ1820" s="123" t="s">
        <v>4276</v>
      </c>
      <c r="AK1820" s="123"/>
      <c r="AL1820" s="136"/>
      <c r="AM1820" s="136"/>
    </row>
    <row r="1821" s="62" customFormat="1" ht="12.75" customHeight="1" spans="1:39">
      <c r="A1821" s="115" t="s">
        <v>4427</v>
      </c>
      <c r="B1821" s="115" t="s">
        <v>38</v>
      </c>
      <c r="C1821" s="115" t="s">
        <v>38</v>
      </c>
      <c r="D1821" s="115" t="s">
        <v>39</v>
      </c>
      <c r="E1821" s="115" t="s">
        <v>4428</v>
      </c>
      <c r="F1821" s="115" t="s">
        <v>41</v>
      </c>
      <c r="G1821" s="115" t="s">
        <v>53</v>
      </c>
      <c r="H1821" s="115" t="s">
        <v>4428</v>
      </c>
      <c r="I1821" s="115" t="s">
        <v>4296</v>
      </c>
      <c r="J1821" s="115" t="s">
        <v>44</v>
      </c>
      <c r="K1821" s="115" t="s">
        <v>41</v>
      </c>
      <c r="L1821" s="115" t="s">
        <v>45</v>
      </c>
      <c r="M1821" s="115" t="s">
        <v>46</v>
      </c>
      <c r="N1821" s="115" t="s">
        <v>1767</v>
      </c>
      <c r="O1821" s="115" t="s">
        <v>41</v>
      </c>
      <c r="P1821" s="115" t="s">
        <v>41</v>
      </c>
      <c r="Q1821" s="115">
        <v>8.5</v>
      </c>
      <c r="R1821" s="115">
        <v>53.5</v>
      </c>
      <c r="S1821" s="115">
        <v>30.5</v>
      </c>
      <c r="T1821" s="116">
        <v>45676</v>
      </c>
      <c r="U1821" s="116">
        <v>45669</v>
      </c>
      <c r="V1821" s="115">
        <v>0</v>
      </c>
      <c r="W1821" s="115">
        <v>3</v>
      </c>
      <c r="X1821" s="115">
        <v>3</v>
      </c>
      <c r="Y1821" s="115">
        <v>0</v>
      </c>
      <c r="Z1821" s="115" t="s">
        <v>47</v>
      </c>
      <c r="AA1821" s="115">
        <v>0</v>
      </c>
      <c r="AB1821" s="123">
        <f>VLOOKUP(I1821,'[5]DI Info'!A:E,5,0)</f>
        <v>1</v>
      </c>
      <c r="AC1821" s="123">
        <f t="shared" si="38"/>
        <v>3</v>
      </c>
      <c r="AD1821" s="123">
        <f>IFERROR(AC1821*VLOOKUP(I1821,'[5]DI Info'!A:H,7,FALSE),"")</f>
        <v>78</v>
      </c>
      <c r="AE1821" s="123">
        <f>IFERROR(ROUND(AC1821*VLOOKUP(I1821,'[5]DI Info'!$1:$1048576,6,FALSE),2),"")</f>
        <v>0.63</v>
      </c>
      <c r="AF1821" s="124" t="str">
        <f>VLOOKUP(I1821,'[5]DI Info'!$1:$1048576,4,FALSE)</f>
        <v>佳得顺-SH</v>
      </c>
      <c r="AG1821" s="124"/>
      <c r="AH1821" s="143"/>
      <c r="AI1821" s="69"/>
      <c r="AJ1821" s="123" t="s">
        <v>4276</v>
      </c>
      <c r="AK1821" s="123"/>
      <c r="AL1821" s="136"/>
      <c r="AM1821" s="136"/>
    </row>
    <row r="1822" s="62" customFormat="1" ht="12.75" customHeight="1" spans="1:39">
      <c r="A1822" s="115" t="s">
        <v>4429</v>
      </c>
      <c r="B1822" s="115" t="s">
        <v>38</v>
      </c>
      <c r="C1822" s="115" t="s">
        <v>38</v>
      </c>
      <c r="D1822" s="115" t="s">
        <v>39</v>
      </c>
      <c r="E1822" s="115" t="s">
        <v>4430</v>
      </c>
      <c r="F1822" s="115" t="s">
        <v>41</v>
      </c>
      <c r="G1822" s="115" t="s">
        <v>53</v>
      </c>
      <c r="H1822" s="115" t="s">
        <v>4430</v>
      </c>
      <c r="I1822" s="115" t="s">
        <v>4312</v>
      </c>
      <c r="J1822" s="115" t="s">
        <v>44</v>
      </c>
      <c r="K1822" s="115" t="s">
        <v>41</v>
      </c>
      <c r="L1822" s="115" t="s">
        <v>45</v>
      </c>
      <c r="M1822" s="115" t="s">
        <v>46</v>
      </c>
      <c r="N1822" s="115" t="s">
        <v>1767</v>
      </c>
      <c r="O1822" s="115" t="s">
        <v>41</v>
      </c>
      <c r="P1822" s="115" t="s">
        <v>41</v>
      </c>
      <c r="Q1822" s="115">
        <v>7.87</v>
      </c>
      <c r="R1822" s="115">
        <v>53.9</v>
      </c>
      <c r="S1822" s="115">
        <v>30.31</v>
      </c>
      <c r="T1822" s="116">
        <v>45676</v>
      </c>
      <c r="U1822" s="116">
        <v>45669</v>
      </c>
      <c r="V1822" s="115">
        <v>0</v>
      </c>
      <c r="W1822" s="115">
        <v>332</v>
      </c>
      <c r="X1822" s="115">
        <v>332</v>
      </c>
      <c r="Y1822" s="115">
        <v>0</v>
      </c>
      <c r="Z1822" s="115" t="s">
        <v>47</v>
      </c>
      <c r="AA1822" s="115">
        <v>0</v>
      </c>
      <c r="AB1822" s="123">
        <f>VLOOKUP(I1822,'[5]DI Info'!A:E,5,0)</f>
        <v>1</v>
      </c>
      <c r="AC1822" s="123">
        <f t="shared" si="38"/>
        <v>332</v>
      </c>
      <c r="AD1822" s="123">
        <f>IFERROR(AC1822*VLOOKUP(I1822,'[5]DI Info'!A:H,7,FALSE),"")</f>
        <v>8632</v>
      </c>
      <c r="AE1822" s="123">
        <f>IFERROR(ROUND(AC1822*VLOOKUP(I1822,'[5]DI Info'!$1:$1048576,6,FALSE),2),"")</f>
        <v>70.05</v>
      </c>
      <c r="AF1822" s="124" t="str">
        <f>VLOOKUP(I1822,'[5]DI Info'!$1:$1048576,4,FALSE)</f>
        <v>佳得顺-SH</v>
      </c>
      <c r="AG1822" s="124"/>
      <c r="AH1822" s="143"/>
      <c r="AI1822" s="69"/>
      <c r="AJ1822" s="123" t="s">
        <v>4276</v>
      </c>
      <c r="AK1822" s="123"/>
      <c r="AL1822" s="136"/>
      <c r="AM1822" s="136"/>
    </row>
    <row r="1823" s="62" customFormat="1" ht="12.75" customHeight="1" spans="1:39">
      <c r="A1823" s="115" t="s">
        <v>4431</v>
      </c>
      <c r="B1823" s="115" t="s">
        <v>38</v>
      </c>
      <c r="C1823" s="115" t="s">
        <v>38</v>
      </c>
      <c r="D1823" s="115" t="s">
        <v>39</v>
      </c>
      <c r="E1823" s="115" t="s">
        <v>4432</v>
      </c>
      <c r="F1823" s="115" t="s">
        <v>41</v>
      </c>
      <c r="G1823" s="115" t="s">
        <v>53</v>
      </c>
      <c r="H1823" s="115" t="s">
        <v>4432</v>
      </c>
      <c r="I1823" s="115" t="s">
        <v>4296</v>
      </c>
      <c r="J1823" s="115" t="s">
        <v>44</v>
      </c>
      <c r="K1823" s="115" t="s">
        <v>41</v>
      </c>
      <c r="L1823" s="115" t="s">
        <v>45</v>
      </c>
      <c r="M1823" s="115" t="s">
        <v>46</v>
      </c>
      <c r="N1823" s="115" t="s">
        <v>1767</v>
      </c>
      <c r="O1823" s="115" t="s">
        <v>41</v>
      </c>
      <c r="P1823" s="115" t="s">
        <v>41</v>
      </c>
      <c r="Q1823" s="115">
        <v>8.5</v>
      </c>
      <c r="R1823" s="115">
        <v>53.5</v>
      </c>
      <c r="S1823" s="115">
        <v>30.5</v>
      </c>
      <c r="T1823" s="116">
        <v>45676</v>
      </c>
      <c r="U1823" s="116">
        <v>45669</v>
      </c>
      <c r="V1823" s="115">
        <v>0</v>
      </c>
      <c r="W1823" s="115">
        <v>3</v>
      </c>
      <c r="X1823" s="115">
        <v>3</v>
      </c>
      <c r="Y1823" s="115">
        <v>0</v>
      </c>
      <c r="Z1823" s="115" t="s">
        <v>47</v>
      </c>
      <c r="AA1823" s="115">
        <v>0</v>
      </c>
      <c r="AB1823" s="123">
        <f>VLOOKUP(I1823,'[5]DI Info'!A:E,5,0)</f>
        <v>1</v>
      </c>
      <c r="AC1823" s="123">
        <f t="shared" si="38"/>
        <v>3</v>
      </c>
      <c r="AD1823" s="123">
        <f>IFERROR(AC1823*VLOOKUP(I1823,'[5]DI Info'!A:H,7,FALSE),"")</f>
        <v>78</v>
      </c>
      <c r="AE1823" s="123">
        <f>IFERROR(ROUND(AC1823*VLOOKUP(I1823,'[5]DI Info'!$1:$1048576,6,FALSE),2),"")</f>
        <v>0.63</v>
      </c>
      <c r="AF1823" s="124" t="str">
        <f>VLOOKUP(I1823,'[5]DI Info'!$1:$1048576,4,FALSE)</f>
        <v>佳得顺-SH</v>
      </c>
      <c r="AG1823" s="124"/>
      <c r="AH1823" s="143"/>
      <c r="AI1823" s="69"/>
      <c r="AJ1823" s="123" t="s">
        <v>4276</v>
      </c>
      <c r="AK1823" s="123"/>
      <c r="AL1823" s="136"/>
      <c r="AM1823" s="136"/>
    </row>
    <row r="1824" s="62" customFormat="1" ht="12.75" customHeight="1" spans="1:39">
      <c r="A1824" s="115" t="s">
        <v>4433</v>
      </c>
      <c r="B1824" s="115" t="s">
        <v>38</v>
      </c>
      <c r="C1824" s="115" t="s">
        <v>38</v>
      </c>
      <c r="D1824" s="115" t="s">
        <v>39</v>
      </c>
      <c r="E1824" s="115" t="s">
        <v>4434</v>
      </c>
      <c r="F1824" s="115" t="s">
        <v>41</v>
      </c>
      <c r="G1824" s="115" t="s">
        <v>53</v>
      </c>
      <c r="H1824" s="115" t="s">
        <v>4434</v>
      </c>
      <c r="I1824" s="115" t="s">
        <v>4296</v>
      </c>
      <c r="J1824" s="115" t="s">
        <v>44</v>
      </c>
      <c r="K1824" s="115" t="s">
        <v>41</v>
      </c>
      <c r="L1824" s="115" t="s">
        <v>45</v>
      </c>
      <c r="M1824" s="115" t="s">
        <v>46</v>
      </c>
      <c r="N1824" s="115" t="s">
        <v>1767</v>
      </c>
      <c r="O1824" s="115" t="s">
        <v>41</v>
      </c>
      <c r="P1824" s="115" t="s">
        <v>41</v>
      </c>
      <c r="Q1824" s="115">
        <v>8.5</v>
      </c>
      <c r="R1824" s="115">
        <v>53.5</v>
      </c>
      <c r="S1824" s="115">
        <v>30.5</v>
      </c>
      <c r="T1824" s="116">
        <v>45676</v>
      </c>
      <c r="U1824" s="116">
        <v>45669</v>
      </c>
      <c r="V1824" s="115">
        <v>0</v>
      </c>
      <c r="W1824" s="115">
        <v>3</v>
      </c>
      <c r="X1824" s="115">
        <v>3</v>
      </c>
      <c r="Y1824" s="115">
        <v>0</v>
      </c>
      <c r="Z1824" s="115" t="s">
        <v>47</v>
      </c>
      <c r="AA1824" s="115">
        <v>0</v>
      </c>
      <c r="AB1824" s="123">
        <f>VLOOKUP(I1824,'[5]DI Info'!A:E,5,0)</f>
        <v>1</v>
      </c>
      <c r="AC1824" s="123">
        <f t="shared" si="38"/>
        <v>3</v>
      </c>
      <c r="AD1824" s="123">
        <f>IFERROR(AC1824*VLOOKUP(I1824,'[5]DI Info'!A:H,7,FALSE),"")</f>
        <v>78</v>
      </c>
      <c r="AE1824" s="123">
        <f>IFERROR(ROUND(AC1824*VLOOKUP(I1824,'[5]DI Info'!$1:$1048576,6,FALSE),2),"")</f>
        <v>0.63</v>
      </c>
      <c r="AF1824" s="124" t="str">
        <f>VLOOKUP(I1824,'[5]DI Info'!$1:$1048576,4,FALSE)</f>
        <v>佳得顺-SH</v>
      </c>
      <c r="AG1824" s="124"/>
      <c r="AH1824" s="143"/>
      <c r="AI1824" s="69"/>
      <c r="AJ1824" s="123" t="s">
        <v>4276</v>
      </c>
      <c r="AK1824" s="123"/>
      <c r="AL1824" s="136"/>
      <c r="AM1824" s="136"/>
    </row>
    <row r="1825" s="62" customFormat="1" ht="12.75" customHeight="1" spans="1:39">
      <c r="A1825" s="115" t="s">
        <v>4435</v>
      </c>
      <c r="B1825" s="115" t="s">
        <v>38</v>
      </c>
      <c r="C1825" s="115" t="s">
        <v>38</v>
      </c>
      <c r="D1825" s="115" t="s">
        <v>39</v>
      </c>
      <c r="E1825" s="115" t="s">
        <v>4436</v>
      </c>
      <c r="F1825" s="115" t="s">
        <v>41</v>
      </c>
      <c r="G1825" s="115" t="s">
        <v>53</v>
      </c>
      <c r="H1825" s="115" t="s">
        <v>4436</v>
      </c>
      <c r="I1825" s="115" t="s">
        <v>4312</v>
      </c>
      <c r="J1825" s="115" t="s">
        <v>44</v>
      </c>
      <c r="K1825" s="115" t="s">
        <v>41</v>
      </c>
      <c r="L1825" s="115" t="s">
        <v>45</v>
      </c>
      <c r="M1825" s="115" t="s">
        <v>46</v>
      </c>
      <c r="N1825" s="115" t="s">
        <v>1767</v>
      </c>
      <c r="O1825" s="115" t="s">
        <v>41</v>
      </c>
      <c r="P1825" s="115" t="s">
        <v>41</v>
      </c>
      <c r="Q1825" s="115">
        <v>7.87</v>
      </c>
      <c r="R1825" s="115">
        <v>53.9</v>
      </c>
      <c r="S1825" s="115">
        <v>30.31</v>
      </c>
      <c r="T1825" s="116">
        <v>45676</v>
      </c>
      <c r="U1825" s="116">
        <v>45669</v>
      </c>
      <c r="V1825" s="115">
        <v>0</v>
      </c>
      <c r="W1825" s="115">
        <v>227</v>
      </c>
      <c r="X1825" s="115">
        <v>227</v>
      </c>
      <c r="Y1825" s="115">
        <v>0</v>
      </c>
      <c r="Z1825" s="115" t="s">
        <v>47</v>
      </c>
      <c r="AA1825" s="115">
        <v>0</v>
      </c>
      <c r="AB1825" s="123">
        <f>VLOOKUP(I1825,'[5]DI Info'!A:E,5,0)</f>
        <v>1</v>
      </c>
      <c r="AC1825" s="123">
        <f t="shared" si="38"/>
        <v>227</v>
      </c>
      <c r="AD1825" s="123">
        <f>IFERROR(AC1825*VLOOKUP(I1825,'[5]DI Info'!A:H,7,FALSE),"")</f>
        <v>5902</v>
      </c>
      <c r="AE1825" s="123">
        <f>IFERROR(ROUND(AC1825*VLOOKUP(I1825,'[5]DI Info'!$1:$1048576,6,FALSE),2),"")</f>
        <v>47.89</v>
      </c>
      <c r="AF1825" s="124" t="str">
        <f>VLOOKUP(I1825,'[5]DI Info'!$1:$1048576,4,FALSE)</f>
        <v>佳得顺-SH</v>
      </c>
      <c r="AG1825" s="124"/>
      <c r="AH1825" s="143"/>
      <c r="AI1825" s="69"/>
      <c r="AJ1825" s="123" t="s">
        <v>4276</v>
      </c>
      <c r="AK1825" s="123"/>
      <c r="AL1825" s="136"/>
      <c r="AM1825" s="136"/>
    </row>
    <row r="1826" s="62" customFormat="1" ht="12.75" customHeight="1" spans="1:39">
      <c r="A1826" s="115" t="s">
        <v>4437</v>
      </c>
      <c r="B1826" s="115" t="s">
        <v>38</v>
      </c>
      <c r="C1826" s="115" t="s">
        <v>38</v>
      </c>
      <c r="D1826" s="115" t="s">
        <v>39</v>
      </c>
      <c r="E1826" s="115" t="s">
        <v>4438</v>
      </c>
      <c r="F1826" s="115" t="s">
        <v>41</v>
      </c>
      <c r="G1826" s="115" t="s">
        <v>53</v>
      </c>
      <c r="H1826" s="115" t="s">
        <v>4438</v>
      </c>
      <c r="I1826" s="115" t="s">
        <v>4296</v>
      </c>
      <c r="J1826" s="115" t="s">
        <v>44</v>
      </c>
      <c r="K1826" s="115" t="s">
        <v>41</v>
      </c>
      <c r="L1826" s="115" t="s">
        <v>45</v>
      </c>
      <c r="M1826" s="115" t="s">
        <v>46</v>
      </c>
      <c r="N1826" s="115" t="s">
        <v>1767</v>
      </c>
      <c r="O1826" s="115" t="s">
        <v>41</v>
      </c>
      <c r="P1826" s="115" t="s">
        <v>41</v>
      </c>
      <c r="Q1826" s="115">
        <v>8.5</v>
      </c>
      <c r="R1826" s="115">
        <v>53.5</v>
      </c>
      <c r="S1826" s="115">
        <v>30.5</v>
      </c>
      <c r="T1826" s="116">
        <v>45676</v>
      </c>
      <c r="U1826" s="116">
        <v>45669</v>
      </c>
      <c r="V1826" s="115">
        <v>0</v>
      </c>
      <c r="W1826" s="115">
        <v>3</v>
      </c>
      <c r="X1826" s="115">
        <v>3</v>
      </c>
      <c r="Y1826" s="115">
        <v>0</v>
      </c>
      <c r="Z1826" s="115" t="s">
        <v>47</v>
      </c>
      <c r="AA1826" s="115">
        <v>0</v>
      </c>
      <c r="AB1826" s="123">
        <f>VLOOKUP(I1826,'[5]DI Info'!A:E,5,0)</f>
        <v>1</v>
      </c>
      <c r="AC1826" s="123">
        <f t="shared" si="38"/>
        <v>3</v>
      </c>
      <c r="AD1826" s="123">
        <f>IFERROR(AC1826*VLOOKUP(I1826,'[5]DI Info'!A:H,7,FALSE),"")</f>
        <v>78</v>
      </c>
      <c r="AE1826" s="123">
        <f>IFERROR(ROUND(AC1826*VLOOKUP(I1826,'[5]DI Info'!$1:$1048576,6,FALSE),2),"")</f>
        <v>0.63</v>
      </c>
      <c r="AF1826" s="124" t="str">
        <f>VLOOKUP(I1826,'[5]DI Info'!$1:$1048576,4,FALSE)</f>
        <v>佳得顺-SH</v>
      </c>
      <c r="AG1826" s="124"/>
      <c r="AH1826" s="143"/>
      <c r="AI1826" s="69"/>
      <c r="AJ1826" s="123" t="s">
        <v>4276</v>
      </c>
      <c r="AK1826" s="123"/>
      <c r="AL1826" s="136"/>
      <c r="AM1826" s="136"/>
    </row>
    <row r="1827" s="62" customFormat="1" ht="12.75" customHeight="1" spans="1:39">
      <c r="A1827" s="115" t="s">
        <v>4439</v>
      </c>
      <c r="B1827" s="115" t="s">
        <v>38</v>
      </c>
      <c r="C1827" s="115" t="s">
        <v>38</v>
      </c>
      <c r="D1827" s="115" t="s">
        <v>39</v>
      </c>
      <c r="E1827" s="115" t="s">
        <v>4440</v>
      </c>
      <c r="F1827" s="115" t="s">
        <v>41</v>
      </c>
      <c r="G1827" s="115" t="s">
        <v>53</v>
      </c>
      <c r="H1827" s="115" t="s">
        <v>4440</v>
      </c>
      <c r="I1827" s="115" t="s">
        <v>4312</v>
      </c>
      <c r="J1827" s="115" t="s">
        <v>44</v>
      </c>
      <c r="K1827" s="115" t="s">
        <v>41</v>
      </c>
      <c r="L1827" s="115" t="s">
        <v>45</v>
      </c>
      <c r="M1827" s="115" t="s">
        <v>46</v>
      </c>
      <c r="N1827" s="115" t="s">
        <v>1767</v>
      </c>
      <c r="O1827" s="115" t="s">
        <v>41</v>
      </c>
      <c r="P1827" s="115" t="s">
        <v>41</v>
      </c>
      <c r="Q1827" s="115">
        <v>7.87</v>
      </c>
      <c r="R1827" s="115">
        <v>53.9</v>
      </c>
      <c r="S1827" s="115">
        <v>30.31</v>
      </c>
      <c r="T1827" s="116">
        <v>45676</v>
      </c>
      <c r="U1827" s="116">
        <v>45669</v>
      </c>
      <c r="V1827" s="115">
        <v>0</v>
      </c>
      <c r="W1827" s="115">
        <v>329</v>
      </c>
      <c r="X1827" s="115">
        <v>329</v>
      </c>
      <c r="Y1827" s="115">
        <v>0</v>
      </c>
      <c r="Z1827" s="115" t="s">
        <v>47</v>
      </c>
      <c r="AA1827" s="115">
        <v>0</v>
      </c>
      <c r="AB1827" s="123">
        <f>VLOOKUP(I1827,'[5]DI Info'!A:E,5,0)</f>
        <v>1</v>
      </c>
      <c r="AC1827" s="123">
        <f t="shared" si="38"/>
        <v>329</v>
      </c>
      <c r="AD1827" s="123">
        <f>IFERROR(AC1827*VLOOKUP(I1827,'[5]DI Info'!A:H,7,FALSE),"")</f>
        <v>8554</v>
      </c>
      <c r="AE1827" s="123">
        <f>IFERROR(ROUND(AC1827*VLOOKUP(I1827,'[5]DI Info'!$1:$1048576,6,FALSE),2),"")</f>
        <v>69.41</v>
      </c>
      <c r="AF1827" s="124" t="str">
        <f>VLOOKUP(I1827,'[5]DI Info'!$1:$1048576,4,FALSE)</f>
        <v>佳得顺-SH</v>
      </c>
      <c r="AG1827" s="124"/>
      <c r="AH1827" s="143"/>
      <c r="AI1827" s="69"/>
      <c r="AJ1827" s="123" t="s">
        <v>4276</v>
      </c>
      <c r="AK1827" s="123"/>
      <c r="AL1827" s="136"/>
      <c r="AM1827" s="136"/>
    </row>
    <row r="1828" s="62" customFormat="1" ht="12.75" customHeight="1" spans="1:39">
      <c r="A1828" s="115" t="s">
        <v>4441</v>
      </c>
      <c r="B1828" s="115" t="s">
        <v>38</v>
      </c>
      <c r="C1828" s="115" t="s">
        <v>38</v>
      </c>
      <c r="D1828" s="115" t="s">
        <v>39</v>
      </c>
      <c r="E1828" s="115" t="s">
        <v>4442</v>
      </c>
      <c r="F1828" s="115" t="s">
        <v>41</v>
      </c>
      <c r="G1828" s="115" t="s">
        <v>53</v>
      </c>
      <c r="H1828" s="115" t="s">
        <v>4442</v>
      </c>
      <c r="I1828" s="115" t="s">
        <v>4312</v>
      </c>
      <c r="J1828" s="115" t="s">
        <v>44</v>
      </c>
      <c r="K1828" s="115" t="s">
        <v>41</v>
      </c>
      <c r="L1828" s="115" t="s">
        <v>45</v>
      </c>
      <c r="M1828" s="115" t="s">
        <v>46</v>
      </c>
      <c r="N1828" s="115" t="s">
        <v>1767</v>
      </c>
      <c r="O1828" s="115" t="s">
        <v>41</v>
      </c>
      <c r="P1828" s="115" t="s">
        <v>41</v>
      </c>
      <c r="Q1828" s="115">
        <v>7.87</v>
      </c>
      <c r="R1828" s="115">
        <v>53.9</v>
      </c>
      <c r="S1828" s="115">
        <v>30.31</v>
      </c>
      <c r="T1828" s="116">
        <v>45676</v>
      </c>
      <c r="U1828" s="116">
        <v>45669</v>
      </c>
      <c r="V1828" s="115">
        <v>0</v>
      </c>
      <c r="W1828" s="115">
        <v>329</v>
      </c>
      <c r="X1828" s="115">
        <v>329</v>
      </c>
      <c r="Y1828" s="115">
        <v>0</v>
      </c>
      <c r="Z1828" s="115" t="s">
        <v>47</v>
      </c>
      <c r="AA1828" s="115">
        <v>0</v>
      </c>
      <c r="AB1828" s="123">
        <f>VLOOKUP(I1828,'[5]DI Info'!A:E,5,0)</f>
        <v>1</v>
      </c>
      <c r="AC1828" s="123">
        <f t="shared" si="38"/>
        <v>329</v>
      </c>
      <c r="AD1828" s="123">
        <f>IFERROR(AC1828*VLOOKUP(I1828,'[5]DI Info'!A:H,7,FALSE),"")</f>
        <v>8554</v>
      </c>
      <c r="AE1828" s="123">
        <f>IFERROR(ROUND(AC1828*VLOOKUP(I1828,'[5]DI Info'!$1:$1048576,6,FALSE),2),"")</f>
        <v>69.41</v>
      </c>
      <c r="AF1828" s="124" t="str">
        <f>VLOOKUP(I1828,'[5]DI Info'!$1:$1048576,4,FALSE)</f>
        <v>佳得顺-SH</v>
      </c>
      <c r="AG1828" s="124"/>
      <c r="AH1828" s="143"/>
      <c r="AI1828" s="69"/>
      <c r="AJ1828" s="123" t="s">
        <v>4276</v>
      </c>
      <c r="AK1828" s="123"/>
      <c r="AL1828" s="136"/>
      <c r="AM1828" s="136"/>
    </row>
    <row r="1829" s="62" customFormat="1" ht="12.75" customHeight="1" spans="1:39">
      <c r="A1829" s="115" t="s">
        <v>4443</v>
      </c>
      <c r="B1829" s="115" t="s">
        <v>38</v>
      </c>
      <c r="C1829" s="115" t="s">
        <v>38</v>
      </c>
      <c r="D1829" s="115" t="s">
        <v>39</v>
      </c>
      <c r="E1829" s="115" t="s">
        <v>4444</v>
      </c>
      <c r="F1829" s="115" t="s">
        <v>41</v>
      </c>
      <c r="G1829" s="115" t="s">
        <v>53</v>
      </c>
      <c r="H1829" s="115" t="s">
        <v>4444</v>
      </c>
      <c r="I1829" s="115" t="s">
        <v>4296</v>
      </c>
      <c r="J1829" s="115" t="s">
        <v>44</v>
      </c>
      <c r="K1829" s="115" t="s">
        <v>41</v>
      </c>
      <c r="L1829" s="115" t="s">
        <v>45</v>
      </c>
      <c r="M1829" s="115" t="s">
        <v>46</v>
      </c>
      <c r="N1829" s="115" t="s">
        <v>1767</v>
      </c>
      <c r="O1829" s="115" t="s">
        <v>41</v>
      </c>
      <c r="P1829" s="115" t="s">
        <v>41</v>
      </c>
      <c r="Q1829" s="115">
        <v>8.5</v>
      </c>
      <c r="R1829" s="115">
        <v>53.5</v>
      </c>
      <c r="S1829" s="115">
        <v>30.5</v>
      </c>
      <c r="T1829" s="116">
        <v>45676</v>
      </c>
      <c r="U1829" s="116">
        <v>45669</v>
      </c>
      <c r="V1829" s="115">
        <v>0</v>
      </c>
      <c r="W1829" s="115">
        <v>3</v>
      </c>
      <c r="X1829" s="115">
        <v>3</v>
      </c>
      <c r="Y1829" s="115">
        <v>0</v>
      </c>
      <c r="Z1829" s="115" t="s">
        <v>47</v>
      </c>
      <c r="AA1829" s="115">
        <v>0</v>
      </c>
      <c r="AB1829" s="123">
        <f>VLOOKUP(I1829,'[5]DI Info'!A:E,5,0)</f>
        <v>1</v>
      </c>
      <c r="AC1829" s="123">
        <f t="shared" si="38"/>
        <v>3</v>
      </c>
      <c r="AD1829" s="123">
        <f>IFERROR(AC1829*VLOOKUP(I1829,'[5]DI Info'!A:H,7,FALSE),"")</f>
        <v>78</v>
      </c>
      <c r="AE1829" s="123">
        <f>IFERROR(ROUND(AC1829*VLOOKUP(I1829,'[5]DI Info'!$1:$1048576,6,FALSE),2),"")</f>
        <v>0.63</v>
      </c>
      <c r="AF1829" s="124" t="str">
        <f>VLOOKUP(I1829,'[5]DI Info'!$1:$1048576,4,FALSE)</f>
        <v>佳得顺-SH</v>
      </c>
      <c r="AG1829" s="124"/>
      <c r="AH1829" s="143"/>
      <c r="AI1829" s="69"/>
      <c r="AJ1829" s="123" t="s">
        <v>4276</v>
      </c>
      <c r="AK1829" s="123"/>
      <c r="AL1829" s="136"/>
      <c r="AM1829" s="136"/>
    </row>
    <row r="1830" s="62" customFormat="1" ht="12.75" customHeight="1" spans="1:39">
      <c r="A1830" s="115" t="s">
        <v>4445</v>
      </c>
      <c r="B1830" s="115" t="s">
        <v>38</v>
      </c>
      <c r="C1830" s="115" t="s">
        <v>38</v>
      </c>
      <c r="D1830" s="115" t="s">
        <v>39</v>
      </c>
      <c r="E1830" s="115" t="s">
        <v>4446</v>
      </c>
      <c r="F1830" s="115" t="s">
        <v>41</v>
      </c>
      <c r="G1830" s="115" t="s">
        <v>53</v>
      </c>
      <c r="H1830" s="115" t="s">
        <v>4446</v>
      </c>
      <c r="I1830" s="115" t="s">
        <v>4296</v>
      </c>
      <c r="J1830" s="115" t="s">
        <v>44</v>
      </c>
      <c r="K1830" s="115" t="s">
        <v>41</v>
      </c>
      <c r="L1830" s="115" t="s">
        <v>45</v>
      </c>
      <c r="M1830" s="115" t="s">
        <v>46</v>
      </c>
      <c r="N1830" s="115" t="s">
        <v>1767</v>
      </c>
      <c r="O1830" s="115" t="s">
        <v>41</v>
      </c>
      <c r="P1830" s="115" t="s">
        <v>41</v>
      </c>
      <c r="Q1830" s="115">
        <v>8.5</v>
      </c>
      <c r="R1830" s="115">
        <v>53.5</v>
      </c>
      <c r="S1830" s="115">
        <v>30.5</v>
      </c>
      <c r="T1830" s="116">
        <v>45676</v>
      </c>
      <c r="U1830" s="116">
        <v>45669</v>
      </c>
      <c r="V1830" s="115">
        <v>0</v>
      </c>
      <c r="W1830" s="115">
        <v>3</v>
      </c>
      <c r="X1830" s="115">
        <v>3</v>
      </c>
      <c r="Y1830" s="115">
        <v>0</v>
      </c>
      <c r="Z1830" s="115" t="s">
        <v>47</v>
      </c>
      <c r="AA1830" s="115">
        <v>0</v>
      </c>
      <c r="AB1830" s="123">
        <f>VLOOKUP(I1830,'[5]DI Info'!A:E,5,0)</f>
        <v>1</v>
      </c>
      <c r="AC1830" s="123">
        <f t="shared" si="38"/>
        <v>3</v>
      </c>
      <c r="AD1830" s="123">
        <f>IFERROR(AC1830*VLOOKUP(I1830,'[5]DI Info'!A:H,7,FALSE),"")</f>
        <v>78</v>
      </c>
      <c r="AE1830" s="123">
        <f>IFERROR(ROUND(AC1830*VLOOKUP(I1830,'[5]DI Info'!$1:$1048576,6,FALSE),2),"")</f>
        <v>0.63</v>
      </c>
      <c r="AF1830" s="124" t="str">
        <f>VLOOKUP(I1830,'[5]DI Info'!$1:$1048576,4,FALSE)</f>
        <v>佳得顺-SH</v>
      </c>
      <c r="AG1830" s="124"/>
      <c r="AH1830" s="143"/>
      <c r="AI1830" s="69"/>
      <c r="AJ1830" s="123" t="s">
        <v>4276</v>
      </c>
      <c r="AK1830" s="123"/>
      <c r="AL1830" s="136"/>
      <c r="AM1830" s="136"/>
    </row>
    <row r="1831" s="62" customFormat="1" ht="12.75" customHeight="1" spans="1:39">
      <c r="A1831" s="115" t="s">
        <v>4447</v>
      </c>
      <c r="B1831" s="115" t="s">
        <v>38</v>
      </c>
      <c r="C1831" s="115" t="s">
        <v>38</v>
      </c>
      <c r="D1831" s="115" t="s">
        <v>39</v>
      </c>
      <c r="E1831" s="115" t="s">
        <v>4448</v>
      </c>
      <c r="F1831" s="115" t="s">
        <v>41</v>
      </c>
      <c r="G1831" s="115" t="s">
        <v>53</v>
      </c>
      <c r="H1831" s="115" t="s">
        <v>4448</v>
      </c>
      <c r="I1831" s="115" t="s">
        <v>4312</v>
      </c>
      <c r="J1831" s="115" t="s">
        <v>44</v>
      </c>
      <c r="K1831" s="115" t="s">
        <v>41</v>
      </c>
      <c r="L1831" s="115" t="s">
        <v>45</v>
      </c>
      <c r="M1831" s="115" t="s">
        <v>46</v>
      </c>
      <c r="N1831" s="115" t="s">
        <v>1767</v>
      </c>
      <c r="O1831" s="115" t="s">
        <v>41</v>
      </c>
      <c r="P1831" s="115" t="s">
        <v>41</v>
      </c>
      <c r="Q1831" s="115">
        <v>7.87</v>
      </c>
      <c r="R1831" s="115">
        <v>53.9</v>
      </c>
      <c r="S1831" s="115">
        <v>30.31</v>
      </c>
      <c r="T1831" s="116">
        <v>45676</v>
      </c>
      <c r="U1831" s="116">
        <v>45669</v>
      </c>
      <c r="V1831" s="115">
        <v>0</v>
      </c>
      <c r="W1831" s="115">
        <v>330</v>
      </c>
      <c r="X1831" s="115">
        <v>330</v>
      </c>
      <c r="Y1831" s="115">
        <v>0</v>
      </c>
      <c r="Z1831" s="115" t="s">
        <v>47</v>
      </c>
      <c r="AA1831" s="115">
        <v>0</v>
      </c>
      <c r="AB1831" s="123">
        <f>VLOOKUP(I1831,'[5]DI Info'!A:E,5,0)</f>
        <v>1</v>
      </c>
      <c r="AC1831" s="123">
        <f t="shared" si="38"/>
        <v>330</v>
      </c>
      <c r="AD1831" s="123">
        <f>IFERROR(AC1831*VLOOKUP(I1831,'[5]DI Info'!A:H,7,FALSE),"")</f>
        <v>8580</v>
      </c>
      <c r="AE1831" s="123">
        <f>IFERROR(ROUND(AC1831*VLOOKUP(I1831,'[5]DI Info'!$1:$1048576,6,FALSE),2),"")</f>
        <v>69.62</v>
      </c>
      <c r="AF1831" s="124" t="str">
        <f>VLOOKUP(I1831,'[5]DI Info'!$1:$1048576,4,FALSE)</f>
        <v>佳得顺-SH</v>
      </c>
      <c r="AG1831" s="124"/>
      <c r="AH1831" s="143"/>
      <c r="AI1831" s="69"/>
      <c r="AJ1831" s="123" t="s">
        <v>4276</v>
      </c>
      <c r="AK1831" s="123"/>
      <c r="AL1831" s="136"/>
      <c r="AM1831" s="136"/>
    </row>
    <row r="1832" s="62" customFormat="1" ht="12.75" customHeight="1" spans="1:39">
      <c r="A1832" s="115" t="s">
        <v>4449</v>
      </c>
      <c r="B1832" s="115" t="s">
        <v>38</v>
      </c>
      <c r="C1832" s="115" t="s">
        <v>38</v>
      </c>
      <c r="D1832" s="115" t="s">
        <v>39</v>
      </c>
      <c r="E1832" s="115" t="s">
        <v>4450</v>
      </c>
      <c r="F1832" s="115" t="s">
        <v>41</v>
      </c>
      <c r="G1832" s="115" t="s">
        <v>53</v>
      </c>
      <c r="H1832" s="115" t="s">
        <v>4450</v>
      </c>
      <c r="I1832" s="115" t="s">
        <v>4312</v>
      </c>
      <c r="J1832" s="115" t="s">
        <v>44</v>
      </c>
      <c r="K1832" s="115" t="s">
        <v>41</v>
      </c>
      <c r="L1832" s="115" t="s">
        <v>45</v>
      </c>
      <c r="M1832" s="115" t="s">
        <v>46</v>
      </c>
      <c r="N1832" s="115" t="s">
        <v>1767</v>
      </c>
      <c r="O1832" s="115" t="s">
        <v>41</v>
      </c>
      <c r="P1832" s="115" t="s">
        <v>41</v>
      </c>
      <c r="Q1832" s="115">
        <v>7.87</v>
      </c>
      <c r="R1832" s="115">
        <v>53.9</v>
      </c>
      <c r="S1832" s="115">
        <v>30.31</v>
      </c>
      <c r="T1832" s="116">
        <v>45676</v>
      </c>
      <c r="U1832" s="116">
        <v>45669</v>
      </c>
      <c r="V1832" s="115">
        <v>0</v>
      </c>
      <c r="W1832" s="115">
        <v>329</v>
      </c>
      <c r="X1832" s="115">
        <v>329</v>
      </c>
      <c r="Y1832" s="115">
        <v>0</v>
      </c>
      <c r="Z1832" s="115" t="s">
        <v>47</v>
      </c>
      <c r="AA1832" s="115">
        <v>0</v>
      </c>
      <c r="AB1832" s="123">
        <f>VLOOKUP(I1832,'[5]DI Info'!A:E,5,0)</f>
        <v>1</v>
      </c>
      <c r="AC1832" s="123">
        <f t="shared" si="38"/>
        <v>329</v>
      </c>
      <c r="AD1832" s="123">
        <f>IFERROR(AC1832*VLOOKUP(I1832,'[5]DI Info'!A:H,7,FALSE),"")</f>
        <v>8554</v>
      </c>
      <c r="AE1832" s="123">
        <f>IFERROR(ROUND(AC1832*VLOOKUP(I1832,'[5]DI Info'!$1:$1048576,6,FALSE),2),"")</f>
        <v>69.41</v>
      </c>
      <c r="AF1832" s="124" t="str">
        <f>VLOOKUP(I1832,'[5]DI Info'!$1:$1048576,4,FALSE)</f>
        <v>佳得顺-SH</v>
      </c>
      <c r="AG1832" s="124"/>
      <c r="AH1832" s="143"/>
      <c r="AI1832" s="69"/>
      <c r="AJ1832" s="123" t="s">
        <v>4276</v>
      </c>
      <c r="AK1832" s="123"/>
      <c r="AL1832" s="136"/>
      <c r="AM1832" s="136"/>
    </row>
    <row r="1833" s="62" customFormat="1" ht="12.75" customHeight="1" spans="1:39">
      <c r="A1833" s="115" t="s">
        <v>4451</v>
      </c>
      <c r="B1833" s="115" t="s">
        <v>38</v>
      </c>
      <c r="C1833" s="115" t="s">
        <v>38</v>
      </c>
      <c r="D1833" s="115" t="s">
        <v>39</v>
      </c>
      <c r="E1833" s="115" t="s">
        <v>4452</v>
      </c>
      <c r="F1833" s="115" t="s">
        <v>41</v>
      </c>
      <c r="G1833" s="115" t="s">
        <v>53</v>
      </c>
      <c r="H1833" s="115" t="s">
        <v>4452</v>
      </c>
      <c r="I1833" s="115" t="s">
        <v>4312</v>
      </c>
      <c r="J1833" s="115" t="s">
        <v>44</v>
      </c>
      <c r="K1833" s="115" t="s">
        <v>41</v>
      </c>
      <c r="L1833" s="115" t="s">
        <v>45</v>
      </c>
      <c r="M1833" s="115" t="s">
        <v>46</v>
      </c>
      <c r="N1833" s="115" t="s">
        <v>1767</v>
      </c>
      <c r="O1833" s="115" t="s">
        <v>41</v>
      </c>
      <c r="P1833" s="115" t="s">
        <v>41</v>
      </c>
      <c r="Q1833" s="115">
        <v>7.87</v>
      </c>
      <c r="R1833" s="115">
        <v>53.9</v>
      </c>
      <c r="S1833" s="115">
        <v>30.31</v>
      </c>
      <c r="T1833" s="116">
        <v>45676</v>
      </c>
      <c r="U1833" s="116">
        <v>45669</v>
      </c>
      <c r="V1833" s="115">
        <v>0</v>
      </c>
      <c r="W1833" s="115">
        <v>329</v>
      </c>
      <c r="X1833" s="115">
        <v>329</v>
      </c>
      <c r="Y1833" s="115">
        <v>0</v>
      </c>
      <c r="Z1833" s="115" t="s">
        <v>47</v>
      </c>
      <c r="AA1833" s="115">
        <v>0</v>
      </c>
      <c r="AB1833" s="123">
        <f>VLOOKUP(I1833,'[5]DI Info'!A:E,5,0)</f>
        <v>1</v>
      </c>
      <c r="AC1833" s="123">
        <f t="shared" si="38"/>
        <v>329</v>
      </c>
      <c r="AD1833" s="123">
        <f>IFERROR(AC1833*VLOOKUP(I1833,'[5]DI Info'!A:H,7,FALSE),"")</f>
        <v>8554</v>
      </c>
      <c r="AE1833" s="123">
        <f>IFERROR(ROUND(AC1833*VLOOKUP(I1833,'[5]DI Info'!$1:$1048576,6,FALSE),2),"")</f>
        <v>69.41</v>
      </c>
      <c r="AF1833" s="124" t="str">
        <f>VLOOKUP(I1833,'[5]DI Info'!$1:$1048576,4,FALSE)</f>
        <v>佳得顺-SH</v>
      </c>
      <c r="AG1833" s="124"/>
      <c r="AH1833" s="143"/>
      <c r="AI1833" s="69"/>
      <c r="AJ1833" s="123" t="s">
        <v>4276</v>
      </c>
      <c r="AK1833" s="123"/>
      <c r="AL1833" s="136"/>
      <c r="AM1833" s="136"/>
    </row>
    <row r="1834" s="62" customFormat="1" ht="12.75" customHeight="1" spans="1:39">
      <c r="A1834" s="115" t="s">
        <v>4453</v>
      </c>
      <c r="B1834" s="115" t="s">
        <v>38</v>
      </c>
      <c r="C1834" s="115" t="s">
        <v>38</v>
      </c>
      <c r="D1834" s="115" t="s">
        <v>39</v>
      </c>
      <c r="E1834" s="115" t="s">
        <v>4454</v>
      </c>
      <c r="F1834" s="115" t="s">
        <v>41</v>
      </c>
      <c r="G1834" s="115" t="s">
        <v>53</v>
      </c>
      <c r="H1834" s="115" t="s">
        <v>4454</v>
      </c>
      <c r="I1834" s="115" t="s">
        <v>4312</v>
      </c>
      <c r="J1834" s="115" t="s">
        <v>44</v>
      </c>
      <c r="K1834" s="115" t="s">
        <v>41</v>
      </c>
      <c r="L1834" s="115" t="s">
        <v>45</v>
      </c>
      <c r="M1834" s="115" t="s">
        <v>46</v>
      </c>
      <c r="N1834" s="115" t="s">
        <v>1767</v>
      </c>
      <c r="O1834" s="115" t="s">
        <v>41</v>
      </c>
      <c r="P1834" s="115" t="s">
        <v>41</v>
      </c>
      <c r="Q1834" s="115">
        <v>7.87</v>
      </c>
      <c r="R1834" s="115">
        <v>53.9</v>
      </c>
      <c r="S1834" s="115">
        <v>30.31</v>
      </c>
      <c r="T1834" s="116">
        <v>45676</v>
      </c>
      <c r="U1834" s="116">
        <v>45669</v>
      </c>
      <c r="V1834" s="115">
        <v>0</v>
      </c>
      <c r="W1834" s="115">
        <v>329</v>
      </c>
      <c r="X1834" s="115">
        <v>329</v>
      </c>
      <c r="Y1834" s="115">
        <v>0</v>
      </c>
      <c r="Z1834" s="115" t="s">
        <v>47</v>
      </c>
      <c r="AA1834" s="115">
        <v>0</v>
      </c>
      <c r="AB1834" s="123">
        <f>VLOOKUP(I1834,'[5]DI Info'!A:E,5,0)</f>
        <v>1</v>
      </c>
      <c r="AC1834" s="123">
        <f t="shared" si="38"/>
        <v>329</v>
      </c>
      <c r="AD1834" s="123">
        <f>IFERROR(AC1834*VLOOKUP(I1834,'[5]DI Info'!A:H,7,FALSE),"")</f>
        <v>8554</v>
      </c>
      <c r="AE1834" s="123">
        <f>IFERROR(ROUND(AC1834*VLOOKUP(I1834,'[5]DI Info'!$1:$1048576,6,FALSE),2),"")</f>
        <v>69.41</v>
      </c>
      <c r="AF1834" s="124" t="str">
        <f>VLOOKUP(I1834,'[5]DI Info'!$1:$1048576,4,FALSE)</f>
        <v>佳得顺-SH</v>
      </c>
      <c r="AG1834" s="124"/>
      <c r="AH1834" s="143"/>
      <c r="AI1834" s="69"/>
      <c r="AJ1834" s="123" t="s">
        <v>4276</v>
      </c>
      <c r="AK1834" s="123"/>
      <c r="AL1834" s="136"/>
      <c r="AM1834" s="136"/>
    </row>
    <row r="1835" s="62" customFormat="1" ht="12.75" customHeight="1" spans="1:39">
      <c r="A1835" s="115" t="s">
        <v>4455</v>
      </c>
      <c r="B1835" s="115" t="s">
        <v>38</v>
      </c>
      <c r="C1835" s="115" t="s">
        <v>38</v>
      </c>
      <c r="D1835" s="115" t="s">
        <v>39</v>
      </c>
      <c r="E1835" s="115" t="s">
        <v>4456</v>
      </c>
      <c r="F1835" s="115" t="s">
        <v>41</v>
      </c>
      <c r="G1835" s="115" t="s">
        <v>53</v>
      </c>
      <c r="H1835" s="115" t="s">
        <v>4456</v>
      </c>
      <c r="I1835" s="115" t="s">
        <v>4312</v>
      </c>
      <c r="J1835" s="115" t="s">
        <v>44</v>
      </c>
      <c r="K1835" s="115" t="s">
        <v>41</v>
      </c>
      <c r="L1835" s="115" t="s">
        <v>45</v>
      </c>
      <c r="M1835" s="115" t="s">
        <v>46</v>
      </c>
      <c r="N1835" s="115" t="s">
        <v>1767</v>
      </c>
      <c r="O1835" s="115" t="s">
        <v>41</v>
      </c>
      <c r="P1835" s="115" t="s">
        <v>41</v>
      </c>
      <c r="Q1835" s="115">
        <v>7.87</v>
      </c>
      <c r="R1835" s="115">
        <v>53.9</v>
      </c>
      <c r="S1835" s="115">
        <v>30.31</v>
      </c>
      <c r="T1835" s="116">
        <v>45676</v>
      </c>
      <c r="U1835" s="116">
        <v>45669</v>
      </c>
      <c r="V1835" s="115">
        <v>0</v>
      </c>
      <c r="W1835" s="115">
        <v>302</v>
      </c>
      <c r="X1835" s="115">
        <v>302</v>
      </c>
      <c r="Y1835" s="115">
        <v>0</v>
      </c>
      <c r="Z1835" s="115" t="s">
        <v>47</v>
      </c>
      <c r="AA1835" s="115">
        <v>0</v>
      </c>
      <c r="AB1835" s="123">
        <f>VLOOKUP(I1835,'[5]DI Info'!A:E,5,0)</f>
        <v>1</v>
      </c>
      <c r="AC1835" s="123">
        <f t="shared" si="38"/>
        <v>302</v>
      </c>
      <c r="AD1835" s="123">
        <f>IFERROR(AC1835*VLOOKUP(I1835,'[5]DI Info'!A:H,7,FALSE),"")</f>
        <v>7852</v>
      </c>
      <c r="AE1835" s="123">
        <f>IFERROR(ROUND(AC1835*VLOOKUP(I1835,'[5]DI Info'!$1:$1048576,6,FALSE),2),"")</f>
        <v>63.72</v>
      </c>
      <c r="AF1835" s="124" t="str">
        <f>VLOOKUP(I1835,'[5]DI Info'!$1:$1048576,4,FALSE)</f>
        <v>佳得顺-SH</v>
      </c>
      <c r="AG1835" s="124"/>
      <c r="AH1835" s="143"/>
      <c r="AI1835" s="69"/>
      <c r="AJ1835" s="123" t="s">
        <v>4276</v>
      </c>
      <c r="AK1835" s="123"/>
      <c r="AL1835" s="136"/>
      <c r="AM1835" s="136"/>
    </row>
    <row r="1836" s="62" customFormat="1" ht="12.75" customHeight="1" spans="1:39">
      <c r="A1836" s="115" t="s">
        <v>4457</v>
      </c>
      <c r="B1836" s="115" t="s">
        <v>38</v>
      </c>
      <c r="C1836" s="115" t="s">
        <v>38</v>
      </c>
      <c r="D1836" s="115" t="s">
        <v>39</v>
      </c>
      <c r="E1836" s="115" t="s">
        <v>4458</v>
      </c>
      <c r="F1836" s="115" t="s">
        <v>41</v>
      </c>
      <c r="G1836" s="115" t="s">
        <v>53</v>
      </c>
      <c r="H1836" s="115" t="s">
        <v>4458</v>
      </c>
      <c r="I1836" s="115" t="s">
        <v>4312</v>
      </c>
      <c r="J1836" s="115" t="s">
        <v>44</v>
      </c>
      <c r="K1836" s="115" t="s">
        <v>41</v>
      </c>
      <c r="L1836" s="115" t="s">
        <v>45</v>
      </c>
      <c r="M1836" s="115" t="s">
        <v>46</v>
      </c>
      <c r="N1836" s="115" t="s">
        <v>1767</v>
      </c>
      <c r="O1836" s="115" t="s">
        <v>41</v>
      </c>
      <c r="P1836" s="115" t="s">
        <v>41</v>
      </c>
      <c r="Q1836" s="115">
        <v>7.87</v>
      </c>
      <c r="R1836" s="115">
        <v>53.9</v>
      </c>
      <c r="S1836" s="115">
        <v>30.31</v>
      </c>
      <c r="T1836" s="116">
        <v>45676</v>
      </c>
      <c r="U1836" s="116">
        <v>45669</v>
      </c>
      <c r="V1836" s="115">
        <v>0</v>
      </c>
      <c r="W1836" s="115">
        <v>329</v>
      </c>
      <c r="X1836" s="115">
        <v>329</v>
      </c>
      <c r="Y1836" s="115">
        <v>0</v>
      </c>
      <c r="Z1836" s="115" t="s">
        <v>47</v>
      </c>
      <c r="AA1836" s="115">
        <v>0</v>
      </c>
      <c r="AB1836" s="123">
        <f>VLOOKUP(I1836,'[5]DI Info'!A:E,5,0)</f>
        <v>1</v>
      </c>
      <c r="AC1836" s="123">
        <f t="shared" si="38"/>
        <v>329</v>
      </c>
      <c r="AD1836" s="123">
        <f>IFERROR(AC1836*VLOOKUP(I1836,'[5]DI Info'!A:H,7,FALSE),"")</f>
        <v>8554</v>
      </c>
      <c r="AE1836" s="123">
        <f>IFERROR(ROUND(AC1836*VLOOKUP(I1836,'[5]DI Info'!$1:$1048576,6,FALSE),2),"")</f>
        <v>69.41</v>
      </c>
      <c r="AF1836" s="124" t="str">
        <f>VLOOKUP(I1836,'[5]DI Info'!$1:$1048576,4,FALSE)</f>
        <v>佳得顺-SH</v>
      </c>
      <c r="AG1836" s="124"/>
      <c r="AH1836" s="143"/>
      <c r="AI1836" s="69"/>
      <c r="AJ1836" s="123" t="s">
        <v>4276</v>
      </c>
      <c r="AK1836" s="123"/>
      <c r="AL1836" s="136"/>
      <c r="AM1836" s="136"/>
    </row>
    <row r="1837" s="62" customFormat="1" ht="12.75" customHeight="1" spans="1:39">
      <c r="A1837" s="115" t="s">
        <v>4459</v>
      </c>
      <c r="B1837" s="115" t="s">
        <v>38</v>
      </c>
      <c r="C1837" s="115" t="s">
        <v>38</v>
      </c>
      <c r="D1837" s="115" t="s">
        <v>39</v>
      </c>
      <c r="E1837" s="115" t="s">
        <v>4460</v>
      </c>
      <c r="F1837" s="115" t="s">
        <v>41</v>
      </c>
      <c r="G1837" s="115" t="s">
        <v>53</v>
      </c>
      <c r="H1837" s="115" t="s">
        <v>4460</v>
      </c>
      <c r="I1837" s="115" t="s">
        <v>4296</v>
      </c>
      <c r="J1837" s="115" t="s">
        <v>44</v>
      </c>
      <c r="K1837" s="115" t="s">
        <v>41</v>
      </c>
      <c r="L1837" s="115" t="s">
        <v>45</v>
      </c>
      <c r="M1837" s="115" t="s">
        <v>46</v>
      </c>
      <c r="N1837" s="115" t="s">
        <v>1767</v>
      </c>
      <c r="O1837" s="115" t="s">
        <v>41</v>
      </c>
      <c r="P1837" s="115" t="s">
        <v>41</v>
      </c>
      <c r="Q1837" s="115">
        <v>8.5</v>
      </c>
      <c r="R1837" s="115">
        <v>53.5</v>
      </c>
      <c r="S1837" s="115">
        <v>30.5</v>
      </c>
      <c r="T1837" s="116">
        <v>45676</v>
      </c>
      <c r="U1837" s="116">
        <v>45669</v>
      </c>
      <c r="V1837" s="115">
        <v>0</v>
      </c>
      <c r="W1837" s="115">
        <v>3</v>
      </c>
      <c r="X1837" s="115">
        <v>3</v>
      </c>
      <c r="Y1837" s="115">
        <v>0</v>
      </c>
      <c r="Z1837" s="115" t="s">
        <v>47</v>
      </c>
      <c r="AA1837" s="115">
        <v>0</v>
      </c>
      <c r="AB1837" s="123">
        <f>VLOOKUP(I1837,'[5]DI Info'!A:E,5,0)</f>
        <v>1</v>
      </c>
      <c r="AC1837" s="123">
        <f t="shared" si="38"/>
        <v>3</v>
      </c>
      <c r="AD1837" s="123">
        <f>IFERROR(AC1837*VLOOKUP(I1837,'[5]DI Info'!A:H,7,FALSE),"")</f>
        <v>78</v>
      </c>
      <c r="AE1837" s="123">
        <f>IFERROR(ROUND(AC1837*VLOOKUP(I1837,'[5]DI Info'!$1:$1048576,6,FALSE),2),"")</f>
        <v>0.63</v>
      </c>
      <c r="AF1837" s="124" t="str">
        <f>VLOOKUP(I1837,'[5]DI Info'!$1:$1048576,4,FALSE)</f>
        <v>佳得顺-SH</v>
      </c>
      <c r="AG1837" s="124"/>
      <c r="AH1837" s="143"/>
      <c r="AI1837" s="69"/>
      <c r="AJ1837" s="123" t="s">
        <v>4276</v>
      </c>
      <c r="AK1837" s="123"/>
      <c r="AL1837" s="136"/>
      <c r="AM1837" s="136"/>
    </row>
    <row r="1838" s="62" customFormat="1" ht="12.75" customHeight="1" spans="1:39">
      <c r="A1838" s="115" t="s">
        <v>4461</v>
      </c>
      <c r="B1838" s="115" t="s">
        <v>38</v>
      </c>
      <c r="C1838" s="115" t="s">
        <v>38</v>
      </c>
      <c r="D1838" s="115" t="s">
        <v>39</v>
      </c>
      <c r="E1838" s="115" t="s">
        <v>4462</v>
      </c>
      <c r="F1838" s="115" t="s">
        <v>41</v>
      </c>
      <c r="G1838" s="115" t="s">
        <v>53</v>
      </c>
      <c r="H1838" s="115" t="s">
        <v>4462</v>
      </c>
      <c r="I1838" s="115" t="s">
        <v>4296</v>
      </c>
      <c r="J1838" s="115" t="s">
        <v>44</v>
      </c>
      <c r="K1838" s="115" t="s">
        <v>41</v>
      </c>
      <c r="L1838" s="115" t="s">
        <v>45</v>
      </c>
      <c r="M1838" s="115" t="s">
        <v>46</v>
      </c>
      <c r="N1838" s="115" t="s">
        <v>1767</v>
      </c>
      <c r="O1838" s="115" t="s">
        <v>41</v>
      </c>
      <c r="P1838" s="115" t="s">
        <v>41</v>
      </c>
      <c r="Q1838" s="115">
        <v>8.5</v>
      </c>
      <c r="R1838" s="115">
        <v>53.5</v>
      </c>
      <c r="S1838" s="115">
        <v>30.5</v>
      </c>
      <c r="T1838" s="116">
        <v>45676</v>
      </c>
      <c r="U1838" s="116">
        <v>45669</v>
      </c>
      <c r="V1838" s="115">
        <v>0</v>
      </c>
      <c r="W1838" s="115">
        <v>307</v>
      </c>
      <c r="X1838" s="115">
        <v>307</v>
      </c>
      <c r="Y1838" s="115">
        <v>0</v>
      </c>
      <c r="Z1838" s="115" t="s">
        <v>47</v>
      </c>
      <c r="AA1838" s="115">
        <v>0</v>
      </c>
      <c r="AB1838" s="123">
        <f>VLOOKUP(I1838,'[5]DI Info'!A:E,5,0)</f>
        <v>1</v>
      </c>
      <c r="AC1838" s="123">
        <f t="shared" si="38"/>
        <v>307</v>
      </c>
      <c r="AD1838" s="123">
        <f>IFERROR(AC1838*VLOOKUP(I1838,'[5]DI Info'!A:H,7,FALSE),"")</f>
        <v>7982</v>
      </c>
      <c r="AE1838" s="123">
        <f>IFERROR(ROUND(AC1838*VLOOKUP(I1838,'[5]DI Info'!$1:$1048576,6,FALSE),2),"")</f>
        <v>64.77</v>
      </c>
      <c r="AF1838" s="124" t="str">
        <f>VLOOKUP(I1838,'[5]DI Info'!$1:$1048576,4,FALSE)</f>
        <v>佳得顺-SH</v>
      </c>
      <c r="AG1838" s="124"/>
      <c r="AH1838" s="143"/>
      <c r="AI1838" s="69"/>
      <c r="AJ1838" s="123" t="s">
        <v>4276</v>
      </c>
      <c r="AK1838" s="123"/>
      <c r="AL1838" s="136"/>
      <c r="AM1838" s="136"/>
    </row>
    <row r="1839" s="62" customFormat="1" ht="12.75" customHeight="1" spans="1:39">
      <c r="A1839" s="115" t="s">
        <v>4463</v>
      </c>
      <c r="B1839" s="115" t="s">
        <v>38</v>
      </c>
      <c r="C1839" s="115" t="s">
        <v>38</v>
      </c>
      <c r="D1839" s="115" t="s">
        <v>39</v>
      </c>
      <c r="E1839" s="115" t="s">
        <v>4464</v>
      </c>
      <c r="F1839" s="115" t="s">
        <v>41</v>
      </c>
      <c r="G1839" s="115" t="s">
        <v>53</v>
      </c>
      <c r="H1839" s="115" t="s">
        <v>4464</v>
      </c>
      <c r="I1839" s="115" t="s">
        <v>4312</v>
      </c>
      <c r="J1839" s="115" t="s">
        <v>44</v>
      </c>
      <c r="K1839" s="115" t="s">
        <v>41</v>
      </c>
      <c r="L1839" s="115" t="s">
        <v>45</v>
      </c>
      <c r="M1839" s="115" t="s">
        <v>46</v>
      </c>
      <c r="N1839" s="115" t="s">
        <v>1767</v>
      </c>
      <c r="O1839" s="115" t="s">
        <v>41</v>
      </c>
      <c r="P1839" s="115" t="s">
        <v>41</v>
      </c>
      <c r="Q1839" s="115">
        <v>7.87</v>
      </c>
      <c r="R1839" s="115">
        <v>53.9</v>
      </c>
      <c r="S1839" s="115">
        <v>30.31</v>
      </c>
      <c r="T1839" s="116">
        <v>45676</v>
      </c>
      <c r="U1839" s="116">
        <v>45669</v>
      </c>
      <c r="V1839" s="115">
        <v>0</v>
      </c>
      <c r="W1839" s="115">
        <v>329</v>
      </c>
      <c r="X1839" s="115">
        <v>329</v>
      </c>
      <c r="Y1839" s="115">
        <v>0</v>
      </c>
      <c r="Z1839" s="115" t="s">
        <v>47</v>
      </c>
      <c r="AA1839" s="115">
        <v>0</v>
      </c>
      <c r="AB1839" s="123">
        <f>VLOOKUP(I1839,'[5]DI Info'!A:E,5,0)</f>
        <v>1</v>
      </c>
      <c r="AC1839" s="123">
        <f t="shared" si="38"/>
        <v>329</v>
      </c>
      <c r="AD1839" s="123">
        <f>IFERROR(AC1839*VLOOKUP(I1839,'[5]DI Info'!A:H,7,FALSE),"")</f>
        <v>8554</v>
      </c>
      <c r="AE1839" s="123">
        <f>IFERROR(ROUND(AC1839*VLOOKUP(I1839,'[5]DI Info'!$1:$1048576,6,FALSE),2),"")</f>
        <v>69.41</v>
      </c>
      <c r="AF1839" s="124" t="str">
        <f>VLOOKUP(I1839,'[5]DI Info'!$1:$1048576,4,FALSE)</f>
        <v>佳得顺-SH</v>
      </c>
      <c r="AG1839" s="124"/>
      <c r="AH1839" s="143"/>
      <c r="AI1839" s="69"/>
      <c r="AJ1839" s="123" t="s">
        <v>4276</v>
      </c>
      <c r="AK1839" s="123"/>
      <c r="AL1839" s="136"/>
      <c r="AM1839" s="136"/>
    </row>
    <row r="1840" s="62" customFormat="1" ht="12.75" customHeight="1" spans="1:39">
      <c r="A1840" s="115" t="s">
        <v>4465</v>
      </c>
      <c r="B1840" s="115" t="s">
        <v>38</v>
      </c>
      <c r="C1840" s="115" t="s">
        <v>38</v>
      </c>
      <c r="D1840" s="115" t="s">
        <v>39</v>
      </c>
      <c r="E1840" s="115" t="s">
        <v>4466</v>
      </c>
      <c r="F1840" s="115" t="s">
        <v>41</v>
      </c>
      <c r="G1840" s="115" t="s">
        <v>53</v>
      </c>
      <c r="H1840" s="115" t="s">
        <v>4466</v>
      </c>
      <c r="I1840" s="115" t="s">
        <v>4312</v>
      </c>
      <c r="J1840" s="115" t="s">
        <v>44</v>
      </c>
      <c r="K1840" s="115" t="s">
        <v>41</v>
      </c>
      <c r="L1840" s="115" t="s">
        <v>45</v>
      </c>
      <c r="M1840" s="115" t="s">
        <v>46</v>
      </c>
      <c r="N1840" s="115" t="s">
        <v>1767</v>
      </c>
      <c r="O1840" s="115" t="s">
        <v>41</v>
      </c>
      <c r="P1840" s="115" t="s">
        <v>41</v>
      </c>
      <c r="Q1840" s="115">
        <v>7.87</v>
      </c>
      <c r="R1840" s="115">
        <v>53.9</v>
      </c>
      <c r="S1840" s="115">
        <v>30.31</v>
      </c>
      <c r="T1840" s="116">
        <v>45676</v>
      </c>
      <c r="U1840" s="116">
        <v>45669</v>
      </c>
      <c r="V1840" s="115">
        <v>0</v>
      </c>
      <c r="W1840" s="115">
        <v>329</v>
      </c>
      <c r="X1840" s="115">
        <v>329</v>
      </c>
      <c r="Y1840" s="115">
        <v>0</v>
      </c>
      <c r="Z1840" s="115" t="s">
        <v>47</v>
      </c>
      <c r="AA1840" s="115">
        <v>0</v>
      </c>
      <c r="AB1840" s="123">
        <f>VLOOKUP(I1840,'[5]DI Info'!A:E,5,0)</f>
        <v>1</v>
      </c>
      <c r="AC1840" s="123">
        <f t="shared" si="38"/>
        <v>329</v>
      </c>
      <c r="AD1840" s="123">
        <f>IFERROR(AC1840*VLOOKUP(I1840,'[5]DI Info'!A:H,7,FALSE),"")</f>
        <v>8554</v>
      </c>
      <c r="AE1840" s="123">
        <f>IFERROR(ROUND(AC1840*VLOOKUP(I1840,'[5]DI Info'!$1:$1048576,6,FALSE),2),"")</f>
        <v>69.41</v>
      </c>
      <c r="AF1840" s="124" t="str">
        <f>VLOOKUP(I1840,'[5]DI Info'!$1:$1048576,4,FALSE)</f>
        <v>佳得顺-SH</v>
      </c>
      <c r="AG1840" s="124"/>
      <c r="AH1840" s="143"/>
      <c r="AI1840" s="69"/>
      <c r="AJ1840" s="123" t="s">
        <v>4276</v>
      </c>
      <c r="AK1840" s="123"/>
      <c r="AL1840" s="136"/>
      <c r="AM1840" s="136"/>
    </row>
    <row r="1841" s="62" customFormat="1" ht="12.75" customHeight="1" spans="1:39">
      <c r="A1841" s="115" t="s">
        <v>4467</v>
      </c>
      <c r="B1841" s="115" t="s">
        <v>38</v>
      </c>
      <c r="C1841" s="115" t="s">
        <v>38</v>
      </c>
      <c r="D1841" s="115" t="s">
        <v>39</v>
      </c>
      <c r="E1841" s="115" t="s">
        <v>4468</v>
      </c>
      <c r="F1841" s="115" t="s">
        <v>41</v>
      </c>
      <c r="G1841" s="115" t="s">
        <v>53</v>
      </c>
      <c r="H1841" s="115" t="s">
        <v>4468</v>
      </c>
      <c r="I1841" s="115" t="s">
        <v>4312</v>
      </c>
      <c r="J1841" s="115" t="s">
        <v>44</v>
      </c>
      <c r="K1841" s="115" t="s">
        <v>41</v>
      </c>
      <c r="L1841" s="115" t="s">
        <v>45</v>
      </c>
      <c r="M1841" s="115" t="s">
        <v>46</v>
      </c>
      <c r="N1841" s="115" t="s">
        <v>1767</v>
      </c>
      <c r="O1841" s="115" t="s">
        <v>41</v>
      </c>
      <c r="P1841" s="115" t="s">
        <v>41</v>
      </c>
      <c r="Q1841" s="115">
        <v>7.87</v>
      </c>
      <c r="R1841" s="115">
        <v>53.9</v>
      </c>
      <c r="S1841" s="115">
        <v>30.31</v>
      </c>
      <c r="T1841" s="116">
        <v>45676</v>
      </c>
      <c r="U1841" s="116">
        <v>45669</v>
      </c>
      <c r="V1841" s="115">
        <v>0</v>
      </c>
      <c r="W1841" s="115">
        <v>292</v>
      </c>
      <c r="X1841" s="115">
        <v>292</v>
      </c>
      <c r="Y1841" s="115">
        <v>0</v>
      </c>
      <c r="Z1841" s="115" t="s">
        <v>47</v>
      </c>
      <c r="AA1841" s="115">
        <v>0</v>
      </c>
      <c r="AB1841" s="123">
        <f>VLOOKUP(I1841,'[5]DI Info'!A:E,5,0)</f>
        <v>1</v>
      </c>
      <c r="AC1841" s="123">
        <f t="shared" si="38"/>
        <v>292</v>
      </c>
      <c r="AD1841" s="123">
        <f>IFERROR(AC1841*VLOOKUP(I1841,'[5]DI Info'!A:H,7,FALSE),"")</f>
        <v>7592</v>
      </c>
      <c r="AE1841" s="123">
        <f>IFERROR(ROUND(AC1841*VLOOKUP(I1841,'[5]DI Info'!$1:$1048576,6,FALSE),2),"")</f>
        <v>61.61</v>
      </c>
      <c r="AF1841" s="124" t="str">
        <f>VLOOKUP(I1841,'[5]DI Info'!$1:$1048576,4,FALSE)</f>
        <v>佳得顺-SH</v>
      </c>
      <c r="AG1841" s="124"/>
      <c r="AH1841" s="143"/>
      <c r="AI1841" s="69"/>
      <c r="AJ1841" s="123" t="s">
        <v>4276</v>
      </c>
      <c r="AK1841" s="123"/>
      <c r="AL1841" s="136"/>
      <c r="AM1841" s="136"/>
    </row>
    <row r="1842" s="62" customFormat="1" ht="12.75" customHeight="1" spans="1:39">
      <c r="A1842" s="115" t="s">
        <v>4469</v>
      </c>
      <c r="B1842" s="115" t="s">
        <v>38</v>
      </c>
      <c r="C1842" s="115" t="s">
        <v>38</v>
      </c>
      <c r="D1842" s="115" t="s">
        <v>39</v>
      </c>
      <c r="E1842" s="115" t="s">
        <v>4470</v>
      </c>
      <c r="F1842" s="115" t="s">
        <v>41</v>
      </c>
      <c r="G1842" s="115" t="s">
        <v>53</v>
      </c>
      <c r="H1842" s="115" t="s">
        <v>4470</v>
      </c>
      <c r="I1842" s="115" t="s">
        <v>4296</v>
      </c>
      <c r="J1842" s="115" t="s">
        <v>44</v>
      </c>
      <c r="K1842" s="115" t="s">
        <v>41</v>
      </c>
      <c r="L1842" s="115" t="s">
        <v>45</v>
      </c>
      <c r="M1842" s="115" t="s">
        <v>46</v>
      </c>
      <c r="N1842" s="115" t="s">
        <v>1767</v>
      </c>
      <c r="O1842" s="115" t="s">
        <v>41</v>
      </c>
      <c r="P1842" s="115" t="s">
        <v>41</v>
      </c>
      <c r="Q1842" s="115">
        <v>8.5</v>
      </c>
      <c r="R1842" s="115">
        <v>53.5</v>
      </c>
      <c r="S1842" s="115">
        <v>30.5</v>
      </c>
      <c r="T1842" s="116">
        <v>45676</v>
      </c>
      <c r="U1842" s="116">
        <v>45669</v>
      </c>
      <c r="V1842" s="115">
        <v>0</v>
      </c>
      <c r="W1842" s="115">
        <v>3</v>
      </c>
      <c r="X1842" s="115">
        <v>3</v>
      </c>
      <c r="Y1842" s="115">
        <v>0</v>
      </c>
      <c r="Z1842" s="115" t="s">
        <v>47</v>
      </c>
      <c r="AA1842" s="115">
        <v>0</v>
      </c>
      <c r="AB1842" s="123">
        <f>VLOOKUP(I1842,'[5]DI Info'!A:E,5,0)</f>
        <v>1</v>
      </c>
      <c r="AC1842" s="123">
        <f t="shared" si="38"/>
        <v>3</v>
      </c>
      <c r="AD1842" s="123">
        <f>IFERROR(AC1842*VLOOKUP(I1842,'[5]DI Info'!A:H,7,FALSE),"")</f>
        <v>78</v>
      </c>
      <c r="AE1842" s="123">
        <f>IFERROR(ROUND(AC1842*VLOOKUP(I1842,'[5]DI Info'!$1:$1048576,6,FALSE),2),"")</f>
        <v>0.63</v>
      </c>
      <c r="AF1842" s="124" t="str">
        <f>VLOOKUP(I1842,'[5]DI Info'!$1:$1048576,4,FALSE)</f>
        <v>佳得顺-SH</v>
      </c>
      <c r="AG1842" s="124"/>
      <c r="AH1842" s="143"/>
      <c r="AI1842" s="69"/>
      <c r="AJ1842" s="123" t="s">
        <v>4276</v>
      </c>
      <c r="AK1842" s="123"/>
      <c r="AL1842" s="136"/>
      <c r="AM1842" s="136"/>
    </row>
    <row r="1843" s="62" customFormat="1" ht="12.75" customHeight="1" spans="1:39">
      <c r="A1843" s="115" t="str">
        <f>E1843&amp;I1843</f>
        <v>268DY3UUB0D9293QP9</v>
      </c>
      <c r="B1843" s="115" t="s">
        <v>38</v>
      </c>
      <c r="C1843" s="115" t="s">
        <v>38</v>
      </c>
      <c r="D1843" s="115" t="s">
        <v>39</v>
      </c>
      <c r="E1843" s="115" t="s">
        <v>4471</v>
      </c>
      <c r="F1843" s="115" t="s">
        <v>41</v>
      </c>
      <c r="G1843" s="115" t="s">
        <v>77</v>
      </c>
      <c r="H1843" s="115" t="s">
        <v>4471</v>
      </c>
      <c r="I1843" s="115" t="s">
        <v>4472</v>
      </c>
      <c r="J1843" s="115" t="s">
        <v>44</v>
      </c>
      <c r="K1843" s="115" t="s">
        <v>41</v>
      </c>
      <c r="L1843" s="115" t="s">
        <v>45</v>
      </c>
      <c r="M1843" s="115" t="s">
        <v>46</v>
      </c>
      <c r="N1843" s="115" t="s">
        <v>1767</v>
      </c>
      <c r="O1843" s="115" t="s">
        <v>41</v>
      </c>
      <c r="P1843" s="115" t="s">
        <v>41</v>
      </c>
      <c r="Q1843" s="115">
        <v>6</v>
      </c>
      <c r="R1843" s="115">
        <v>78.14</v>
      </c>
      <c r="S1843" s="115">
        <v>26.6</v>
      </c>
      <c r="T1843" s="116">
        <v>45619</v>
      </c>
      <c r="U1843" s="116">
        <v>45612</v>
      </c>
      <c r="V1843" s="115">
        <v>0</v>
      </c>
      <c r="W1843" s="115">
        <v>99</v>
      </c>
      <c r="X1843" s="115">
        <v>99</v>
      </c>
      <c r="Y1843" s="115">
        <v>0</v>
      </c>
      <c r="Z1843" s="115" t="s">
        <v>47</v>
      </c>
      <c r="AA1843" s="115">
        <v>0</v>
      </c>
      <c r="AB1843" s="123">
        <f>VLOOKUP(I1843,'[5]DI Info'!A:E,5,0)</f>
        <v>1</v>
      </c>
      <c r="AC1843" s="123">
        <f t="shared" si="38"/>
        <v>99</v>
      </c>
      <c r="AD1843" s="123">
        <f>IFERROR(AC1843*VLOOKUP(I1843,'[5]DI Info'!A:H,7,FALSE),"")</f>
        <v>2356.2</v>
      </c>
      <c r="AE1843" s="123">
        <f>IFERROR(ROUND(AC1843*VLOOKUP(I1843,'[5]DI Info'!$1:$1048576,6,FALSE),2),"")</f>
        <v>24.95</v>
      </c>
      <c r="AF1843" s="124" t="str">
        <f>VLOOKUP(I1843,'[5]DI Info'!$1:$1048576,4,FALSE)</f>
        <v>尚莱-NB</v>
      </c>
      <c r="AG1843" s="124"/>
      <c r="AH1843" s="143" t="s">
        <v>4473</v>
      </c>
      <c r="AI1843" s="69"/>
      <c r="AJ1843" s="123" t="s">
        <v>4276</v>
      </c>
      <c r="AK1843" s="123"/>
      <c r="AL1843" s="136"/>
      <c r="AM1843" s="136"/>
    </row>
    <row r="1844" s="62" customFormat="1" ht="12.75" customHeight="1" spans="1:39">
      <c r="A1844" s="115" t="s">
        <v>4474</v>
      </c>
      <c r="B1844" s="115" t="s">
        <v>38</v>
      </c>
      <c r="C1844" s="115" t="s">
        <v>38</v>
      </c>
      <c r="D1844" s="115" t="s">
        <v>39</v>
      </c>
      <c r="E1844" s="115" t="s">
        <v>4475</v>
      </c>
      <c r="F1844" s="115" t="s">
        <v>41</v>
      </c>
      <c r="G1844" s="115" t="s">
        <v>77</v>
      </c>
      <c r="H1844" s="115" t="s">
        <v>4475</v>
      </c>
      <c r="I1844" s="115" t="s">
        <v>1615</v>
      </c>
      <c r="J1844" s="115" t="s">
        <v>44</v>
      </c>
      <c r="K1844" s="115" t="s">
        <v>41</v>
      </c>
      <c r="L1844" s="115" t="s">
        <v>45</v>
      </c>
      <c r="M1844" s="115" t="s">
        <v>46</v>
      </c>
      <c r="N1844" s="115" t="s">
        <v>1767</v>
      </c>
      <c r="O1844" s="115" t="s">
        <v>41</v>
      </c>
      <c r="P1844" s="115" t="s">
        <v>41</v>
      </c>
      <c r="Q1844" s="115">
        <v>23</v>
      </c>
      <c r="R1844" s="115">
        <v>64</v>
      </c>
      <c r="S1844" s="115">
        <v>35</v>
      </c>
      <c r="T1844" s="116">
        <v>45627</v>
      </c>
      <c r="U1844" s="116">
        <v>45606</v>
      </c>
      <c r="V1844" s="115">
        <v>0</v>
      </c>
      <c r="W1844" s="115">
        <v>40</v>
      </c>
      <c r="X1844" s="115">
        <v>40</v>
      </c>
      <c r="Y1844" s="115">
        <v>0</v>
      </c>
      <c r="Z1844" s="115" t="s">
        <v>47</v>
      </c>
      <c r="AA1844" s="115">
        <v>0</v>
      </c>
      <c r="AB1844" s="123">
        <f>VLOOKUP(I1844,'[5]DI Info'!A:E,5,0)</f>
        <v>1</v>
      </c>
      <c r="AC1844" s="123">
        <f t="shared" si="38"/>
        <v>40</v>
      </c>
      <c r="AD1844" s="123">
        <f>IFERROR(AC1844*VLOOKUP(I1844,'[5]DI Info'!A:H,7,FALSE),"")</f>
        <v>1920</v>
      </c>
      <c r="AE1844" s="123">
        <f>IFERROR(ROUND(AC1844*VLOOKUP(I1844,'[5]DI Info'!$1:$1048576,6,FALSE),2),"")</f>
        <v>33.99</v>
      </c>
      <c r="AF1844" s="124" t="str">
        <f>VLOOKUP(I1844,'[5]DI Info'!$1:$1048576,4,FALSE)</f>
        <v>金源-NB</v>
      </c>
      <c r="AG1844" s="124"/>
      <c r="AH1844" s="144" t="s">
        <v>4476</v>
      </c>
      <c r="AI1844" s="69"/>
      <c r="AJ1844" s="123" t="s">
        <v>4276</v>
      </c>
      <c r="AK1844" s="123"/>
      <c r="AL1844" s="136"/>
      <c r="AM1844" s="136"/>
    </row>
    <row r="1845" s="62" customFormat="1" ht="12.75" customHeight="1" spans="1:39">
      <c r="A1845" s="115" t="s">
        <v>4477</v>
      </c>
      <c r="B1845" s="115" t="s">
        <v>38</v>
      </c>
      <c r="C1845" s="115" t="s">
        <v>38</v>
      </c>
      <c r="D1845" s="115" t="s">
        <v>39</v>
      </c>
      <c r="E1845" s="115" t="s">
        <v>4478</v>
      </c>
      <c r="F1845" s="115" t="s">
        <v>41</v>
      </c>
      <c r="G1845" s="115" t="s">
        <v>77</v>
      </c>
      <c r="H1845" s="115" t="s">
        <v>4478</v>
      </c>
      <c r="I1845" s="115" t="s">
        <v>1615</v>
      </c>
      <c r="J1845" s="115" t="s">
        <v>44</v>
      </c>
      <c r="K1845" s="115" t="s">
        <v>41</v>
      </c>
      <c r="L1845" s="115" t="s">
        <v>45</v>
      </c>
      <c r="M1845" s="115" t="s">
        <v>46</v>
      </c>
      <c r="N1845" s="115" t="s">
        <v>1767</v>
      </c>
      <c r="O1845" s="115" t="s">
        <v>41</v>
      </c>
      <c r="P1845" s="115" t="s">
        <v>41</v>
      </c>
      <c r="Q1845" s="115">
        <v>23</v>
      </c>
      <c r="R1845" s="115">
        <v>64</v>
      </c>
      <c r="S1845" s="115">
        <v>35</v>
      </c>
      <c r="T1845" s="116">
        <v>45627</v>
      </c>
      <c r="U1845" s="116">
        <v>45606</v>
      </c>
      <c r="V1845" s="115">
        <v>0</v>
      </c>
      <c r="W1845" s="115">
        <v>12</v>
      </c>
      <c r="X1845" s="115">
        <v>12</v>
      </c>
      <c r="Y1845" s="115">
        <v>0</v>
      </c>
      <c r="Z1845" s="115" t="s">
        <v>47</v>
      </c>
      <c r="AA1845" s="115">
        <v>0</v>
      </c>
      <c r="AB1845" s="123">
        <f>VLOOKUP(I1845,'[5]DI Info'!A:E,5,0)</f>
        <v>1</v>
      </c>
      <c r="AC1845" s="123">
        <f t="shared" si="38"/>
        <v>12</v>
      </c>
      <c r="AD1845" s="123">
        <f>IFERROR(AC1845*VLOOKUP(I1845,'[5]DI Info'!A:H,7,FALSE),"")</f>
        <v>576</v>
      </c>
      <c r="AE1845" s="123">
        <f>IFERROR(ROUND(AC1845*VLOOKUP(I1845,'[5]DI Info'!$1:$1048576,6,FALSE),2),"")</f>
        <v>10.2</v>
      </c>
      <c r="AF1845" s="124" t="str">
        <f>VLOOKUP(I1845,'[5]DI Info'!$1:$1048576,4,FALSE)</f>
        <v>金源-NB</v>
      </c>
      <c r="AG1845" s="124"/>
      <c r="AH1845" s="144" t="s">
        <v>4476</v>
      </c>
      <c r="AI1845" s="69"/>
      <c r="AJ1845" s="123" t="s">
        <v>4276</v>
      </c>
      <c r="AK1845" s="123"/>
      <c r="AL1845" s="136"/>
      <c r="AM1845" s="136"/>
    </row>
    <row r="1846" s="62" customFormat="1" ht="12.75" customHeight="1" spans="1:39">
      <c r="A1846" s="115" t="s">
        <v>4479</v>
      </c>
      <c r="B1846" s="115" t="s">
        <v>38</v>
      </c>
      <c r="C1846" s="115" t="s">
        <v>38</v>
      </c>
      <c r="D1846" s="115" t="s">
        <v>39</v>
      </c>
      <c r="E1846" s="115" t="s">
        <v>4480</v>
      </c>
      <c r="F1846" s="115" t="s">
        <v>41</v>
      </c>
      <c r="G1846" s="115" t="s">
        <v>77</v>
      </c>
      <c r="H1846" s="115" t="s">
        <v>4480</v>
      </c>
      <c r="I1846" s="115" t="s">
        <v>1615</v>
      </c>
      <c r="J1846" s="115" t="s">
        <v>44</v>
      </c>
      <c r="K1846" s="115" t="s">
        <v>41</v>
      </c>
      <c r="L1846" s="115" t="s">
        <v>45</v>
      </c>
      <c r="M1846" s="115" t="s">
        <v>46</v>
      </c>
      <c r="N1846" s="115" t="s">
        <v>1767</v>
      </c>
      <c r="O1846" s="115" t="s">
        <v>41</v>
      </c>
      <c r="P1846" s="115" t="s">
        <v>41</v>
      </c>
      <c r="Q1846" s="115">
        <v>23</v>
      </c>
      <c r="R1846" s="115">
        <v>64</v>
      </c>
      <c r="S1846" s="115">
        <v>35</v>
      </c>
      <c r="T1846" s="116">
        <v>45627</v>
      </c>
      <c r="U1846" s="116">
        <v>45606</v>
      </c>
      <c r="V1846" s="115">
        <v>0</v>
      </c>
      <c r="W1846" s="115">
        <v>21</v>
      </c>
      <c r="X1846" s="115">
        <v>21</v>
      </c>
      <c r="Y1846" s="115">
        <v>0</v>
      </c>
      <c r="Z1846" s="115" t="s">
        <v>47</v>
      </c>
      <c r="AA1846" s="115">
        <v>0</v>
      </c>
      <c r="AB1846" s="123">
        <f>VLOOKUP(I1846,'[5]DI Info'!A:E,5,0)</f>
        <v>1</v>
      </c>
      <c r="AC1846" s="123">
        <f t="shared" si="38"/>
        <v>21</v>
      </c>
      <c r="AD1846" s="123">
        <f>IFERROR(AC1846*VLOOKUP(I1846,'[5]DI Info'!A:H,7,FALSE),"")</f>
        <v>1008</v>
      </c>
      <c r="AE1846" s="123">
        <f>IFERROR(ROUND(AC1846*VLOOKUP(I1846,'[5]DI Info'!$1:$1048576,6,FALSE),2),"")</f>
        <v>17.84</v>
      </c>
      <c r="AF1846" s="124" t="str">
        <f>VLOOKUP(I1846,'[5]DI Info'!$1:$1048576,4,FALSE)</f>
        <v>金源-NB</v>
      </c>
      <c r="AG1846" s="124"/>
      <c r="AH1846" s="144" t="s">
        <v>4476</v>
      </c>
      <c r="AI1846" s="69"/>
      <c r="AJ1846" s="123" t="s">
        <v>4276</v>
      </c>
      <c r="AK1846" s="123"/>
      <c r="AL1846" s="136"/>
      <c r="AM1846" s="136"/>
    </row>
    <row r="1847" s="62" customFormat="1" ht="12.75" customHeight="1" spans="1:39">
      <c r="A1847" s="115" t="s">
        <v>4481</v>
      </c>
      <c r="B1847" s="115" t="s">
        <v>38</v>
      </c>
      <c r="C1847" s="115" t="s">
        <v>38</v>
      </c>
      <c r="D1847" s="115" t="s">
        <v>39</v>
      </c>
      <c r="E1847" s="115" t="s">
        <v>4482</v>
      </c>
      <c r="F1847" s="115" t="s">
        <v>41</v>
      </c>
      <c r="G1847" s="115" t="s">
        <v>77</v>
      </c>
      <c r="H1847" s="115" t="s">
        <v>4482</v>
      </c>
      <c r="I1847" s="115" t="s">
        <v>4483</v>
      </c>
      <c r="J1847" s="115" t="s">
        <v>44</v>
      </c>
      <c r="K1847" s="115" t="s">
        <v>41</v>
      </c>
      <c r="L1847" s="115" t="s">
        <v>45</v>
      </c>
      <c r="M1847" s="115" t="s">
        <v>46</v>
      </c>
      <c r="N1847" s="115" t="s">
        <v>1767</v>
      </c>
      <c r="O1847" s="115" t="s">
        <v>41</v>
      </c>
      <c r="P1847" s="115" t="s">
        <v>41</v>
      </c>
      <c r="Q1847" s="115">
        <v>28</v>
      </c>
      <c r="R1847" s="115">
        <v>32</v>
      </c>
      <c r="S1847" s="115">
        <v>31</v>
      </c>
      <c r="T1847" s="116">
        <v>45627</v>
      </c>
      <c r="U1847" s="116">
        <v>45606</v>
      </c>
      <c r="V1847" s="115">
        <v>0</v>
      </c>
      <c r="W1847" s="115">
        <v>72</v>
      </c>
      <c r="X1847" s="115">
        <v>72</v>
      </c>
      <c r="Y1847" s="115">
        <v>0</v>
      </c>
      <c r="Z1847" s="115" t="s">
        <v>47</v>
      </c>
      <c r="AA1847" s="115">
        <v>0</v>
      </c>
      <c r="AB1847" s="123">
        <f>VLOOKUP(I1847,'[5]DI Info'!A:E,5,0)</f>
        <v>1</v>
      </c>
      <c r="AC1847" s="123">
        <f t="shared" si="38"/>
        <v>72</v>
      </c>
      <c r="AD1847" s="123">
        <f>IFERROR(AC1847*VLOOKUP(I1847,'[5]DI Info'!A:H,7,FALSE),"")</f>
        <v>1656</v>
      </c>
      <c r="AE1847" s="123">
        <f>IFERROR(ROUND(AC1847*VLOOKUP(I1847,'[5]DI Info'!$1:$1048576,6,FALSE),2),"")</f>
        <v>25.55</v>
      </c>
      <c r="AF1847" s="124" t="str">
        <f>VLOOKUP(I1847,'[5]DI Info'!$1:$1048576,4,FALSE)</f>
        <v>尚莱-NB</v>
      </c>
      <c r="AG1847" s="124"/>
      <c r="AH1847" s="144" t="s">
        <v>4476</v>
      </c>
      <c r="AI1847" s="69"/>
      <c r="AJ1847" s="123" t="s">
        <v>4276</v>
      </c>
      <c r="AK1847" s="123"/>
      <c r="AL1847" s="136"/>
      <c r="AM1847" s="136"/>
    </row>
    <row r="1848" s="62" customFormat="1" ht="12.75" customHeight="1" spans="1:39">
      <c r="A1848" s="115" t="s">
        <v>4484</v>
      </c>
      <c r="B1848" s="115" t="s">
        <v>38</v>
      </c>
      <c r="C1848" s="115" t="s">
        <v>38</v>
      </c>
      <c r="D1848" s="115" t="s">
        <v>39</v>
      </c>
      <c r="E1848" s="115" t="s">
        <v>4485</v>
      </c>
      <c r="F1848" s="115" t="s">
        <v>41</v>
      </c>
      <c r="G1848" s="115" t="s">
        <v>77</v>
      </c>
      <c r="H1848" s="115" t="s">
        <v>4485</v>
      </c>
      <c r="I1848" s="115" t="s">
        <v>4483</v>
      </c>
      <c r="J1848" s="115" t="s">
        <v>44</v>
      </c>
      <c r="K1848" s="115" t="s">
        <v>41</v>
      </c>
      <c r="L1848" s="115" t="s">
        <v>45</v>
      </c>
      <c r="M1848" s="115" t="s">
        <v>46</v>
      </c>
      <c r="N1848" s="115" t="s">
        <v>1767</v>
      </c>
      <c r="O1848" s="115" t="s">
        <v>41</v>
      </c>
      <c r="P1848" s="115" t="s">
        <v>41</v>
      </c>
      <c r="Q1848" s="115">
        <v>28</v>
      </c>
      <c r="R1848" s="115">
        <v>32</v>
      </c>
      <c r="S1848" s="115">
        <v>31</v>
      </c>
      <c r="T1848" s="116">
        <v>45627</v>
      </c>
      <c r="U1848" s="116">
        <v>45606</v>
      </c>
      <c r="V1848" s="115">
        <v>0</v>
      </c>
      <c r="W1848" s="115">
        <v>26</v>
      </c>
      <c r="X1848" s="115">
        <v>26</v>
      </c>
      <c r="Y1848" s="115">
        <v>0</v>
      </c>
      <c r="Z1848" s="115" t="s">
        <v>47</v>
      </c>
      <c r="AA1848" s="115">
        <v>0</v>
      </c>
      <c r="AB1848" s="123">
        <f>VLOOKUP(I1848,'[5]DI Info'!A:E,5,0)</f>
        <v>1</v>
      </c>
      <c r="AC1848" s="123">
        <f t="shared" si="38"/>
        <v>26</v>
      </c>
      <c r="AD1848" s="123">
        <f>IFERROR(AC1848*VLOOKUP(I1848,'[5]DI Info'!A:H,7,FALSE),"")</f>
        <v>598</v>
      </c>
      <c r="AE1848" s="123">
        <f>IFERROR(ROUND(AC1848*VLOOKUP(I1848,'[5]DI Info'!$1:$1048576,6,FALSE),2),"")</f>
        <v>9.23</v>
      </c>
      <c r="AF1848" s="124" t="str">
        <f>VLOOKUP(I1848,'[5]DI Info'!$1:$1048576,4,FALSE)</f>
        <v>尚莱-NB</v>
      </c>
      <c r="AG1848" s="124"/>
      <c r="AH1848" s="144" t="s">
        <v>4476</v>
      </c>
      <c r="AI1848" s="69"/>
      <c r="AJ1848" s="123" t="s">
        <v>4276</v>
      </c>
      <c r="AK1848" s="123"/>
      <c r="AL1848" s="136"/>
      <c r="AM1848" s="136"/>
    </row>
    <row r="1849" s="62" customFormat="1" ht="12.75" customHeight="1" spans="1:39">
      <c r="A1849" s="115" t="s">
        <v>4486</v>
      </c>
      <c r="B1849" s="115" t="s">
        <v>38</v>
      </c>
      <c r="C1849" s="115" t="s">
        <v>38</v>
      </c>
      <c r="D1849" s="115" t="s">
        <v>39</v>
      </c>
      <c r="E1849" s="115" t="s">
        <v>4487</v>
      </c>
      <c r="F1849" s="115" t="s">
        <v>41</v>
      </c>
      <c r="G1849" s="115" t="s">
        <v>77</v>
      </c>
      <c r="H1849" s="115" t="s">
        <v>4487</v>
      </c>
      <c r="I1849" s="115" t="s">
        <v>4483</v>
      </c>
      <c r="J1849" s="115" t="s">
        <v>44</v>
      </c>
      <c r="K1849" s="115" t="s">
        <v>41</v>
      </c>
      <c r="L1849" s="115" t="s">
        <v>45</v>
      </c>
      <c r="M1849" s="115" t="s">
        <v>46</v>
      </c>
      <c r="N1849" s="115" t="s">
        <v>1767</v>
      </c>
      <c r="O1849" s="115" t="s">
        <v>41</v>
      </c>
      <c r="P1849" s="115" t="s">
        <v>41</v>
      </c>
      <c r="Q1849" s="115">
        <v>28</v>
      </c>
      <c r="R1849" s="115">
        <v>32</v>
      </c>
      <c r="S1849" s="115">
        <v>31</v>
      </c>
      <c r="T1849" s="116">
        <v>45627</v>
      </c>
      <c r="U1849" s="116">
        <v>45606</v>
      </c>
      <c r="V1849" s="115">
        <v>0</v>
      </c>
      <c r="W1849" s="115">
        <v>25</v>
      </c>
      <c r="X1849" s="115">
        <v>25</v>
      </c>
      <c r="Y1849" s="115">
        <v>0</v>
      </c>
      <c r="Z1849" s="115" t="s">
        <v>47</v>
      </c>
      <c r="AA1849" s="115">
        <v>0</v>
      </c>
      <c r="AB1849" s="123">
        <f>VLOOKUP(I1849,'[5]DI Info'!A:E,5,0)</f>
        <v>1</v>
      </c>
      <c r="AC1849" s="123">
        <f t="shared" si="38"/>
        <v>25</v>
      </c>
      <c r="AD1849" s="123">
        <f>IFERROR(AC1849*VLOOKUP(I1849,'[5]DI Info'!A:H,7,FALSE),"")</f>
        <v>575</v>
      </c>
      <c r="AE1849" s="123">
        <f>IFERROR(ROUND(AC1849*VLOOKUP(I1849,'[5]DI Info'!$1:$1048576,6,FALSE),2),"")</f>
        <v>8.87</v>
      </c>
      <c r="AF1849" s="124" t="str">
        <f>VLOOKUP(I1849,'[5]DI Info'!$1:$1048576,4,FALSE)</f>
        <v>尚莱-NB</v>
      </c>
      <c r="AG1849" s="124"/>
      <c r="AH1849" s="144" t="s">
        <v>4476</v>
      </c>
      <c r="AI1849" s="69"/>
      <c r="AJ1849" s="123" t="s">
        <v>4276</v>
      </c>
      <c r="AK1849" s="123"/>
      <c r="AL1849" s="136"/>
      <c r="AM1849" s="136"/>
    </row>
    <row r="1850" s="62" customFormat="1" ht="12.75" customHeight="1" spans="1:39">
      <c r="A1850" s="115" t="s">
        <v>4488</v>
      </c>
      <c r="B1850" s="115" t="s">
        <v>38</v>
      </c>
      <c r="C1850" s="115" t="s">
        <v>38</v>
      </c>
      <c r="D1850" s="115" t="s">
        <v>39</v>
      </c>
      <c r="E1850" s="115" t="s">
        <v>4489</v>
      </c>
      <c r="F1850" s="115" t="s">
        <v>41</v>
      </c>
      <c r="G1850" s="115" t="s">
        <v>77</v>
      </c>
      <c r="H1850" s="115" t="s">
        <v>4489</v>
      </c>
      <c r="I1850" s="115" t="s">
        <v>4483</v>
      </c>
      <c r="J1850" s="115" t="s">
        <v>44</v>
      </c>
      <c r="K1850" s="115" t="s">
        <v>41</v>
      </c>
      <c r="L1850" s="115" t="s">
        <v>45</v>
      </c>
      <c r="M1850" s="115" t="s">
        <v>46</v>
      </c>
      <c r="N1850" s="115" t="s">
        <v>1767</v>
      </c>
      <c r="O1850" s="115" t="s">
        <v>41</v>
      </c>
      <c r="P1850" s="115" t="s">
        <v>41</v>
      </c>
      <c r="Q1850" s="115">
        <v>28</v>
      </c>
      <c r="R1850" s="115">
        <v>32</v>
      </c>
      <c r="S1850" s="115">
        <v>31</v>
      </c>
      <c r="T1850" s="116">
        <v>45627</v>
      </c>
      <c r="U1850" s="116">
        <v>45606</v>
      </c>
      <c r="V1850" s="115">
        <v>0</v>
      </c>
      <c r="W1850" s="115">
        <v>45</v>
      </c>
      <c r="X1850" s="115">
        <v>45</v>
      </c>
      <c r="Y1850" s="115">
        <v>0</v>
      </c>
      <c r="Z1850" s="115" t="s">
        <v>47</v>
      </c>
      <c r="AA1850" s="115">
        <v>0</v>
      </c>
      <c r="AB1850" s="123">
        <f>VLOOKUP(I1850,'[5]DI Info'!A:E,5,0)</f>
        <v>1</v>
      </c>
      <c r="AC1850" s="123">
        <f t="shared" si="38"/>
        <v>45</v>
      </c>
      <c r="AD1850" s="123">
        <f>IFERROR(AC1850*VLOOKUP(I1850,'[5]DI Info'!A:H,7,FALSE),"")</f>
        <v>1035</v>
      </c>
      <c r="AE1850" s="123">
        <f>IFERROR(ROUND(AC1850*VLOOKUP(I1850,'[5]DI Info'!$1:$1048576,6,FALSE),2),"")</f>
        <v>15.97</v>
      </c>
      <c r="AF1850" s="124" t="str">
        <f>VLOOKUP(I1850,'[5]DI Info'!$1:$1048576,4,FALSE)</f>
        <v>尚莱-NB</v>
      </c>
      <c r="AG1850" s="124"/>
      <c r="AH1850" s="144" t="s">
        <v>4476</v>
      </c>
      <c r="AI1850" s="69"/>
      <c r="AJ1850" s="123" t="s">
        <v>4276</v>
      </c>
      <c r="AK1850" s="123"/>
      <c r="AL1850" s="136"/>
      <c r="AM1850" s="136"/>
    </row>
    <row r="1851" s="62" customFormat="1" ht="12.75" customHeight="1" spans="1:39">
      <c r="A1851" s="115" t="s">
        <v>4490</v>
      </c>
      <c r="B1851" s="115" t="s">
        <v>38</v>
      </c>
      <c r="C1851" s="115" t="s">
        <v>38</v>
      </c>
      <c r="D1851" s="115" t="s">
        <v>39</v>
      </c>
      <c r="E1851" s="115" t="s">
        <v>4491</v>
      </c>
      <c r="F1851" s="115" t="s">
        <v>41</v>
      </c>
      <c r="G1851" s="115" t="s">
        <v>60</v>
      </c>
      <c r="H1851" s="115" t="s">
        <v>4491</v>
      </c>
      <c r="I1851" s="115" t="s">
        <v>1615</v>
      </c>
      <c r="J1851" s="115" t="s">
        <v>44</v>
      </c>
      <c r="K1851" s="115" t="s">
        <v>41</v>
      </c>
      <c r="L1851" s="115" t="s">
        <v>45</v>
      </c>
      <c r="M1851" s="115" t="s">
        <v>46</v>
      </c>
      <c r="N1851" s="115" t="s">
        <v>1767</v>
      </c>
      <c r="O1851" s="115" t="s">
        <v>41</v>
      </c>
      <c r="P1851" s="115" t="s">
        <v>41</v>
      </c>
      <c r="Q1851" s="115">
        <v>23</v>
      </c>
      <c r="R1851" s="115">
        <v>64</v>
      </c>
      <c r="S1851" s="115">
        <v>35</v>
      </c>
      <c r="T1851" s="116">
        <v>45627</v>
      </c>
      <c r="U1851" s="116">
        <v>45606</v>
      </c>
      <c r="V1851" s="115">
        <v>0</v>
      </c>
      <c r="W1851" s="115">
        <v>9</v>
      </c>
      <c r="X1851" s="115">
        <v>9</v>
      </c>
      <c r="Y1851" s="115">
        <v>0</v>
      </c>
      <c r="Z1851" s="115" t="s">
        <v>47</v>
      </c>
      <c r="AA1851" s="115">
        <v>0</v>
      </c>
      <c r="AB1851" s="123">
        <f>VLOOKUP(I1851,'[5]DI Info'!A:E,5,0)</f>
        <v>1</v>
      </c>
      <c r="AC1851" s="123">
        <f t="shared" si="38"/>
        <v>9</v>
      </c>
      <c r="AD1851" s="123">
        <f>IFERROR(AC1851*VLOOKUP(I1851,'[5]DI Info'!A:H,7,FALSE),"")</f>
        <v>432</v>
      </c>
      <c r="AE1851" s="123">
        <f>IFERROR(ROUND(AC1851*VLOOKUP(I1851,'[5]DI Info'!$1:$1048576,6,FALSE),2),"")</f>
        <v>7.65</v>
      </c>
      <c r="AF1851" s="124" t="str">
        <f>VLOOKUP(I1851,'[5]DI Info'!$1:$1048576,4,FALSE)</f>
        <v>金源-NB</v>
      </c>
      <c r="AG1851" s="124"/>
      <c r="AH1851" s="144" t="s">
        <v>4476</v>
      </c>
      <c r="AI1851" s="69"/>
      <c r="AJ1851" s="123" t="s">
        <v>4276</v>
      </c>
      <c r="AK1851" s="123"/>
      <c r="AL1851" s="136"/>
      <c r="AM1851" s="136"/>
    </row>
    <row r="1852" s="62" customFormat="1" ht="12.75" customHeight="1" spans="1:39">
      <c r="A1852" s="115" t="s">
        <v>4492</v>
      </c>
      <c r="B1852" s="115" t="s">
        <v>38</v>
      </c>
      <c r="C1852" s="115" t="s">
        <v>38</v>
      </c>
      <c r="D1852" s="115" t="s">
        <v>39</v>
      </c>
      <c r="E1852" s="115" t="s">
        <v>4493</v>
      </c>
      <c r="F1852" s="115" t="s">
        <v>41</v>
      </c>
      <c r="G1852" s="115" t="s">
        <v>77</v>
      </c>
      <c r="H1852" s="115" t="s">
        <v>4493</v>
      </c>
      <c r="I1852" s="115" t="s">
        <v>234</v>
      </c>
      <c r="J1852" s="115" t="s">
        <v>44</v>
      </c>
      <c r="K1852" s="115" t="s">
        <v>41</v>
      </c>
      <c r="L1852" s="115" t="s">
        <v>45</v>
      </c>
      <c r="M1852" s="115" t="s">
        <v>46</v>
      </c>
      <c r="N1852" s="115" t="s">
        <v>1767</v>
      </c>
      <c r="O1852" s="115" t="s">
        <v>41</v>
      </c>
      <c r="P1852" s="115" t="s">
        <v>41</v>
      </c>
      <c r="Q1852" s="115">
        <v>18.3</v>
      </c>
      <c r="R1852" s="115">
        <v>35.2</v>
      </c>
      <c r="S1852" s="115">
        <v>19.5</v>
      </c>
      <c r="T1852" s="116">
        <v>45611</v>
      </c>
      <c r="U1852" s="116">
        <v>45604</v>
      </c>
      <c r="V1852" s="115">
        <v>0</v>
      </c>
      <c r="W1852" s="115">
        <v>3</v>
      </c>
      <c r="X1852" s="115">
        <v>3</v>
      </c>
      <c r="Y1852" s="115">
        <v>0</v>
      </c>
      <c r="Z1852" s="115" t="s">
        <v>47</v>
      </c>
      <c r="AA1852" s="115">
        <v>0</v>
      </c>
      <c r="AB1852" s="123">
        <f>VLOOKUP(I1852,'[5]DI Info'!A:E,5,0)</f>
        <v>1</v>
      </c>
      <c r="AC1852" s="123">
        <f t="shared" si="38"/>
        <v>3</v>
      </c>
      <c r="AD1852" s="123">
        <f>IFERROR(AC1852*VLOOKUP(I1852,'[5]DI Info'!A:H,7,FALSE),"")</f>
        <v>77.79</v>
      </c>
      <c r="AE1852" s="123">
        <f>IFERROR(ROUND(AC1852*VLOOKUP(I1852,'[5]DI Info'!$1:$1048576,6,FALSE),2),"")</f>
        <v>0.62</v>
      </c>
      <c r="AF1852" s="124" t="str">
        <f>VLOOKUP(I1852,'[5]DI Info'!$1:$1048576,4,FALSE)</f>
        <v>洲益-NB</v>
      </c>
      <c r="AG1852" s="124"/>
      <c r="AH1852" s="142">
        <v>45606</v>
      </c>
      <c r="AI1852" s="69"/>
      <c r="AJ1852" s="123" t="s">
        <v>4276</v>
      </c>
      <c r="AK1852" s="123"/>
      <c r="AL1852" s="136"/>
      <c r="AM1852" s="136"/>
    </row>
    <row r="1853" s="62" customFormat="1" ht="12.75" customHeight="1" spans="1:40">
      <c r="A1853" s="123" t="s">
        <v>4494</v>
      </c>
      <c r="B1853" s="123" t="s">
        <v>38</v>
      </c>
      <c r="C1853" s="123" t="s">
        <v>38</v>
      </c>
      <c r="D1853" s="123" t="s">
        <v>39</v>
      </c>
      <c r="E1853" s="123" t="s">
        <v>4495</v>
      </c>
      <c r="F1853" s="123" t="s">
        <v>41</v>
      </c>
      <c r="G1853" s="123" t="s">
        <v>42</v>
      </c>
      <c r="H1853" s="123" t="s">
        <v>4495</v>
      </c>
      <c r="I1853" s="123" t="s">
        <v>376</v>
      </c>
      <c r="J1853" s="123" t="s">
        <v>44</v>
      </c>
      <c r="K1853" s="123" t="s">
        <v>41</v>
      </c>
      <c r="L1853" s="123" t="s">
        <v>45</v>
      </c>
      <c r="M1853" s="123" t="s">
        <v>46</v>
      </c>
      <c r="N1853" s="123" t="s">
        <v>1767</v>
      </c>
      <c r="O1853" s="123" t="s">
        <v>41</v>
      </c>
      <c r="P1853" s="123" t="s">
        <v>41</v>
      </c>
      <c r="Q1853" s="123">
        <v>5.5</v>
      </c>
      <c r="R1853" s="123">
        <v>48</v>
      </c>
      <c r="S1853" s="123">
        <v>23.5</v>
      </c>
      <c r="T1853" s="116">
        <v>45569</v>
      </c>
      <c r="U1853" s="116">
        <v>45562</v>
      </c>
      <c r="V1853" s="123">
        <v>0</v>
      </c>
      <c r="W1853" s="135">
        <v>128</v>
      </c>
      <c r="X1853" s="123">
        <v>128</v>
      </c>
      <c r="Y1853" s="123">
        <v>0</v>
      </c>
      <c r="Z1853" s="123" t="s">
        <v>47</v>
      </c>
      <c r="AA1853" s="123">
        <v>0</v>
      </c>
      <c r="AB1853" s="123">
        <f>VLOOKUP(I1853,'[5]DI Info'!A:E,5,0)</f>
        <v>1</v>
      </c>
      <c r="AC1853" s="123">
        <f t="shared" si="38"/>
        <v>128</v>
      </c>
      <c r="AD1853" s="123">
        <f>IFERROR(AC1853*VLOOKUP(I1853,'[5]DI Info'!A:H,7,FALSE),"")</f>
        <v>1408</v>
      </c>
      <c r="AE1853" s="123">
        <f>IFERROR(ROUND(AC1853*VLOOKUP(I1853,'[5]DI Info'!$1:$1048576,6,FALSE),2),"")</f>
        <v>13.7</v>
      </c>
      <c r="AF1853" s="124" t="str">
        <f>VLOOKUP(I1853,'[5]DI Info'!$1:$1048576,4,FALSE)</f>
        <v>苏克-NB</v>
      </c>
      <c r="AG1853" s="124" t="s">
        <v>3972</v>
      </c>
      <c r="AH1853" s="118">
        <v>45569</v>
      </c>
      <c r="AI1853" s="69" t="s">
        <v>4283</v>
      </c>
      <c r="AJ1853" s="123" t="s">
        <v>4276</v>
      </c>
      <c r="AK1853" s="123"/>
      <c r="AL1853" s="136"/>
      <c r="AM1853" s="136"/>
      <c r="AN1853" s="134"/>
    </row>
    <row r="1854" s="62" customFormat="1" ht="12.75" customHeight="1" spans="1:40">
      <c r="A1854" s="123" t="s">
        <v>4496</v>
      </c>
      <c r="B1854" s="123" t="s">
        <v>38</v>
      </c>
      <c r="C1854" s="123" t="s">
        <v>38</v>
      </c>
      <c r="D1854" s="123" t="s">
        <v>39</v>
      </c>
      <c r="E1854" s="123" t="s">
        <v>4497</v>
      </c>
      <c r="F1854" s="123" t="s">
        <v>41</v>
      </c>
      <c r="G1854" s="123" t="s">
        <v>60</v>
      </c>
      <c r="H1854" s="123" t="s">
        <v>4497</v>
      </c>
      <c r="I1854" s="123" t="s">
        <v>3813</v>
      </c>
      <c r="J1854" s="123" t="s">
        <v>44</v>
      </c>
      <c r="K1854" s="123" t="s">
        <v>41</v>
      </c>
      <c r="L1854" s="123" t="s">
        <v>45</v>
      </c>
      <c r="M1854" s="123" t="s">
        <v>46</v>
      </c>
      <c r="N1854" s="123" t="s">
        <v>1767</v>
      </c>
      <c r="O1854" s="123" t="s">
        <v>41</v>
      </c>
      <c r="P1854" s="123" t="s">
        <v>41</v>
      </c>
      <c r="Q1854" s="123">
        <v>19.5</v>
      </c>
      <c r="R1854" s="123">
        <v>24</v>
      </c>
      <c r="S1854" s="123">
        <v>23.5</v>
      </c>
      <c r="T1854" s="116">
        <v>45558</v>
      </c>
      <c r="U1854" s="116">
        <v>45544</v>
      </c>
      <c r="V1854" s="123">
        <v>0</v>
      </c>
      <c r="W1854" s="135">
        <v>11</v>
      </c>
      <c r="X1854" s="123">
        <v>11</v>
      </c>
      <c r="Y1854" s="123">
        <v>0</v>
      </c>
      <c r="Z1854" s="123" t="s">
        <v>47</v>
      </c>
      <c r="AA1854" s="123">
        <v>0</v>
      </c>
      <c r="AB1854" s="123">
        <f>VLOOKUP(I1854,'[5]DI Info'!A:E,5,0)</f>
        <v>1</v>
      </c>
      <c r="AC1854" s="123">
        <f t="shared" si="38"/>
        <v>11</v>
      </c>
      <c r="AD1854" s="123">
        <f>IFERROR(AC1854*VLOOKUP(I1854,'[5]DI Info'!A:H,7,FALSE),"")</f>
        <v>99</v>
      </c>
      <c r="AE1854" s="123">
        <f>IFERROR(ROUND(AC1854*VLOOKUP(I1854,'[5]DI Info'!$1:$1048576,6,FALSE),2),"")</f>
        <v>2.01</v>
      </c>
      <c r="AF1854" s="124" t="str">
        <f>VLOOKUP(I1854,'[5]DI Info'!$1:$1048576,4,FALSE)</f>
        <v>天运-SH</v>
      </c>
      <c r="AG1854" s="124" t="s">
        <v>3877</v>
      </c>
      <c r="AH1854" s="118">
        <v>45558</v>
      </c>
      <c r="AI1854" s="69"/>
      <c r="AJ1854" s="123" t="s">
        <v>4284</v>
      </c>
      <c r="AK1854" s="123"/>
      <c r="AL1854" s="136"/>
      <c r="AM1854" s="136"/>
      <c r="AN1854" s="134"/>
    </row>
    <row r="1855" s="62" customFormat="1" ht="12.75" customHeight="1" spans="1:40">
      <c r="A1855" s="123" t="s">
        <v>3889</v>
      </c>
      <c r="B1855" s="123" t="s">
        <v>38</v>
      </c>
      <c r="C1855" s="123" t="s">
        <v>38</v>
      </c>
      <c r="D1855" s="123" t="s">
        <v>39</v>
      </c>
      <c r="E1855" s="123" t="s">
        <v>3890</v>
      </c>
      <c r="F1855" s="123" t="s">
        <v>41</v>
      </c>
      <c r="G1855" s="123" t="s">
        <v>60</v>
      </c>
      <c r="H1855" s="123" t="s">
        <v>3890</v>
      </c>
      <c r="I1855" s="123" t="s">
        <v>3887</v>
      </c>
      <c r="J1855" s="123" t="s">
        <v>44</v>
      </c>
      <c r="K1855" s="123" t="s">
        <v>41</v>
      </c>
      <c r="L1855" s="123" t="s">
        <v>45</v>
      </c>
      <c r="M1855" s="123" t="s">
        <v>46</v>
      </c>
      <c r="N1855" s="123" t="s">
        <v>1767</v>
      </c>
      <c r="O1855" s="123" t="s">
        <v>41</v>
      </c>
      <c r="P1855" s="123" t="s">
        <v>41</v>
      </c>
      <c r="Q1855" s="123">
        <v>19.5</v>
      </c>
      <c r="R1855" s="123">
        <v>23.725</v>
      </c>
      <c r="S1855" s="123">
        <v>23.5</v>
      </c>
      <c r="T1855" s="116">
        <v>45558</v>
      </c>
      <c r="U1855" s="116">
        <v>45544</v>
      </c>
      <c r="V1855" s="123">
        <v>0</v>
      </c>
      <c r="W1855" s="127">
        <v>98</v>
      </c>
      <c r="X1855" s="123">
        <v>12</v>
      </c>
      <c r="Y1855" s="123">
        <v>0</v>
      </c>
      <c r="Z1855" s="123" t="s">
        <v>47</v>
      </c>
      <c r="AA1855" s="123">
        <v>0</v>
      </c>
      <c r="AB1855" s="123">
        <f>VLOOKUP(I1855,'[5]DI Info'!A:E,5,0)</f>
        <v>1</v>
      </c>
      <c r="AC1855" s="123">
        <f t="shared" si="38"/>
        <v>12</v>
      </c>
      <c r="AD1855" s="123">
        <f>IFERROR(AC1855*VLOOKUP(I1855,'[5]DI Info'!A:H,7,FALSE),"")</f>
        <v>108</v>
      </c>
      <c r="AE1855" s="123">
        <f>IFERROR(ROUND(AC1855*VLOOKUP(I1855,'[5]DI Info'!$1:$1048576,6,FALSE),2),"")</f>
        <v>2.2</v>
      </c>
      <c r="AF1855" s="124" t="str">
        <f>VLOOKUP(I1855,'[5]DI Info'!$1:$1048576,4,FALSE)</f>
        <v>天运-SH</v>
      </c>
      <c r="AG1855" s="124" t="s">
        <v>3877</v>
      </c>
      <c r="AH1855" s="118">
        <v>45558</v>
      </c>
      <c r="AI1855" s="69"/>
      <c r="AJ1855" s="145" t="s">
        <v>4498</v>
      </c>
      <c r="AK1855" s="123"/>
      <c r="AL1855" s="136"/>
      <c r="AM1855" s="136"/>
      <c r="AN1855" s="134"/>
    </row>
    <row r="1856" s="62" customFormat="1" ht="12.75" customHeight="1" spans="1:40">
      <c r="A1856" s="123" t="s">
        <v>3908</v>
      </c>
      <c r="B1856" s="123" t="s">
        <v>38</v>
      </c>
      <c r="C1856" s="123" t="s">
        <v>38</v>
      </c>
      <c r="D1856" s="123" t="s">
        <v>39</v>
      </c>
      <c r="E1856" s="123" t="s">
        <v>3909</v>
      </c>
      <c r="F1856" s="123" t="s">
        <v>41</v>
      </c>
      <c r="G1856" s="123" t="s">
        <v>121</v>
      </c>
      <c r="H1856" s="123" t="s">
        <v>3909</v>
      </c>
      <c r="I1856" s="123" t="s">
        <v>3887</v>
      </c>
      <c r="J1856" s="123" t="s">
        <v>44</v>
      </c>
      <c r="K1856" s="123" t="s">
        <v>41</v>
      </c>
      <c r="L1856" s="123" t="s">
        <v>45</v>
      </c>
      <c r="M1856" s="123" t="s">
        <v>46</v>
      </c>
      <c r="N1856" s="123" t="s">
        <v>1767</v>
      </c>
      <c r="O1856" s="123" t="s">
        <v>41</v>
      </c>
      <c r="P1856" s="123" t="s">
        <v>41</v>
      </c>
      <c r="Q1856" s="123">
        <v>19.5</v>
      </c>
      <c r="R1856" s="123">
        <v>23.725</v>
      </c>
      <c r="S1856" s="123">
        <v>23.5</v>
      </c>
      <c r="T1856" s="116">
        <v>45558</v>
      </c>
      <c r="U1856" s="116">
        <v>45544</v>
      </c>
      <c r="V1856" s="123">
        <v>0</v>
      </c>
      <c r="W1856" s="127">
        <v>391</v>
      </c>
      <c r="X1856" s="123">
        <v>5</v>
      </c>
      <c r="Y1856" s="123">
        <v>0</v>
      </c>
      <c r="Z1856" s="123" t="s">
        <v>47</v>
      </c>
      <c r="AA1856" s="123">
        <v>0</v>
      </c>
      <c r="AB1856" s="123">
        <f>VLOOKUP(I1856,'[5]DI Info'!A:E,5,0)</f>
        <v>1</v>
      </c>
      <c r="AC1856" s="123">
        <f t="shared" si="38"/>
        <v>5</v>
      </c>
      <c r="AD1856" s="123">
        <f>IFERROR(AC1856*VLOOKUP(I1856,'[5]DI Info'!A:H,7,FALSE),"")</f>
        <v>45</v>
      </c>
      <c r="AE1856" s="123">
        <f>IFERROR(ROUND(AC1856*VLOOKUP(I1856,'[5]DI Info'!$1:$1048576,6,FALSE),2),"")</f>
        <v>0.92</v>
      </c>
      <c r="AF1856" s="124" t="str">
        <f>VLOOKUP(I1856,'[5]DI Info'!$1:$1048576,4,FALSE)</f>
        <v>天运-SH</v>
      </c>
      <c r="AG1856" s="124" t="s">
        <v>3912</v>
      </c>
      <c r="AH1856" s="118">
        <v>45558</v>
      </c>
      <c r="AI1856" s="69" t="s">
        <v>4283</v>
      </c>
      <c r="AJ1856" s="145" t="s">
        <v>4498</v>
      </c>
      <c r="AK1856" s="123"/>
      <c r="AL1856" s="136"/>
      <c r="AM1856" s="136"/>
      <c r="AN1856" s="134"/>
    </row>
    <row r="1857" s="62" customFormat="1" ht="12.75" customHeight="1" spans="1:40">
      <c r="A1857" s="123" t="s">
        <v>4499</v>
      </c>
      <c r="B1857" s="123" t="s">
        <v>38</v>
      </c>
      <c r="C1857" s="123" t="s">
        <v>38</v>
      </c>
      <c r="D1857" s="123" t="s">
        <v>84</v>
      </c>
      <c r="E1857" s="135" t="s">
        <v>4500</v>
      </c>
      <c r="F1857" s="123" t="s">
        <v>41</v>
      </c>
      <c r="G1857" s="123" t="s">
        <v>77</v>
      </c>
      <c r="H1857" s="123" t="s">
        <v>4500</v>
      </c>
      <c r="I1857" s="123" t="s">
        <v>4501</v>
      </c>
      <c r="J1857" s="123" t="s">
        <v>44</v>
      </c>
      <c r="K1857" s="123" t="s">
        <v>41</v>
      </c>
      <c r="L1857" s="123" t="s">
        <v>45</v>
      </c>
      <c r="M1857" s="123" t="s">
        <v>46</v>
      </c>
      <c r="N1857" s="123" t="s">
        <v>1767</v>
      </c>
      <c r="O1857" s="123" t="s">
        <v>41</v>
      </c>
      <c r="P1857" s="123" t="s">
        <v>41</v>
      </c>
      <c r="Q1857" s="123">
        <v>9.5</v>
      </c>
      <c r="R1857" s="123">
        <v>53</v>
      </c>
      <c r="S1857" s="123">
        <v>9.5</v>
      </c>
      <c r="T1857" s="116">
        <v>45559</v>
      </c>
      <c r="U1857" s="116">
        <v>45552</v>
      </c>
      <c r="V1857" s="123">
        <v>0</v>
      </c>
      <c r="W1857" s="123">
        <v>2</v>
      </c>
      <c r="X1857" s="123">
        <v>2</v>
      </c>
      <c r="Y1857" s="123">
        <v>0</v>
      </c>
      <c r="Z1857" s="123" t="s">
        <v>47</v>
      </c>
      <c r="AA1857" s="123">
        <v>0</v>
      </c>
      <c r="AB1857" s="123">
        <f>VLOOKUP(I1857,'[5]DI Info'!A:E,5,0)</f>
        <v>1</v>
      </c>
      <c r="AC1857" s="123">
        <f t="shared" si="38"/>
        <v>2</v>
      </c>
      <c r="AD1857" s="123">
        <f>IFERROR(AC1857*VLOOKUP(I1857,'[5]DI Info'!A:H,7,FALSE),"")</f>
        <v>25.3</v>
      </c>
      <c r="AE1857" s="123">
        <f>IFERROR(ROUND(AC1857*VLOOKUP(I1857,'[5]DI Info'!$1:$1048576,6,FALSE),2),"")</f>
        <v>0.15</v>
      </c>
      <c r="AF1857" s="124" t="str">
        <f>VLOOKUP(I1857,'[5]DI Info'!$1:$1048576,4,FALSE)</f>
        <v>纳斯特-SH</v>
      </c>
      <c r="AG1857" s="124"/>
      <c r="AH1857" s="118">
        <v>45559</v>
      </c>
      <c r="AI1857" s="69"/>
      <c r="AJ1857" s="123" t="s">
        <v>4284</v>
      </c>
      <c r="AK1857" s="123"/>
      <c r="AL1857" s="136"/>
      <c r="AM1857" s="136"/>
      <c r="AN1857" s="134"/>
    </row>
    <row r="1858" s="62" customFormat="1" ht="12.75" customHeight="1" spans="1:40">
      <c r="A1858" s="123" t="s">
        <v>4502</v>
      </c>
      <c r="B1858" s="123" t="s">
        <v>38</v>
      </c>
      <c r="C1858" s="123" t="s">
        <v>38</v>
      </c>
      <c r="D1858" s="123" t="s">
        <v>84</v>
      </c>
      <c r="E1858" s="135" t="s">
        <v>4503</v>
      </c>
      <c r="F1858" s="123" t="s">
        <v>41</v>
      </c>
      <c r="G1858" s="123" t="s">
        <v>77</v>
      </c>
      <c r="H1858" s="123" t="s">
        <v>4503</v>
      </c>
      <c r="I1858" s="123" t="s">
        <v>4501</v>
      </c>
      <c r="J1858" s="123" t="s">
        <v>44</v>
      </c>
      <c r="K1858" s="123" t="s">
        <v>41</v>
      </c>
      <c r="L1858" s="123" t="s">
        <v>45</v>
      </c>
      <c r="M1858" s="123" t="s">
        <v>46</v>
      </c>
      <c r="N1858" s="123" t="s">
        <v>1767</v>
      </c>
      <c r="O1858" s="123" t="s">
        <v>41</v>
      </c>
      <c r="P1858" s="123" t="s">
        <v>41</v>
      </c>
      <c r="Q1858" s="123">
        <v>9.5</v>
      </c>
      <c r="R1858" s="123">
        <v>53</v>
      </c>
      <c r="S1858" s="123">
        <v>9.5</v>
      </c>
      <c r="T1858" s="116">
        <v>45559</v>
      </c>
      <c r="U1858" s="116">
        <v>45552</v>
      </c>
      <c r="V1858" s="123">
        <v>0</v>
      </c>
      <c r="W1858" s="123">
        <v>6</v>
      </c>
      <c r="X1858" s="123">
        <v>6</v>
      </c>
      <c r="Y1858" s="123">
        <v>0</v>
      </c>
      <c r="Z1858" s="123" t="s">
        <v>47</v>
      </c>
      <c r="AA1858" s="123">
        <v>0</v>
      </c>
      <c r="AB1858" s="123">
        <f>VLOOKUP(I1858,'[5]DI Info'!A:E,5,0)</f>
        <v>1</v>
      </c>
      <c r="AC1858" s="123">
        <f t="shared" si="38"/>
        <v>6</v>
      </c>
      <c r="AD1858" s="123">
        <f>IFERROR(AC1858*VLOOKUP(I1858,'[5]DI Info'!A:H,7,FALSE),"")</f>
        <v>75.9</v>
      </c>
      <c r="AE1858" s="123">
        <f>IFERROR(ROUND(AC1858*VLOOKUP(I1858,'[5]DI Info'!$1:$1048576,6,FALSE),2),"")</f>
        <v>0.45</v>
      </c>
      <c r="AF1858" s="124" t="str">
        <f>VLOOKUP(I1858,'[5]DI Info'!$1:$1048576,4,FALSE)</f>
        <v>纳斯特-SH</v>
      </c>
      <c r="AG1858" s="124"/>
      <c r="AH1858" s="118">
        <v>45559</v>
      </c>
      <c r="AI1858" s="69"/>
      <c r="AJ1858" s="123" t="s">
        <v>4284</v>
      </c>
      <c r="AK1858" s="123"/>
      <c r="AL1858" s="136"/>
      <c r="AM1858" s="136"/>
      <c r="AN1858" s="134"/>
    </row>
    <row r="1859" s="62" customFormat="1" ht="12.75" customHeight="1" spans="1:40">
      <c r="A1859" s="123" t="s">
        <v>4504</v>
      </c>
      <c r="B1859" s="123" t="s">
        <v>38</v>
      </c>
      <c r="C1859" s="123" t="s">
        <v>38</v>
      </c>
      <c r="D1859" s="123" t="s">
        <v>84</v>
      </c>
      <c r="E1859" s="135" t="s">
        <v>4505</v>
      </c>
      <c r="F1859" s="123" t="s">
        <v>41</v>
      </c>
      <c r="G1859" s="123" t="s">
        <v>60</v>
      </c>
      <c r="H1859" s="123" t="s">
        <v>4505</v>
      </c>
      <c r="I1859" s="123" t="s">
        <v>4501</v>
      </c>
      <c r="J1859" s="123" t="s">
        <v>44</v>
      </c>
      <c r="K1859" s="123" t="s">
        <v>41</v>
      </c>
      <c r="L1859" s="123" t="s">
        <v>45</v>
      </c>
      <c r="M1859" s="123" t="s">
        <v>46</v>
      </c>
      <c r="N1859" s="123" t="s">
        <v>1767</v>
      </c>
      <c r="O1859" s="123" t="s">
        <v>41</v>
      </c>
      <c r="P1859" s="123" t="s">
        <v>41</v>
      </c>
      <c r="Q1859" s="123">
        <v>9.5</v>
      </c>
      <c r="R1859" s="123">
        <v>53</v>
      </c>
      <c r="S1859" s="123">
        <v>9.5</v>
      </c>
      <c r="T1859" s="116">
        <v>45559</v>
      </c>
      <c r="U1859" s="116">
        <v>45552</v>
      </c>
      <c r="V1859" s="123">
        <v>0</v>
      </c>
      <c r="W1859" s="123">
        <v>3</v>
      </c>
      <c r="X1859" s="123">
        <v>3</v>
      </c>
      <c r="Y1859" s="123">
        <v>0</v>
      </c>
      <c r="Z1859" s="123" t="s">
        <v>47</v>
      </c>
      <c r="AA1859" s="123">
        <v>0</v>
      </c>
      <c r="AB1859" s="123">
        <f>VLOOKUP(I1859,'[5]DI Info'!A:E,5,0)</f>
        <v>1</v>
      </c>
      <c r="AC1859" s="123">
        <f t="shared" si="38"/>
        <v>3</v>
      </c>
      <c r="AD1859" s="123">
        <f>IFERROR(AC1859*VLOOKUP(I1859,'[5]DI Info'!A:H,7,FALSE),"")</f>
        <v>37.95</v>
      </c>
      <c r="AE1859" s="123">
        <f>IFERROR(ROUND(AC1859*VLOOKUP(I1859,'[5]DI Info'!$1:$1048576,6,FALSE),2),"")</f>
        <v>0.22</v>
      </c>
      <c r="AF1859" s="124" t="str">
        <f>VLOOKUP(I1859,'[5]DI Info'!$1:$1048576,4,FALSE)</f>
        <v>纳斯特-SH</v>
      </c>
      <c r="AG1859" s="124"/>
      <c r="AH1859" s="118">
        <v>45559</v>
      </c>
      <c r="AI1859" s="69"/>
      <c r="AJ1859" s="123" t="s">
        <v>4284</v>
      </c>
      <c r="AK1859" s="123"/>
      <c r="AL1859" s="136"/>
      <c r="AM1859" s="136"/>
      <c r="AN1859" s="134"/>
    </row>
    <row r="1860" s="62" customFormat="1" ht="12.75" customHeight="1" spans="1:40">
      <c r="A1860" s="123" t="s">
        <v>4506</v>
      </c>
      <c r="B1860" s="123" t="s">
        <v>38</v>
      </c>
      <c r="C1860" s="123" t="s">
        <v>38</v>
      </c>
      <c r="D1860" s="123" t="s">
        <v>84</v>
      </c>
      <c r="E1860" s="135" t="s">
        <v>4507</v>
      </c>
      <c r="F1860" s="123" t="s">
        <v>41</v>
      </c>
      <c r="G1860" s="123" t="s">
        <v>60</v>
      </c>
      <c r="H1860" s="123" t="s">
        <v>4507</v>
      </c>
      <c r="I1860" s="123" t="s">
        <v>4501</v>
      </c>
      <c r="J1860" s="123" t="s">
        <v>44</v>
      </c>
      <c r="K1860" s="123" t="s">
        <v>41</v>
      </c>
      <c r="L1860" s="123" t="s">
        <v>45</v>
      </c>
      <c r="M1860" s="123" t="s">
        <v>46</v>
      </c>
      <c r="N1860" s="123" t="s">
        <v>1767</v>
      </c>
      <c r="O1860" s="123" t="s">
        <v>41</v>
      </c>
      <c r="P1860" s="123" t="s">
        <v>41</v>
      </c>
      <c r="Q1860" s="123">
        <v>9.5</v>
      </c>
      <c r="R1860" s="123">
        <v>53</v>
      </c>
      <c r="S1860" s="123">
        <v>9.5</v>
      </c>
      <c r="T1860" s="116">
        <v>45559</v>
      </c>
      <c r="U1860" s="116">
        <v>45552</v>
      </c>
      <c r="V1860" s="123">
        <v>0</v>
      </c>
      <c r="W1860" s="123">
        <v>4</v>
      </c>
      <c r="X1860" s="123">
        <v>4</v>
      </c>
      <c r="Y1860" s="123">
        <v>0</v>
      </c>
      <c r="Z1860" s="123" t="s">
        <v>47</v>
      </c>
      <c r="AA1860" s="123">
        <v>0</v>
      </c>
      <c r="AB1860" s="123">
        <f>VLOOKUP(I1860,'[5]DI Info'!A:E,5,0)</f>
        <v>1</v>
      </c>
      <c r="AC1860" s="123">
        <f t="shared" si="38"/>
        <v>4</v>
      </c>
      <c r="AD1860" s="123">
        <f>IFERROR(AC1860*VLOOKUP(I1860,'[5]DI Info'!A:H,7,FALSE),"")</f>
        <v>50.6</v>
      </c>
      <c r="AE1860" s="123">
        <f>IFERROR(ROUND(AC1860*VLOOKUP(I1860,'[5]DI Info'!$1:$1048576,6,FALSE),2),"")</f>
        <v>0.3</v>
      </c>
      <c r="AF1860" s="124" t="str">
        <f>VLOOKUP(I1860,'[5]DI Info'!$1:$1048576,4,FALSE)</f>
        <v>纳斯特-SH</v>
      </c>
      <c r="AG1860" s="124"/>
      <c r="AH1860" s="118">
        <v>45559</v>
      </c>
      <c r="AI1860" s="69"/>
      <c r="AJ1860" s="123" t="s">
        <v>4284</v>
      </c>
      <c r="AK1860" s="123"/>
      <c r="AL1860" s="136"/>
      <c r="AM1860" s="136"/>
      <c r="AN1860" s="134"/>
    </row>
    <row r="1861" s="62" customFormat="1" ht="12.75" customHeight="1" spans="1:40">
      <c r="A1861" s="123" t="s">
        <v>4508</v>
      </c>
      <c r="B1861" s="123" t="s">
        <v>38</v>
      </c>
      <c r="C1861" s="123" t="s">
        <v>38</v>
      </c>
      <c r="D1861" s="123" t="s">
        <v>84</v>
      </c>
      <c r="E1861" s="135" t="s">
        <v>4509</v>
      </c>
      <c r="F1861" s="123" t="s">
        <v>41</v>
      </c>
      <c r="G1861" s="123" t="s">
        <v>71</v>
      </c>
      <c r="H1861" s="123" t="s">
        <v>4509</v>
      </c>
      <c r="I1861" s="123" t="s">
        <v>4501</v>
      </c>
      <c r="J1861" s="123" t="s">
        <v>44</v>
      </c>
      <c r="K1861" s="123" t="s">
        <v>41</v>
      </c>
      <c r="L1861" s="123" t="s">
        <v>45</v>
      </c>
      <c r="M1861" s="123" t="s">
        <v>46</v>
      </c>
      <c r="N1861" s="123" t="s">
        <v>1767</v>
      </c>
      <c r="O1861" s="123" t="s">
        <v>41</v>
      </c>
      <c r="P1861" s="123" t="s">
        <v>41</v>
      </c>
      <c r="Q1861" s="123">
        <v>9.5</v>
      </c>
      <c r="R1861" s="123">
        <v>53</v>
      </c>
      <c r="S1861" s="123">
        <v>9.5</v>
      </c>
      <c r="T1861" s="116">
        <v>45559</v>
      </c>
      <c r="U1861" s="116">
        <v>45552</v>
      </c>
      <c r="V1861" s="123">
        <v>0</v>
      </c>
      <c r="W1861" s="123">
        <v>18</v>
      </c>
      <c r="X1861" s="123">
        <v>18</v>
      </c>
      <c r="Y1861" s="123">
        <v>0</v>
      </c>
      <c r="Z1861" s="123" t="s">
        <v>47</v>
      </c>
      <c r="AA1861" s="123">
        <v>0</v>
      </c>
      <c r="AB1861" s="123">
        <f>VLOOKUP(I1861,'[5]DI Info'!A:E,5,0)</f>
        <v>1</v>
      </c>
      <c r="AC1861" s="123">
        <f t="shared" si="38"/>
        <v>18</v>
      </c>
      <c r="AD1861" s="123">
        <f>IFERROR(AC1861*VLOOKUP(I1861,'[5]DI Info'!A:H,7,FALSE),"")</f>
        <v>227.7</v>
      </c>
      <c r="AE1861" s="123">
        <f>IFERROR(ROUND(AC1861*VLOOKUP(I1861,'[5]DI Info'!$1:$1048576,6,FALSE),2),"")</f>
        <v>1.34</v>
      </c>
      <c r="AF1861" s="124" t="str">
        <f>VLOOKUP(I1861,'[5]DI Info'!$1:$1048576,4,FALSE)</f>
        <v>纳斯特-SH</v>
      </c>
      <c r="AG1861" s="124"/>
      <c r="AH1861" s="118">
        <v>45559</v>
      </c>
      <c r="AI1861" s="69"/>
      <c r="AJ1861" s="123" t="s">
        <v>4284</v>
      </c>
      <c r="AK1861" s="123"/>
      <c r="AL1861" s="136"/>
      <c r="AM1861" s="136"/>
      <c r="AN1861" s="134"/>
    </row>
    <row r="1862" s="62" customFormat="1" ht="12.75" customHeight="1" spans="1:39">
      <c r="A1862" s="123" t="s">
        <v>4510</v>
      </c>
      <c r="B1862" s="123" t="s">
        <v>38</v>
      </c>
      <c r="C1862" s="123" t="s">
        <v>38</v>
      </c>
      <c r="D1862" s="123" t="s">
        <v>75</v>
      </c>
      <c r="E1862" s="123" t="s">
        <v>4511</v>
      </c>
      <c r="F1862" s="123" t="s">
        <v>41</v>
      </c>
      <c r="G1862" s="123" t="s">
        <v>60</v>
      </c>
      <c r="H1862" s="123" t="s">
        <v>4511</v>
      </c>
      <c r="I1862" s="123" t="s">
        <v>4512</v>
      </c>
      <c r="J1862" s="123" t="s">
        <v>44</v>
      </c>
      <c r="K1862" s="123" t="s">
        <v>41</v>
      </c>
      <c r="L1862" s="123" t="s">
        <v>45</v>
      </c>
      <c r="M1862" s="123" t="s">
        <v>46</v>
      </c>
      <c r="N1862" s="123" t="s">
        <v>1767</v>
      </c>
      <c r="O1862" s="123" t="s">
        <v>41</v>
      </c>
      <c r="P1862" s="123" t="s">
        <v>41</v>
      </c>
      <c r="Q1862" s="123">
        <v>14.5</v>
      </c>
      <c r="R1862" s="123">
        <v>34</v>
      </c>
      <c r="S1862" s="123">
        <v>17.5</v>
      </c>
      <c r="T1862" s="116">
        <v>45558</v>
      </c>
      <c r="U1862" s="116">
        <v>45551</v>
      </c>
      <c r="V1862" s="123">
        <v>0</v>
      </c>
      <c r="W1862" s="123">
        <v>60</v>
      </c>
      <c r="X1862" s="123">
        <v>60</v>
      </c>
      <c r="Y1862" s="123">
        <v>0</v>
      </c>
      <c r="Z1862" s="123" t="s">
        <v>47</v>
      </c>
      <c r="AA1862" s="123">
        <v>0</v>
      </c>
      <c r="AB1862" s="123">
        <f>VLOOKUP(I1862,'[5]DI Info'!A:E,5,0)</f>
        <v>1</v>
      </c>
      <c r="AC1862" s="123">
        <f t="shared" si="38"/>
        <v>60</v>
      </c>
      <c r="AD1862" s="123">
        <f>IFERROR(AC1862*VLOOKUP(I1862,'[5]DI Info'!A:H,7,FALSE),"")</f>
        <v>1837.2</v>
      </c>
      <c r="AE1862" s="123">
        <f>IFERROR(ROUND(AC1862*VLOOKUP(I1862,'[5]DI Info'!$1:$1048576,6,FALSE),2),"")</f>
        <v>8.48</v>
      </c>
      <c r="AF1862" s="124" t="str">
        <f>VLOOKUP(I1862,'[5]DI Info'!$1:$1048576,4,FALSE)</f>
        <v>海辉-QD</v>
      </c>
      <c r="AG1862" s="124"/>
      <c r="AH1862" s="123"/>
      <c r="AI1862" s="69"/>
      <c r="AJ1862" s="123" t="s">
        <v>4276</v>
      </c>
      <c r="AK1862" s="123"/>
      <c r="AL1862" s="136"/>
      <c r="AM1862" s="115"/>
    </row>
    <row r="1863" s="62" customFormat="1" ht="12.75" customHeight="1" spans="1:39">
      <c r="A1863" s="123" t="s">
        <v>4513</v>
      </c>
      <c r="B1863" s="123" t="s">
        <v>38</v>
      </c>
      <c r="C1863" s="123" t="s">
        <v>38</v>
      </c>
      <c r="D1863" s="123" t="s">
        <v>39</v>
      </c>
      <c r="E1863" s="123" t="s">
        <v>4514</v>
      </c>
      <c r="F1863" s="123" t="s">
        <v>41</v>
      </c>
      <c r="G1863" s="123" t="s">
        <v>121</v>
      </c>
      <c r="H1863" s="123" t="s">
        <v>4514</v>
      </c>
      <c r="I1863" s="123" t="s">
        <v>1938</v>
      </c>
      <c r="J1863" s="123" t="s">
        <v>44</v>
      </c>
      <c r="K1863" s="123" t="s">
        <v>41</v>
      </c>
      <c r="L1863" s="123" t="s">
        <v>45</v>
      </c>
      <c r="M1863" s="123" t="s">
        <v>46</v>
      </c>
      <c r="N1863" s="123" t="s">
        <v>1767</v>
      </c>
      <c r="O1863" s="123" t="s">
        <v>41</v>
      </c>
      <c r="P1863" s="123" t="s">
        <v>41</v>
      </c>
      <c r="Q1863" s="123">
        <v>21.5</v>
      </c>
      <c r="R1863" s="123">
        <v>61.5</v>
      </c>
      <c r="S1863" s="123">
        <v>29.25</v>
      </c>
      <c r="T1863" s="116">
        <v>45558</v>
      </c>
      <c r="U1863" s="116">
        <v>45544</v>
      </c>
      <c r="V1863" s="123">
        <v>0</v>
      </c>
      <c r="W1863" s="123">
        <v>8</v>
      </c>
      <c r="X1863" s="123">
        <v>8</v>
      </c>
      <c r="Y1863" s="123">
        <v>0</v>
      </c>
      <c r="Z1863" s="123" t="s">
        <v>47</v>
      </c>
      <c r="AA1863" s="123">
        <v>0</v>
      </c>
      <c r="AB1863" s="123">
        <f>VLOOKUP(I1863,'[5]DI Info'!A:E,5,0)</f>
        <v>1</v>
      </c>
      <c r="AC1863" s="123">
        <f t="shared" si="38"/>
        <v>8</v>
      </c>
      <c r="AD1863" s="123">
        <f>IFERROR(AC1863*VLOOKUP(I1863,'[5]DI Info'!A:H,7,FALSE),"")</f>
        <v>436</v>
      </c>
      <c r="AE1863" s="123">
        <f>IFERROR(ROUND(AC1863*VLOOKUP(I1863,'[5]DI Info'!$1:$1048576,6,FALSE),2),"")</f>
        <v>5.28</v>
      </c>
      <c r="AF1863" s="124" t="str">
        <f>VLOOKUP(I1863,'[5]DI Info'!$1:$1048576,4,FALSE)</f>
        <v>金源-NB</v>
      </c>
      <c r="AG1863" s="124"/>
      <c r="AH1863" s="123"/>
      <c r="AI1863" s="69"/>
      <c r="AJ1863" s="123" t="s">
        <v>4276</v>
      </c>
      <c r="AK1863" s="123"/>
      <c r="AL1863" s="136"/>
      <c r="AM1863" s="136"/>
    </row>
    <row r="1864" s="62" customFormat="1" ht="12.75" customHeight="1" spans="1:39">
      <c r="A1864" s="123" t="s">
        <v>4515</v>
      </c>
      <c r="B1864" s="123" t="s">
        <v>38</v>
      </c>
      <c r="C1864" s="123" t="s">
        <v>38</v>
      </c>
      <c r="D1864" s="123" t="s">
        <v>39</v>
      </c>
      <c r="E1864" s="123" t="s">
        <v>4516</v>
      </c>
      <c r="F1864" s="123" t="s">
        <v>41</v>
      </c>
      <c r="G1864" s="123" t="s">
        <v>121</v>
      </c>
      <c r="H1864" s="123" t="s">
        <v>4516</v>
      </c>
      <c r="I1864" s="123" t="s">
        <v>2255</v>
      </c>
      <c r="J1864" s="123" t="s">
        <v>44</v>
      </c>
      <c r="K1864" s="123" t="s">
        <v>41</v>
      </c>
      <c r="L1864" s="123" t="s">
        <v>45</v>
      </c>
      <c r="M1864" s="123" t="s">
        <v>46</v>
      </c>
      <c r="N1864" s="123" t="s">
        <v>1767</v>
      </c>
      <c r="O1864" s="123" t="s">
        <v>41</v>
      </c>
      <c r="P1864" s="123" t="s">
        <v>41</v>
      </c>
      <c r="Q1864" s="123">
        <v>24</v>
      </c>
      <c r="R1864" s="123">
        <v>67</v>
      </c>
      <c r="S1864" s="123">
        <v>30</v>
      </c>
      <c r="T1864" s="116">
        <v>45558</v>
      </c>
      <c r="U1864" s="116">
        <v>45544</v>
      </c>
      <c r="V1864" s="123">
        <v>0</v>
      </c>
      <c r="W1864" s="123">
        <v>13</v>
      </c>
      <c r="X1864" s="123">
        <v>13</v>
      </c>
      <c r="Y1864" s="123">
        <v>0</v>
      </c>
      <c r="Z1864" s="123" t="s">
        <v>47</v>
      </c>
      <c r="AA1864" s="123">
        <v>0</v>
      </c>
      <c r="AB1864" s="123">
        <f>VLOOKUP(I1864,'[5]DI Info'!A:E,5,0)</f>
        <v>1</v>
      </c>
      <c r="AC1864" s="123">
        <f t="shared" si="38"/>
        <v>13</v>
      </c>
      <c r="AD1864" s="123">
        <f>IFERROR(AC1864*VLOOKUP(I1864,'[5]DI Info'!A:H,7,FALSE),"")</f>
        <v>708.5</v>
      </c>
      <c r="AE1864" s="123">
        <f>IFERROR(ROUND(AC1864*VLOOKUP(I1864,'[5]DI Info'!$1:$1048576,6,FALSE),2),"")</f>
        <v>8.81</v>
      </c>
      <c r="AF1864" s="124" t="str">
        <f>VLOOKUP(I1864,'[5]DI Info'!$1:$1048576,4,FALSE)</f>
        <v>金源-NB</v>
      </c>
      <c r="AG1864" s="124"/>
      <c r="AH1864" s="123"/>
      <c r="AI1864" s="69"/>
      <c r="AJ1864" s="123" t="s">
        <v>4276</v>
      </c>
      <c r="AK1864" s="123"/>
      <c r="AL1864" s="136"/>
      <c r="AM1864" s="136"/>
    </row>
    <row r="1865" s="62" customFormat="1" ht="12.75" customHeight="1" spans="1:39">
      <c r="A1865" s="123" t="s">
        <v>4517</v>
      </c>
      <c r="B1865" s="123" t="s">
        <v>38</v>
      </c>
      <c r="C1865" s="123" t="s">
        <v>38</v>
      </c>
      <c r="D1865" s="123" t="s">
        <v>39</v>
      </c>
      <c r="E1865" s="123" t="s">
        <v>4518</v>
      </c>
      <c r="F1865" s="123" t="s">
        <v>41</v>
      </c>
      <c r="G1865" s="123" t="s">
        <v>77</v>
      </c>
      <c r="H1865" s="123" t="s">
        <v>4518</v>
      </c>
      <c r="I1865" s="123" t="s">
        <v>1938</v>
      </c>
      <c r="J1865" s="123" t="s">
        <v>44</v>
      </c>
      <c r="K1865" s="123" t="s">
        <v>41</v>
      </c>
      <c r="L1865" s="123" t="s">
        <v>45</v>
      </c>
      <c r="M1865" s="123" t="s">
        <v>46</v>
      </c>
      <c r="N1865" s="123" t="s">
        <v>1767</v>
      </c>
      <c r="O1865" s="123" t="s">
        <v>41</v>
      </c>
      <c r="P1865" s="123" t="s">
        <v>41</v>
      </c>
      <c r="Q1865" s="123">
        <v>21.5</v>
      </c>
      <c r="R1865" s="123">
        <v>61.5</v>
      </c>
      <c r="S1865" s="123">
        <v>29.25</v>
      </c>
      <c r="T1865" s="116">
        <v>45558</v>
      </c>
      <c r="U1865" s="116">
        <v>45544</v>
      </c>
      <c r="V1865" s="123">
        <v>0</v>
      </c>
      <c r="W1865" s="123">
        <v>23</v>
      </c>
      <c r="X1865" s="123">
        <v>23</v>
      </c>
      <c r="Y1865" s="123">
        <v>0</v>
      </c>
      <c r="Z1865" s="123" t="s">
        <v>47</v>
      </c>
      <c r="AA1865" s="123">
        <v>0</v>
      </c>
      <c r="AB1865" s="123">
        <f>VLOOKUP(I1865,'[5]DI Info'!A:E,5,0)</f>
        <v>1</v>
      </c>
      <c r="AC1865" s="123">
        <f t="shared" si="38"/>
        <v>23</v>
      </c>
      <c r="AD1865" s="123">
        <f>IFERROR(AC1865*VLOOKUP(I1865,'[5]DI Info'!A:H,7,FALSE),"")</f>
        <v>1253.5</v>
      </c>
      <c r="AE1865" s="123">
        <f>IFERROR(ROUND(AC1865*VLOOKUP(I1865,'[5]DI Info'!$1:$1048576,6,FALSE),2),"")</f>
        <v>15.19</v>
      </c>
      <c r="AF1865" s="124" t="str">
        <f>VLOOKUP(I1865,'[5]DI Info'!$1:$1048576,4,FALSE)</f>
        <v>金源-NB</v>
      </c>
      <c r="AG1865" s="124"/>
      <c r="AH1865" s="123"/>
      <c r="AI1865" s="69"/>
      <c r="AJ1865" s="123" t="s">
        <v>4276</v>
      </c>
      <c r="AK1865" s="123"/>
      <c r="AL1865" s="136"/>
      <c r="AM1865" s="136"/>
    </row>
    <row r="1866" s="62" customFormat="1" ht="12.75" customHeight="1" spans="1:39">
      <c r="A1866" s="123" t="s">
        <v>4519</v>
      </c>
      <c r="B1866" s="123" t="s">
        <v>38</v>
      </c>
      <c r="C1866" s="123" t="s">
        <v>38</v>
      </c>
      <c r="D1866" s="123" t="s">
        <v>39</v>
      </c>
      <c r="E1866" s="123" t="s">
        <v>4520</v>
      </c>
      <c r="F1866" s="123" t="s">
        <v>41</v>
      </c>
      <c r="G1866" s="123" t="s">
        <v>77</v>
      </c>
      <c r="H1866" s="123" t="s">
        <v>4520</v>
      </c>
      <c r="I1866" s="123" t="s">
        <v>2255</v>
      </c>
      <c r="J1866" s="123" t="s">
        <v>44</v>
      </c>
      <c r="K1866" s="123" t="s">
        <v>41</v>
      </c>
      <c r="L1866" s="123" t="s">
        <v>45</v>
      </c>
      <c r="M1866" s="123" t="s">
        <v>46</v>
      </c>
      <c r="N1866" s="123" t="s">
        <v>1767</v>
      </c>
      <c r="O1866" s="123" t="s">
        <v>41</v>
      </c>
      <c r="P1866" s="123" t="s">
        <v>41</v>
      </c>
      <c r="Q1866" s="123">
        <v>24</v>
      </c>
      <c r="R1866" s="123">
        <v>67</v>
      </c>
      <c r="S1866" s="123">
        <v>30</v>
      </c>
      <c r="T1866" s="116">
        <v>45558</v>
      </c>
      <c r="U1866" s="116">
        <v>45544</v>
      </c>
      <c r="V1866" s="123">
        <v>0</v>
      </c>
      <c r="W1866" s="123">
        <v>28</v>
      </c>
      <c r="X1866" s="123">
        <v>28</v>
      </c>
      <c r="Y1866" s="123">
        <v>0</v>
      </c>
      <c r="Z1866" s="123" t="s">
        <v>47</v>
      </c>
      <c r="AA1866" s="123">
        <v>0</v>
      </c>
      <c r="AB1866" s="123">
        <f>VLOOKUP(I1866,'[5]DI Info'!A:E,5,0)</f>
        <v>1</v>
      </c>
      <c r="AC1866" s="123">
        <f t="shared" si="38"/>
        <v>28</v>
      </c>
      <c r="AD1866" s="123">
        <f>IFERROR(AC1866*VLOOKUP(I1866,'[5]DI Info'!A:H,7,FALSE),"")</f>
        <v>1526</v>
      </c>
      <c r="AE1866" s="123">
        <f>IFERROR(ROUND(AC1866*VLOOKUP(I1866,'[5]DI Info'!$1:$1048576,6,FALSE),2),"")</f>
        <v>18.98</v>
      </c>
      <c r="AF1866" s="124" t="str">
        <f>VLOOKUP(I1866,'[5]DI Info'!$1:$1048576,4,FALSE)</f>
        <v>金源-NB</v>
      </c>
      <c r="AG1866" s="124"/>
      <c r="AH1866" s="123"/>
      <c r="AI1866" s="69"/>
      <c r="AJ1866" s="123" t="s">
        <v>4276</v>
      </c>
      <c r="AK1866" s="123"/>
      <c r="AL1866" s="136"/>
      <c r="AM1866" s="136"/>
    </row>
    <row r="1867" s="62" customFormat="1" ht="12.75" customHeight="1" spans="1:39">
      <c r="A1867" s="123" t="s">
        <v>4521</v>
      </c>
      <c r="B1867" s="123" t="s">
        <v>38</v>
      </c>
      <c r="C1867" s="123" t="s">
        <v>38</v>
      </c>
      <c r="D1867" s="123" t="s">
        <v>39</v>
      </c>
      <c r="E1867" s="123" t="s">
        <v>4522</v>
      </c>
      <c r="F1867" s="123" t="s">
        <v>41</v>
      </c>
      <c r="G1867" s="123" t="s">
        <v>60</v>
      </c>
      <c r="H1867" s="123" t="s">
        <v>4522</v>
      </c>
      <c r="I1867" s="123" t="s">
        <v>1938</v>
      </c>
      <c r="J1867" s="123" t="s">
        <v>44</v>
      </c>
      <c r="K1867" s="123" t="s">
        <v>41</v>
      </c>
      <c r="L1867" s="123" t="s">
        <v>45</v>
      </c>
      <c r="M1867" s="123" t="s">
        <v>46</v>
      </c>
      <c r="N1867" s="123" t="s">
        <v>1767</v>
      </c>
      <c r="O1867" s="123" t="s">
        <v>41</v>
      </c>
      <c r="P1867" s="123" t="s">
        <v>41</v>
      </c>
      <c r="Q1867" s="123">
        <v>21.5</v>
      </c>
      <c r="R1867" s="123">
        <v>61.5</v>
      </c>
      <c r="S1867" s="123">
        <v>29.25</v>
      </c>
      <c r="T1867" s="116">
        <v>45558</v>
      </c>
      <c r="U1867" s="116">
        <v>45544</v>
      </c>
      <c r="V1867" s="123">
        <v>0</v>
      </c>
      <c r="W1867" s="123">
        <v>49</v>
      </c>
      <c r="X1867" s="123">
        <v>49</v>
      </c>
      <c r="Y1867" s="123">
        <v>0</v>
      </c>
      <c r="Z1867" s="123" t="s">
        <v>47</v>
      </c>
      <c r="AA1867" s="123">
        <v>0</v>
      </c>
      <c r="AB1867" s="123">
        <f>VLOOKUP(I1867,'[5]DI Info'!A:E,5,0)</f>
        <v>1</v>
      </c>
      <c r="AC1867" s="123">
        <f t="shared" si="38"/>
        <v>49</v>
      </c>
      <c r="AD1867" s="123">
        <f>IFERROR(AC1867*VLOOKUP(I1867,'[5]DI Info'!A:H,7,FALSE),"")</f>
        <v>2670.5</v>
      </c>
      <c r="AE1867" s="123">
        <f>IFERROR(ROUND(AC1867*VLOOKUP(I1867,'[5]DI Info'!$1:$1048576,6,FALSE),2),"")</f>
        <v>32.36</v>
      </c>
      <c r="AF1867" s="124" t="str">
        <f>VLOOKUP(I1867,'[5]DI Info'!$1:$1048576,4,FALSE)</f>
        <v>金源-NB</v>
      </c>
      <c r="AG1867" s="124"/>
      <c r="AH1867" s="123"/>
      <c r="AI1867" s="69"/>
      <c r="AJ1867" s="123" t="s">
        <v>4276</v>
      </c>
      <c r="AK1867" s="123"/>
      <c r="AL1867" s="136"/>
      <c r="AM1867" s="136"/>
    </row>
    <row r="1868" s="62" customFormat="1" ht="12.75" customHeight="1" spans="1:39">
      <c r="A1868" s="123" t="s">
        <v>4523</v>
      </c>
      <c r="B1868" s="123" t="s">
        <v>38</v>
      </c>
      <c r="C1868" s="123" t="s">
        <v>38</v>
      </c>
      <c r="D1868" s="123" t="s">
        <v>39</v>
      </c>
      <c r="E1868" s="123" t="s">
        <v>4524</v>
      </c>
      <c r="F1868" s="123" t="s">
        <v>41</v>
      </c>
      <c r="G1868" s="123" t="s">
        <v>60</v>
      </c>
      <c r="H1868" s="123" t="s">
        <v>4524</v>
      </c>
      <c r="I1868" s="123" t="s">
        <v>2255</v>
      </c>
      <c r="J1868" s="123" t="s">
        <v>44</v>
      </c>
      <c r="K1868" s="123" t="s">
        <v>41</v>
      </c>
      <c r="L1868" s="123" t="s">
        <v>45</v>
      </c>
      <c r="M1868" s="123" t="s">
        <v>46</v>
      </c>
      <c r="N1868" s="123" t="s">
        <v>1767</v>
      </c>
      <c r="O1868" s="123" t="s">
        <v>41</v>
      </c>
      <c r="P1868" s="123" t="s">
        <v>41</v>
      </c>
      <c r="Q1868" s="123">
        <v>24</v>
      </c>
      <c r="R1868" s="123">
        <v>67</v>
      </c>
      <c r="S1868" s="123">
        <v>30</v>
      </c>
      <c r="T1868" s="116">
        <v>45558</v>
      </c>
      <c r="U1868" s="116">
        <v>45544</v>
      </c>
      <c r="V1868" s="123">
        <v>0</v>
      </c>
      <c r="W1868" s="123">
        <v>1</v>
      </c>
      <c r="X1868" s="123">
        <v>1</v>
      </c>
      <c r="Y1868" s="123">
        <v>0</v>
      </c>
      <c r="Z1868" s="123" t="s">
        <v>47</v>
      </c>
      <c r="AA1868" s="123">
        <v>0</v>
      </c>
      <c r="AB1868" s="123">
        <f>VLOOKUP(I1868,'[5]DI Info'!A:E,5,0)</f>
        <v>1</v>
      </c>
      <c r="AC1868" s="123">
        <f t="shared" si="38"/>
        <v>1</v>
      </c>
      <c r="AD1868" s="123">
        <f>IFERROR(AC1868*VLOOKUP(I1868,'[5]DI Info'!A:H,7,FALSE),"")</f>
        <v>54.5</v>
      </c>
      <c r="AE1868" s="123">
        <f>IFERROR(ROUND(AC1868*VLOOKUP(I1868,'[5]DI Info'!$1:$1048576,6,FALSE),2),"")</f>
        <v>0.68</v>
      </c>
      <c r="AF1868" s="124" t="str">
        <f>VLOOKUP(I1868,'[5]DI Info'!$1:$1048576,4,FALSE)</f>
        <v>金源-NB</v>
      </c>
      <c r="AG1868" s="124"/>
      <c r="AH1868" s="123"/>
      <c r="AI1868" s="69"/>
      <c r="AJ1868" s="123" t="s">
        <v>4276</v>
      </c>
      <c r="AK1868" s="123"/>
      <c r="AL1868" s="136"/>
      <c r="AM1868" s="136"/>
    </row>
    <row r="1869" s="62" customFormat="1" ht="12.75" customHeight="1" spans="1:39">
      <c r="A1869" s="123" t="s">
        <v>4525</v>
      </c>
      <c r="B1869" s="123" t="s">
        <v>38</v>
      </c>
      <c r="C1869" s="123" t="s">
        <v>38</v>
      </c>
      <c r="D1869" s="123" t="s">
        <v>39</v>
      </c>
      <c r="E1869" s="123" t="s">
        <v>4526</v>
      </c>
      <c r="F1869" s="123" t="s">
        <v>41</v>
      </c>
      <c r="G1869" s="123" t="s">
        <v>60</v>
      </c>
      <c r="H1869" s="123" t="s">
        <v>4526</v>
      </c>
      <c r="I1869" s="123" t="s">
        <v>2255</v>
      </c>
      <c r="J1869" s="123" t="s">
        <v>44</v>
      </c>
      <c r="K1869" s="123" t="s">
        <v>41</v>
      </c>
      <c r="L1869" s="123" t="s">
        <v>45</v>
      </c>
      <c r="M1869" s="123" t="s">
        <v>46</v>
      </c>
      <c r="N1869" s="123" t="s">
        <v>1767</v>
      </c>
      <c r="O1869" s="123" t="s">
        <v>41</v>
      </c>
      <c r="P1869" s="123" t="s">
        <v>41</v>
      </c>
      <c r="Q1869" s="123">
        <v>24</v>
      </c>
      <c r="R1869" s="123">
        <v>67</v>
      </c>
      <c r="S1869" s="123">
        <v>30</v>
      </c>
      <c r="T1869" s="116">
        <v>45558</v>
      </c>
      <c r="U1869" s="116">
        <v>45544</v>
      </c>
      <c r="V1869" s="123">
        <v>0</v>
      </c>
      <c r="W1869" s="123">
        <v>50</v>
      </c>
      <c r="X1869" s="123">
        <v>50</v>
      </c>
      <c r="Y1869" s="123">
        <v>0</v>
      </c>
      <c r="Z1869" s="123" t="s">
        <v>47</v>
      </c>
      <c r="AA1869" s="123">
        <v>0</v>
      </c>
      <c r="AB1869" s="123">
        <f>VLOOKUP(I1869,'[5]DI Info'!A:E,5,0)</f>
        <v>1</v>
      </c>
      <c r="AC1869" s="123">
        <f t="shared" si="38"/>
        <v>50</v>
      </c>
      <c r="AD1869" s="123">
        <f>IFERROR(AC1869*VLOOKUP(I1869,'[5]DI Info'!A:H,7,FALSE),"")</f>
        <v>2725</v>
      </c>
      <c r="AE1869" s="123">
        <f>IFERROR(ROUND(AC1869*VLOOKUP(I1869,'[5]DI Info'!$1:$1048576,6,FALSE),2),"")</f>
        <v>33.89</v>
      </c>
      <c r="AF1869" s="124" t="str">
        <f>VLOOKUP(I1869,'[5]DI Info'!$1:$1048576,4,FALSE)</f>
        <v>金源-NB</v>
      </c>
      <c r="AG1869" s="124"/>
      <c r="AH1869" s="123"/>
      <c r="AI1869" s="69"/>
      <c r="AJ1869" s="123" t="s">
        <v>4276</v>
      </c>
      <c r="AK1869" s="123"/>
      <c r="AL1869" s="136"/>
      <c r="AM1869" s="136"/>
    </row>
    <row r="1870" s="62" customFormat="1" ht="12.75" customHeight="1" spans="1:39">
      <c r="A1870" s="123" t="s">
        <v>4527</v>
      </c>
      <c r="B1870" s="123" t="s">
        <v>38</v>
      </c>
      <c r="C1870" s="123" t="s">
        <v>38</v>
      </c>
      <c r="D1870" s="123" t="s">
        <v>39</v>
      </c>
      <c r="E1870" s="123" t="s">
        <v>4528</v>
      </c>
      <c r="F1870" s="123" t="s">
        <v>41</v>
      </c>
      <c r="G1870" s="123" t="s">
        <v>71</v>
      </c>
      <c r="H1870" s="123" t="s">
        <v>4528</v>
      </c>
      <c r="I1870" s="123" t="s">
        <v>1938</v>
      </c>
      <c r="J1870" s="123" t="s">
        <v>44</v>
      </c>
      <c r="K1870" s="123" t="s">
        <v>41</v>
      </c>
      <c r="L1870" s="123" t="s">
        <v>45</v>
      </c>
      <c r="M1870" s="123" t="s">
        <v>46</v>
      </c>
      <c r="N1870" s="123" t="s">
        <v>1767</v>
      </c>
      <c r="O1870" s="123" t="s">
        <v>41</v>
      </c>
      <c r="P1870" s="123" t="s">
        <v>41</v>
      </c>
      <c r="Q1870" s="123">
        <v>21.5</v>
      </c>
      <c r="R1870" s="123">
        <v>61.5</v>
      </c>
      <c r="S1870" s="123">
        <v>29.25</v>
      </c>
      <c r="T1870" s="116">
        <v>45558</v>
      </c>
      <c r="U1870" s="116">
        <v>45544</v>
      </c>
      <c r="V1870" s="123">
        <v>0</v>
      </c>
      <c r="W1870" s="123">
        <v>23</v>
      </c>
      <c r="X1870" s="123">
        <v>23</v>
      </c>
      <c r="Y1870" s="123">
        <v>0</v>
      </c>
      <c r="Z1870" s="123" t="s">
        <v>47</v>
      </c>
      <c r="AA1870" s="123">
        <v>0</v>
      </c>
      <c r="AB1870" s="123">
        <f>VLOOKUP(I1870,'[5]DI Info'!A:E,5,0)</f>
        <v>1</v>
      </c>
      <c r="AC1870" s="123">
        <f t="shared" si="38"/>
        <v>23</v>
      </c>
      <c r="AD1870" s="123">
        <f>IFERROR(AC1870*VLOOKUP(I1870,'[5]DI Info'!A:H,7,FALSE),"")</f>
        <v>1253.5</v>
      </c>
      <c r="AE1870" s="123">
        <f>IFERROR(ROUND(AC1870*VLOOKUP(I1870,'[5]DI Info'!$1:$1048576,6,FALSE),2),"")</f>
        <v>15.19</v>
      </c>
      <c r="AF1870" s="124" t="str">
        <f>VLOOKUP(I1870,'[5]DI Info'!$1:$1048576,4,FALSE)</f>
        <v>金源-NB</v>
      </c>
      <c r="AG1870" s="124"/>
      <c r="AH1870" s="123"/>
      <c r="AI1870" s="69"/>
      <c r="AJ1870" s="123" t="s">
        <v>4276</v>
      </c>
      <c r="AK1870" s="123"/>
      <c r="AL1870" s="136"/>
      <c r="AM1870" s="136"/>
    </row>
    <row r="1871" s="62" customFormat="1" ht="12.75" customHeight="1" spans="1:39">
      <c r="A1871" s="123" t="s">
        <v>4529</v>
      </c>
      <c r="B1871" s="123" t="s">
        <v>38</v>
      </c>
      <c r="C1871" s="123" t="s">
        <v>38</v>
      </c>
      <c r="D1871" s="123" t="s">
        <v>39</v>
      </c>
      <c r="E1871" s="123" t="s">
        <v>4530</v>
      </c>
      <c r="F1871" s="123" t="s">
        <v>41</v>
      </c>
      <c r="G1871" s="123" t="s">
        <v>71</v>
      </c>
      <c r="H1871" s="123" t="s">
        <v>4530</v>
      </c>
      <c r="I1871" s="123" t="s">
        <v>2255</v>
      </c>
      <c r="J1871" s="123" t="s">
        <v>44</v>
      </c>
      <c r="K1871" s="123" t="s">
        <v>41</v>
      </c>
      <c r="L1871" s="123" t="s">
        <v>45</v>
      </c>
      <c r="M1871" s="123" t="s">
        <v>46</v>
      </c>
      <c r="N1871" s="123" t="s">
        <v>1767</v>
      </c>
      <c r="O1871" s="123" t="s">
        <v>41</v>
      </c>
      <c r="P1871" s="123" t="s">
        <v>41</v>
      </c>
      <c r="Q1871" s="123">
        <v>24</v>
      </c>
      <c r="R1871" s="123">
        <v>67</v>
      </c>
      <c r="S1871" s="123">
        <v>30</v>
      </c>
      <c r="T1871" s="116">
        <v>45558</v>
      </c>
      <c r="U1871" s="116">
        <v>45544</v>
      </c>
      <c r="V1871" s="123">
        <v>0</v>
      </c>
      <c r="W1871" s="123">
        <v>11</v>
      </c>
      <c r="X1871" s="123">
        <v>11</v>
      </c>
      <c r="Y1871" s="123">
        <v>0</v>
      </c>
      <c r="Z1871" s="123" t="s">
        <v>47</v>
      </c>
      <c r="AA1871" s="123">
        <v>0</v>
      </c>
      <c r="AB1871" s="123">
        <f>VLOOKUP(I1871,'[5]DI Info'!A:E,5,0)</f>
        <v>1</v>
      </c>
      <c r="AC1871" s="123">
        <f t="shared" si="38"/>
        <v>11</v>
      </c>
      <c r="AD1871" s="123">
        <f>IFERROR(AC1871*VLOOKUP(I1871,'[5]DI Info'!A:H,7,FALSE),"")</f>
        <v>599.5</v>
      </c>
      <c r="AE1871" s="123">
        <f>IFERROR(ROUND(AC1871*VLOOKUP(I1871,'[5]DI Info'!$1:$1048576,6,FALSE),2),"")</f>
        <v>7.46</v>
      </c>
      <c r="AF1871" s="124" t="str">
        <f>VLOOKUP(I1871,'[5]DI Info'!$1:$1048576,4,FALSE)</f>
        <v>金源-NB</v>
      </c>
      <c r="AG1871" s="124"/>
      <c r="AH1871" s="123"/>
      <c r="AI1871" s="69"/>
      <c r="AJ1871" s="123" t="s">
        <v>4276</v>
      </c>
      <c r="AK1871" s="123"/>
      <c r="AL1871" s="136"/>
      <c r="AM1871" s="136"/>
    </row>
    <row r="1872" s="62" customFormat="1" ht="12.75" customHeight="1" spans="1:39">
      <c r="A1872" s="123" t="s">
        <v>4531</v>
      </c>
      <c r="B1872" s="123" t="s">
        <v>38</v>
      </c>
      <c r="C1872" s="123" t="s">
        <v>38</v>
      </c>
      <c r="D1872" s="123" t="s">
        <v>39</v>
      </c>
      <c r="E1872" s="123" t="s">
        <v>4532</v>
      </c>
      <c r="F1872" s="123" t="s">
        <v>41</v>
      </c>
      <c r="G1872" s="123" t="s">
        <v>121</v>
      </c>
      <c r="H1872" s="123" t="s">
        <v>4532</v>
      </c>
      <c r="I1872" s="123" t="s">
        <v>2140</v>
      </c>
      <c r="J1872" s="123" t="s">
        <v>44</v>
      </c>
      <c r="K1872" s="123" t="s">
        <v>41</v>
      </c>
      <c r="L1872" s="123" t="s">
        <v>45</v>
      </c>
      <c r="M1872" s="123" t="s">
        <v>46</v>
      </c>
      <c r="N1872" s="123" t="s">
        <v>1767</v>
      </c>
      <c r="O1872" s="123" t="s">
        <v>41</v>
      </c>
      <c r="P1872" s="123" t="s">
        <v>41</v>
      </c>
      <c r="Q1872" s="123">
        <v>25</v>
      </c>
      <c r="R1872" s="123">
        <v>86</v>
      </c>
      <c r="S1872" s="123">
        <v>35</v>
      </c>
      <c r="T1872" s="116">
        <v>45558</v>
      </c>
      <c r="U1872" s="116">
        <v>45544</v>
      </c>
      <c r="V1872" s="123">
        <v>0</v>
      </c>
      <c r="W1872" s="123">
        <v>6</v>
      </c>
      <c r="X1872" s="123">
        <v>6</v>
      </c>
      <c r="Y1872" s="123">
        <v>0</v>
      </c>
      <c r="Z1872" s="123" t="s">
        <v>47</v>
      </c>
      <c r="AA1872" s="123">
        <v>0</v>
      </c>
      <c r="AB1872" s="123">
        <f>VLOOKUP(I1872,'[5]DI Info'!A:E,5,0)</f>
        <v>1</v>
      </c>
      <c r="AC1872" s="123">
        <f t="shared" si="38"/>
        <v>6</v>
      </c>
      <c r="AD1872" s="123">
        <f>IFERROR(AC1872*VLOOKUP(I1872,'[5]DI Info'!A:H,7,FALSE),"")</f>
        <v>378.6</v>
      </c>
      <c r="AE1872" s="123">
        <f>IFERROR(ROUND(AC1872*VLOOKUP(I1872,'[5]DI Info'!$1:$1048576,6,FALSE),2),"")</f>
        <v>8.05</v>
      </c>
      <c r="AF1872" s="124" t="str">
        <f>VLOOKUP(I1872,'[5]DI Info'!$1:$1048576,4,FALSE)</f>
        <v>尚莱-NB</v>
      </c>
      <c r="AG1872" s="124"/>
      <c r="AH1872" s="123"/>
      <c r="AI1872" s="69"/>
      <c r="AJ1872" s="123" t="s">
        <v>4276</v>
      </c>
      <c r="AK1872" s="123"/>
      <c r="AL1872" s="136"/>
      <c r="AM1872" s="136"/>
    </row>
    <row r="1873" s="62" customFormat="1" ht="12.75" customHeight="1" spans="1:39">
      <c r="A1873" s="123" t="s">
        <v>4533</v>
      </c>
      <c r="B1873" s="123" t="s">
        <v>38</v>
      </c>
      <c r="C1873" s="123" t="s">
        <v>38</v>
      </c>
      <c r="D1873" s="123" t="s">
        <v>39</v>
      </c>
      <c r="E1873" s="123" t="s">
        <v>4534</v>
      </c>
      <c r="F1873" s="123" t="s">
        <v>41</v>
      </c>
      <c r="G1873" s="123" t="s">
        <v>121</v>
      </c>
      <c r="H1873" s="123" t="s">
        <v>4534</v>
      </c>
      <c r="I1873" s="123" t="s">
        <v>2140</v>
      </c>
      <c r="J1873" s="123" t="s">
        <v>44</v>
      </c>
      <c r="K1873" s="123" t="s">
        <v>41</v>
      </c>
      <c r="L1873" s="123" t="s">
        <v>45</v>
      </c>
      <c r="M1873" s="123" t="s">
        <v>46</v>
      </c>
      <c r="N1873" s="123" t="s">
        <v>1767</v>
      </c>
      <c r="O1873" s="123" t="s">
        <v>41</v>
      </c>
      <c r="P1873" s="123" t="s">
        <v>41</v>
      </c>
      <c r="Q1873" s="123">
        <v>25</v>
      </c>
      <c r="R1873" s="123">
        <v>86</v>
      </c>
      <c r="S1873" s="123">
        <v>35</v>
      </c>
      <c r="T1873" s="116">
        <v>45558</v>
      </c>
      <c r="U1873" s="116">
        <v>45544</v>
      </c>
      <c r="V1873" s="123">
        <v>0</v>
      </c>
      <c r="W1873" s="123">
        <v>12</v>
      </c>
      <c r="X1873" s="123">
        <v>12</v>
      </c>
      <c r="Y1873" s="123">
        <v>0</v>
      </c>
      <c r="Z1873" s="123" t="s">
        <v>47</v>
      </c>
      <c r="AA1873" s="123">
        <v>0</v>
      </c>
      <c r="AB1873" s="123">
        <f>VLOOKUP(I1873,'[5]DI Info'!A:E,5,0)</f>
        <v>1</v>
      </c>
      <c r="AC1873" s="123">
        <f t="shared" si="38"/>
        <v>12</v>
      </c>
      <c r="AD1873" s="123">
        <f>IFERROR(AC1873*VLOOKUP(I1873,'[5]DI Info'!A:H,7,FALSE),"")</f>
        <v>757.2</v>
      </c>
      <c r="AE1873" s="123">
        <f>IFERROR(ROUND(AC1873*VLOOKUP(I1873,'[5]DI Info'!$1:$1048576,6,FALSE),2),"")</f>
        <v>16.1</v>
      </c>
      <c r="AF1873" s="124" t="str">
        <f>VLOOKUP(I1873,'[5]DI Info'!$1:$1048576,4,FALSE)</f>
        <v>尚莱-NB</v>
      </c>
      <c r="AG1873" s="124"/>
      <c r="AH1873" s="123"/>
      <c r="AI1873" s="69"/>
      <c r="AJ1873" s="123" t="s">
        <v>4276</v>
      </c>
      <c r="AK1873" s="123"/>
      <c r="AL1873" s="136"/>
      <c r="AM1873" s="136"/>
    </row>
    <row r="1874" s="62" customFormat="1" ht="12.75" customHeight="1" spans="1:39">
      <c r="A1874" s="123" t="s">
        <v>4535</v>
      </c>
      <c r="B1874" s="123" t="s">
        <v>38</v>
      </c>
      <c r="C1874" s="123" t="s">
        <v>38</v>
      </c>
      <c r="D1874" s="123" t="s">
        <v>39</v>
      </c>
      <c r="E1874" s="123" t="s">
        <v>4536</v>
      </c>
      <c r="F1874" s="123" t="s">
        <v>41</v>
      </c>
      <c r="G1874" s="123" t="s">
        <v>121</v>
      </c>
      <c r="H1874" s="123" t="s">
        <v>4536</v>
      </c>
      <c r="I1874" s="123" t="s">
        <v>1946</v>
      </c>
      <c r="J1874" s="123" t="s">
        <v>44</v>
      </c>
      <c r="K1874" s="123" t="s">
        <v>41</v>
      </c>
      <c r="L1874" s="123" t="s">
        <v>45</v>
      </c>
      <c r="M1874" s="123" t="s">
        <v>46</v>
      </c>
      <c r="N1874" s="123" t="s">
        <v>1767</v>
      </c>
      <c r="O1874" s="123" t="s">
        <v>41</v>
      </c>
      <c r="P1874" s="123" t="s">
        <v>41</v>
      </c>
      <c r="Q1874" s="123">
        <v>28</v>
      </c>
      <c r="R1874" s="123">
        <v>79.5</v>
      </c>
      <c r="S1874" s="123">
        <v>34.5</v>
      </c>
      <c r="T1874" s="116">
        <v>45558</v>
      </c>
      <c r="U1874" s="116">
        <v>45544</v>
      </c>
      <c r="V1874" s="123">
        <v>0</v>
      </c>
      <c r="W1874" s="123">
        <v>19</v>
      </c>
      <c r="X1874" s="123">
        <v>19</v>
      </c>
      <c r="Y1874" s="123">
        <v>0</v>
      </c>
      <c r="Z1874" s="123" t="s">
        <v>47</v>
      </c>
      <c r="AA1874" s="123">
        <v>0</v>
      </c>
      <c r="AB1874" s="123">
        <f>VLOOKUP(I1874,'[5]DI Info'!A:E,5,0)</f>
        <v>1</v>
      </c>
      <c r="AC1874" s="123">
        <f t="shared" si="38"/>
        <v>19</v>
      </c>
      <c r="AD1874" s="123">
        <f>IFERROR(AC1874*VLOOKUP(I1874,'[5]DI Info'!A:H,7,FALSE),"")</f>
        <v>1432.6</v>
      </c>
      <c r="AE1874" s="123">
        <f>IFERROR(ROUND(AC1874*VLOOKUP(I1874,'[5]DI Info'!$1:$1048576,6,FALSE),2),"")</f>
        <v>25.31</v>
      </c>
      <c r="AF1874" s="124" t="str">
        <f>VLOOKUP(I1874,'[5]DI Info'!$1:$1048576,4,FALSE)</f>
        <v>尚莱-NB</v>
      </c>
      <c r="AG1874" s="124"/>
      <c r="AH1874" s="123"/>
      <c r="AI1874" s="69"/>
      <c r="AJ1874" s="123" t="s">
        <v>4276</v>
      </c>
      <c r="AK1874" s="123"/>
      <c r="AL1874" s="136"/>
      <c r="AM1874" s="136"/>
    </row>
    <row r="1875" s="62" customFormat="1" ht="12.75" customHeight="1" spans="1:39">
      <c r="A1875" s="123" t="s">
        <v>4537</v>
      </c>
      <c r="B1875" s="123" t="s">
        <v>38</v>
      </c>
      <c r="C1875" s="123" t="s">
        <v>38</v>
      </c>
      <c r="D1875" s="123" t="s">
        <v>39</v>
      </c>
      <c r="E1875" s="123" t="s">
        <v>4538</v>
      </c>
      <c r="F1875" s="123" t="s">
        <v>41</v>
      </c>
      <c r="G1875" s="123" t="s">
        <v>121</v>
      </c>
      <c r="H1875" s="123" t="s">
        <v>4538</v>
      </c>
      <c r="I1875" s="123" t="s">
        <v>1946</v>
      </c>
      <c r="J1875" s="123" t="s">
        <v>44</v>
      </c>
      <c r="K1875" s="123" t="s">
        <v>41</v>
      </c>
      <c r="L1875" s="123" t="s">
        <v>45</v>
      </c>
      <c r="M1875" s="123" t="s">
        <v>46</v>
      </c>
      <c r="N1875" s="123" t="s">
        <v>1767</v>
      </c>
      <c r="O1875" s="123" t="s">
        <v>41</v>
      </c>
      <c r="P1875" s="123" t="s">
        <v>41</v>
      </c>
      <c r="Q1875" s="123">
        <v>28</v>
      </c>
      <c r="R1875" s="123">
        <v>79.5</v>
      </c>
      <c r="S1875" s="123">
        <v>34.5</v>
      </c>
      <c r="T1875" s="116">
        <v>45558</v>
      </c>
      <c r="U1875" s="116">
        <v>45544</v>
      </c>
      <c r="V1875" s="123">
        <v>0</v>
      </c>
      <c r="W1875" s="123">
        <v>3</v>
      </c>
      <c r="X1875" s="123">
        <v>3</v>
      </c>
      <c r="Y1875" s="123">
        <v>0</v>
      </c>
      <c r="Z1875" s="123" t="s">
        <v>47</v>
      </c>
      <c r="AA1875" s="123">
        <v>0</v>
      </c>
      <c r="AB1875" s="123">
        <f>VLOOKUP(I1875,'[5]DI Info'!A:E,5,0)</f>
        <v>1</v>
      </c>
      <c r="AC1875" s="123">
        <f t="shared" si="38"/>
        <v>3</v>
      </c>
      <c r="AD1875" s="123">
        <f>IFERROR(AC1875*VLOOKUP(I1875,'[5]DI Info'!A:H,7,FALSE),"")</f>
        <v>226.2</v>
      </c>
      <c r="AE1875" s="123">
        <f>IFERROR(ROUND(AC1875*VLOOKUP(I1875,'[5]DI Info'!$1:$1048576,6,FALSE),2),"")</f>
        <v>4</v>
      </c>
      <c r="AF1875" s="124" t="str">
        <f>VLOOKUP(I1875,'[5]DI Info'!$1:$1048576,4,FALSE)</f>
        <v>尚莱-NB</v>
      </c>
      <c r="AG1875" s="124"/>
      <c r="AH1875" s="123"/>
      <c r="AI1875" s="69"/>
      <c r="AJ1875" s="123" t="s">
        <v>4276</v>
      </c>
      <c r="AK1875" s="123"/>
      <c r="AL1875" s="136"/>
      <c r="AM1875" s="136"/>
    </row>
    <row r="1876" s="62" customFormat="1" ht="12.75" customHeight="1" spans="1:39">
      <c r="A1876" s="123" t="s">
        <v>4539</v>
      </c>
      <c r="B1876" s="123" t="s">
        <v>38</v>
      </c>
      <c r="C1876" s="123" t="s">
        <v>38</v>
      </c>
      <c r="D1876" s="123" t="s">
        <v>39</v>
      </c>
      <c r="E1876" s="123" t="s">
        <v>4540</v>
      </c>
      <c r="F1876" s="123" t="s">
        <v>41</v>
      </c>
      <c r="G1876" s="123" t="s">
        <v>121</v>
      </c>
      <c r="H1876" s="123" t="s">
        <v>4540</v>
      </c>
      <c r="I1876" s="123" t="s">
        <v>1946</v>
      </c>
      <c r="J1876" s="123" t="s">
        <v>44</v>
      </c>
      <c r="K1876" s="123" t="s">
        <v>41</v>
      </c>
      <c r="L1876" s="123" t="s">
        <v>45</v>
      </c>
      <c r="M1876" s="123" t="s">
        <v>46</v>
      </c>
      <c r="N1876" s="123" t="s">
        <v>1767</v>
      </c>
      <c r="O1876" s="123" t="s">
        <v>41</v>
      </c>
      <c r="P1876" s="123" t="s">
        <v>41</v>
      </c>
      <c r="Q1876" s="123">
        <v>28</v>
      </c>
      <c r="R1876" s="123">
        <v>79.5</v>
      </c>
      <c r="S1876" s="123">
        <v>34.5</v>
      </c>
      <c r="T1876" s="116">
        <v>45558</v>
      </c>
      <c r="U1876" s="116">
        <v>45544</v>
      </c>
      <c r="V1876" s="123">
        <v>0</v>
      </c>
      <c r="W1876" s="123">
        <v>1</v>
      </c>
      <c r="X1876" s="123">
        <v>1</v>
      </c>
      <c r="Y1876" s="123">
        <v>0</v>
      </c>
      <c r="Z1876" s="123" t="s">
        <v>47</v>
      </c>
      <c r="AA1876" s="123">
        <v>0</v>
      </c>
      <c r="AB1876" s="123">
        <f>VLOOKUP(I1876,'[5]DI Info'!A:E,5,0)</f>
        <v>1</v>
      </c>
      <c r="AC1876" s="123">
        <f t="shared" si="38"/>
        <v>1</v>
      </c>
      <c r="AD1876" s="123">
        <f>IFERROR(AC1876*VLOOKUP(I1876,'[5]DI Info'!A:H,7,FALSE),"")</f>
        <v>75.4</v>
      </c>
      <c r="AE1876" s="123">
        <f>IFERROR(ROUND(AC1876*VLOOKUP(I1876,'[5]DI Info'!$1:$1048576,6,FALSE),2),"")</f>
        <v>1.33</v>
      </c>
      <c r="AF1876" s="124" t="str">
        <f>VLOOKUP(I1876,'[5]DI Info'!$1:$1048576,4,FALSE)</f>
        <v>尚莱-NB</v>
      </c>
      <c r="AG1876" s="124"/>
      <c r="AH1876" s="123"/>
      <c r="AI1876" s="69"/>
      <c r="AJ1876" s="123" t="s">
        <v>4276</v>
      </c>
      <c r="AK1876" s="123"/>
      <c r="AL1876" s="136"/>
      <c r="AM1876" s="136"/>
    </row>
    <row r="1877" s="62" customFormat="1" ht="12.75" customHeight="1" spans="1:39">
      <c r="A1877" s="123" t="s">
        <v>4541</v>
      </c>
      <c r="B1877" s="123" t="s">
        <v>38</v>
      </c>
      <c r="C1877" s="123" t="s">
        <v>38</v>
      </c>
      <c r="D1877" s="123" t="s">
        <v>39</v>
      </c>
      <c r="E1877" s="123" t="s">
        <v>4542</v>
      </c>
      <c r="F1877" s="123" t="s">
        <v>41</v>
      </c>
      <c r="G1877" s="123" t="s">
        <v>60</v>
      </c>
      <c r="H1877" s="123" t="s">
        <v>4542</v>
      </c>
      <c r="I1877" s="123" t="s">
        <v>2140</v>
      </c>
      <c r="J1877" s="123" t="s">
        <v>44</v>
      </c>
      <c r="K1877" s="123" t="s">
        <v>41</v>
      </c>
      <c r="L1877" s="123" t="s">
        <v>45</v>
      </c>
      <c r="M1877" s="123" t="s">
        <v>46</v>
      </c>
      <c r="N1877" s="123" t="s">
        <v>1767</v>
      </c>
      <c r="O1877" s="123" t="s">
        <v>41</v>
      </c>
      <c r="P1877" s="123" t="s">
        <v>41</v>
      </c>
      <c r="Q1877" s="123">
        <v>25</v>
      </c>
      <c r="R1877" s="123">
        <v>86</v>
      </c>
      <c r="S1877" s="123">
        <v>35</v>
      </c>
      <c r="T1877" s="116">
        <v>45558</v>
      </c>
      <c r="U1877" s="116">
        <v>45544</v>
      </c>
      <c r="V1877" s="123">
        <v>0</v>
      </c>
      <c r="W1877" s="123">
        <v>23</v>
      </c>
      <c r="X1877" s="123">
        <v>23</v>
      </c>
      <c r="Y1877" s="123">
        <v>0</v>
      </c>
      <c r="Z1877" s="123" t="s">
        <v>47</v>
      </c>
      <c r="AA1877" s="123">
        <v>0</v>
      </c>
      <c r="AB1877" s="123">
        <f>VLOOKUP(I1877,'[5]DI Info'!A:E,5,0)</f>
        <v>1</v>
      </c>
      <c r="AC1877" s="123">
        <f t="shared" si="38"/>
        <v>23</v>
      </c>
      <c r="AD1877" s="123">
        <f>IFERROR(AC1877*VLOOKUP(I1877,'[5]DI Info'!A:H,7,FALSE),"")</f>
        <v>1451.3</v>
      </c>
      <c r="AE1877" s="123">
        <f>IFERROR(ROUND(AC1877*VLOOKUP(I1877,'[5]DI Info'!$1:$1048576,6,FALSE),2),"")</f>
        <v>30.85</v>
      </c>
      <c r="AF1877" s="124" t="str">
        <f>VLOOKUP(I1877,'[5]DI Info'!$1:$1048576,4,FALSE)</f>
        <v>尚莱-NB</v>
      </c>
      <c r="AG1877" s="124"/>
      <c r="AH1877" s="123"/>
      <c r="AI1877" s="69"/>
      <c r="AJ1877" s="123" t="s">
        <v>4276</v>
      </c>
      <c r="AK1877" s="123"/>
      <c r="AL1877" s="136"/>
      <c r="AM1877" s="136"/>
    </row>
    <row r="1878" s="62" customFormat="1" ht="12.75" customHeight="1" spans="1:39">
      <c r="A1878" s="123" t="s">
        <v>4543</v>
      </c>
      <c r="B1878" s="123" t="s">
        <v>38</v>
      </c>
      <c r="C1878" s="123" t="s">
        <v>38</v>
      </c>
      <c r="D1878" s="123" t="s">
        <v>39</v>
      </c>
      <c r="E1878" s="123" t="s">
        <v>4544</v>
      </c>
      <c r="F1878" s="123" t="s">
        <v>41</v>
      </c>
      <c r="G1878" s="123" t="s">
        <v>60</v>
      </c>
      <c r="H1878" s="123" t="s">
        <v>4544</v>
      </c>
      <c r="I1878" s="123" t="s">
        <v>2140</v>
      </c>
      <c r="J1878" s="123" t="s">
        <v>44</v>
      </c>
      <c r="K1878" s="123" t="s">
        <v>41</v>
      </c>
      <c r="L1878" s="123" t="s">
        <v>45</v>
      </c>
      <c r="M1878" s="123" t="s">
        <v>46</v>
      </c>
      <c r="N1878" s="123" t="s">
        <v>1767</v>
      </c>
      <c r="O1878" s="123" t="s">
        <v>41</v>
      </c>
      <c r="P1878" s="123" t="s">
        <v>41</v>
      </c>
      <c r="Q1878" s="123">
        <v>25</v>
      </c>
      <c r="R1878" s="123">
        <v>86</v>
      </c>
      <c r="S1878" s="123">
        <v>35</v>
      </c>
      <c r="T1878" s="116">
        <v>45558</v>
      </c>
      <c r="U1878" s="116">
        <v>45544</v>
      </c>
      <c r="V1878" s="123">
        <v>0</v>
      </c>
      <c r="W1878" s="123">
        <v>1</v>
      </c>
      <c r="X1878" s="123">
        <v>1</v>
      </c>
      <c r="Y1878" s="123">
        <v>0</v>
      </c>
      <c r="Z1878" s="123" t="s">
        <v>47</v>
      </c>
      <c r="AA1878" s="123">
        <v>0</v>
      </c>
      <c r="AB1878" s="123">
        <f>VLOOKUP(I1878,'[5]DI Info'!A:E,5,0)</f>
        <v>1</v>
      </c>
      <c r="AC1878" s="123">
        <f t="shared" si="38"/>
        <v>1</v>
      </c>
      <c r="AD1878" s="123">
        <f>IFERROR(AC1878*VLOOKUP(I1878,'[5]DI Info'!A:H,7,FALSE),"")</f>
        <v>63.1</v>
      </c>
      <c r="AE1878" s="123">
        <f>IFERROR(ROUND(AC1878*VLOOKUP(I1878,'[5]DI Info'!$1:$1048576,6,FALSE),2),"")</f>
        <v>1.34</v>
      </c>
      <c r="AF1878" s="124" t="str">
        <f>VLOOKUP(I1878,'[5]DI Info'!$1:$1048576,4,FALSE)</f>
        <v>尚莱-NB</v>
      </c>
      <c r="AG1878" s="124"/>
      <c r="AH1878" s="123"/>
      <c r="AI1878" s="69"/>
      <c r="AJ1878" s="123" t="s">
        <v>4276</v>
      </c>
      <c r="AK1878" s="123"/>
      <c r="AL1878" s="136"/>
      <c r="AM1878" s="136"/>
    </row>
    <row r="1879" s="62" customFormat="1" ht="12.75" customHeight="1" spans="1:39">
      <c r="A1879" s="123" t="s">
        <v>4545</v>
      </c>
      <c r="B1879" s="123" t="s">
        <v>38</v>
      </c>
      <c r="C1879" s="123" t="s">
        <v>38</v>
      </c>
      <c r="D1879" s="123" t="s">
        <v>39</v>
      </c>
      <c r="E1879" s="123" t="s">
        <v>4546</v>
      </c>
      <c r="F1879" s="123" t="s">
        <v>41</v>
      </c>
      <c r="G1879" s="123" t="s">
        <v>60</v>
      </c>
      <c r="H1879" s="123" t="s">
        <v>4546</v>
      </c>
      <c r="I1879" s="123" t="s">
        <v>1946</v>
      </c>
      <c r="J1879" s="123" t="s">
        <v>44</v>
      </c>
      <c r="K1879" s="123" t="s">
        <v>41</v>
      </c>
      <c r="L1879" s="123" t="s">
        <v>45</v>
      </c>
      <c r="M1879" s="123" t="s">
        <v>46</v>
      </c>
      <c r="N1879" s="123" t="s">
        <v>1767</v>
      </c>
      <c r="O1879" s="123" t="s">
        <v>41</v>
      </c>
      <c r="P1879" s="123" t="s">
        <v>41</v>
      </c>
      <c r="Q1879" s="123">
        <v>28</v>
      </c>
      <c r="R1879" s="123">
        <v>79.5</v>
      </c>
      <c r="S1879" s="123">
        <v>34.5</v>
      </c>
      <c r="T1879" s="116">
        <v>45558</v>
      </c>
      <c r="U1879" s="116">
        <v>45544</v>
      </c>
      <c r="V1879" s="123">
        <v>0</v>
      </c>
      <c r="W1879" s="123">
        <v>22</v>
      </c>
      <c r="X1879" s="123">
        <v>22</v>
      </c>
      <c r="Y1879" s="123">
        <v>0</v>
      </c>
      <c r="Z1879" s="123" t="s">
        <v>47</v>
      </c>
      <c r="AA1879" s="123">
        <v>0</v>
      </c>
      <c r="AB1879" s="123">
        <f>VLOOKUP(I1879,'[5]DI Info'!A:E,5,0)</f>
        <v>1</v>
      </c>
      <c r="AC1879" s="123">
        <f t="shared" si="38"/>
        <v>22</v>
      </c>
      <c r="AD1879" s="123">
        <f>IFERROR(AC1879*VLOOKUP(I1879,'[5]DI Info'!A:H,7,FALSE),"")</f>
        <v>1658.8</v>
      </c>
      <c r="AE1879" s="123">
        <f>IFERROR(ROUND(AC1879*VLOOKUP(I1879,'[5]DI Info'!$1:$1048576,6,FALSE),2),"")</f>
        <v>29.3</v>
      </c>
      <c r="AF1879" s="124" t="str">
        <f>VLOOKUP(I1879,'[5]DI Info'!$1:$1048576,4,FALSE)</f>
        <v>尚莱-NB</v>
      </c>
      <c r="AG1879" s="124"/>
      <c r="AH1879" s="123"/>
      <c r="AI1879" s="69"/>
      <c r="AJ1879" s="123" t="s">
        <v>4276</v>
      </c>
      <c r="AK1879" s="123"/>
      <c r="AL1879" s="136"/>
      <c r="AM1879" s="136"/>
    </row>
    <row r="1880" s="62" customFormat="1" ht="12.75" customHeight="1" spans="1:39">
      <c r="A1880" s="123" t="s">
        <v>4547</v>
      </c>
      <c r="B1880" s="123" t="s">
        <v>38</v>
      </c>
      <c r="C1880" s="123" t="s">
        <v>38</v>
      </c>
      <c r="D1880" s="123" t="s">
        <v>39</v>
      </c>
      <c r="E1880" s="123" t="s">
        <v>4548</v>
      </c>
      <c r="F1880" s="123" t="s">
        <v>41</v>
      </c>
      <c r="G1880" s="123" t="s">
        <v>71</v>
      </c>
      <c r="H1880" s="123" t="s">
        <v>4548</v>
      </c>
      <c r="I1880" s="123" t="s">
        <v>2140</v>
      </c>
      <c r="J1880" s="123" t="s">
        <v>44</v>
      </c>
      <c r="K1880" s="123" t="s">
        <v>41</v>
      </c>
      <c r="L1880" s="123" t="s">
        <v>45</v>
      </c>
      <c r="M1880" s="123" t="s">
        <v>46</v>
      </c>
      <c r="N1880" s="123" t="s">
        <v>1767</v>
      </c>
      <c r="O1880" s="123" t="s">
        <v>41</v>
      </c>
      <c r="P1880" s="123" t="s">
        <v>41</v>
      </c>
      <c r="Q1880" s="123">
        <v>25</v>
      </c>
      <c r="R1880" s="123">
        <v>86</v>
      </c>
      <c r="S1880" s="123">
        <v>35</v>
      </c>
      <c r="T1880" s="116">
        <v>45558</v>
      </c>
      <c r="U1880" s="116">
        <v>45544</v>
      </c>
      <c r="V1880" s="123">
        <v>0</v>
      </c>
      <c r="W1880" s="123">
        <v>5</v>
      </c>
      <c r="X1880" s="123">
        <v>5</v>
      </c>
      <c r="Y1880" s="123">
        <v>0</v>
      </c>
      <c r="Z1880" s="123" t="s">
        <v>47</v>
      </c>
      <c r="AA1880" s="123">
        <v>0</v>
      </c>
      <c r="AB1880" s="123">
        <f>VLOOKUP(I1880,'[5]DI Info'!A:E,5,0)</f>
        <v>1</v>
      </c>
      <c r="AC1880" s="123">
        <f t="shared" si="38"/>
        <v>5</v>
      </c>
      <c r="AD1880" s="123">
        <f>IFERROR(AC1880*VLOOKUP(I1880,'[5]DI Info'!A:H,7,FALSE),"")</f>
        <v>315.5</v>
      </c>
      <c r="AE1880" s="123">
        <f>IFERROR(ROUND(AC1880*VLOOKUP(I1880,'[5]DI Info'!$1:$1048576,6,FALSE),2),"")</f>
        <v>6.71</v>
      </c>
      <c r="AF1880" s="124" t="str">
        <f>VLOOKUP(I1880,'[5]DI Info'!$1:$1048576,4,FALSE)</f>
        <v>尚莱-NB</v>
      </c>
      <c r="AG1880" s="124"/>
      <c r="AH1880" s="123"/>
      <c r="AI1880" s="69"/>
      <c r="AJ1880" s="123" t="s">
        <v>4276</v>
      </c>
      <c r="AK1880" s="123"/>
      <c r="AL1880" s="136"/>
      <c r="AM1880" s="136"/>
    </row>
    <row r="1881" s="62" customFormat="1" ht="12.75" customHeight="1" spans="1:42">
      <c r="A1881" s="85" t="s">
        <v>2698</v>
      </c>
      <c r="B1881" s="115" t="s">
        <v>38</v>
      </c>
      <c r="C1881" s="115" t="s">
        <v>38</v>
      </c>
      <c r="D1881" s="115" t="s">
        <v>84</v>
      </c>
      <c r="E1881" s="115" t="s">
        <v>2699</v>
      </c>
      <c r="F1881" s="115" t="s">
        <v>41</v>
      </c>
      <c r="G1881" s="115" t="s">
        <v>71</v>
      </c>
      <c r="H1881" s="115" t="s">
        <v>2699</v>
      </c>
      <c r="I1881" s="115" t="s">
        <v>86</v>
      </c>
      <c r="J1881" s="115" t="s">
        <v>44</v>
      </c>
      <c r="K1881" s="115" t="s">
        <v>41</v>
      </c>
      <c r="L1881" s="115" t="s">
        <v>45</v>
      </c>
      <c r="M1881" s="115" t="s">
        <v>46</v>
      </c>
      <c r="N1881" s="115" t="s">
        <v>1767</v>
      </c>
      <c r="O1881" s="115" t="s">
        <v>41</v>
      </c>
      <c r="P1881" s="115" t="s">
        <v>41</v>
      </c>
      <c r="Q1881" s="115">
        <v>19.5</v>
      </c>
      <c r="R1881" s="115">
        <v>29.5</v>
      </c>
      <c r="S1881" s="115">
        <v>21</v>
      </c>
      <c r="T1881" s="116">
        <v>45488</v>
      </c>
      <c r="U1881" s="116">
        <v>45481</v>
      </c>
      <c r="V1881" s="115">
        <v>0</v>
      </c>
      <c r="W1881" s="122">
        <v>29</v>
      </c>
      <c r="X1881" s="115">
        <v>2</v>
      </c>
      <c r="Y1881" s="115">
        <v>0</v>
      </c>
      <c r="Z1881" s="115" t="s">
        <v>47</v>
      </c>
      <c r="AA1881" s="115">
        <v>0</v>
      </c>
      <c r="AB1881" s="123">
        <v>1</v>
      </c>
      <c r="AC1881" s="123">
        <f t="shared" si="38"/>
        <v>2</v>
      </c>
      <c r="AD1881" s="123">
        <f>IFERROR(AC1881*VLOOKUP(I1881,'[5]DI Info'!A:H,7,FALSE),"")</f>
        <v>35.2</v>
      </c>
      <c r="AE1881" s="123">
        <f>IFERROR(ROUND(AC1881*VLOOKUP(I1881,'[5]DI Info'!$1:$1048576,6,FALSE),2),"")</f>
        <v>0.38</v>
      </c>
      <c r="AF1881" s="124" t="str">
        <f>VLOOKUP(I1881,'[5]DI Info'!$1:$1048576,4,FALSE)</f>
        <v>佳得顺-SH</v>
      </c>
      <c r="AG1881" s="124" t="s">
        <v>2696</v>
      </c>
      <c r="AH1881" s="128"/>
      <c r="AI1881" s="69"/>
      <c r="AJ1881" s="129" t="s">
        <v>2700</v>
      </c>
      <c r="AK1881" s="116"/>
      <c r="AL1881" s="120"/>
      <c r="AM1881" s="120"/>
      <c r="AN1881" s="85"/>
      <c r="AO1881" s="85"/>
      <c r="AP1881" s="85"/>
    </row>
    <row r="1882" s="62" customFormat="1" ht="12.75" customHeight="1" spans="1:39">
      <c r="A1882" s="123" t="s">
        <v>2827</v>
      </c>
      <c r="B1882" s="123"/>
      <c r="C1882" s="123"/>
      <c r="D1882" s="123" t="s">
        <v>75</v>
      </c>
      <c r="E1882" s="123" t="s">
        <v>2828</v>
      </c>
      <c r="F1882" s="123"/>
      <c r="G1882" s="123" t="s">
        <v>77</v>
      </c>
      <c r="H1882" s="123"/>
      <c r="I1882" s="123" t="s">
        <v>237</v>
      </c>
      <c r="J1882" s="123"/>
      <c r="K1882" s="123"/>
      <c r="L1882" s="123"/>
      <c r="M1882" s="123"/>
      <c r="N1882" s="123"/>
      <c r="O1882" s="123"/>
      <c r="P1882" s="123"/>
      <c r="Q1882" s="123"/>
      <c r="R1882" s="123"/>
      <c r="S1882" s="123"/>
      <c r="T1882" s="116">
        <v>45467</v>
      </c>
      <c r="U1882" s="116">
        <v>45460</v>
      </c>
      <c r="V1882" s="123"/>
      <c r="W1882" s="127">
        <v>80</v>
      </c>
      <c r="X1882" s="123">
        <v>1</v>
      </c>
      <c r="Y1882" s="123"/>
      <c r="Z1882" s="123"/>
      <c r="AA1882" s="123"/>
      <c r="AB1882" s="123">
        <v>1</v>
      </c>
      <c r="AC1882" s="123">
        <f t="shared" si="38"/>
        <v>1</v>
      </c>
      <c r="AD1882" s="123">
        <f>IFERROR(AC1882*VLOOKUP(I1882,'[5]DI Info'!A:H,7,FALSE),"")</f>
        <v>20.05</v>
      </c>
      <c r="AE1882" s="123">
        <f>IFERROR(ROUND(AC1882*VLOOKUP(I1882,'[5]DI Info'!$1:$1048576,6,FALSE),2),"")</f>
        <v>0.17</v>
      </c>
      <c r="AF1882" s="124" t="str">
        <f>VLOOKUP(I1882,'[5]DI Info'!$1:$1048576,4,FALSE)</f>
        <v>商贤-YT</v>
      </c>
      <c r="AG1882" s="124" t="s">
        <v>2829</v>
      </c>
      <c r="AH1882" s="118"/>
      <c r="AI1882" s="69"/>
      <c r="AJ1882" s="129" t="s">
        <v>2831</v>
      </c>
      <c r="AK1882" s="123"/>
      <c r="AL1882" s="116"/>
      <c r="AM1882" s="123"/>
    </row>
    <row r="1883" s="62" customFormat="1" ht="12.75" customHeight="1" spans="1:39">
      <c r="A1883" s="123" t="s">
        <v>2874</v>
      </c>
      <c r="B1883" s="123" t="s">
        <v>38</v>
      </c>
      <c r="C1883" s="123" t="s">
        <v>38</v>
      </c>
      <c r="D1883" s="123" t="s">
        <v>39</v>
      </c>
      <c r="E1883" s="123" t="s">
        <v>2875</v>
      </c>
      <c r="F1883" s="123" t="s">
        <v>41</v>
      </c>
      <c r="G1883" s="123" t="s">
        <v>71</v>
      </c>
      <c r="H1883" s="123" t="s">
        <v>2875</v>
      </c>
      <c r="I1883" s="123" t="s">
        <v>54</v>
      </c>
      <c r="J1883" s="123" t="s">
        <v>44</v>
      </c>
      <c r="K1883" s="123" t="s">
        <v>41</v>
      </c>
      <c r="L1883" s="123" t="s">
        <v>45</v>
      </c>
      <c r="M1883" s="123" t="s">
        <v>46</v>
      </c>
      <c r="N1883" s="123" t="s">
        <v>1767</v>
      </c>
      <c r="O1883" s="123" t="s">
        <v>41</v>
      </c>
      <c r="P1883" s="123" t="s">
        <v>41</v>
      </c>
      <c r="Q1883" s="123">
        <v>7.25</v>
      </c>
      <c r="R1883" s="123">
        <v>34.25</v>
      </c>
      <c r="S1883" s="123">
        <v>18.25</v>
      </c>
      <c r="T1883" s="116">
        <v>45488</v>
      </c>
      <c r="U1883" s="116">
        <v>45474</v>
      </c>
      <c r="V1883" s="123">
        <v>0</v>
      </c>
      <c r="W1883" s="127">
        <v>290</v>
      </c>
      <c r="X1883" s="123">
        <v>22</v>
      </c>
      <c r="Y1883" s="123">
        <v>0</v>
      </c>
      <c r="Z1883" s="123" t="s">
        <v>47</v>
      </c>
      <c r="AA1883" s="123">
        <v>0</v>
      </c>
      <c r="AB1883" s="123">
        <v>1</v>
      </c>
      <c r="AC1883" s="123">
        <f t="shared" si="38"/>
        <v>22</v>
      </c>
      <c r="AD1883" s="123">
        <f>IFERROR(AC1883*VLOOKUP(I1883,'[5]DI Info'!A:H,7,FALSE),"")</f>
        <v>125.4</v>
      </c>
      <c r="AE1883" s="123">
        <f>IFERROR(ROUND(AC1883*VLOOKUP(I1883,'[5]DI Info'!$1:$1048576,6,FALSE),2),"")</f>
        <v>1.78</v>
      </c>
      <c r="AF1883" s="124" t="str">
        <f>VLOOKUP(I1883,'[5]DI Info'!$1:$1048576,4,FALSE)</f>
        <v>苏克-NB</v>
      </c>
      <c r="AG1883" s="124" t="s">
        <v>2871</v>
      </c>
      <c r="AH1883" s="118">
        <v>45488</v>
      </c>
      <c r="AI1883" s="69"/>
      <c r="AJ1883" s="129" t="s">
        <v>4549</v>
      </c>
      <c r="AK1883" s="123"/>
      <c r="AL1883" s="116"/>
      <c r="AM1883" s="123"/>
    </row>
    <row r="1884" s="62" customFormat="1" ht="12.75" customHeight="1" spans="1:39">
      <c r="A1884" s="123" t="s">
        <v>4550</v>
      </c>
      <c r="B1884" s="123" t="s">
        <v>38</v>
      </c>
      <c r="C1884" s="123" t="s">
        <v>38</v>
      </c>
      <c r="D1884" s="123" t="s">
        <v>39</v>
      </c>
      <c r="E1884" s="123" t="s">
        <v>4551</v>
      </c>
      <c r="F1884" s="123" t="s">
        <v>41</v>
      </c>
      <c r="G1884" s="123" t="s">
        <v>77</v>
      </c>
      <c r="H1884" s="123" t="s">
        <v>4551</v>
      </c>
      <c r="I1884" s="123" t="s">
        <v>3813</v>
      </c>
      <c r="J1884" s="123" t="s">
        <v>44</v>
      </c>
      <c r="K1884" s="123" t="s">
        <v>41</v>
      </c>
      <c r="L1884" s="123" t="s">
        <v>45</v>
      </c>
      <c r="M1884" s="123" t="s">
        <v>46</v>
      </c>
      <c r="N1884" s="123" t="s">
        <v>1767</v>
      </c>
      <c r="O1884" s="123" t="s">
        <v>41</v>
      </c>
      <c r="P1884" s="123" t="s">
        <v>41</v>
      </c>
      <c r="Q1884" s="123">
        <v>19.5</v>
      </c>
      <c r="R1884" s="123">
        <v>24</v>
      </c>
      <c r="S1884" s="123">
        <v>23.5</v>
      </c>
      <c r="T1884" s="116">
        <v>45522</v>
      </c>
      <c r="U1884" s="116">
        <v>45515</v>
      </c>
      <c r="V1884" s="123">
        <v>0</v>
      </c>
      <c r="W1884" s="123">
        <v>5</v>
      </c>
      <c r="X1884" s="123">
        <v>5</v>
      </c>
      <c r="Y1884" s="123">
        <v>0</v>
      </c>
      <c r="Z1884" s="123" t="s">
        <v>47</v>
      </c>
      <c r="AA1884" s="123">
        <v>0</v>
      </c>
      <c r="AB1884" s="123">
        <f>VLOOKUP(I1884,'[5]DI Info'!A:E,5,0)</f>
        <v>1</v>
      </c>
      <c r="AC1884" s="123">
        <f t="shared" ref="AC1884:AC1934" si="39">IFERROR(X1884/AB1884,"")</f>
        <v>5</v>
      </c>
      <c r="AD1884" s="123">
        <f>IFERROR(AC1884*VLOOKUP(I1884,'[5]DI Info'!A:H,7,FALSE),"")</f>
        <v>45</v>
      </c>
      <c r="AE1884" s="123">
        <f>IFERROR(ROUND(AC1884*VLOOKUP(I1884,'[5]DI Info'!$1:$1048576,6,FALSE),2),"")</f>
        <v>0.92</v>
      </c>
      <c r="AF1884" s="124" t="str">
        <f>VLOOKUP(I1884,'[5]DI Info'!$1:$1048576,4,FALSE)</f>
        <v>天运-SH</v>
      </c>
      <c r="AG1884" s="124"/>
      <c r="AH1884" s="132"/>
      <c r="AI1884" s="69"/>
      <c r="AJ1884" s="123" t="s">
        <v>4284</v>
      </c>
      <c r="AK1884" s="123"/>
      <c r="AL1884" s="116"/>
      <c r="AM1884" s="123"/>
    </row>
    <row r="1885" s="62" customFormat="1" ht="12.75" customHeight="1" spans="1:39">
      <c r="A1885" s="123" t="s">
        <v>4552</v>
      </c>
      <c r="B1885" s="123" t="s">
        <v>38</v>
      </c>
      <c r="C1885" s="123" t="s">
        <v>38</v>
      </c>
      <c r="D1885" s="123" t="s">
        <v>39</v>
      </c>
      <c r="E1885" s="123" t="s">
        <v>4553</v>
      </c>
      <c r="F1885" s="123" t="s">
        <v>41</v>
      </c>
      <c r="G1885" s="123" t="s">
        <v>77</v>
      </c>
      <c r="H1885" s="123" t="s">
        <v>4553</v>
      </c>
      <c r="I1885" s="123" t="s">
        <v>3813</v>
      </c>
      <c r="J1885" s="123" t="s">
        <v>44</v>
      </c>
      <c r="K1885" s="123" t="s">
        <v>41</v>
      </c>
      <c r="L1885" s="123" t="s">
        <v>45</v>
      </c>
      <c r="M1885" s="123" t="s">
        <v>46</v>
      </c>
      <c r="N1885" s="123" t="s">
        <v>1767</v>
      </c>
      <c r="O1885" s="123" t="s">
        <v>41</v>
      </c>
      <c r="P1885" s="123" t="s">
        <v>41</v>
      </c>
      <c r="Q1885" s="123">
        <v>19.5</v>
      </c>
      <c r="R1885" s="123">
        <v>24</v>
      </c>
      <c r="S1885" s="123">
        <v>23.5</v>
      </c>
      <c r="T1885" s="116">
        <v>45522</v>
      </c>
      <c r="U1885" s="116">
        <v>45515</v>
      </c>
      <c r="V1885" s="123">
        <v>0</v>
      </c>
      <c r="W1885" s="123">
        <v>29</v>
      </c>
      <c r="X1885" s="123">
        <v>29</v>
      </c>
      <c r="Y1885" s="123">
        <v>0</v>
      </c>
      <c r="Z1885" s="123" t="s">
        <v>47</v>
      </c>
      <c r="AA1885" s="123">
        <v>0</v>
      </c>
      <c r="AB1885" s="123">
        <f>VLOOKUP(I1885,'[5]DI Info'!A:E,5,0)</f>
        <v>1</v>
      </c>
      <c r="AC1885" s="123">
        <f t="shared" si="39"/>
        <v>29</v>
      </c>
      <c r="AD1885" s="123">
        <f>IFERROR(AC1885*VLOOKUP(I1885,'[5]DI Info'!A:H,7,FALSE),"")</f>
        <v>261</v>
      </c>
      <c r="AE1885" s="123">
        <f>IFERROR(ROUND(AC1885*VLOOKUP(I1885,'[5]DI Info'!$1:$1048576,6,FALSE),2),"")</f>
        <v>5.31</v>
      </c>
      <c r="AF1885" s="124" t="str">
        <f>VLOOKUP(I1885,'[5]DI Info'!$1:$1048576,4,FALSE)</f>
        <v>天运-SH</v>
      </c>
      <c r="AG1885" s="124"/>
      <c r="AH1885" s="132"/>
      <c r="AI1885" s="69"/>
      <c r="AJ1885" s="123" t="s">
        <v>4284</v>
      </c>
      <c r="AK1885" s="123"/>
      <c r="AL1885" s="116"/>
      <c r="AM1885" s="123"/>
    </row>
    <row r="1886" s="62" customFormat="1" ht="12.75" customHeight="1" spans="1:39">
      <c r="A1886" s="123" t="s">
        <v>4554</v>
      </c>
      <c r="B1886" s="123" t="s">
        <v>38</v>
      </c>
      <c r="C1886" s="123" t="s">
        <v>38</v>
      </c>
      <c r="D1886" s="123" t="s">
        <v>39</v>
      </c>
      <c r="E1886" s="123" t="s">
        <v>4555</v>
      </c>
      <c r="F1886" s="123" t="s">
        <v>41</v>
      </c>
      <c r="G1886" s="123" t="s">
        <v>71</v>
      </c>
      <c r="H1886" s="123" t="s">
        <v>4555</v>
      </c>
      <c r="I1886" s="123" t="s">
        <v>3813</v>
      </c>
      <c r="J1886" s="123" t="s">
        <v>44</v>
      </c>
      <c r="K1886" s="123" t="s">
        <v>41</v>
      </c>
      <c r="L1886" s="123" t="s">
        <v>45</v>
      </c>
      <c r="M1886" s="123" t="s">
        <v>46</v>
      </c>
      <c r="N1886" s="123" t="s">
        <v>1767</v>
      </c>
      <c r="O1886" s="123" t="s">
        <v>41</v>
      </c>
      <c r="P1886" s="123" t="s">
        <v>41</v>
      </c>
      <c r="Q1886" s="123">
        <v>19.5</v>
      </c>
      <c r="R1886" s="123">
        <v>24</v>
      </c>
      <c r="S1886" s="123">
        <v>23.5</v>
      </c>
      <c r="T1886" s="116">
        <v>45522</v>
      </c>
      <c r="U1886" s="116">
        <v>45515</v>
      </c>
      <c r="V1886" s="123">
        <v>0</v>
      </c>
      <c r="W1886" s="123">
        <v>6</v>
      </c>
      <c r="X1886" s="123">
        <v>6</v>
      </c>
      <c r="Y1886" s="123">
        <v>0</v>
      </c>
      <c r="Z1886" s="123" t="s">
        <v>47</v>
      </c>
      <c r="AA1886" s="123">
        <v>0</v>
      </c>
      <c r="AB1886" s="123">
        <f>VLOOKUP(I1886,'[5]DI Info'!A:E,5,0)</f>
        <v>1</v>
      </c>
      <c r="AC1886" s="123">
        <f t="shared" si="39"/>
        <v>6</v>
      </c>
      <c r="AD1886" s="123">
        <f>IFERROR(AC1886*VLOOKUP(I1886,'[5]DI Info'!A:H,7,FALSE),"")</f>
        <v>54</v>
      </c>
      <c r="AE1886" s="123">
        <f>IFERROR(ROUND(AC1886*VLOOKUP(I1886,'[5]DI Info'!$1:$1048576,6,FALSE),2),"")</f>
        <v>1.1</v>
      </c>
      <c r="AF1886" s="124" t="str">
        <f>VLOOKUP(I1886,'[5]DI Info'!$1:$1048576,4,FALSE)</f>
        <v>天运-SH</v>
      </c>
      <c r="AG1886" s="124"/>
      <c r="AH1886" s="132"/>
      <c r="AI1886" s="69"/>
      <c r="AJ1886" s="123" t="s">
        <v>4284</v>
      </c>
      <c r="AK1886" s="123"/>
      <c r="AL1886" s="116"/>
      <c r="AM1886" s="123"/>
    </row>
    <row r="1887" s="62" customFormat="1" ht="12.75" customHeight="1" spans="1:39">
      <c r="A1887" s="123" t="s">
        <v>4556</v>
      </c>
      <c r="B1887" s="123" t="s">
        <v>38</v>
      </c>
      <c r="C1887" s="123" t="s">
        <v>38</v>
      </c>
      <c r="D1887" s="123" t="s">
        <v>39</v>
      </c>
      <c r="E1887" s="123" t="s">
        <v>4557</v>
      </c>
      <c r="F1887" s="123" t="s">
        <v>41</v>
      </c>
      <c r="G1887" s="123" t="s">
        <v>71</v>
      </c>
      <c r="H1887" s="123" t="s">
        <v>4557</v>
      </c>
      <c r="I1887" s="123" t="s">
        <v>3813</v>
      </c>
      <c r="J1887" s="123" t="s">
        <v>44</v>
      </c>
      <c r="K1887" s="123" t="s">
        <v>41</v>
      </c>
      <c r="L1887" s="123" t="s">
        <v>45</v>
      </c>
      <c r="M1887" s="123" t="s">
        <v>46</v>
      </c>
      <c r="N1887" s="123" t="s">
        <v>1767</v>
      </c>
      <c r="O1887" s="123" t="s">
        <v>41</v>
      </c>
      <c r="P1887" s="123" t="s">
        <v>41</v>
      </c>
      <c r="Q1887" s="123">
        <v>19.5</v>
      </c>
      <c r="R1887" s="123">
        <v>24</v>
      </c>
      <c r="S1887" s="123">
        <v>23.5</v>
      </c>
      <c r="T1887" s="116">
        <v>45522</v>
      </c>
      <c r="U1887" s="116">
        <v>45515</v>
      </c>
      <c r="V1887" s="123">
        <v>0</v>
      </c>
      <c r="W1887" s="123">
        <v>7</v>
      </c>
      <c r="X1887" s="123">
        <v>7</v>
      </c>
      <c r="Y1887" s="123">
        <v>0</v>
      </c>
      <c r="Z1887" s="123" t="s">
        <v>47</v>
      </c>
      <c r="AA1887" s="123">
        <v>0</v>
      </c>
      <c r="AB1887" s="123">
        <f>VLOOKUP(I1887,'[5]DI Info'!A:E,5,0)</f>
        <v>1</v>
      </c>
      <c r="AC1887" s="123">
        <f t="shared" si="39"/>
        <v>7</v>
      </c>
      <c r="AD1887" s="123">
        <f>IFERROR(AC1887*VLOOKUP(I1887,'[5]DI Info'!A:H,7,FALSE),"")</f>
        <v>63</v>
      </c>
      <c r="AE1887" s="123">
        <f>IFERROR(ROUND(AC1887*VLOOKUP(I1887,'[5]DI Info'!$1:$1048576,6,FALSE),2),"")</f>
        <v>1.28</v>
      </c>
      <c r="AF1887" s="124" t="str">
        <f>VLOOKUP(I1887,'[5]DI Info'!$1:$1048576,4,FALSE)</f>
        <v>天运-SH</v>
      </c>
      <c r="AG1887" s="124"/>
      <c r="AH1887" s="132"/>
      <c r="AI1887" s="69"/>
      <c r="AJ1887" s="123" t="s">
        <v>4284</v>
      </c>
      <c r="AK1887" s="123"/>
      <c r="AL1887" s="116"/>
      <c r="AM1887" s="123"/>
    </row>
    <row r="1888" s="62" customFormat="1" ht="12.75" customHeight="1" spans="1:39">
      <c r="A1888" s="123" t="s">
        <v>4558</v>
      </c>
      <c r="B1888" s="123" t="s">
        <v>38</v>
      </c>
      <c r="C1888" s="123" t="s">
        <v>38</v>
      </c>
      <c r="D1888" s="123" t="s">
        <v>39</v>
      </c>
      <c r="E1888" s="123" t="s">
        <v>4559</v>
      </c>
      <c r="F1888" s="123" t="s">
        <v>41</v>
      </c>
      <c r="G1888" s="123" t="s">
        <v>53</v>
      </c>
      <c r="H1888" s="123" t="s">
        <v>4559</v>
      </c>
      <c r="I1888" s="123" t="s">
        <v>3455</v>
      </c>
      <c r="J1888" s="123" t="s">
        <v>44</v>
      </c>
      <c r="K1888" s="123" t="s">
        <v>41</v>
      </c>
      <c r="L1888" s="123" t="s">
        <v>45</v>
      </c>
      <c r="M1888" s="123" t="s">
        <v>46</v>
      </c>
      <c r="N1888" s="123" t="s">
        <v>1767</v>
      </c>
      <c r="O1888" s="123" t="s">
        <v>41</v>
      </c>
      <c r="P1888" s="123" t="s">
        <v>41</v>
      </c>
      <c r="Q1888" s="123">
        <v>9</v>
      </c>
      <c r="R1888" s="123">
        <v>11.5</v>
      </c>
      <c r="S1888" s="123">
        <v>9</v>
      </c>
      <c r="T1888" s="116">
        <v>45499</v>
      </c>
      <c r="U1888" s="116">
        <v>45492</v>
      </c>
      <c r="V1888" s="123">
        <v>0</v>
      </c>
      <c r="W1888" s="123">
        <v>48</v>
      </c>
      <c r="X1888" s="123">
        <v>48</v>
      </c>
      <c r="Y1888" s="123">
        <v>0</v>
      </c>
      <c r="Z1888" s="123" t="s">
        <v>47</v>
      </c>
      <c r="AA1888" s="123">
        <v>0</v>
      </c>
      <c r="AB1888" s="123">
        <v>4</v>
      </c>
      <c r="AC1888" s="123">
        <f t="shared" si="39"/>
        <v>12</v>
      </c>
      <c r="AD1888" s="123">
        <f>IFERROR(AC1888*VLOOKUP(I1888,'[5]DI Info'!A:H,7,FALSE),"")</f>
        <v>145.44</v>
      </c>
      <c r="AE1888" s="123">
        <f>IFERROR(ROUND(AC1888*VLOOKUP(I1888,'[5]DI Info'!$1:$1048576,6,FALSE),2),"")</f>
        <v>1.62</v>
      </c>
      <c r="AF1888" s="124" t="str">
        <f>VLOOKUP(I1888,'[5]DI Info'!$1:$1048576,4,FALSE)</f>
        <v>雅艺-NB</v>
      </c>
      <c r="AG1888" s="124" t="s">
        <v>3166</v>
      </c>
      <c r="AH1888" s="118">
        <v>45499</v>
      </c>
      <c r="AI1888" s="69" t="s">
        <v>4284</v>
      </c>
      <c r="AJ1888" s="123" t="s">
        <v>3168</v>
      </c>
      <c r="AK1888" s="123"/>
      <c r="AL1888" s="116"/>
      <c r="AM1888" s="123"/>
    </row>
    <row r="1889" s="62" customFormat="1" ht="12.75" customHeight="1" spans="1:39">
      <c r="A1889" s="123" t="s">
        <v>4560</v>
      </c>
      <c r="B1889" s="123" t="s">
        <v>38</v>
      </c>
      <c r="C1889" s="123" t="s">
        <v>38</v>
      </c>
      <c r="D1889" s="123" t="s">
        <v>39</v>
      </c>
      <c r="E1889" s="123" t="s">
        <v>4561</v>
      </c>
      <c r="F1889" s="123" t="s">
        <v>41</v>
      </c>
      <c r="G1889" s="123" t="s">
        <v>53</v>
      </c>
      <c r="H1889" s="123" t="s">
        <v>4561</v>
      </c>
      <c r="I1889" s="123" t="s">
        <v>3455</v>
      </c>
      <c r="J1889" s="123" t="s">
        <v>44</v>
      </c>
      <c r="K1889" s="123" t="s">
        <v>41</v>
      </c>
      <c r="L1889" s="123" t="s">
        <v>45</v>
      </c>
      <c r="M1889" s="123" t="s">
        <v>46</v>
      </c>
      <c r="N1889" s="123" t="s">
        <v>1767</v>
      </c>
      <c r="O1889" s="123" t="s">
        <v>41</v>
      </c>
      <c r="P1889" s="123" t="s">
        <v>41</v>
      </c>
      <c r="Q1889" s="123">
        <v>9</v>
      </c>
      <c r="R1889" s="123">
        <v>11.5</v>
      </c>
      <c r="S1889" s="123">
        <v>9</v>
      </c>
      <c r="T1889" s="116">
        <v>45499</v>
      </c>
      <c r="U1889" s="116">
        <v>45492</v>
      </c>
      <c r="V1889" s="123">
        <v>0</v>
      </c>
      <c r="W1889" s="123">
        <v>168</v>
      </c>
      <c r="X1889" s="123">
        <v>168</v>
      </c>
      <c r="Y1889" s="123">
        <v>0</v>
      </c>
      <c r="Z1889" s="123" t="s">
        <v>47</v>
      </c>
      <c r="AA1889" s="123">
        <v>0</v>
      </c>
      <c r="AB1889" s="123">
        <v>4</v>
      </c>
      <c r="AC1889" s="123">
        <f t="shared" si="39"/>
        <v>42</v>
      </c>
      <c r="AD1889" s="123">
        <f>IFERROR(AC1889*VLOOKUP(I1889,'[5]DI Info'!A:H,7,FALSE),"")</f>
        <v>509.04</v>
      </c>
      <c r="AE1889" s="123">
        <f>IFERROR(ROUND(AC1889*VLOOKUP(I1889,'[5]DI Info'!$1:$1048576,6,FALSE),2),"")</f>
        <v>5.69</v>
      </c>
      <c r="AF1889" s="124" t="str">
        <f>VLOOKUP(I1889,'[5]DI Info'!$1:$1048576,4,FALSE)</f>
        <v>雅艺-NB</v>
      </c>
      <c r="AG1889" s="124" t="s">
        <v>3166</v>
      </c>
      <c r="AH1889" s="118">
        <v>45499</v>
      </c>
      <c r="AI1889" s="69" t="s">
        <v>4284</v>
      </c>
      <c r="AJ1889" s="123" t="s">
        <v>3168</v>
      </c>
      <c r="AK1889" s="123"/>
      <c r="AL1889" s="116"/>
      <c r="AM1889" s="123"/>
    </row>
    <row r="1890" s="62" customFormat="1" ht="12.75" customHeight="1" spans="1:39">
      <c r="A1890" s="123" t="s">
        <v>4562</v>
      </c>
      <c r="B1890" s="123" t="s">
        <v>38</v>
      </c>
      <c r="C1890" s="123" t="s">
        <v>38</v>
      </c>
      <c r="D1890" s="123" t="s">
        <v>39</v>
      </c>
      <c r="E1890" s="123" t="s">
        <v>4563</v>
      </c>
      <c r="F1890" s="123" t="s">
        <v>41</v>
      </c>
      <c r="G1890" s="123" t="s">
        <v>53</v>
      </c>
      <c r="H1890" s="123" t="s">
        <v>4563</v>
      </c>
      <c r="I1890" s="123" t="s">
        <v>3455</v>
      </c>
      <c r="J1890" s="123" t="s">
        <v>44</v>
      </c>
      <c r="K1890" s="123" t="s">
        <v>41</v>
      </c>
      <c r="L1890" s="123" t="s">
        <v>45</v>
      </c>
      <c r="M1890" s="123" t="s">
        <v>46</v>
      </c>
      <c r="N1890" s="123" t="s">
        <v>1767</v>
      </c>
      <c r="O1890" s="123" t="s">
        <v>41</v>
      </c>
      <c r="P1890" s="123" t="s">
        <v>41</v>
      </c>
      <c r="Q1890" s="123">
        <v>9</v>
      </c>
      <c r="R1890" s="123">
        <v>11.5</v>
      </c>
      <c r="S1890" s="123">
        <v>9</v>
      </c>
      <c r="T1890" s="116">
        <v>45499</v>
      </c>
      <c r="U1890" s="116">
        <v>45492</v>
      </c>
      <c r="V1890" s="123">
        <v>0</v>
      </c>
      <c r="W1890" s="123">
        <v>88</v>
      </c>
      <c r="X1890" s="123">
        <v>88</v>
      </c>
      <c r="Y1890" s="123">
        <v>0</v>
      </c>
      <c r="Z1890" s="123" t="s">
        <v>47</v>
      </c>
      <c r="AA1890" s="123">
        <v>0</v>
      </c>
      <c r="AB1890" s="123">
        <v>4</v>
      </c>
      <c r="AC1890" s="123">
        <f t="shared" si="39"/>
        <v>22</v>
      </c>
      <c r="AD1890" s="123">
        <f>IFERROR(AC1890*VLOOKUP(I1890,'[5]DI Info'!A:H,7,FALSE),"")</f>
        <v>266.64</v>
      </c>
      <c r="AE1890" s="123">
        <f>IFERROR(ROUND(AC1890*VLOOKUP(I1890,'[5]DI Info'!$1:$1048576,6,FALSE),2),"")</f>
        <v>2.98</v>
      </c>
      <c r="AF1890" s="124" t="str">
        <f>VLOOKUP(I1890,'[5]DI Info'!$1:$1048576,4,FALSE)</f>
        <v>雅艺-NB</v>
      </c>
      <c r="AG1890" s="124" t="s">
        <v>3166</v>
      </c>
      <c r="AH1890" s="118">
        <v>45499</v>
      </c>
      <c r="AI1890" s="69" t="s">
        <v>4284</v>
      </c>
      <c r="AJ1890" s="123" t="s">
        <v>3168</v>
      </c>
      <c r="AK1890" s="123"/>
      <c r="AL1890" s="116"/>
      <c r="AM1890" s="123"/>
    </row>
    <row r="1891" s="62" customFormat="1" ht="12.75" customHeight="1" spans="1:39">
      <c r="A1891" s="123" t="s">
        <v>4564</v>
      </c>
      <c r="B1891" s="123" t="s">
        <v>38</v>
      </c>
      <c r="C1891" s="123" t="s">
        <v>38</v>
      </c>
      <c r="D1891" s="123" t="s">
        <v>39</v>
      </c>
      <c r="E1891" s="123" t="s">
        <v>4565</v>
      </c>
      <c r="F1891" s="123" t="s">
        <v>41</v>
      </c>
      <c r="G1891" s="123" t="s">
        <v>53</v>
      </c>
      <c r="H1891" s="123" t="s">
        <v>4565</v>
      </c>
      <c r="I1891" s="123" t="s">
        <v>3455</v>
      </c>
      <c r="J1891" s="123" t="s">
        <v>44</v>
      </c>
      <c r="K1891" s="123" t="s">
        <v>41</v>
      </c>
      <c r="L1891" s="123" t="s">
        <v>45</v>
      </c>
      <c r="M1891" s="123" t="s">
        <v>46</v>
      </c>
      <c r="N1891" s="123" t="s">
        <v>1767</v>
      </c>
      <c r="O1891" s="123" t="s">
        <v>41</v>
      </c>
      <c r="P1891" s="123" t="s">
        <v>41</v>
      </c>
      <c r="Q1891" s="123">
        <v>9</v>
      </c>
      <c r="R1891" s="123">
        <v>11.5</v>
      </c>
      <c r="S1891" s="123">
        <v>9</v>
      </c>
      <c r="T1891" s="116">
        <v>45499</v>
      </c>
      <c r="U1891" s="116">
        <v>45492</v>
      </c>
      <c r="V1891" s="123">
        <v>0</v>
      </c>
      <c r="W1891" s="123">
        <v>76</v>
      </c>
      <c r="X1891" s="123">
        <v>76</v>
      </c>
      <c r="Y1891" s="123">
        <v>0</v>
      </c>
      <c r="Z1891" s="123" t="s">
        <v>47</v>
      </c>
      <c r="AA1891" s="123">
        <v>0</v>
      </c>
      <c r="AB1891" s="123">
        <v>4</v>
      </c>
      <c r="AC1891" s="123">
        <f t="shared" si="39"/>
        <v>19</v>
      </c>
      <c r="AD1891" s="123">
        <f>IFERROR(AC1891*VLOOKUP(I1891,'[5]DI Info'!A:H,7,FALSE),"")</f>
        <v>230.28</v>
      </c>
      <c r="AE1891" s="123">
        <f>IFERROR(ROUND(AC1891*VLOOKUP(I1891,'[5]DI Info'!$1:$1048576,6,FALSE),2),"")</f>
        <v>2.57</v>
      </c>
      <c r="AF1891" s="124" t="str">
        <f>VLOOKUP(I1891,'[5]DI Info'!$1:$1048576,4,FALSE)</f>
        <v>雅艺-NB</v>
      </c>
      <c r="AG1891" s="124" t="s">
        <v>3166</v>
      </c>
      <c r="AH1891" s="118">
        <v>45499</v>
      </c>
      <c r="AI1891" s="69" t="s">
        <v>4284</v>
      </c>
      <c r="AJ1891" s="123" t="s">
        <v>3168</v>
      </c>
      <c r="AK1891" s="123"/>
      <c r="AL1891" s="116"/>
      <c r="AM1891" s="123"/>
    </row>
    <row r="1892" s="62" customFormat="1" ht="12.75" customHeight="1" spans="1:39">
      <c r="A1892" s="123" t="s">
        <v>4566</v>
      </c>
      <c r="B1892" s="123" t="s">
        <v>38</v>
      </c>
      <c r="C1892" s="123" t="s">
        <v>38</v>
      </c>
      <c r="D1892" s="123" t="s">
        <v>39</v>
      </c>
      <c r="E1892" s="123" t="s">
        <v>4567</v>
      </c>
      <c r="F1892" s="123" t="s">
        <v>41</v>
      </c>
      <c r="G1892" s="123" t="s">
        <v>53</v>
      </c>
      <c r="H1892" s="123" t="s">
        <v>4567</v>
      </c>
      <c r="I1892" s="123" t="s">
        <v>3455</v>
      </c>
      <c r="J1892" s="123" t="s">
        <v>44</v>
      </c>
      <c r="K1892" s="123" t="s">
        <v>41</v>
      </c>
      <c r="L1892" s="123" t="s">
        <v>45</v>
      </c>
      <c r="M1892" s="123" t="s">
        <v>46</v>
      </c>
      <c r="N1892" s="123" t="s">
        <v>1767</v>
      </c>
      <c r="O1892" s="123" t="s">
        <v>41</v>
      </c>
      <c r="P1892" s="123" t="s">
        <v>41</v>
      </c>
      <c r="Q1892" s="123">
        <v>9</v>
      </c>
      <c r="R1892" s="123">
        <v>11.5</v>
      </c>
      <c r="S1892" s="123">
        <v>9</v>
      </c>
      <c r="T1892" s="116">
        <v>45499</v>
      </c>
      <c r="U1892" s="116">
        <v>45492</v>
      </c>
      <c r="V1892" s="123">
        <v>0</v>
      </c>
      <c r="W1892" s="123">
        <v>64</v>
      </c>
      <c r="X1892" s="123">
        <v>64</v>
      </c>
      <c r="Y1892" s="123">
        <v>0</v>
      </c>
      <c r="Z1892" s="123" t="s">
        <v>47</v>
      </c>
      <c r="AA1892" s="123">
        <v>0</v>
      </c>
      <c r="AB1892" s="123">
        <v>4</v>
      </c>
      <c r="AC1892" s="123">
        <f t="shared" si="39"/>
        <v>16</v>
      </c>
      <c r="AD1892" s="123">
        <f>IFERROR(AC1892*VLOOKUP(I1892,'[5]DI Info'!A:H,7,FALSE),"")</f>
        <v>193.92</v>
      </c>
      <c r="AE1892" s="123">
        <f>IFERROR(ROUND(AC1892*VLOOKUP(I1892,'[5]DI Info'!$1:$1048576,6,FALSE),2),"")</f>
        <v>2.17</v>
      </c>
      <c r="AF1892" s="124" t="str">
        <f>VLOOKUP(I1892,'[5]DI Info'!$1:$1048576,4,FALSE)</f>
        <v>雅艺-NB</v>
      </c>
      <c r="AG1892" s="124" t="s">
        <v>3166</v>
      </c>
      <c r="AH1892" s="118">
        <v>45499</v>
      </c>
      <c r="AI1892" s="69" t="s">
        <v>4284</v>
      </c>
      <c r="AJ1892" s="123" t="s">
        <v>3168</v>
      </c>
      <c r="AK1892" s="123"/>
      <c r="AL1892" s="116"/>
      <c r="AM1892" s="123"/>
    </row>
    <row r="1893" s="62" customFormat="1" ht="12.75" customHeight="1" spans="1:39">
      <c r="A1893" s="123" t="s">
        <v>4568</v>
      </c>
      <c r="B1893" s="123" t="s">
        <v>38</v>
      </c>
      <c r="C1893" s="123" t="s">
        <v>38</v>
      </c>
      <c r="D1893" s="123" t="s">
        <v>39</v>
      </c>
      <c r="E1893" s="123" t="s">
        <v>4569</v>
      </c>
      <c r="F1893" s="123" t="s">
        <v>41</v>
      </c>
      <c r="G1893" s="123" t="s">
        <v>53</v>
      </c>
      <c r="H1893" s="123" t="s">
        <v>4569</v>
      </c>
      <c r="I1893" s="123" t="s">
        <v>3455</v>
      </c>
      <c r="J1893" s="123" t="s">
        <v>44</v>
      </c>
      <c r="K1893" s="123" t="s">
        <v>41</v>
      </c>
      <c r="L1893" s="123" t="s">
        <v>45</v>
      </c>
      <c r="M1893" s="123" t="s">
        <v>46</v>
      </c>
      <c r="N1893" s="123" t="s">
        <v>1767</v>
      </c>
      <c r="O1893" s="123" t="s">
        <v>41</v>
      </c>
      <c r="P1893" s="123" t="s">
        <v>41</v>
      </c>
      <c r="Q1893" s="123">
        <v>9</v>
      </c>
      <c r="R1893" s="123">
        <v>11.5</v>
      </c>
      <c r="S1893" s="123">
        <v>9</v>
      </c>
      <c r="T1893" s="116">
        <v>45499</v>
      </c>
      <c r="U1893" s="116">
        <v>45492</v>
      </c>
      <c r="V1893" s="123">
        <v>0</v>
      </c>
      <c r="W1893" s="123">
        <v>100</v>
      </c>
      <c r="X1893" s="123">
        <v>100</v>
      </c>
      <c r="Y1893" s="123">
        <v>0</v>
      </c>
      <c r="Z1893" s="123" t="s">
        <v>47</v>
      </c>
      <c r="AA1893" s="123">
        <v>0</v>
      </c>
      <c r="AB1893" s="123">
        <v>4</v>
      </c>
      <c r="AC1893" s="123">
        <f t="shared" si="39"/>
        <v>25</v>
      </c>
      <c r="AD1893" s="123">
        <f>IFERROR(AC1893*VLOOKUP(I1893,'[5]DI Info'!A:H,7,FALSE),"")</f>
        <v>303</v>
      </c>
      <c r="AE1893" s="123">
        <f>IFERROR(ROUND(AC1893*VLOOKUP(I1893,'[5]DI Info'!$1:$1048576,6,FALSE),2),"")</f>
        <v>3.38</v>
      </c>
      <c r="AF1893" s="124" t="str">
        <f>VLOOKUP(I1893,'[5]DI Info'!$1:$1048576,4,FALSE)</f>
        <v>雅艺-NB</v>
      </c>
      <c r="AG1893" s="124" t="s">
        <v>3166</v>
      </c>
      <c r="AH1893" s="118">
        <v>45499</v>
      </c>
      <c r="AI1893" s="69" t="s">
        <v>4284</v>
      </c>
      <c r="AJ1893" s="123" t="s">
        <v>3168</v>
      </c>
      <c r="AK1893" s="123"/>
      <c r="AL1893" s="116"/>
      <c r="AM1893" s="123"/>
    </row>
    <row r="1894" s="62" customFormat="1" ht="12.75" customHeight="1" spans="1:39">
      <c r="A1894" s="123" t="s">
        <v>4570</v>
      </c>
      <c r="B1894" s="123" t="s">
        <v>38</v>
      </c>
      <c r="C1894" s="123" t="s">
        <v>38</v>
      </c>
      <c r="D1894" s="123" t="s">
        <v>39</v>
      </c>
      <c r="E1894" s="123" t="s">
        <v>4571</v>
      </c>
      <c r="F1894" s="123" t="s">
        <v>41</v>
      </c>
      <c r="G1894" s="123" t="s">
        <v>53</v>
      </c>
      <c r="H1894" s="123" t="s">
        <v>4571</v>
      </c>
      <c r="I1894" s="123" t="s">
        <v>3455</v>
      </c>
      <c r="J1894" s="123" t="s">
        <v>44</v>
      </c>
      <c r="K1894" s="123" t="s">
        <v>41</v>
      </c>
      <c r="L1894" s="123" t="s">
        <v>45</v>
      </c>
      <c r="M1894" s="123" t="s">
        <v>46</v>
      </c>
      <c r="N1894" s="123" t="s">
        <v>1767</v>
      </c>
      <c r="O1894" s="123" t="s">
        <v>41</v>
      </c>
      <c r="P1894" s="123" t="s">
        <v>41</v>
      </c>
      <c r="Q1894" s="123">
        <v>9</v>
      </c>
      <c r="R1894" s="123">
        <v>11.5</v>
      </c>
      <c r="S1894" s="123">
        <v>9</v>
      </c>
      <c r="T1894" s="116">
        <v>45499</v>
      </c>
      <c r="U1894" s="116">
        <v>45492</v>
      </c>
      <c r="V1894" s="123">
        <v>0</v>
      </c>
      <c r="W1894" s="123">
        <v>16</v>
      </c>
      <c r="X1894" s="123">
        <v>16</v>
      </c>
      <c r="Y1894" s="123">
        <v>0</v>
      </c>
      <c r="Z1894" s="123" t="s">
        <v>47</v>
      </c>
      <c r="AA1894" s="123">
        <v>0</v>
      </c>
      <c r="AB1894" s="123">
        <v>4</v>
      </c>
      <c r="AC1894" s="123">
        <f t="shared" si="39"/>
        <v>4</v>
      </c>
      <c r="AD1894" s="123">
        <f>IFERROR(AC1894*VLOOKUP(I1894,'[5]DI Info'!A:H,7,FALSE),"")</f>
        <v>48.48</v>
      </c>
      <c r="AE1894" s="123">
        <f>IFERROR(ROUND(AC1894*VLOOKUP(I1894,'[5]DI Info'!$1:$1048576,6,FALSE),2),"")</f>
        <v>0.54</v>
      </c>
      <c r="AF1894" s="124" t="str">
        <f>VLOOKUP(I1894,'[5]DI Info'!$1:$1048576,4,FALSE)</f>
        <v>雅艺-NB</v>
      </c>
      <c r="AG1894" s="124" t="s">
        <v>3166</v>
      </c>
      <c r="AH1894" s="118">
        <v>45499</v>
      </c>
      <c r="AI1894" s="69" t="s">
        <v>4284</v>
      </c>
      <c r="AJ1894" s="123" t="s">
        <v>3168</v>
      </c>
      <c r="AK1894" s="123"/>
      <c r="AL1894" s="116"/>
      <c r="AM1894" s="123"/>
    </row>
    <row r="1895" s="62" customFormat="1" ht="12.75" customHeight="1" spans="1:39">
      <c r="A1895" s="123" t="s">
        <v>4572</v>
      </c>
      <c r="B1895" s="123" t="s">
        <v>38</v>
      </c>
      <c r="C1895" s="123" t="s">
        <v>38</v>
      </c>
      <c r="D1895" s="123" t="s">
        <v>39</v>
      </c>
      <c r="E1895" s="123" t="s">
        <v>4573</v>
      </c>
      <c r="F1895" s="123" t="s">
        <v>41</v>
      </c>
      <c r="G1895" s="123" t="s">
        <v>77</v>
      </c>
      <c r="H1895" s="123" t="s">
        <v>4573</v>
      </c>
      <c r="I1895" s="123" t="s">
        <v>3887</v>
      </c>
      <c r="J1895" s="123" t="s">
        <v>44</v>
      </c>
      <c r="K1895" s="123" t="s">
        <v>41</v>
      </c>
      <c r="L1895" s="123" t="s">
        <v>45</v>
      </c>
      <c r="M1895" s="123" t="s">
        <v>46</v>
      </c>
      <c r="N1895" s="123" t="s">
        <v>1767</v>
      </c>
      <c r="O1895" s="123" t="s">
        <v>41</v>
      </c>
      <c r="P1895" s="123" t="s">
        <v>41</v>
      </c>
      <c r="Q1895" s="123">
        <v>19.5</v>
      </c>
      <c r="R1895" s="123">
        <v>23.7</v>
      </c>
      <c r="S1895" s="123">
        <v>23.5</v>
      </c>
      <c r="T1895" s="116">
        <v>45533</v>
      </c>
      <c r="U1895" s="116">
        <v>45526</v>
      </c>
      <c r="V1895" s="123">
        <v>0</v>
      </c>
      <c r="W1895" s="123">
        <v>280</v>
      </c>
      <c r="X1895" s="123">
        <v>280</v>
      </c>
      <c r="Y1895" s="123">
        <v>0</v>
      </c>
      <c r="Z1895" s="123" t="s">
        <v>47</v>
      </c>
      <c r="AA1895" s="123">
        <v>0</v>
      </c>
      <c r="AB1895" s="123">
        <f>VLOOKUP(I1895,'[5]DI Info'!A:E,5,0)</f>
        <v>1</v>
      </c>
      <c r="AC1895" s="123">
        <f t="shared" si="39"/>
        <v>280</v>
      </c>
      <c r="AD1895" s="123">
        <f>IFERROR(AC1895*VLOOKUP(I1895,'[5]DI Info'!A:H,7,FALSE),"")</f>
        <v>2520</v>
      </c>
      <c r="AE1895" s="123">
        <f>IFERROR(ROUND(AC1895*VLOOKUP(I1895,'[5]DI Info'!$1:$1048576,6,FALSE),2),"")</f>
        <v>51.24</v>
      </c>
      <c r="AF1895" s="124" t="str">
        <f>VLOOKUP(I1895,'[5]DI Info'!$1:$1048576,4,FALSE)</f>
        <v>天运-SH</v>
      </c>
      <c r="AG1895" s="124"/>
      <c r="AH1895" s="123"/>
      <c r="AI1895" s="69"/>
      <c r="AJ1895" s="123" t="s">
        <v>4284</v>
      </c>
      <c r="AK1895" s="123"/>
      <c r="AL1895" s="116"/>
      <c r="AM1895" s="123"/>
    </row>
    <row r="1896" s="62" customFormat="1" ht="12.75" customHeight="1" spans="1:39">
      <c r="A1896" s="123" t="s">
        <v>4574</v>
      </c>
      <c r="B1896" s="123" t="s">
        <v>38</v>
      </c>
      <c r="C1896" s="123" t="s">
        <v>38</v>
      </c>
      <c r="D1896" s="123" t="s">
        <v>39</v>
      </c>
      <c r="E1896" s="123" t="s">
        <v>4575</v>
      </c>
      <c r="F1896" s="123" t="s">
        <v>41</v>
      </c>
      <c r="G1896" s="123" t="s">
        <v>42</v>
      </c>
      <c r="H1896" s="123" t="s">
        <v>4575</v>
      </c>
      <c r="I1896" s="123" t="s">
        <v>3887</v>
      </c>
      <c r="J1896" s="123" t="s">
        <v>44</v>
      </c>
      <c r="K1896" s="123" t="s">
        <v>41</v>
      </c>
      <c r="L1896" s="123" t="s">
        <v>45</v>
      </c>
      <c r="M1896" s="123" t="s">
        <v>46</v>
      </c>
      <c r="N1896" s="123" t="s">
        <v>1767</v>
      </c>
      <c r="O1896" s="123" t="s">
        <v>41</v>
      </c>
      <c r="P1896" s="123" t="s">
        <v>41</v>
      </c>
      <c r="Q1896" s="123">
        <v>19.5</v>
      </c>
      <c r="R1896" s="123">
        <v>23.7</v>
      </c>
      <c r="S1896" s="123">
        <v>23.5</v>
      </c>
      <c r="T1896" s="116">
        <v>45533</v>
      </c>
      <c r="U1896" s="116">
        <v>45526</v>
      </c>
      <c r="V1896" s="123">
        <v>0</v>
      </c>
      <c r="W1896" s="123">
        <v>265</v>
      </c>
      <c r="X1896" s="123">
        <v>265</v>
      </c>
      <c r="Y1896" s="123">
        <v>0</v>
      </c>
      <c r="Z1896" s="123" t="s">
        <v>47</v>
      </c>
      <c r="AA1896" s="123">
        <v>0</v>
      </c>
      <c r="AB1896" s="123">
        <f>VLOOKUP(I1896,'[5]DI Info'!A:E,5,0)</f>
        <v>1</v>
      </c>
      <c r="AC1896" s="123">
        <f t="shared" si="39"/>
        <v>265</v>
      </c>
      <c r="AD1896" s="123">
        <f>IFERROR(AC1896*VLOOKUP(I1896,'[5]DI Info'!A:H,7,FALSE),"")</f>
        <v>2385</v>
      </c>
      <c r="AE1896" s="123">
        <f>IFERROR(ROUND(AC1896*VLOOKUP(I1896,'[5]DI Info'!$1:$1048576,6,FALSE),2),"")</f>
        <v>48.5</v>
      </c>
      <c r="AF1896" s="124" t="str">
        <f>VLOOKUP(I1896,'[5]DI Info'!$1:$1048576,4,FALSE)</f>
        <v>天运-SH</v>
      </c>
      <c r="AG1896" s="124"/>
      <c r="AH1896" s="123"/>
      <c r="AI1896" s="69"/>
      <c r="AJ1896" s="123" t="s">
        <v>4284</v>
      </c>
      <c r="AK1896" s="123"/>
      <c r="AL1896" s="116"/>
      <c r="AM1896" s="123"/>
    </row>
    <row r="1897" s="62" customFormat="1" ht="12.75" customHeight="1" spans="1:39">
      <c r="A1897" s="123" t="s">
        <v>4576</v>
      </c>
      <c r="B1897" s="123" t="s">
        <v>38</v>
      </c>
      <c r="C1897" s="123" t="s">
        <v>38</v>
      </c>
      <c r="D1897" s="123" t="s">
        <v>39</v>
      </c>
      <c r="E1897" s="123" t="s">
        <v>4577</v>
      </c>
      <c r="F1897" s="123" t="s">
        <v>41</v>
      </c>
      <c r="G1897" s="123" t="s">
        <v>53</v>
      </c>
      <c r="H1897" s="123" t="s">
        <v>4577</v>
      </c>
      <c r="I1897" s="123" t="s">
        <v>932</v>
      </c>
      <c r="J1897" s="123" t="s">
        <v>44</v>
      </c>
      <c r="K1897" s="123" t="s">
        <v>41</v>
      </c>
      <c r="L1897" s="123" t="s">
        <v>45</v>
      </c>
      <c r="M1897" s="123" t="s">
        <v>46</v>
      </c>
      <c r="N1897" s="123" t="s">
        <v>1767</v>
      </c>
      <c r="O1897" s="123" t="s">
        <v>41</v>
      </c>
      <c r="P1897" s="123" t="s">
        <v>41</v>
      </c>
      <c r="Q1897" s="123">
        <v>4.37</v>
      </c>
      <c r="R1897" s="123">
        <v>23.86</v>
      </c>
      <c r="S1897" s="123">
        <v>21.63</v>
      </c>
      <c r="T1897" s="116">
        <v>45499</v>
      </c>
      <c r="U1897" s="116">
        <v>45492</v>
      </c>
      <c r="V1897" s="123">
        <v>0</v>
      </c>
      <c r="W1897" s="123">
        <v>142</v>
      </c>
      <c r="X1897" s="123">
        <v>142</v>
      </c>
      <c r="Y1897" s="123">
        <v>0</v>
      </c>
      <c r="Z1897" s="123" t="s">
        <v>47</v>
      </c>
      <c r="AA1897" s="123">
        <v>0</v>
      </c>
      <c r="AB1897" s="123">
        <v>1</v>
      </c>
      <c r="AC1897" s="123">
        <f t="shared" si="39"/>
        <v>142</v>
      </c>
      <c r="AD1897" s="123">
        <f>IFERROR(AC1897*VLOOKUP(I1897,'[5]DI Info'!A:H,7,FALSE),"")</f>
        <v>650.36</v>
      </c>
      <c r="AE1897" s="123">
        <f>IFERROR(ROUND(AC1897*VLOOKUP(I1897,'[5]DI Info'!$1:$1048576,6,FALSE),2),"")</f>
        <v>4.62</v>
      </c>
      <c r="AF1897" s="124" t="str">
        <f>VLOOKUP(I1897,'[5]DI Info'!$1:$1048576,4,FALSE)</f>
        <v>立义-YT</v>
      </c>
      <c r="AG1897" s="124"/>
      <c r="AH1897" s="123"/>
      <c r="AI1897" s="69"/>
      <c r="AJ1897" s="123" t="s">
        <v>4284</v>
      </c>
      <c r="AK1897" s="123"/>
      <c r="AL1897" s="116"/>
      <c r="AM1897" s="123"/>
    </row>
    <row r="1898" s="62" customFormat="1" ht="12.75" customHeight="1" spans="1:39">
      <c r="A1898" s="123" t="s">
        <v>4578</v>
      </c>
      <c r="B1898" s="123" t="s">
        <v>38</v>
      </c>
      <c r="C1898" s="123" t="s">
        <v>38</v>
      </c>
      <c r="D1898" s="123" t="s">
        <v>39</v>
      </c>
      <c r="E1898" s="123" t="s">
        <v>4579</v>
      </c>
      <c r="F1898" s="123" t="s">
        <v>41</v>
      </c>
      <c r="G1898" s="123" t="s">
        <v>53</v>
      </c>
      <c r="H1898" s="123" t="s">
        <v>4579</v>
      </c>
      <c r="I1898" s="123" t="s">
        <v>932</v>
      </c>
      <c r="J1898" s="123" t="s">
        <v>44</v>
      </c>
      <c r="K1898" s="123" t="s">
        <v>41</v>
      </c>
      <c r="L1898" s="123" t="s">
        <v>45</v>
      </c>
      <c r="M1898" s="123" t="s">
        <v>46</v>
      </c>
      <c r="N1898" s="123" t="s">
        <v>1767</v>
      </c>
      <c r="O1898" s="123" t="s">
        <v>41</v>
      </c>
      <c r="P1898" s="123" t="s">
        <v>41</v>
      </c>
      <c r="Q1898" s="123">
        <v>4.37</v>
      </c>
      <c r="R1898" s="123">
        <v>23.86</v>
      </c>
      <c r="S1898" s="123">
        <v>21.63</v>
      </c>
      <c r="T1898" s="116">
        <v>45499</v>
      </c>
      <c r="U1898" s="116">
        <v>45492</v>
      </c>
      <c r="V1898" s="123">
        <v>0</v>
      </c>
      <c r="W1898" s="123">
        <v>38</v>
      </c>
      <c r="X1898" s="123">
        <v>38</v>
      </c>
      <c r="Y1898" s="123">
        <v>0</v>
      </c>
      <c r="Z1898" s="123" t="s">
        <v>47</v>
      </c>
      <c r="AA1898" s="123">
        <v>0</v>
      </c>
      <c r="AB1898" s="123">
        <v>1</v>
      </c>
      <c r="AC1898" s="123">
        <f t="shared" si="39"/>
        <v>38</v>
      </c>
      <c r="AD1898" s="123">
        <f>IFERROR(AC1898*VLOOKUP(I1898,'[5]DI Info'!A:H,7,FALSE),"")</f>
        <v>174.04</v>
      </c>
      <c r="AE1898" s="123">
        <f>IFERROR(ROUND(AC1898*VLOOKUP(I1898,'[5]DI Info'!$1:$1048576,6,FALSE),2),"")</f>
        <v>1.24</v>
      </c>
      <c r="AF1898" s="124" t="str">
        <f>VLOOKUP(I1898,'[5]DI Info'!$1:$1048576,4,FALSE)</f>
        <v>立义-YT</v>
      </c>
      <c r="AG1898" s="124"/>
      <c r="AH1898" s="123"/>
      <c r="AI1898" s="69"/>
      <c r="AJ1898" s="123" t="s">
        <v>4284</v>
      </c>
      <c r="AK1898" s="123"/>
      <c r="AL1898" s="116"/>
      <c r="AM1898" s="123"/>
    </row>
    <row r="1899" s="62" customFormat="1" ht="12.75" customHeight="1" spans="1:39">
      <c r="A1899" s="123" t="s">
        <v>4580</v>
      </c>
      <c r="B1899" s="123" t="s">
        <v>38</v>
      </c>
      <c r="C1899" s="123" t="s">
        <v>38</v>
      </c>
      <c r="D1899" s="123" t="s">
        <v>39</v>
      </c>
      <c r="E1899" s="123" t="s">
        <v>4581</v>
      </c>
      <c r="F1899" s="123" t="s">
        <v>41</v>
      </c>
      <c r="G1899" s="123" t="s">
        <v>53</v>
      </c>
      <c r="H1899" s="123" t="s">
        <v>4581</v>
      </c>
      <c r="I1899" s="123" t="s">
        <v>932</v>
      </c>
      <c r="J1899" s="123" t="s">
        <v>44</v>
      </c>
      <c r="K1899" s="123" t="s">
        <v>41</v>
      </c>
      <c r="L1899" s="123" t="s">
        <v>45</v>
      </c>
      <c r="M1899" s="123" t="s">
        <v>46</v>
      </c>
      <c r="N1899" s="123" t="s">
        <v>1767</v>
      </c>
      <c r="O1899" s="123" t="s">
        <v>41</v>
      </c>
      <c r="P1899" s="123" t="s">
        <v>41</v>
      </c>
      <c r="Q1899" s="123">
        <v>4.37</v>
      </c>
      <c r="R1899" s="123">
        <v>23.86</v>
      </c>
      <c r="S1899" s="123">
        <v>21.63</v>
      </c>
      <c r="T1899" s="116">
        <v>45499</v>
      </c>
      <c r="U1899" s="116">
        <v>45492</v>
      </c>
      <c r="V1899" s="123">
        <v>0</v>
      </c>
      <c r="W1899" s="123">
        <v>61</v>
      </c>
      <c r="X1899" s="123">
        <v>61</v>
      </c>
      <c r="Y1899" s="123">
        <v>0</v>
      </c>
      <c r="Z1899" s="123" t="s">
        <v>47</v>
      </c>
      <c r="AA1899" s="123">
        <v>0</v>
      </c>
      <c r="AB1899" s="123">
        <v>1</v>
      </c>
      <c r="AC1899" s="123">
        <f t="shared" si="39"/>
        <v>61</v>
      </c>
      <c r="AD1899" s="123">
        <f>IFERROR(AC1899*VLOOKUP(I1899,'[5]DI Info'!A:H,7,FALSE),"")</f>
        <v>279.38</v>
      </c>
      <c r="AE1899" s="123">
        <f>IFERROR(ROUND(AC1899*VLOOKUP(I1899,'[5]DI Info'!$1:$1048576,6,FALSE),2),"")</f>
        <v>1.98</v>
      </c>
      <c r="AF1899" s="124" t="str">
        <f>VLOOKUP(I1899,'[5]DI Info'!$1:$1048576,4,FALSE)</f>
        <v>立义-YT</v>
      </c>
      <c r="AG1899" s="124"/>
      <c r="AH1899" s="123"/>
      <c r="AI1899" s="69"/>
      <c r="AJ1899" s="123" t="s">
        <v>4284</v>
      </c>
      <c r="AK1899" s="123"/>
      <c r="AL1899" s="116"/>
      <c r="AM1899" s="123"/>
    </row>
    <row r="1900" s="62" customFormat="1" ht="12.75" customHeight="1" spans="1:39">
      <c r="A1900" s="123" t="s">
        <v>4582</v>
      </c>
      <c r="B1900" s="123" t="s">
        <v>38</v>
      </c>
      <c r="C1900" s="123" t="s">
        <v>38</v>
      </c>
      <c r="D1900" s="123" t="s">
        <v>39</v>
      </c>
      <c r="E1900" s="123" t="s">
        <v>4583</v>
      </c>
      <c r="F1900" s="123" t="s">
        <v>41</v>
      </c>
      <c r="G1900" s="123" t="s">
        <v>71</v>
      </c>
      <c r="H1900" s="123" t="s">
        <v>4583</v>
      </c>
      <c r="I1900" s="123" t="s">
        <v>932</v>
      </c>
      <c r="J1900" s="123" t="s">
        <v>44</v>
      </c>
      <c r="K1900" s="123" t="s">
        <v>41</v>
      </c>
      <c r="L1900" s="123" t="s">
        <v>45</v>
      </c>
      <c r="M1900" s="123" t="s">
        <v>46</v>
      </c>
      <c r="N1900" s="123" t="s">
        <v>1767</v>
      </c>
      <c r="O1900" s="123" t="s">
        <v>41</v>
      </c>
      <c r="P1900" s="123" t="s">
        <v>41</v>
      </c>
      <c r="Q1900" s="123">
        <v>4.37</v>
      </c>
      <c r="R1900" s="123">
        <v>23.86</v>
      </c>
      <c r="S1900" s="123">
        <v>21.63</v>
      </c>
      <c r="T1900" s="116">
        <v>45502</v>
      </c>
      <c r="U1900" s="116">
        <v>45495</v>
      </c>
      <c r="V1900" s="123">
        <v>0</v>
      </c>
      <c r="W1900" s="123">
        <v>309</v>
      </c>
      <c r="X1900" s="123">
        <v>309</v>
      </c>
      <c r="Y1900" s="123">
        <v>0</v>
      </c>
      <c r="Z1900" s="123" t="s">
        <v>47</v>
      </c>
      <c r="AA1900" s="123">
        <v>0</v>
      </c>
      <c r="AB1900" s="123">
        <f>VLOOKUP(I1900,'[5]DI Info'!A:E,5,0)</f>
        <v>1</v>
      </c>
      <c r="AC1900" s="123">
        <f t="shared" si="39"/>
        <v>309</v>
      </c>
      <c r="AD1900" s="123">
        <f>IFERROR(AC1900*VLOOKUP(I1900,'[5]DI Info'!A:H,7,FALSE),"")</f>
        <v>1415.22</v>
      </c>
      <c r="AE1900" s="123">
        <f>IFERROR(ROUND(AC1900*VLOOKUP(I1900,'[5]DI Info'!$1:$1048576,6,FALSE),2),"")</f>
        <v>10.05</v>
      </c>
      <c r="AF1900" s="124" t="str">
        <f>VLOOKUP(I1900,'[5]DI Info'!$1:$1048576,4,FALSE)</f>
        <v>立义-YT</v>
      </c>
      <c r="AG1900" s="124"/>
      <c r="AH1900" s="123"/>
      <c r="AI1900" s="69"/>
      <c r="AJ1900" s="123" t="s">
        <v>4284</v>
      </c>
      <c r="AK1900" s="123"/>
      <c r="AL1900" s="116"/>
      <c r="AM1900" s="123"/>
    </row>
    <row r="1901" s="62" customFormat="1" ht="12.75" customHeight="1" spans="1:39">
      <c r="A1901" s="123" t="s">
        <v>4584</v>
      </c>
      <c r="B1901" s="123" t="s">
        <v>38</v>
      </c>
      <c r="C1901" s="123" t="s">
        <v>38</v>
      </c>
      <c r="D1901" s="123" t="s">
        <v>39</v>
      </c>
      <c r="E1901" s="123" t="s">
        <v>4585</v>
      </c>
      <c r="F1901" s="123" t="s">
        <v>41</v>
      </c>
      <c r="G1901" s="123" t="s">
        <v>71</v>
      </c>
      <c r="H1901" s="123" t="s">
        <v>4585</v>
      </c>
      <c r="I1901" s="123" t="s">
        <v>932</v>
      </c>
      <c r="J1901" s="123" t="s">
        <v>44</v>
      </c>
      <c r="K1901" s="123" t="s">
        <v>41</v>
      </c>
      <c r="L1901" s="123" t="s">
        <v>45</v>
      </c>
      <c r="M1901" s="123" t="s">
        <v>46</v>
      </c>
      <c r="N1901" s="123" t="s">
        <v>1767</v>
      </c>
      <c r="O1901" s="123" t="s">
        <v>41</v>
      </c>
      <c r="P1901" s="123" t="s">
        <v>41</v>
      </c>
      <c r="Q1901" s="123">
        <v>4.37</v>
      </c>
      <c r="R1901" s="123">
        <v>23.86</v>
      </c>
      <c r="S1901" s="123">
        <v>21.63</v>
      </c>
      <c r="T1901" s="116">
        <v>45519</v>
      </c>
      <c r="U1901" s="116">
        <v>45512</v>
      </c>
      <c r="V1901" s="123">
        <v>0</v>
      </c>
      <c r="W1901" s="123">
        <v>410</v>
      </c>
      <c r="X1901" s="123">
        <v>410</v>
      </c>
      <c r="Y1901" s="123">
        <v>0</v>
      </c>
      <c r="Z1901" s="123" t="s">
        <v>47</v>
      </c>
      <c r="AA1901" s="123">
        <v>0</v>
      </c>
      <c r="AB1901" s="123">
        <f>VLOOKUP(I1901,'[5]DI Info'!A:E,5,0)</f>
        <v>1</v>
      </c>
      <c r="AC1901" s="123">
        <f t="shared" si="39"/>
        <v>410</v>
      </c>
      <c r="AD1901" s="123">
        <f>IFERROR(AC1901*VLOOKUP(I1901,'[5]DI Info'!A:H,7,FALSE),"")</f>
        <v>1877.8</v>
      </c>
      <c r="AE1901" s="123">
        <f>IFERROR(ROUND(AC1901*VLOOKUP(I1901,'[5]DI Info'!$1:$1048576,6,FALSE),2),"")</f>
        <v>13.34</v>
      </c>
      <c r="AF1901" s="124" t="str">
        <f>VLOOKUP(I1901,'[5]DI Info'!$1:$1048576,4,FALSE)</f>
        <v>立义-YT</v>
      </c>
      <c r="AG1901" s="124"/>
      <c r="AH1901" s="123"/>
      <c r="AI1901" s="69"/>
      <c r="AJ1901" s="123" t="s">
        <v>4284</v>
      </c>
      <c r="AK1901" s="123"/>
      <c r="AL1901" s="116"/>
      <c r="AM1901" s="123"/>
    </row>
    <row r="1902" s="62" customFormat="1" ht="12.75" customHeight="1" spans="1:39">
      <c r="A1902" s="123" t="s">
        <v>4586</v>
      </c>
      <c r="B1902" s="123" t="s">
        <v>38</v>
      </c>
      <c r="C1902" s="123" t="s">
        <v>38</v>
      </c>
      <c r="D1902" s="123" t="s">
        <v>39</v>
      </c>
      <c r="E1902" s="123" t="s">
        <v>4587</v>
      </c>
      <c r="F1902" s="123" t="s">
        <v>41</v>
      </c>
      <c r="G1902" s="123" t="s">
        <v>53</v>
      </c>
      <c r="H1902" s="123" t="s">
        <v>4587</v>
      </c>
      <c r="I1902" s="123" t="s">
        <v>225</v>
      </c>
      <c r="J1902" s="123" t="s">
        <v>44</v>
      </c>
      <c r="K1902" s="123" t="s">
        <v>41</v>
      </c>
      <c r="L1902" s="123" t="s">
        <v>45</v>
      </c>
      <c r="M1902" s="123" t="s">
        <v>46</v>
      </c>
      <c r="N1902" s="123" t="s">
        <v>1767</v>
      </c>
      <c r="O1902" s="123" t="s">
        <v>41</v>
      </c>
      <c r="P1902" s="123" t="s">
        <v>41</v>
      </c>
      <c r="Q1902" s="123">
        <v>2.6</v>
      </c>
      <c r="R1902" s="123">
        <v>14.92</v>
      </c>
      <c r="S1902" s="123">
        <v>13.39</v>
      </c>
      <c r="T1902" s="116">
        <v>45499</v>
      </c>
      <c r="U1902" s="116">
        <v>45492</v>
      </c>
      <c r="V1902" s="123">
        <v>0</v>
      </c>
      <c r="W1902" s="123">
        <v>10</v>
      </c>
      <c r="X1902" s="123">
        <v>10</v>
      </c>
      <c r="Y1902" s="123">
        <v>0</v>
      </c>
      <c r="Z1902" s="123" t="s">
        <v>47</v>
      </c>
      <c r="AA1902" s="123">
        <v>0</v>
      </c>
      <c r="AB1902" s="123">
        <v>1</v>
      </c>
      <c r="AC1902" s="123">
        <f t="shared" si="39"/>
        <v>10</v>
      </c>
      <c r="AD1902" s="123">
        <f>IFERROR(AC1902*VLOOKUP(I1902,'[5]DI Info'!A:H,7,FALSE),"")</f>
        <v>70</v>
      </c>
      <c r="AE1902" s="123">
        <f>IFERROR(ROUND(AC1902*VLOOKUP(I1902,'[5]DI Info'!$1:$1048576,6,FALSE),2),"")</f>
        <v>0.31</v>
      </c>
      <c r="AF1902" s="124" t="str">
        <f>VLOOKUP(I1902,'[5]DI Info'!$1:$1048576,4,FALSE)</f>
        <v>志捷-YT</v>
      </c>
      <c r="AG1902" s="124"/>
      <c r="AH1902" s="123"/>
      <c r="AI1902" s="69"/>
      <c r="AJ1902" s="123" t="s">
        <v>4284</v>
      </c>
      <c r="AK1902" s="123"/>
      <c r="AL1902" s="116"/>
      <c r="AM1902" s="123"/>
    </row>
    <row r="1903" s="62" customFormat="1" ht="12.75" customHeight="1" spans="1:39">
      <c r="A1903" s="123" t="s">
        <v>4588</v>
      </c>
      <c r="B1903" s="123" t="s">
        <v>38</v>
      </c>
      <c r="C1903" s="123" t="s">
        <v>38</v>
      </c>
      <c r="D1903" s="123" t="s">
        <v>84</v>
      </c>
      <c r="E1903" s="123" t="s">
        <v>4589</v>
      </c>
      <c r="F1903" s="123" t="s">
        <v>41</v>
      </c>
      <c r="G1903" s="123" t="s">
        <v>77</v>
      </c>
      <c r="H1903" s="123" t="s">
        <v>4589</v>
      </c>
      <c r="I1903" s="123" t="s">
        <v>4590</v>
      </c>
      <c r="J1903" s="123" t="s">
        <v>44</v>
      </c>
      <c r="K1903" s="123" t="s">
        <v>41</v>
      </c>
      <c r="L1903" s="123" t="s">
        <v>45</v>
      </c>
      <c r="M1903" s="123" t="s">
        <v>46</v>
      </c>
      <c r="N1903" s="123" t="s">
        <v>1767</v>
      </c>
      <c r="O1903" s="123" t="s">
        <v>41</v>
      </c>
      <c r="P1903" s="123" t="s">
        <v>41</v>
      </c>
      <c r="Q1903" s="123">
        <v>3.5</v>
      </c>
      <c r="R1903" s="123">
        <v>12</v>
      </c>
      <c r="S1903" s="123">
        <v>10</v>
      </c>
      <c r="T1903" s="116">
        <v>45522</v>
      </c>
      <c r="U1903" s="116">
        <v>45515</v>
      </c>
      <c r="V1903" s="123">
        <v>0</v>
      </c>
      <c r="W1903" s="123">
        <v>28</v>
      </c>
      <c r="X1903" s="123">
        <v>28</v>
      </c>
      <c r="Y1903" s="123">
        <v>0</v>
      </c>
      <c r="Z1903" s="123" t="s">
        <v>47</v>
      </c>
      <c r="AA1903" s="123">
        <v>0</v>
      </c>
      <c r="AB1903" s="123">
        <f>VLOOKUP(I1903,'[5]DI Info'!A:E,5,0)</f>
        <v>1</v>
      </c>
      <c r="AC1903" s="123">
        <f t="shared" si="39"/>
        <v>28</v>
      </c>
      <c r="AD1903" s="123">
        <f>IFERROR(AC1903*VLOOKUP(I1903,'[5]DI Info'!A:H,7,FALSE),"")</f>
        <v>39.76</v>
      </c>
      <c r="AE1903" s="123">
        <f>IFERROR(ROUND(AC1903*VLOOKUP(I1903,'[5]DI Info'!$1:$1048576,6,FALSE),2),"")</f>
        <v>0.17</v>
      </c>
      <c r="AF1903" s="124" t="str">
        <f>VLOOKUP(I1903,'[5]DI Info'!$1:$1048576,4,FALSE)</f>
        <v>康思特-SH</v>
      </c>
      <c r="AG1903" s="124"/>
      <c r="AH1903" s="123"/>
      <c r="AI1903" s="69"/>
      <c r="AJ1903" s="123" t="s">
        <v>4276</v>
      </c>
      <c r="AK1903" s="123"/>
      <c r="AL1903" s="116"/>
      <c r="AM1903" s="123"/>
    </row>
    <row r="1904" s="62" customFormat="1" ht="12.75" customHeight="1" spans="1:39">
      <c r="A1904" s="123" t="s">
        <v>4591</v>
      </c>
      <c r="B1904" s="123" t="s">
        <v>38</v>
      </c>
      <c r="C1904" s="123" t="s">
        <v>38</v>
      </c>
      <c r="D1904" s="123" t="s">
        <v>84</v>
      </c>
      <c r="E1904" s="123" t="s">
        <v>4592</v>
      </c>
      <c r="F1904" s="123" t="s">
        <v>41</v>
      </c>
      <c r="G1904" s="123" t="s">
        <v>77</v>
      </c>
      <c r="H1904" s="123" t="s">
        <v>4592</v>
      </c>
      <c r="I1904" s="123" t="s">
        <v>4590</v>
      </c>
      <c r="J1904" s="123" t="s">
        <v>44</v>
      </c>
      <c r="K1904" s="123" t="s">
        <v>41</v>
      </c>
      <c r="L1904" s="123" t="s">
        <v>45</v>
      </c>
      <c r="M1904" s="123" t="s">
        <v>46</v>
      </c>
      <c r="N1904" s="123" t="s">
        <v>1767</v>
      </c>
      <c r="O1904" s="123" t="s">
        <v>41</v>
      </c>
      <c r="P1904" s="123" t="s">
        <v>41</v>
      </c>
      <c r="Q1904" s="123">
        <v>3.5</v>
      </c>
      <c r="R1904" s="123">
        <v>12</v>
      </c>
      <c r="S1904" s="123">
        <v>10</v>
      </c>
      <c r="T1904" s="116">
        <v>45522</v>
      </c>
      <c r="U1904" s="116">
        <v>45515</v>
      </c>
      <c r="V1904" s="123">
        <v>0</v>
      </c>
      <c r="W1904" s="123">
        <v>22</v>
      </c>
      <c r="X1904" s="123">
        <v>22</v>
      </c>
      <c r="Y1904" s="123">
        <v>0</v>
      </c>
      <c r="Z1904" s="123" t="s">
        <v>47</v>
      </c>
      <c r="AA1904" s="123">
        <v>0</v>
      </c>
      <c r="AB1904" s="123">
        <f>VLOOKUP(I1904,'[5]DI Info'!A:E,5,0)</f>
        <v>1</v>
      </c>
      <c r="AC1904" s="123">
        <f t="shared" si="39"/>
        <v>22</v>
      </c>
      <c r="AD1904" s="123">
        <f>IFERROR(AC1904*VLOOKUP(I1904,'[5]DI Info'!A:H,7,FALSE),"")</f>
        <v>31.24</v>
      </c>
      <c r="AE1904" s="123">
        <f>IFERROR(ROUND(AC1904*VLOOKUP(I1904,'[5]DI Info'!$1:$1048576,6,FALSE),2),"")</f>
        <v>0.13</v>
      </c>
      <c r="AF1904" s="124" t="str">
        <f>VLOOKUP(I1904,'[5]DI Info'!$1:$1048576,4,FALSE)</f>
        <v>康思特-SH</v>
      </c>
      <c r="AG1904" s="124"/>
      <c r="AH1904" s="123"/>
      <c r="AI1904" s="69"/>
      <c r="AJ1904" s="123" t="s">
        <v>4276</v>
      </c>
      <c r="AK1904" s="123"/>
      <c r="AL1904" s="116"/>
      <c r="AM1904" s="123"/>
    </row>
    <row r="1905" s="62" customFormat="1" ht="12.75" customHeight="1" spans="1:39">
      <c r="A1905" s="123" t="s">
        <v>4593</v>
      </c>
      <c r="B1905" s="123" t="s">
        <v>38</v>
      </c>
      <c r="C1905" s="123" t="s">
        <v>38</v>
      </c>
      <c r="D1905" s="123" t="s">
        <v>84</v>
      </c>
      <c r="E1905" s="123" t="s">
        <v>4594</v>
      </c>
      <c r="F1905" s="123" t="s">
        <v>41</v>
      </c>
      <c r="G1905" s="123" t="s">
        <v>77</v>
      </c>
      <c r="H1905" s="123" t="s">
        <v>4594</v>
      </c>
      <c r="I1905" s="123" t="s">
        <v>4590</v>
      </c>
      <c r="J1905" s="123" t="s">
        <v>44</v>
      </c>
      <c r="K1905" s="123" t="s">
        <v>41</v>
      </c>
      <c r="L1905" s="123" t="s">
        <v>45</v>
      </c>
      <c r="M1905" s="123" t="s">
        <v>46</v>
      </c>
      <c r="N1905" s="123" t="s">
        <v>1767</v>
      </c>
      <c r="O1905" s="123" t="s">
        <v>41</v>
      </c>
      <c r="P1905" s="123" t="s">
        <v>41</v>
      </c>
      <c r="Q1905" s="123">
        <v>3.5</v>
      </c>
      <c r="R1905" s="123">
        <v>12</v>
      </c>
      <c r="S1905" s="123">
        <v>10</v>
      </c>
      <c r="T1905" s="116">
        <v>45522</v>
      </c>
      <c r="U1905" s="116">
        <v>45515</v>
      </c>
      <c r="V1905" s="123">
        <v>0</v>
      </c>
      <c r="W1905" s="123">
        <v>20</v>
      </c>
      <c r="X1905" s="123">
        <v>20</v>
      </c>
      <c r="Y1905" s="123">
        <v>0</v>
      </c>
      <c r="Z1905" s="123" t="s">
        <v>47</v>
      </c>
      <c r="AA1905" s="123">
        <v>0</v>
      </c>
      <c r="AB1905" s="123">
        <f>VLOOKUP(I1905,'[5]DI Info'!A:E,5,0)</f>
        <v>1</v>
      </c>
      <c r="AC1905" s="123">
        <f t="shared" si="39"/>
        <v>20</v>
      </c>
      <c r="AD1905" s="123">
        <f>IFERROR(AC1905*VLOOKUP(I1905,'[5]DI Info'!A:H,7,FALSE),"")</f>
        <v>28.4</v>
      </c>
      <c r="AE1905" s="123">
        <f>IFERROR(ROUND(AC1905*VLOOKUP(I1905,'[5]DI Info'!$1:$1048576,6,FALSE),2),"")</f>
        <v>0.12</v>
      </c>
      <c r="AF1905" s="124" t="str">
        <f>VLOOKUP(I1905,'[5]DI Info'!$1:$1048576,4,FALSE)</f>
        <v>康思特-SH</v>
      </c>
      <c r="AG1905" s="124"/>
      <c r="AH1905" s="123"/>
      <c r="AI1905" s="69"/>
      <c r="AJ1905" s="123" t="s">
        <v>4276</v>
      </c>
      <c r="AK1905" s="123"/>
      <c r="AL1905" s="116"/>
      <c r="AM1905" s="123"/>
    </row>
    <row r="1906" s="62" customFormat="1" ht="12.75" customHeight="1" spans="1:39">
      <c r="A1906" s="123" t="s">
        <v>4595</v>
      </c>
      <c r="B1906" s="123" t="s">
        <v>38</v>
      </c>
      <c r="C1906" s="123" t="s">
        <v>38</v>
      </c>
      <c r="D1906" s="123" t="s">
        <v>84</v>
      </c>
      <c r="E1906" s="123" t="s">
        <v>4596</v>
      </c>
      <c r="F1906" s="123" t="s">
        <v>41</v>
      </c>
      <c r="G1906" s="123" t="s">
        <v>77</v>
      </c>
      <c r="H1906" s="123" t="s">
        <v>4596</v>
      </c>
      <c r="I1906" s="123" t="s">
        <v>4590</v>
      </c>
      <c r="J1906" s="123" t="s">
        <v>44</v>
      </c>
      <c r="K1906" s="123" t="s">
        <v>41</v>
      </c>
      <c r="L1906" s="123" t="s">
        <v>45</v>
      </c>
      <c r="M1906" s="123" t="s">
        <v>46</v>
      </c>
      <c r="N1906" s="123" t="s">
        <v>1767</v>
      </c>
      <c r="O1906" s="123" t="s">
        <v>41</v>
      </c>
      <c r="P1906" s="123" t="s">
        <v>41</v>
      </c>
      <c r="Q1906" s="123">
        <v>3.5</v>
      </c>
      <c r="R1906" s="123">
        <v>12</v>
      </c>
      <c r="S1906" s="123">
        <v>10</v>
      </c>
      <c r="T1906" s="116">
        <v>45522</v>
      </c>
      <c r="U1906" s="116">
        <v>45515</v>
      </c>
      <c r="V1906" s="123">
        <v>0</v>
      </c>
      <c r="W1906" s="123">
        <v>2</v>
      </c>
      <c r="X1906" s="123">
        <v>2</v>
      </c>
      <c r="Y1906" s="123">
        <v>0</v>
      </c>
      <c r="Z1906" s="123" t="s">
        <v>47</v>
      </c>
      <c r="AA1906" s="123">
        <v>0</v>
      </c>
      <c r="AB1906" s="123">
        <f>VLOOKUP(I1906,'[5]DI Info'!A:E,5,0)</f>
        <v>1</v>
      </c>
      <c r="AC1906" s="123">
        <f t="shared" si="39"/>
        <v>2</v>
      </c>
      <c r="AD1906" s="123">
        <f>IFERROR(AC1906*VLOOKUP(I1906,'[5]DI Info'!A:H,7,FALSE),"")</f>
        <v>2.84</v>
      </c>
      <c r="AE1906" s="123">
        <f>IFERROR(ROUND(AC1906*VLOOKUP(I1906,'[5]DI Info'!$1:$1048576,6,FALSE),2),"")</f>
        <v>0.01</v>
      </c>
      <c r="AF1906" s="124" t="str">
        <f>VLOOKUP(I1906,'[5]DI Info'!$1:$1048576,4,FALSE)</f>
        <v>康思特-SH</v>
      </c>
      <c r="AG1906" s="124"/>
      <c r="AH1906" s="123"/>
      <c r="AI1906" s="69"/>
      <c r="AJ1906" s="123" t="s">
        <v>4276</v>
      </c>
      <c r="AK1906" s="123"/>
      <c r="AL1906" s="116"/>
      <c r="AM1906" s="123"/>
    </row>
    <row r="1907" s="62" customFormat="1" ht="12.75" customHeight="1" spans="1:39">
      <c r="A1907" s="123" t="s">
        <v>4597</v>
      </c>
      <c r="B1907" s="123" t="s">
        <v>38</v>
      </c>
      <c r="C1907" s="123" t="s">
        <v>38</v>
      </c>
      <c r="D1907" s="123" t="s">
        <v>84</v>
      </c>
      <c r="E1907" s="123" t="s">
        <v>4598</v>
      </c>
      <c r="F1907" s="123" t="s">
        <v>41</v>
      </c>
      <c r="G1907" s="123" t="s">
        <v>77</v>
      </c>
      <c r="H1907" s="123" t="s">
        <v>4598</v>
      </c>
      <c r="I1907" s="123" t="s">
        <v>4590</v>
      </c>
      <c r="J1907" s="123" t="s">
        <v>44</v>
      </c>
      <c r="K1907" s="123" t="s">
        <v>41</v>
      </c>
      <c r="L1907" s="123" t="s">
        <v>45</v>
      </c>
      <c r="M1907" s="123" t="s">
        <v>46</v>
      </c>
      <c r="N1907" s="123" t="s">
        <v>1767</v>
      </c>
      <c r="O1907" s="123" t="s">
        <v>41</v>
      </c>
      <c r="P1907" s="123" t="s">
        <v>41</v>
      </c>
      <c r="Q1907" s="123">
        <v>3.5</v>
      </c>
      <c r="R1907" s="123">
        <v>12</v>
      </c>
      <c r="S1907" s="123">
        <v>10</v>
      </c>
      <c r="T1907" s="116">
        <v>45522</v>
      </c>
      <c r="U1907" s="116">
        <v>45515</v>
      </c>
      <c r="V1907" s="123">
        <v>0</v>
      </c>
      <c r="W1907" s="123">
        <v>6</v>
      </c>
      <c r="X1907" s="123">
        <v>6</v>
      </c>
      <c r="Y1907" s="123">
        <v>0</v>
      </c>
      <c r="Z1907" s="123" t="s">
        <v>47</v>
      </c>
      <c r="AA1907" s="123">
        <v>0</v>
      </c>
      <c r="AB1907" s="123">
        <f>VLOOKUP(I1907,'[5]DI Info'!A:E,5,0)</f>
        <v>1</v>
      </c>
      <c r="AC1907" s="123">
        <f t="shared" si="39"/>
        <v>6</v>
      </c>
      <c r="AD1907" s="123">
        <f>IFERROR(AC1907*VLOOKUP(I1907,'[5]DI Info'!A:H,7,FALSE),"")</f>
        <v>8.52</v>
      </c>
      <c r="AE1907" s="123">
        <f>IFERROR(ROUND(AC1907*VLOOKUP(I1907,'[5]DI Info'!$1:$1048576,6,FALSE),2),"")</f>
        <v>0.04</v>
      </c>
      <c r="AF1907" s="124" t="str">
        <f>VLOOKUP(I1907,'[5]DI Info'!$1:$1048576,4,FALSE)</f>
        <v>康思特-SH</v>
      </c>
      <c r="AG1907" s="124"/>
      <c r="AH1907" s="123"/>
      <c r="AI1907" s="69"/>
      <c r="AJ1907" s="123" t="s">
        <v>4276</v>
      </c>
      <c r="AK1907" s="123"/>
      <c r="AL1907" s="116"/>
      <c r="AM1907" s="123"/>
    </row>
    <row r="1908" s="62" customFormat="1" ht="12.75" customHeight="1" spans="1:39">
      <c r="A1908" s="123" t="s">
        <v>4599</v>
      </c>
      <c r="B1908" s="123" t="s">
        <v>38</v>
      </c>
      <c r="C1908" s="123" t="s">
        <v>38</v>
      </c>
      <c r="D1908" s="123" t="s">
        <v>84</v>
      </c>
      <c r="E1908" s="123" t="s">
        <v>4600</v>
      </c>
      <c r="F1908" s="123" t="s">
        <v>41</v>
      </c>
      <c r="G1908" s="123" t="s">
        <v>60</v>
      </c>
      <c r="H1908" s="123" t="s">
        <v>4600</v>
      </c>
      <c r="I1908" s="123" t="s">
        <v>4590</v>
      </c>
      <c r="J1908" s="123" t="s">
        <v>44</v>
      </c>
      <c r="K1908" s="123" t="s">
        <v>41</v>
      </c>
      <c r="L1908" s="123" t="s">
        <v>45</v>
      </c>
      <c r="M1908" s="123" t="s">
        <v>46</v>
      </c>
      <c r="N1908" s="123" t="s">
        <v>1767</v>
      </c>
      <c r="O1908" s="123" t="s">
        <v>41</v>
      </c>
      <c r="P1908" s="123" t="s">
        <v>41</v>
      </c>
      <c r="Q1908" s="123">
        <v>3.5</v>
      </c>
      <c r="R1908" s="123">
        <v>12</v>
      </c>
      <c r="S1908" s="123">
        <v>10</v>
      </c>
      <c r="T1908" s="116">
        <v>45522</v>
      </c>
      <c r="U1908" s="116">
        <v>45515</v>
      </c>
      <c r="V1908" s="123">
        <v>0</v>
      </c>
      <c r="W1908" s="123">
        <v>22</v>
      </c>
      <c r="X1908" s="123">
        <v>22</v>
      </c>
      <c r="Y1908" s="123">
        <v>0</v>
      </c>
      <c r="Z1908" s="123" t="s">
        <v>47</v>
      </c>
      <c r="AA1908" s="123">
        <v>0</v>
      </c>
      <c r="AB1908" s="123">
        <f>VLOOKUP(I1908,'[5]DI Info'!A:E,5,0)</f>
        <v>1</v>
      </c>
      <c r="AC1908" s="123">
        <f t="shared" si="39"/>
        <v>22</v>
      </c>
      <c r="AD1908" s="123">
        <f>IFERROR(AC1908*VLOOKUP(I1908,'[5]DI Info'!A:H,7,FALSE),"")</f>
        <v>31.24</v>
      </c>
      <c r="AE1908" s="123">
        <f>IFERROR(ROUND(AC1908*VLOOKUP(I1908,'[5]DI Info'!$1:$1048576,6,FALSE),2),"")</f>
        <v>0.13</v>
      </c>
      <c r="AF1908" s="124" t="str">
        <f>VLOOKUP(I1908,'[5]DI Info'!$1:$1048576,4,FALSE)</f>
        <v>康思特-SH</v>
      </c>
      <c r="AG1908" s="124"/>
      <c r="AH1908" s="123"/>
      <c r="AI1908" s="69"/>
      <c r="AJ1908" s="123" t="s">
        <v>4284</v>
      </c>
      <c r="AK1908" s="123"/>
      <c r="AL1908" s="116"/>
      <c r="AM1908" s="123"/>
    </row>
    <row r="1909" s="62" customFormat="1" ht="12.75" customHeight="1" spans="1:39">
      <c r="A1909" s="123" t="s">
        <v>4601</v>
      </c>
      <c r="B1909" s="123" t="s">
        <v>38</v>
      </c>
      <c r="C1909" s="123" t="s">
        <v>38</v>
      </c>
      <c r="D1909" s="123" t="s">
        <v>39</v>
      </c>
      <c r="E1909" s="123" t="s">
        <v>2313</v>
      </c>
      <c r="F1909" s="123" t="s">
        <v>41</v>
      </c>
      <c r="G1909" s="123" t="s">
        <v>71</v>
      </c>
      <c r="H1909" s="123" t="s">
        <v>2313</v>
      </c>
      <c r="I1909" s="123" t="s">
        <v>4602</v>
      </c>
      <c r="J1909" s="123" t="s">
        <v>44</v>
      </c>
      <c r="K1909" s="123" t="s">
        <v>41</v>
      </c>
      <c r="L1909" s="123" t="s">
        <v>45</v>
      </c>
      <c r="M1909" s="123" t="s">
        <v>46</v>
      </c>
      <c r="N1909" s="123" t="s">
        <v>1767</v>
      </c>
      <c r="O1909" s="123" t="s">
        <v>41</v>
      </c>
      <c r="P1909" s="123" t="s">
        <v>41</v>
      </c>
      <c r="Q1909" s="123">
        <v>27.2</v>
      </c>
      <c r="R1909" s="123">
        <v>53.5</v>
      </c>
      <c r="S1909" s="123">
        <v>31.5</v>
      </c>
      <c r="T1909" s="116">
        <v>45355</v>
      </c>
      <c r="U1909" s="116">
        <v>45348</v>
      </c>
      <c r="V1909" s="123">
        <v>0</v>
      </c>
      <c r="W1909" s="123">
        <v>41</v>
      </c>
      <c r="X1909" s="123">
        <v>41</v>
      </c>
      <c r="Y1909" s="123">
        <v>0</v>
      </c>
      <c r="Z1909" s="123" t="s">
        <v>47</v>
      </c>
      <c r="AA1909" s="123">
        <v>0</v>
      </c>
      <c r="AB1909" s="123">
        <v>1</v>
      </c>
      <c r="AC1909" s="123">
        <f t="shared" si="39"/>
        <v>41</v>
      </c>
      <c r="AD1909" s="123">
        <f>IFERROR(AC1909*VLOOKUP(I1909,'[5]DI Info'!A:H,7,FALSE),"")</f>
        <v>2357.5</v>
      </c>
      <c r="AE1909" s="123">
        <f>IFERROR(ROUND(AC1909*VLOOKUP(I1909,'[5]DI Info'!$1:$1048576,6,FALSE),2),"")</f>
        <v>29.2</v>
      </c>
      <c r="AF1909" s="124" t="str">
        <f>VLOOKUP(I1909,'[5]DI Info'!$1:$1048576,4,FALSE)</f>
        <v>金源-NB</v>
      </c>
      <c r="AG1909" s="124"/>
      <c r="AH1909" s="123"/>
      <c r="AI1909" s="69"/>
      <c r="AJ1909" s="123" t="s">
        <v>4284</v>
      </c>
      <c r="AK1909" s="123"/>
      <c r="AL1909" s="116"/>
      <c r="AM1909" s="123"/>
    </row>
    <row r="1910" s="62" customFormat="1" ht="12.75" customHeight="1" spans="1:39">
      <c r="A1910" s="123" t="s">
        <v>4603</v>
      </c>
      <c r="B1910" s="123" t="s">
        <v>38</v>
      </c>
      <c r="C1910" s="123" t="s">
        <v>38</v>
      </c>
      <c r="D1910" s="123" t="s">
        <v>39</v>
      </c>
      <c r="E1910" s="123" t="s">
        <v>2313</v>
      </c>
      <c r="F1910" s="123" t="s">
        <v>41</v>
      </c>
      <c r="G1910" s="123" t="s">
        <v>71</v>
      </c>
      <c r="H1910" s="123" t="s">
        <v>2313</v>
      </c>
      <c r="I1910" s="123" t="s">
        <v>4604</v>
      </c>
      <c r="J1910" s="123" t="s">
        <v>44</v>
      </c>
      <c r="K1910" s="123" t="s">
        <v>41</v>
      </c>
      <c r="L1910" s="123" t="s">
        <v>45</v>
      </c>
      <c r="M1910" s="123" t="s">
        <v>46</v>
      </c>
      <c r="N1910" s="123" t="s">
        <v>1767</v>
      </c>
      <c r="O1910" s="123" t="s">
        <v>41</v>
      </c>
      <c r="P1910" s="123" t="s">
        <v>41</v>
      </c>
      <c r="Q1910" s="123">
        <v>27.2</v>
      </c>
      <c r="R1910" s="123">
        <v>53.5</v>
      </c>
      <c r="S1910" s="123">
        <v>31.5</v>
      </c>
      <c r="T1910" s="116">
        <v>45355</v>
      </c>
      <c r="U1910" s="116">
        <v>45348</v>
      </c>
      <c r="V1910" s="123">
        <v>0</v>
      </c>
      <c r="W1910" s="123">
        <v>1</v>
      </c>
      <c r="X1910" s="123">
        <v>1</v>
      </c>
      <c r="Y1910" s="123">
        <v>0</v>
      </c>
      <c r="Z1910" s="123" t="s">
        <v>47</v>
      </c>
      <c r="AA1910" s="123">
        <v>0</v>
      </c>
      <c r="AB1910" s="123">
        <v>1</v>
      </c>
      <c r="AC1910" s="123">
        <f t="shared" si="39"/>
        <v>1</v>
      </c>
      <c r="AD1910" s="123">
        <f>IFERROR(AC1910*VLOOKUP(I1910,'[5]DI Info'!A:H,7,FALSE),"")</f>
        <v>57.5</v>
      </c>
      <c r="AE1910" s="123">
        <f>IFERROR(ROUND(AC1910*VLOOKUP(I1910,'[5]DI Info'!$1:$1048576,6,FALSE),2),"")</f>
        <v>0.71</v>
      </c>
      <c r="AF1910" s="124" t="str">
        <f>VLOOKUP(I1910,'[5]DI Info'!$1:$1048576,4,FALSE)</f>
        <v>金源-NB</v>
      </c>
      <c r="AG1910" s="124"/>
      <c r="AH1910" s="123"/>
      <c r="AI1910" s="69"/>
      <c r="AJ1910" s="123" t="s">
        <v>4284</v>
      </c>
      <c r="AK1910" s="123"/>
      <c r="AL1910" s="116"/>
      <c r="AM1910" s="123"/>
    </row>
    <row r="1911" s="62" customFormat="1" ht="12.75" customHeight="1" spans="1:39">
      <c r="A1911" s="123" t="s">
        <v>4605</v>
      </c>
      <c r="B1911" s="123" t="s">
        <v>38</v>
      </c>
      <c r="C1911" s="123" t="s">
        <v>38</v>
      </c>
      <c r="D1911" s="123" t="s">
        <v>39</v>
      </c>
      <c r="E1911" s="123" t="s">
        <v>2249</v>
      </c>
      <c r="F1911" s="123" t="s">
        <v>41</v>
      </c>
      <c r="G1911" s="123" t="s">
        <v>71</v>
      </c>
      <c r="H1911" s="123" t="s">
        <v>2249</v>
      </c>
      <c r="I1911" s="123" t="s">
        <v>4606</v>
      </c>
      <c r="J1911" s="123" t="s">
        <v>44</v>
      </c>
      <c r="K1911" s="123" t="s">
        <v>41</v>
      </c>
      <c r="L1911" s="123" t="s">
        <v>45</v>
      </c>
      <c r="M1911" s="123" t="s">
        <v>46</v>
      </c>
      <c r="N1911" s="123" t="s">
        <v>1767</v>
      </c>
      <c r="O1911" s="123" t="s">
        <v>41</v>
      </c>
      <c r="P1911" s="123" t="s">
        <v>41</v>
      </c>
      <c r="Q1911" s="123">
        <v>27.2</v>
      </c>
      <c r="R1911" s="123">
        <v>53.5</v>
      </c>
      <c r="S1911" s="123">
        <v>31.5</v>
      </c>
      <c r="T1911" s="116">
        <v>45361</v>
      </c>
      <c r="U1911" s="116">
        <v>45354</v>
      </c>
      <c r="V1911" s="123">
        <v>0</v>
      </c>
      <c r="W1911" s="123">
        <v>33</v>
      </c>
      <c r="X1911" s="123">
        <v>33</v>
      </c>
      <c r="Y1911" s="123">
        <v>0</v>
      </c>
      <c r="Z1911" s="123" t="s">
        <v>47</v>
      </c>
      <c r="AA1911" s="123">
        <v>0</v>
      </c>
      <c r="AB1911" s="123">
        <v>1</v>
      </c>
      <c r="AC1911" s="123">
        <f t="shared" si="39"/>
        <v>33</v>
      </c>
      <c r="AD1911" s="123">
        <f>IFERROR(AC1911*VLOOKUP(I1911,'[5]DI Info'!A:H,7,FALSE),"")</f>
        <v>1897.5</v>
      </c>
      <c r="AE1911" s="123">
        <f>IFERROR(ROUND(AC1911*VLOOKUP(I1911,'[5]DI Info'!$1:$1048576,6,FALSE),2),"")</f>
        <v>23.5</v>
      </c>
      <c r="AF1911" s="124" t="str">
        <f>VLOOKUP(I1911,'[5]DI Info'!$1:$1048576,4,FALSE)</f>
        <v>金源-NB</v>
      </c>
      <c r="AG1911" s="124"/>
      <c r="AH1911" s="123"/>
      <c r="AI1911" s="69"/>
      <c r="AJ1911" s="123" t="s">
        <v>4284</v>
      </c>
      <c r="AK1911" s="123"/>
      <c r="AL1911" s="116"/>
      <c r="AM1911" s="123"/>
    </row>
    <row r="1912" s="62" customFormat="1" ht="12.75" customHeight="1" spans="1:39">
      <c r="A1912" s="123" t="s">
        <v>4607</v>
      </c>
      <c r="B1912" s="123" t="s">
        <v>38</v>
      </c>
      <c r="C1912" s="123" t="s">
        <v>38</v>
      </c>
      <c r="D1912" s="123" t="s">
        <v>39</v>
      </c>
      <c r="E1912" s="123" t="s">
        <v>2257</v>
      </c>
      <c r="F1912" s="123" t="s">
        <v>41</v>
      </c>
      <c r="G1912" s="123" t="s">
        <v>42</v>
      </c>
      <c r="H1912" s="123" t="s">
        <v>2257</v>
      </c>
      <c r="I1912" s="123" t="s">
        <v>4606</v>
      </c>
      <c r="J1912" s="123" t="s">
        <v>44</v>
      </c>
      <c r="K1912" s="123" t="s">
        <v>41</v>
      </c>
      <c r="L1912" s="123" t="s">
        <v>45</v>
      </c>
      <c r="M1912" s="123" t="s">
        <v>46</v>
      </c>
      <c r="N1912" s="123" t="s">
        <v>1767</v>
      </c>
      <c r="O1912" s="123" t="s">
        <v>41</v>
      </c>
      <c r="P1912" s="123" t="s">
        <v>41</v>
      </c>
      <c r="Q1912" s="123">
        <v>27.2</v>
      </c>
      <c r="R1912" s="123">
        <v>53.5</v>
      </c>
      <c r="S1912" s="123">
        <v>31.5</v>
      </c>
      <c r="T1912" s="116">
        <v>45361</v>
      </c>
      <c r="U1912" s="116">
        <v>45354</v>
      </c>
      <c r="V1912" s="123">
        <v>0</v>
      </c>
      <c r="W1912" s="123">
        <v>12</v>
      </c>
      <c r="X1912" s="123">
        <v>12</v>
      </c>
      <c r="Y1912" s="123">
        <v>0</v>
      </c>
      <c r="Z1912" s="123" t="s">
        <v>47</v>
      </c>
      <c r="AA1912" s="123">
        <v>0</v>
      </c>
      <c r="AB1912" s="123">
        <v>1</v>
      </c>
      <c r="AC1912" s="123">
        <f t="shared" si="39"/>
        <v>12</v>
      </c>
      <c r="AD1912" s="123">
        <f>IFERROR(AC1912*VLOOKUP(I1912,'[5]DI Info'!A:H,7,FALSE),"")</f>
        <v>690</v>
      </c>
      <c r="AE1912" s="123">
        <f>IFERROR(ROUND(AC1912*VLOOKUP(I1912,'[5]DI Info'!$1:$1048576,6,FALSE),2),"")</f>
        <v>8.55</v>
      </c>
      <c r="AF1912" s="124" t="str">
        <f>VLOOKUP(I1912,'[5]DI Info'!$1:$1048576,4,FALSE)</f>
        <v>金源-NB</v>
      </c>
      <c r="AG1912" s="124"/>
      <c r="AH1912" s="123"/>
      <c r="AI1912" s="69"/>
      <c r="AJ1912" s="123" t="s">
        <v>4284</v>
      </c>
      <c r="AK1912" s="123"/>
      <c r="AL1912" s="116"/>
      <c r="AM1912" s="123"/>
    </row>
    <row r="1913" s="62" customFormat="1" ht="12.75" customHeight="1" spans="1:39">
      <c r="A1913" s="123" t="s">
        <v>4608</v>
      </c>
      <c r="B1913" s="123" t="s">
        <v>38</v>
      </c>
      <c r="C1913" s="123" t="s">
        <v>38</v>
      </c>
      <c r="D1913" s="123" t="s">
        <v>39</v>
      </c>
      <c r="E1913" s="123" t="s">
        <v>2313</v>
      </c>
      <c r="F1913" s="123" t="s">
        <v>41</v>
      </c>
      <c r="G1913" s="123" t="s">
        <v>71</v>
      </c>
      <c r="H1913" s="123" t="s">
        <v>2313</v>
      </c>
      <c r="I1913" s="123" t="s">
        <v>2255</v>
      </c>
      <c r="J1913" s="123" t="s">
        <v>44</v>
      </c>
      <c r="K1913" s="123" t="s">
        <v>41</v>
      </c>
      <c r="L1913" s="123" t="s">
        <v>45</v>
      </c>
      <c r="M1913" s="123" t="s">
        <v>46</v>
      </c>
      <c r="N1913" s="123" t="s">
        <v>1767</v>
      </c>
      <c r="O1913" s="123" t="s">
        <v>41</v>
      </c>
      <c r="P1913" s="123" t="s">
        <v>41</v>
      </c>
      <c r="Q1913" s="123">
        <v>21.6</v>
      </c>
      <c r="R1913" s="123">
        <v>62.2</v>
      </c>
      <c r="S1913" s="123">
        <v>29.7</v>
      </c>
      <c r="T1913" s="116">
        <v>45355</v>
      </c>
      <c r="U1913" s="116">
        <v>45348</v>
      </c>
      <c r="V1913" s="123">
        <v>0</v>
      </c>
      <c r="W1913" s="123">
        <v>53</v>
      </c>
      <c r="X1913" s="123">
        <v>53</v>
      </c>
      <c r="Y1913" s="123">
        <v>0</v>
      </c>
      <c r="Z1913" s="123" t="s">
        <v>47</v>
      </c>
      <c r="AA1913" s="123">
        <v>0</v>
      </c>
      <c r="AB1913" s="123">
        <v>1</v>
      </c>
      <c r="AC1913" s="123">
        <f t="shared" si="39"/>
        <v>53</v>
      </c>
      <c r="AD1913" s="123">
        <f>IFERROR(AC1913*VLOOKUP(I1913,'[5]DI Info'!A:H,7,FALSE),"")</f>
        <v>2888.5</v>
      </c>
      <c r="AE1913" s="123">
        <f>IFERROR(ROUND(AC1913*VLOOKUP(I1913,'[5]DI Info'!$1:$1048576,6,FALSE),2),"")</f>
        <v>35.92</v>
      </c>
      <c r="AF1913" s="124" t="str">
        <f>VLOOKUP(I1913,'[5]DI Info'!$1:$1048576,4,FALSE)</f>
        <v>金源-NB</v>
      </c>
      <c r="AG1913" s="124"/>
      <c r="AH1913" s="123"/>
      <c r="AI1913" s="69"/>
      <c r="AJ1913" s="123" t="s">
        <v>4284</v>
      </c>
      <c r="AK1913" s="123"/>
      <c r="AL1913" s="116"/>
      <c r="AM1913" s="123"/>
    </row>
    <row r="1914" s="62" customFormat="1" ht="12.75" customHeight="1" spans="1:39">
      <c r="A1914" s="123" t="s">
        <v>4609</v>
      </c>
      <c r="B1914" s="123" t="s">
        <v>38</v>
      </c>
      <c r="C1914" s="123" t="s">
        <v>38</v>
      </c>
      <c r="D1914" s="123" t="s">
        <v>39</v>
      </c>
      <c r="E1914" s="123" t="s">
        <v>1904</v>
      </c>
      <c r="F1914" s="123" t="s">
        <v>41</v>
      </c>
      <c r="G1914" s="123" t="s">
        <v>77</v>
      </c>
      <c r="H1914" s="123" t="s">
        <v>1904</v>
      </c>
      <c r="I1914" s="123" t="s">
        <v>1920</v>
      </c>
      <c r="J1914" s="123" t="s">
        <v>44</v>
      </c>
      <c r="K1914" s="123" t="s">
        <v>41</v>
      </c>
      <c r="L1914" s="123" t="s">
        <v>45</v>
      </c>
      <c r="M1914" s="123" t="s">
        <v>46</v>
      </c>
      <c r="N1914" s="123" t="s">
        <v>1767</v>
      </c>
      <c r="O1914" s="123" t="s">
        <v>41</v>
      </c>
      <c r="P1914" s="123" t="s">
        <v>41</v>
      </c>
      <c r="Q1914" s="123">
        <v>7.4</v>
      </c>
      <c r="R1914" s="123">
        <v>65</v>
      </c>
      <c r="S1914" s="123">
        <v>35</v>
      </c>
      <c r="T1914" s="116">
        <v>45320</v>
      </c>
      <c r="U1914" s="116">
        <v>45313</v>
      </c>
      <c r="V1914" s="123">
        <v>0</v>
      </c>
      <c r="W1914" s="123">
        <v>128</v>
      </c>
      <c r="X1914" s="123">
        <v>128</v>
      </c>
      <c r="Y1914" s="123">
        <v>0</v>
      </c>
      <c r="Z1914" s="123" t="s">
        <v>47</v>
      </c>
      <c r="AA1914" s="123">
        <v>0</v>
      </c>
      <c r="AB1914" s="123">
        <v>1</v>
      </c>
      <c r="AC1914" s="123">
        <f t="shared" si="39"/>
        <v>128</v>
      </c>
      <c r="AD1914" s="123">
        <f>IFERROR(AC1914*VLOOKUP(I1914,'[5]DI Info'!A:H,7,FALSE),"")</f>
        <v>3264</v>
      </c>
      <c r="AE1914" s="123">
        <f>IFERROR(ROUND(AC1914*VLOOKUP(I1914,'[5]DI Info'!$1:$1048576,6,FALSE),2),"")</f>
        <v>34.1</v>
      </c>
      <c r="AF1914" s="124" t="str">
        <f>VLOOKUP(I1914,'[5]DI Info'!$1:$1048576,4,FALSE)</f>
        <v>苏克-NB</v>
      </c>
      <c r="AG1914" s="124"/>
      <c r="AH1914" s="123"/>
      <c r="AI1914" s="69"/>
      <c r="AJ1914" s="123" t="s">
        <v>4284</v>
      </c>
      <c r="AK1914" s="123"/>
      <c r="AL1914" s="116"/>
      <c r="AM1914" s="123"/>
    </row>
    <row r="1915" s="62" customFormat="1" ht="12.75" customHeight="1" spans="1:39">
      <c r="A1915" s="123" t="s">
        <v>4610</v>
      </c>
      <c r="B1915" s="123" t="s">
        <v>38</v>
      </c>
      <c r="C1915" s="123" t="s">
        <v>38</v>
      </c>
      <c r="D1915" s="123" t="s">
        <v>39</v>
      </c>
      <c r="E1915" s="123" t="s">
        <v>4611</v>
      </c>
      <c r="F1915" s="123" t="s">
        <v>41</v>
      </c>
      <c r="G1915" s="123" t="s">
        <v>77</v>
      </c>
      <c r="H1915" s="123" t="s">
        <v>4611</v>
      </c>
      <c r="I1915" s="123" t="s">
        <v>407</v>
      </c>
      <c r="J1915" s="123" t="s">
        <v>44</v>
      </c>
      <c r="K1915" s="123" t="s">
        <v>41</v>
      </c>
      <c r="L1915" s="123" t="s">
        <v>45</v>
      </c>
      <c r="M1915" s="123" t="s">
        <v>46</v>
      </c>
      <c r="N1915" s="123" t="s">
        <v>1767</v>
      </c>
      <c r="O1915" s="123" t="s">
        <v>41</v>
      </c>
      <c r="P1915" s="123" t="s">
        <v>41</v>
      </c>
      <c r="Q1915" s="123">
        <v>5</v>
      </c>
      <c r="R1915" s="123">
        <v>43.75</v>
      </c>
      <c r="S1915" s="123">
        <v>22.5</v>
      </c>
      <c r="T1915" s="116">
        <v>45320</v>
      </c>
      <c r="U1915" s="116">
        <v>45313</v>
      </c>
      <c r="V1915" s="123">
        <v>0</v>
      </c>
      <c r="W1915" s="123">
        <v>597</v>
      </c>
      <c r="X1915" s="123">
        <v>597</v>
      </c>
      <c r="Y1915" s="123">
        <v>0</v>
      </c>
      <c r="Z1915" s="123" t="s">
        <v>47</v>
      </c>
      <c r="AA1915" s="123">
        <v>0</v>
      </c>
      <c r="AB1915" s="123">
        <v>1</v>
      </c>
      <c r="AC1915" s="123">
        <f t="shared" si="39"/>
        <v>597</v>
      </c>
      <c r="AD1915" s="123">
        <f>IFERROR(AC1915*VLOOKUP(I1915,'[5]DI Info'!A:H,7,FALSE),"")</f>
        <v>4358.1</v>
      </c>
      <c r="AE1915" s="123">
        <f>IFERROR(ROUND(AC1915*VLOOKUP(I1915,'[5]DI Info'!$1:$1048576,6,FALSE),2),"")</f>
        <v>51.95</v>
      </c>
      <c r="AF1915" s="124" t="str">
        <f>VLOOKUP(I1915,'[5]DI Info'!$1:$1048576,4,FALSE)</f>
        <v>苏克-NB</v>
      </c>
      <c r="AG1915" s="124"/>
      <c r="AH1915" s="123"/>
      <c r="AI1915" s="69"/>
      <c r="AJ1915" s="123" t="s">
        <v>4284</v>
      </c>
      <c r="AK1915" s="123"/>
      <c r="AL1915" s="116"/>
      <c r="AM1915" s="123"/>
    </row>
    <row r="1916" s="62" customFormat="1" ht="12.75" customHeight="1" spans="1:39">
      <c r="A1916" s="123" t="s">
        <v>4612</v>
      </c>
      <c r="B1916" s="123" t="s">
        <v>38</v>
      </c>
      <c r="C1916" s="123" t="s">
        <v>38</v>
      </c>
      <c r="D1916" s="123" t="s">
        <v>39</v>
      </c>
      <c r="E1916" s="123" t="s">
        <v>4611</v>
      </c>
      <c r="F1916" s="123" t="s">
        <v>41</v>
      </c>
      <c r="G1916" s="123" t="s">
        <v>77</v>
      </c>
      <c r="H1916" s="123" t="s">
        <v>4611</v>
      </c>
      <c r="I1916" s="123" t="s">
        <v>63</v>
      </c>
      <c r="J1916" s="123" t="s">
        <v>44</v>
      </c>
      <c r="K1916" s="123" t="s">
        <v>41</v>
      </c>
      <c r="L1916" s="123" t="s">
        <v>45</v>
      </c>
      <c r="M1916" s="123" t="s">
        <v>46</v>
      </c>
      <c r="N1916" s="123" t="s">
        <v>1767</v>
      </c>
      <c r="O1916" s="123" t="s">
        <v>41</v>
      </c>
      <c r="P1916" s="123" t="s">
        <v>41</v>
      </c>
      <c r="Q1916" s="123">
        <v>10.25</v>
      </c>
      <c r="R1916" s="123">
        <v>33.5</v>
      </c>
      <c r="S1916" s="123">
        <v>18.25</v>
      </c>
      <c r="T1916" s="116">
        <v>45320</v>
      </c>
      <c r="U1916" s="116">
        <v>45313</v>
      </c>
      <c r="V1916" s="123">
        <v>0</v>
      </c>
      <c r="W1916" s="123">
        <v>212</v>
      </c>
      <c r="X1916" s="123">
        <v>212</v>
      </c>
      <c r="Y1916" s="123">
        <v>0</v>
      </c>
      <c r="Z1916" s="123" t="s">
        <v>47</v>
      </c>
      <c r="AA1916" s="123">
        <v>0</v>
      </c>
      <c r="AB1916" s="123">
        <v>1</v>
      </c>
      <c r="AC1916" s="123">
        <f t="shared" si="39"/>
        <v>212</v>
      </c>
      <c r="AD1916" s="123">
        <f>IFERROR(AC1916*VLOOKUP(I1916,'[5]DI Info'!A:H,7,FALSE),"")</f>
        <v>2014</v>
      </c>
      <c r="AE1916" s="123">
        <f>IFERROR(ROUND(AC1916*VLOOKUP(I1916,'[5]DI Info'!$1:$1048576,6,FALSE),2),"")</f>
        <v>21.81</v>
      </c>
      <c r="AF1916" s="124" t="str">
        <f>VLOOKUP(I1916,'[5]DI Info'!$1:$1048576,4,FALSE)</f>
        <v>苏克-NB</v>
      </c>
      <c r="AG1916" s="124"/>
      <c r="AH1916" s="123"/>
      <c r="AI1916" s="69"/>
      <c r="AJ1916" s="123" t="s">
        <v>4284</v>
      </c>
      <c r="AK1916" s="123"/>
      <c r="AL1916" s="116"/>
      <c r="AM1916" s="123"/>
    </row>
    <row r="1917" s="62" customFormat="1" ht="12.75" customHeight="1" spans="1:39">
      <c r="A1917" s="123" t="s">
        <v>4613</v>
      </c>
      <c r="B1917" s="123" t="s">
        <v>38</v>
      </c>
      <c r="C1917" s="123" t="s">
        <v>38</v>
      </c>
      <c r="D1917" s="123" t="s">
        <v>39</v>
      </c>
      <c r="E1917" s="123" t="s">
        <v>4611</v>
      </c>
      <c r="F1917" s="123" t="s">
        <v>41</v>
      </c>
      <c r="G1917" s="123" t="s">
        <v>77</v>
      </c>
      <c r="H1917" s="123" t="s">
        <v>4611</v>
      </c>
      <c r="I1917" s="123" t="s">
        <v>54</v>
      </c>
      <c r="J1917" s="123" t="s">
        <v>44</v>
      </c>
      <c r="K1917" s="123" t="s">
        <v>41</v>
      </c>
      <c r="L1917" s="123" t="s">
        <v>45</v>
      </c>
      <c r="M1917" s="123" t="s">
        <v>46</v>
      </c>
      <c r="N1917" s="123" t="s">
        <v>1767</v>
      </c>
      <c r="O1917" s="123" t="s">
        <v>41</v>
      </c>
      <c r="P1917" s="123" t="s">
        <v>41</v>
      </c>
      <c r="Q1917" s="123">
        <v>7.25</v>
      </c>
      <c r="R1917" s="123">
        <v>34.25</v>
      </c>
      <c r="S1917" s="123">
        <v>18.25</v>
      </c>
      <c r="T1917" s="116">
        <v>45320</v>
      </c>
      <c r="U1917" s="116">
        <v>45313</v>
      </c>
      <c r="V1917" s="123">
        <v>0</v>
      </c>
      <c r="W1917" s="123">
        <v>1</v>
      </c>
      <c r="X1917" s="123">
        <v>1</v>
      </c>
      <c r="Y1917" s="123">
        <v>0</v>
      </c>
      <c r="Z1917" s="123" t="s">
        <v>47</v>
      </c>
      <c r="AA1917" s="123">
        <v>0</v>
      </c>
      <c r="AB1917" s="123">
        <v>1</v>
      </c>
      <c r="AC1917" s="123">
        <f t="shared" si="39"/>
        <v>1</v>
      </c>
      <c r="AD1917" s="123">
        <f>IFERROR(AC1917*VLOOKUP(I1917,'[5]DI Info'!A:H,7,FALSE),"")</f>
        <v>5.7</v>
      </c>
      <c r="AE1917" s="123">
        <f>IFERROR(ROUND(AC1917*VLOOKUP(I1917,'[5]DI Info'!$1:$1048576,6,FALSE),2),"")</f>
        <v>0.08</v>
      </c>
      <c r="AF1917" s="124" t="str">
        <f>VLOOKUP(I1917,'[5]DI Info'!$1:$1048576,4,FALSE)</f>
        <v>苏克-NB</v>
      </c>
      <c r="AG1917" s="124"/>
      <c r="AH1917" s="123"/>
      <c r="AI1917" s="69"/>
      <c r="AJ1917" s="123" t="s">
        <v>4284</v>
      </c>
      <c r="AK1917" s="123"/>
      <c r="AL1917" s="116"/>
      <c r="AM1917" s="123"/>
    </row>
    <row r="1918" s="62" customFormat="1" ht="12.75" customHeight="1" spans="1:39">
      <c r="A1918" s="123" t="s">
        <v>4614</v>
      </c>
      <c r="B1918" s="123" t="s">
        <v>38</v>
      </c>
      <c r="C1918" s="123" t="s">
        <v>38</v>
      </c>
      <c r="D1918" s="123" t="s">
        <v>39</v>
      </c>
      <c r="E1918" s="123" t="s">
        <v>4615</v>
      </c>
      <c r="F1918" s="123" t="s">
        <v>41</v>
      </c>
      <c r="G1918" s="123" t="s">
        <v>53</v>
      </c>
      <c r="H1918" s="123" t="s">
        <v>4615</v>
      </c>
      <c r="I1918" s="123" t="s">
        <v>950</v>
      </c>
      <c r="J1918" s="123" t="s">
        <v>44</v>
      </c>
      <c r="K1918" s="123" t="s">
        <v>41</v>
      </c>
      <c r="L1918" s="123" t="s">
        <v>45</v>
      </c>
      <c r="M1918" s="123" t="s">
        <v>46</v>
      </c>
      <c r="N1918" s="123" t="s">
        <v>1767</v>
      </c>
      <c r="O1918" s="123" t="s">
        <v>41</v>
      </c>
      <c r="P1918" s="123" t="s">
        <v>41</v>
      </c>
      <c r="Q1918" s="123">
        <v>6</v>
      </c>
      <c r="R1918" s="123">
        <v>57</v>
      </c>
      <c r="S1918" s="123">
        <v>28</v>
      </c>
      <c r="T1918" s="116">
        <v>45320</v>
      </c>
      <c r="U1918" s="116">
        <v>45313</v>
      </c>
      <c r="V1918" s="123">
        <v>0</v>
      </c>
      <c r="W1918" s="123">
        <v>100</v>
      </c>
      <c r="X1918" s="123">
        <v>100</v>
      </c>
      <c r="Y1918" s="123">
        <v>0</v>
      </c>
      <c r="Z1918" s="123" t="s">
        <v>47</v>
      </c>
      <c r="AA1918" s="123">
        <v>0</v>
      </c>
      <c r="AB1918" s="123">
        <v>1</v>
      </c>
      <c r="AC1918" s="123">
        <f t="shared" si="39"/>
        <v>100</v>
      </c>
      <c r="AD1918" s="123">
        <f>IFERROR(AC1918*VLOOKUP(I1918,'[5]DI Info'!A:H,7,FALSE),"")</f>
        <v>1560</v>
      </c>
      <c r="AE1918" s="123">
        <f>IFERROR(ROUND(AC1918*VLOOKUP(I1918,'[5]DI Info'!$1:$1048576,6,FALSE),2),"")</f>
        <v>16.82</v>
      </c>
      <c r="AF1918" s="124" t="str">
        <f>VLOOKUP(I1918,'[5]DI Info'!$1:$1048576,4,FALSE)</f>
        <v>苏克-NB</v>
      </c>
      <c r="AG1918" s="124"/>
      <c r="AH1918" s="123"/>
      <c r="AI1918" s="69"/>
      <c r="AJ1918" s="123" t="s">
        <v>4284</v>
      </c>
      <c r="AK1918" s="123"/>
      <c r="AL1918" s="116"/>
      <c r="AM1918" s="123"/>
    </row>
    <row r="1919" s="62" customFormat="1" ht="12.75" customHeight="1" spans="1:39">
      <c r="A1919" s="123" t="s">
        <v>4616</v>
      </c>
      <c r="B1919" s="123" t="s">
        <v>38</v>
      </c>
      <c r="C1919" s="123" t="s">
        <v>38</v>
      </c>
      <c r="D1919" s="123" t="s">
        <v>39</v>
      </c>
      <c r="E1919" s="123" t="s">
        <v>4615</v>
      </c>
      <c r="F1919" s="123" t="s">
        <v>41</v>
      </c>
      <c r="G1919" s="123" t="s">
        <v>53</v>
      </c>
      <c r="H1919" s="123" t="s">
        <v>4615</v>
      </c>
      <c r="I1919" s="123" t="s">
        <v>1856</v>
      </c>
      <c r="J1919" s="123" t="s">
        <v>44</v>
      </c>
      <c r="K1919" s="123" t="s">
        <v>41</v>
      </c>
      <c r="L1919" s="123" t="s">
        <v>45</v>
      </c>
      <c r="M1919" s="123" t="s">
        <v>46</v>
      </c>
      <c r="N1919" s="123" t="s">
        <v>1767</v>
      </c>
      <c r="O1919" s="123" t="s">
        <v>41</v>
      </c>
      <c r="P1919" s="123" t="s">
        <v>41</v>
      </c>
      <c r="Q1919" s="123">
        <v>5.6</v>
      </c>
      <c r="R1919" s="123">
        <v>50</v>
      </c>
      <c r="S1919" s="123">
        <v>25.5</v>
      </c>
      <c r="T1919" s="116">
        <v>45320</v>
      </c>
      <c r="U1919" s="116">
        <v>45313</v>
      </c>
      <c r="V1919" s="123">
        <v>0</v>
      </c>
      <c r="W1919" s="123">
        <v>350</v>
      </c>
      <c r="X1919" s="123">
        <v>350</v>
      </c>
      <c r="Y1919" s="123">
        <v>0</v>
      </c>
      <c r="Z1919" s="123" t="s">
        <v>47</v>
      </c>
      <c r="AA1919" s="123">
        <v>0</v>
      </c>
      <c r="AB1919" s="123">
        <v>1</v>
      </c>
      <c r="AC1919" s="123">
        <f t="shared" si="39"/>
        <v>350</v>
      </c>
      <c r="AD1919" s="123">
        <f>IFERROR(AC1919*VLOOKUP(I1919,'[5]DI Info'!A:H,7,FALSE),"")</f>
        <v>4375</v>
      </c>
      <c r="AE1919" s="123">
        <f>IFERROR(ROUND(AC1919*VLOOKUP(I1919,'[5]DI Info'!$1:$1048576,6,FALSE),2),"")</f>
        <v>41.89</v>
      </c>
      <c r="AF1919" s="124" t="str">
        <f>VLOOKUP(I1919,'[5]DI Info'!$1:$1048576,4,FALSE)</f>
        <v>苏克-NB</v>
      </c>
      <c r="AG1919" s="124"/>
      <c r="AH1919" s="123"/>
      <c r="AI1919" s="69"/>
      <c r="AJ1919" s="123" t="s">
        <v>4284</v>
      </c>
      <c r="AK1919" s="123"/>
      <c r="AL1919" s="116"/>
      <c r="AM1919" s="123"/>
    </row>
    <row r="1920" s="62" customFormat="1" ht="12.75" customHeight="1" spans="1:39">
      <c r="A1920" s="123" t="s">
        <v>4617</v>
      </c>
      <c r="B1920" s="123" t="s">
        <v>38</v>
      </c>
      <c r="C1920" s="123" t="s">
        <v>38</v>
      </c>
      <c r="D1920" s="123" t="s">
        <v>39</v>
      </c>
      <c r="E1920" s="123" t="s">
        <v>4615</v>
      </c>
      <c r="F1920" s="123" t="s">
        <v>41</v>
      </c>
      <c r="G1920" s="123" t="s">
        <v>53</v>
      </c>
      <c r="H1920" s="123" t="s">
        <v>4615</v>
      </c>
      <c r="I1920" s="123" t="s">
        <v>63</v>
      </c>
      <c r="J1920" s="123" t="s">
        <v>44</v>
      </c>
      <c r="K1920" s="123" t="s">
        <v>41</v>
      </c>
      <c r="L1920" s="123" t="s">
        <v>45</v>
      </c>
      <c r="M1920" s="123" t="s">
        <v>46</v>
      </c>
      <c r="N1920" s="123" t="s">
        <v>1767</v>
      </c>
      <c r="O1920" s="123" t="s">
        <v>41</v>
      </c>
      <c r="P1920" s="123" t="s">
        <v>41</v>
      </c>
      <c r="Q1920" s="123">
        <v>10.25</v>
      </c>
      <c r="R1920" s="123">
        <v>33.5</v>
      </c>
      <c r="S1920" s="123">
        <v>18.25</v>
      </c>
      <c r="T1920" s="116">
        <v>45320</v>
      </c>
      <c r="U1920" s="116">
        <v>45313</v>
      </c>
      <c r="V1920" s="123">
        <v>0</v>
      </c>
      <c r="W1920" s="123">
        <v>130</v>
      </c>
      <c r="X1920" s="123">
        <v>130</v>
      </c>
      <c r="Y1920" s="123">
        <v>0</v>
      </c>
      <c r="Z1920" s="123" t="s">
        <v>47</v>
      </c>
      <c r="AA1920" s="123">
        <v>0</v>
      </c>
      <c r="AB1920" s="123">
        <v>1</v>
      </c>
      <c r="AC1920" s="123">
        <f t="shared" si="39"/>
        <v>130</v>
      </c>
      <c r="AD1920" s="123">
        <f>IFERROR(AC1920*VLOOKUP(I1920,'[5]DI Info'!A:H,7,FALSE),"")</f>
        <v>1235</v>
      </c>
      <c r="AE1920" s="123">
        <f>IFERROR(ROUND(AC1920*VLOOKUP(I1920,'[5]DI Info'!$1:$1048576,6,FALSE),2),"")</f>
        <v>13.37</v>
      </c>
      <c r="AF1920" s="124" t="str">
        <f>VLOOKUP(I1920,'[5]DI Info'!$1:$1048576,4,FALSE)</f>
        <v>苏克-NB</v>
      </c>
      <c r="AG1920" s="124"/>
      <c r="AH1920" s="123"/>
      <c r="AI1920" s="69"/>
      <c r="AJ1920" s="123" t="s">
        <v>4284</v>
      </c>
      <c r="AK1920" s="123"/>
      <c r="AL1920" s="116"/>
      <c r="AM1920" s="123"/>
    </row>
    <row r="1921" s="62" customFormat="1" ht="12.75" customHeight="1" spans="1:39">
      <c r="A1921" s="123" t="s">
        <v>4618</v>
      </c>
      <c r="B1921" s="123" t="s">
        <v>38</v>
      </c>
      <c r="C1921" s="123" t="s">
        <v>38</v>
      </c>
      <c r="D1921" s="123" t="s">
        <v>39</v>
      </c>
      <c r="E1921" s="123" t="s">
        <v>4619</v>
      </c>
      <c r="F1921" s="123" t="s">
        <v>41</v>
      </c>
      <c r="G1921" s="123" t="s">
        <v>71</v>
      </c>
      <c r="H1921" s="123" t="s">
        <v>4619</v>
      </c>
      <c r="I1921" s="123" t="s">
        <v>1920</v>
      </c>
      <c r="J1921" s="123" t="s">
        <v>44</v>
      </c>
      <c r="K1921" s="123" t="s">
        <v>41</v>
      </c>
      <c r="L1921" s="123" t="s">
        <v>45</v>
      </c>
      <c r="M1921" s="123" t="s">
        <v>46</v>
      </c>
      <c r="N1921" s="123" t="s">
        <v>1767</v>
      </c>
      <c r="O1921" s="123" t="s">
        <v>41</v>
      </c>
      <c r="P1921" s="123" t="s">
        <v>41</v>
      </c>
      <c r="Q1921" s="123">
        <v>7.4</v>
      </c>
      <c r="R1921" s="123">
        <v>65</v>
      </c>
      <c r="S1921" s="123">
        <v>35</v>
      </c>
      <c r="T1921" s="116">
        <v>45320</v>
      </c>
      <c r="U1921" s="116">
        <v>45313</v>
      </c>
      <c r="V1921" s="123">
        <v>0</v>
      </c>
      <c r="W1921" s="123">
        <v>137</v>
      </c>
      <c r="X1921" s="123">
        <v>137</v>
      </c>
      <c r="Y1921" s="123">
        <v>0</v>
      </c>
      <c r="Z1921" s="123" t="s">
        <v>47</v>
      </c>
      <c r="AA1921" s="123">
        <v>0</v>
      </c>
      <c r="AB1921" s="123">
        <v>1</v>
      </c>
      <c r="AC1921" s="123">
        <f t="shared" si="39"/>
        <v>137</v>
      </c>
      <c r="AD1921" s="123">
        <f>IFERROR(AC1921*VLOOKUP(I1921,'[5]DI Info'!A:H,7,FALSE),"")</f>
        <v>3493.5</v>
      </c>
      <c r="AE1921" s="123">
        <f>IFERROR(ROUND(AC1921*VLOOKUP(I1921,'[5]DI Info'!$1:$1048576,6,FALSE),2),"")</f>
        <v>36.5</v>
      </c>
      <c r="AF1921" s="124" t="str">
        <f>VLOOKUP(I1921,'[5]DI Info'!$1:$1048576,4,FALSE)</f>
        <v>苏克-NB</v>
      </c>
      <c r="AG1921" s="124"/>
      <c r="AH1921" s="123"/>
      <c r="AI1921" s="69"/>
      <c r="AJ1921" s="123" t="s">
        <v>4284</v>
      </c>
      <c r="AK1921" s="123"/>
      <c r="AL1921" s="116"/>
      <c r="AM1921" s="123"/>
    </row>
    <row r="1922" s="62" customFormat="1" ht="12.75" customHeight="1" spans="1:39">
      <c r="A1922" s="123" t="s">
        <v>4620</v>
      </c>
      <c r="B1922" s="123" t="s">
        <v>38</v>
      </c>
      <c r="C1922" s="123" t="s">
        <v>38</v>
      </c>
      <c r="D1922" s="123" t="s">
        <v>39</v>
      </c>
      <c r="E1922" s="123" t="s">
        <v>4621</v>
      </c>
      <c r="F1922" s="123" t="s">
        <v>41</v>
      </c>
      <c r="G1922" s="123" t="s">
        <v>71</v>
      </c>
      <c r="H1922" s="123" t="s">
        <v>4621</v>
      </c>
      <c r="I1922" s="123" t="s">
        <v>1920</v>
      </c>
      <c r="J1922" s="123" t="s">
        <v>44</v>
      </c>
      <c r="K1922" s="123" t="s">
        <v>41</v>
      </c>
      <c r="L1922" s="123" t="s">
        <v>45</v>
      </c>
      <c r="M1922" s="123" t="s">
        <v>46</v>
      </c>
      <c r="N1922" s="123" t="s">
        <v>1767</v>
      </c>
      <c r="O1922" s="123" t="s">
        <v>41</v>
      </c>
      <c r="P1922" s="123" t="s">
        <v>41</v>
      </c>
      <c r="Q1922" s="123">
        <v>7.4</v>
      </c>
      <c r="R1922" s="123">
        <v>65</v>
      </c>
      <c r="S1922" s="123">
        <v>35</v>
      </c>
      <c r="T1922" s="116">
        <v>45320</v>
      </c>
      <c r="U1922" s="116">
        <v>45313</v>
      </c>
      <c r="V1922" s="123">
        <v>0</v>
      </c>
      <c r="W1922" s="123">
        <v>34</v>
      </c>
      <c r="X1922" s="123">
        <v>34</v>
      </c>
      <c r="Y1922" s="123">
        <v>0</v>
      </c>
      <c r="Z1922" s="123" t="s">
        <v>47</v>
      </c>
      <c r="AA1922" s="123">
        <v>0</v>
      </c>
      <c r="AB1922" s="123">
        <v>1</v>
      </c>
      <c r="AC1922" s="123">
        <f t="shared" si="39"/>
        <v>34</v>
      </c>
      <c r="AD1922" s="123">
        <f>IFERROR(AC1922*VLOOKUP(I1922,'[5]DI Info'!A:H,7,FALSE),"")</f>
        <v>867</v>
      </c>
      <c r="AE1922" s="123">
        <f>IFERROR(ROUND(AC1922*VLOOKUP(I1922,'[5]DI Info'!$1:$1048576,6,FALSE),2),"")</f>
        <v>9.06</v>
      </c>
      <c r="AF1922" s="124" t="str">
        <f>VLOOKUP(I1922,'[5]DI Info'!$1:$1048576,4,FALSE)</f>
        <v>苏克-NB</v>
      </c>
      <c r="AG1922" s="124"/>
      <c r="AH1922" s="123"/>
      <c r="AI1922" s="69"/>
      <c r="AJ1922" s="123" t="s">
        <v>4284</v>
      </c>
      <c r="AK1922" s="123"/>
      <c r="AL1922" s="116"/>
      <c r="AM1922" s="123"/>
    </row>
    <row r="1923" s="62" customFormat="1" ht="12.75" customHeight="1" spans="1:39">
      <c r="A1923" s="123" t="s">
        <v>4622</v>
      </c>
      <c r="B1923" s="123" t="s">
        <v>38</v>
      </c>
      <c r="C1923" s="123" t="s">
        <v>38</v>
      </c>
      <c r="D1923" s="123" t="s">
        <v>39</v>
      </c>
      <c r="E1923" s="123" t="s">
        <v>4621</v>
      </c>
      <c r="F1923" s="123" t="s">
        <v>41</v>
      </c>
      <c r="G1923" s="123" t="s">
        <v>71</v>
      </c>
      <c r="H1923" s="123" t="s">
        <v>4621</v>
      </c>
      <c r="I1923" s="123" t="s">
        <v>407</v>
      </c>
      <c r="J1923" s="123" t="s">
        <v>44</v>
      </c>
      <c r="K1923" s="123" t="s">
        <v>41</v>
      </c>
      <c r="L1923" s="123" t="s">
        <v>45</v>
      </c>
      <c r="M1923" s="123" t="s">
        <v>46</v>
      </c>
      <c r="N1923" s="123" t="s">
        <v>1767</v>
      </c>
      <c r="O1923" s="123" t="s">
        <v>41</v>
      </c>
      <c r="P1923" s="123" t="s">
        <v>41</v>
      </c>
      <c r="Q1923" s="123">
        <v>5</v>
      </c>
      <c r="R1923" s="123">
        <v>43.75</v>
      </c>
      <c r="S1923" s="123">
        <v>22.5</v>
      </c>
      <c r="T1923" s="116">
        <v>45320</v>
      </c>
      <c r="U1923" s="116">
        <v>45313</v>
      </c>
      <c r="V1923" s="123">
        <v>0</v>
      </c>
      <c r="W1923" s="123">
        <v>440</v>
      </c>
      <c r="X1923" s="123">
        <v>440</v>
      </c>
      <c r="Y1923" s="123">
        <v>0</v>
      </c>
      <c r="Z1923" s="123" t="s">
        <v>47</v>
      </c>
      <c r="AA1923" s="123">
        <v>0</v>
      </c>
      <c r="AB1923" s="123">
        <v>1</v>
      </c>
      <c r="AC1923" s="123">
        <f t="shared" si="39"/>
        <v>440</v>
      </c>
      <c r="AD1923" s="123">
        <f>IFERROR(AC1923*VLOOKUP(I1923,'[5]DI Info'!A:H,7,FALSE),"")</f>
        <v>3212</v>
      </c>
      <c r="AE1923" s="123">
        <f>IFERROR(ROUND(AC1923*VLOOKUP(I1923,'[5]DI Info'!$1:$1048576,6,FALSE),2),"")</f>
        <v>38.29</v>
      </c>
      <c r="AF1923" s="124" t="str">
        <f>VLOOKUP(I1923,'[5]DI Info'!$1:$1048576,4,FALSE)</f>
        <v>苏克-NB</v>
      </c>
      <c r="AG1923" s="124"/>
      <c r="AH1923" s="123"/>
      <c r="AI1923" s="69"/>
      <c r="AJ1923" s="123" t="s">
        <v>4284</v>
      </c>
      <c r="AK1923" s="123"/>
      <c r="AL1923" s="116"/>
      <c r="AM1923" s="123"/>
    </row>
    <row r="1924" s="62" customFormat="1" ht="12.75" customHeight="1" spans="1:39">
      <c r="A1924" s="123" t="s">
        <v>4623</v>
      </c>
      <c r="B1924" s="123" t="s">
        <v>38</v>
      </c>
      <c r="C1924" s="123" t="s">
        <v>38</v>
      </c>
      <c r="D1924" s="123" t="s">
        <v>39</v>
      </c>
      <c r="E1924" s="123" t="s">
        <v>1919</v>
      </c>
      <c r="F1924" s="123" t="s">
        <v>41</v>
      </c>
      <c r="G1924" s="123" t="s">
        <v>71</v>
      </c>
      <c r="H1924" s="123" t="s">
        <v>1919</v>
      </c>
      <c r="I1924" s="123" t="s">
        <v>407</v>
      </c>
      <c r="J1924" s="123" t="s">
        <v>44</v>
      </c>
      <c r="K1924" s="123" t="s">
        <v>41</v>
      </c>
      <c r="L1924" s="123" t="s">
        <v>45</v>
      </c>
      <c r="M1924" s="123" t="s">
        <v>46</v>
      </c>
      <c r="N1924" s="123" t="s">
        <v>1767</v>
      </c>
      <c r="O1924" s="123" t="s">
        <v>41</v>
      </c>
      <c r="P1924" s="123" t="s">
        <v>41</v>
      </c>
      <c r="Q1924" s="123">
        <v>5</v>
      </c>
      <c r="R1924" s="123">
        <v>43.75</v>
      </c>
      <c r="S1924" s="123">
        <v>22.5</v>
      </c>
      <c r="T1924" s="116">
        <v>45320</v>
      </c>
      <c r="U1924" s="116">
        <v>45313</v>
      </c>
      <c r="V1924" s="123">
        <v>0</v>
      </c>
      <c r="W1924" s="123">
        <v>159</v>
      </c>
      <c r="X1924" s="123">
        <v>159</v>
      </c>
      <c r="Y1924" s="123">
        <v>0</v>
      </c>
      <c r="Z1924" s="123" t="s">
        <v>47</v>
      </c>
      <c r="AA1924" s="123">
        <v>0</v>
      </c>
      <c r="AB1924" s="123">
        <v>1</v>
      </c>
      <c r="AC1924" s="123">
        <f t="shared" si="39"/>
        <v>159</v>
      </c>
      <c r="AD1924" s="123">
        <f>IFERROR(AC1924*VLOOKUP(I1924,'[5]DI Info'!A:H,7,FALSE),"")</f>
        <v>1160.7</v>
      </c>
      <c r="AE1924" s="123">
        <f>IFERROR(ROUND(AC1924*VLOOKUP(I1924,'[5]DI Info'!$1:$1048576,6,FALSE),2),"")</f>
        <v>13.84</v>
      </c>
      <c r="AF1924" s="124" t="str">
        <f>VLOOKUP(I1924,'[5]DI Info'!$1:$1048576,4,FALSE)</f>
        <v>苏克-NB</v>
      </c>
      <c r="AG1924" s="124"/>
      <c r="AH1924" s="123"/>
      <c r="AI1924" s="69"/>
      <c r="AJ1924" s="123" t="s">
        <v>4284</v>
      </c>
      <c r="AK1924" s="123"/>
      <c r="AL1924" s="116"/>
      <c r="AM1924" s="123"/>
    </row>
    <row r="1925" s="62" customFormat="1" ht="12.75" customHeight="1" spans="1:39">
      <c r="A1925" s="123" t="s">
        <v>4624</v>
      </c>
      <c r="B1925" s="123" t="s">
        <v>38</v>
      </c>
      <c r="C1925" s="123" t="s">
        <v>38</v>
      </c>
      <c r="D1925" s="123" t="s">
        <v>39</v>
      </c>
      <c r="E1925" s="123" t="s">
        <v>4619</v>
      </c>
      <c r="F1925" s="123" t="s">
        <v>41</v>
      </c>
      <c r="G1925" s="123" t="s">
        <v>71</v>
      </c>
      <c r="H1925" s="123" t="s">
        <v>4619</v>
      </c>
      <c r="I1925" s="123" t="s">
        <v>63</v>
      </c>
      <c r="J1925" s="123" t="s">
        <v>44</v>
      </c>
      <c r="K1925" s="123" t="s">
        <v>41</v>
      </c>
      <c r="L1925" s="123" t="s">
        <v>45</v>
      </c>
      <c r="M1925" s="123" t="s">
        <v>46</v>
      </c>
      <c r="N1925" s="123" t="s">
        <v>1767</v>
      </c>
      <c r="O1925" s="123" t="s">
        <v>41</v>
      </c>
      <c r="P1925" s="123" t="s">
        <v>41</v>
      </c>
      <c r="Q1925" s="123">
        <v>10.25</v>
      </c>
      <c r="R1925" s="123">
        <v>33.5</v>
      </c>
      <c r="S1925" s="123">
        <v>18.25</v>
      </c>
      <c r="T1925" s="116">
        <v>45320</v>
      </c>
      <c r="U1925" s="116">
        <v>45313</v>
      </c>
      <c r="V1925" s="123">
        <v>0</v>
      </c>
      <c r="W1925" s="123">
        <v>218</v>
      </c>
      <c r="X1925" s="123">
        <v>218</v>
      </c>
      <c r="Y1925" s="123">
        <v>0</v>
      </c>
      <c r="Z1925" s="123" t="s">
        <v>47</v>
      </c>
      <c r="AA1925" s="123">
        <v>0</v>
      </c>
      <c r="AB1925" s="123">
        <v>1</v>
      </c>
      <c r="AC1925" s="123">
        <f t="shared" si="39"/>
        <v>218</v>
      </c>
      <c r="AD1925" s="123">
        <f>IFERROR(AC1925*VLOOKUP(I1925,'[5]DI Info'!A:H,7,FALSE),"")</f>
        <v>2071</v>
      </c>
      <c r="AE1925" s="123">
        <f>IFERROR(ROUND(AC1925*VLOOKUP(I1925,'[5]DI Info'!$1:$1048576,6,FALSE),2),"")</f>
        <v>22.42</v>
      </c>
      <c r="AF1925" s="124" t="str">
        <f>VLOOKUP(I1925,'[5]DI Info'!$1:$1048576,4,FALSE)</f>
        <v>苏克-NB</v>
      </c>
      <c r="AG1925" s="124"/>
      <c r="AH1925" s="123"/>
      <c r="AI1925" s="69"/>
      <c r="AJ1925" s="123" t="s">
        <v>4284</v>
      </c>
      <c r="AK1925" s="123"/>
      <c r="AL1925" s="116"/>
      <c r="AM1925" s="123"/>
    </row>
    <row r="1926" s="62" customFormat="1" ht="12.75" customHeight="1" spans="1:39">
      <c r="A1926" s="123" t="s">
        <v>4625</v>
      </c>
      <c r="B1926" s="123" t="s">
        <v>38</v>
      </c>
      <c r="C1926" s="123" t="s">
        <v>38</v>
      </c>
      <c r="D1926" s="123" t="s">
        <v>39</v>
      </c>
      <c r="E1926" s="123" t="s">
        <v>4621</v>
      </c>
      <c r="F1926" s="123" t="s">
        <v>41</v>
      </c>
      <c r="G1926" s="123" t="s">
        <v>71</v>
      </c>
      <c r="H1926" s="123" t="s">
        <v>4621</v>
      </c>
      <c r="I1926" s="123" t="s">
        <v>63</v>
      </c>
      <c r="J1926" s="123" t="s">
        <v>44</v>
      </c>
      <c r="K1926" s="123" t="s">
        <v>41</v>
      </c>
      <c r="L1926" s="123" t="s">
        <v>45</v>
      </c>
      <c r="M1926" s="123" t="s">
        <v>46</v>
      </c>
      <c r="N1926" s="123" t="s">
        <v>1767</v>
      </c>
      <c r="O1926" s="123" t="s">
        <v>41</v>
      </c>
      <c r="P1926" s="123" t="s">
        <v>41</v>
      </c>
      <c r="Q1926" s="123">
        <v>10.25</v>
      </c>
      <c r="R1926" s="123">
        <v>33.5</v>
      </c>
      <c r="S1926" s="123">
        <v>18.25</v>
      </c>
      <c r="T1926" s="116">
        <v>45320</v>
      </c>
      <c r="U1926" s="116">
        <v>45313</v>
      </c>
      <c r="V1926" s="123">
        <v>0</v>
      </c>
      <c r="W1926" s="123">
        <v>157</v>
      </c>
      <c r="X1926" s="123">
        <v>157</v>
      </c>
      <c r="Y1926" s="123">
        <v>0</v>
      </c>
      <c r="Z1926" s="123" t="s">
        <v>47</v>
      </c>
      <c r="AA1926" s="123">
        <v>0</v>
      </c>
      <c r="AB1926" s="123">
        <v>1</v>
      </c>
      <c r="AC1926" s="123">
        <f t="shared" si="39"/>
        <v>157</v>
      </c>
      <c r="AD1926" s="123">
        <f>IFERROR(AC1926*VLOOKUP(I1926,'[5]DI Info'!A:H,7,FALSE),"")</f>
        <v>1491.5</v>
      </c>
      <c r="AE1926" s="123">
        <f>IFERROR(ROUND(AC1926*VLOOKUP(I1926,'[5]DI Info'!$1:$1048576,6,FALSE),2),"")</f>
        <v>16.15</v>
      </c>
      <c r="AF1926" s="124" t="str">
        <f>VLOOKUP(I1926,'[5]DI Info'!$1:$1048576,4,FALSE)</f>
        <v>苏克-NB</v>
      </c>
      <c r="AG1926" s="124"/>
      <c r="AH1926" s="123"/>
      <c r="AI1926" s="69"/>
      <c r="AJ1926" s="123" t="s">
        <v>4284</v>
      </c>
      <c r="AK1926" s="123"/>
      <c r="AL1926" s="116"/>
      <c r="AM1926" s="123"/>
    </row>
    <row r="1927" s="62" customFormat="1" ht="12.75" customHeight="1" spans="1:39">
      <c r="A1927" s="123" t="s">
        <v>4626</v>
      </c>
      <c r="B1927" s="123" t="s">
        <v>38</v>
      </c>
      <c r="C1927" s="123" t="s">
        <v>38</v>
      </c>
      <c r="D1927" s="123" t="s">
        <v>39</v>
      </c>
      <c r="E1927" s="123" t="s">
        <v>1919</v>
      </c>
      <c r="F1927" s="123" t="s">
        <v>41</v>
      </c>
      <c r="G1927" s="123" t="s">
        <v>71</v>
      </c>
      <c r="H1927" s="123" t="s">
        <v>1919</v>
      </c>
      <c r="I1927" s="123" t="s">
        <v>63</v>
      </c>
      <c r="J1927" s="123" t="s">
        <v>44</v>
      </c>
      <c r="K1927" s="123" t="s">
        <v>41</v>
      </c>
      <c r="L1927" s="123" t="s">
        <v>45</v>
      </c>
      <c r="M1927" s="123" t="s">
        <v>46</v>
      </c>
      <c r="N1927" s="123" t="s">
        <v>1767</v>
      </c>
      <c r="O1927" s="123" t="s">
        <v>41</v>
      </c>
      <c r="P1927" s="123" t="s">
        <v>41</v>
      </c>
      <c r="Q1927" s="123">
        <v>10.25</v>
      </c>
      <c r="R1927" s="123">
        <v>33.5</v>
      </c>
      <c r="S1927" s="123">
        <v>18.25</v>
      </c>
      <c r="T1927" s="116">
        <v>45320</v>
      </c>
      <c r="U1927" s="116">
        <v>45313</v>
      </c>
      <c r="V1927" s="123">
        <v>0</v>
      </c>
      <c r="W1927" s="123">
        <v>104</v>
      </c>
      <c r="X1927" s="123">
        <v>104</v>
      </c>
      <c r="Y1927" s="123">
        <v>0</v>
      </c>
      <c r="Z1927" s="123" t="s">
        <v>47</v>
      </c>
      <c r="AA1927" s="123">
        <v>0</v>
      </c>
      <c r="AB1927" s="123">
        <v>1</v>
      </c>
      <c r="AC1927" s="123">
        <f t="shared" si="39"/>
        <v>104</v>
      </c>
      <c r="AD1927" s="123">
        <f>IFERROR(AC1927*VLOOKUP(I1927,'[5]DI Info'!A:H,7,FALSE),"")</f>
        <v>988</v>
      </c>
      <c r="AE1927" s="123">
        <f>IFERROR(ROUND(AC1927*VLOOKUP(I1927,'[5]DI Info'!$1:$1048576,6,FALSE),2),"")</f>
        <v>10.7</v>
      </c>
      <c r="AF1927" s="124" t="str">
        <f>VLOOKUP(I1927,'[5]DI Info'!$1:$1048576,4,FALSE)</f>
        <v>苏克-NB</v>
      </c>
      <c r="AG1927" s="124"/>
      <c r="AH1927" s="123"/>
      <c r="AI1927" s="69"/>
      <c r="AJ1927" s="123" t="s">
        <v>4284</v>
      </c>
      <c r="AK1927" s="123"/>
      <c r="AL1927" s="116"/>
      <c r="AM1927" s="123"/>
    </row>
    <row r="1928" s="62" customFormat="1" ht="12.75" customHeight="1" spans="1:39">
      <c r="A1928" s="123" t="s">
        <v>4627</v>
      </c>
      <c r="B1928" s="123" t="s">
        <v>38</v>
      </c>
      <c r="C1928" s="123" t="s">
        <v>38</v>
      </c>
      <c r="D1928" s="123" t="s">
        <v>39</v>
      </c>
      <c r="E1928" s="123" t="s">
        <v>4619</v>
      </c>
      <c r="F1928" s="123" t="s">
        <v>41</v>
      </c>
      <c r="G1928" s="123" t="s">
        <v>71</v>
      </c>
      <c r="H1928" s="123" t="s">
        <v>4619</v>
      </c>
      <c r="I1928" s="123" t="s">
        <v>54</v>
      </c>
      <c r="J1928" s="123" t="s">
        <v>44</v>
      </c>
      <c r="K1928" s="123" t="s">
        <v>41</v>
      </c>
      <c r="L1928" s="123" t="s">
        <v>45</v>
      </c>
      <c r="M1928" s="123" t="s">
        <v>46</v>
      </c>
      <c r="N1928" s="123" t="s">
        <v>1767</v>
      </c>
      <c r="O1928" s="123" t="s">
        <v>41</v>
      </c>
      <c r="P1928" s="123" t="s">
        <v>41</v>
      </c>
      <c r="Q1928" s="123">
        <v>7.25</v>
      </c>
      <c r="R1928" s="123">
        <v>34.25</v>
      </c>
      <c r="S1928" s="123">
        <v>18.25</v>
      </c>
      <c r="T1928" s="116">
        <v>45320</v>
      </c>
      <c r="U1928" s="116">
        <v>45313</v>
      </c>
      <c r="V1928" s="123">
        <v>0</v>
      </c>
      <c r="W1928" s="123">
        <v>132</v>
      </c>
      <c r="X1928" s="123">
        <v>132</v>
      </c>
      <c r="Y1928" s="123">
        <v>0</v>
      </c>
      <c r="Z1928" s="123" t="s">
        <v>47</v>
      </c>
      <c r="AA1928" s="123">
        <v>0</v>
      </c>
      <c r="AB1928" s="123">
        <v>1</v>
      </c>
      <c r="AC1928" s="123">
        <f t="shared" si="39"/>
        <v>132</v>
      </c>
      <c r="AD1928" s="123">
        <f>IFERROR(AC1928*VLOOKUP(I1928,'[5]DI Info'!A:H,7,FALSE),"")</f>
        <v>752.4</v>
      </c>
      <c r="AE1928" s="123">
        <f>IFERROR(ROUND(AC1928*VLOOKUP(I1928,'[5]DI Info'!$1:$1048576,6,FALSE),2),"")</f>
        <v>10.7</v>
      </c>
      <c r="AF1928" s="124" t="str">
        <f>VLOOKUP(I1928,'[5]DI Info'!$1:$1048576,4,FALSE)</f>
        <v>苏克-NB</v>
      </c>
      <c r="AG1928" s="124"/>
      <c r="AH1928" s="123"/>
      <c r="AI1928" s="69"/>
      <c r="AJ1928" s="123" t="s">
        <v>4284</v>
      </c>
      <c r="AK1928" s="123"/>
      <c r="AL1928" s="116"/>
      <c r="AM1928" s="123"/>
    </row>
    <row r="1929" s="62" customFormat="1" ht="12.75" customHeight="1" spans="1:39">
      <c r="A1929" s="123" t="s">
        <v>4628</v>
      </c>
      <c r="B1929" s="123">
        <v>992</v>
      </c>
      <c r="C1929" s="123">
        <v>992</v>
      </c>
      <c r="D1929" s="123" t="s">
        <v>39</v>
      </c>
      <c r="E1929" s="123" t="s">
        <v>4629</v>
      </c>
      <c r="F1929" s="123" t="s">
        <v>41</v>
      </c>
      <c r="G1929" s="123" t="s">
        <v>77</v>
      </c>
      <c r="H1929" s="123" t="s">
        <v>4629</v>
      </c>
      <c r="I1929" s="123" t="s">
        <v>2152</v>
      </c>
      <c r="J1929" s="123">
        <v>90108</v>
      </c>
      <c r="K1929" s="123" t="s">
        <v>41</v>
      </c>
      <c r="L1929" s="123" t="s">
        <v>45</v>
      </c>
      <c r="M1929" s="123" t="s">
        <v>46</v>
      </c>
      <c r="N1929" s="123" t="s">
        <v>1767</v>
      </c>
      <c r="O1929" s="123" t="s">
        <v>41</v>
      </c>
      <c r="P1929" s="123" t="s">
        <v>41</v>
      </c>
      <c r="Q1929" s="123">
        <v>28.5</v>
      </c>
      <c r="R1929" s="123">
        <v>35.5</v>
      </c>
      <c r="S1929" s="123">
        <v>32</v>
      </c>
      <c r="T1929" s="116">
        <v>45349</v>
      </c>
      <c r="U1929" s="116">
        <v>45328</v>
      </c>
      <c r="V1929" s="123">
        <v>0</v>
      </c>
      <c r="W1929" s="123">
        <v>37</v>
      </c>
      <c r="X1929" s="123">
        <v>37</v>
      </c>
      <c r="Y1929" s="123">
        <v>0</v>
      </c>
      <c r="Z1929" s="123" t="s">
        <v>47</v>
      </c>
      <c r="AA1929" s="123">
        <v>0</v>
      </c>
      <c r="AB1929" s="123">
        <v>1</v>
      </c>
      <c r="AC1929" s="123">
        <f t="shared" si="39"/>
        <v>37</v>
      </c>
      <c r="AD1929" s="123">
        <f>IFERROR(AC1929*VLOOKUP(I1929,'[5]DI Info'!A:H,7,FALSE),"")</f>
        <v>1317.2</v>
      </c>
      <c r="AE1929" s="123">
        <f>IFERROR(ROUND(AC1929*VLOOKUP(I1929,'[5]DI Info'!$1:$1048576,6,FALSE),2),"")</f>
        <v>19.02</v>
      </c>
      <c r="AF1929" s="124" t="str">
        <f>VLOOKUP(I1929,'[5]DI Info'!$1:$1048576,4,FALSE)</f>
        <v>尚莱-NB</v>
      </c>
      <c r="AG1929" s="124"/>
      <c r="AH1929" s="123"/>
      <c r="AI1929" s="69"/>
      <c r="AJ1929" s="123" t="s">
        <v>4276</v>
      </c>
      <c r="AK1929" s="123"/>
      <c r="AL1929" s="116"/>
      <c r="AM1929" s="123"/>
    </row>
    <row r="1930" s="62" customFormat="1" ht="12.75" customHeight="1" spans="1:39">
      <c r="A1930" s="123" t="s">
        <v>4630</v>
      </c>
      <c r="B1930" s="123">
        <v>992</v>
      </c>
      <c r="C1930" s="123">
        <v>992</v>
      </c>
      <c r="D1930" s="123" t="s">
        <v>39</v>
      </c>
      <c r="E1930" s="123" t="s">
        <v>4631</v>
      </c>
      <c r="F1930" s="123" t="s">
        <v>41</v>
      </c>
      <c r="G1930" s="123" t="s">
        <v>77</v>
      </c>
      <c r="H1930" s="123" t="s">
        <v>4631</v>
      </c>
      <c r="I1930" s="123" t="s">
        <v>2152</v>
      </c>
      <c r="J1930" s="123">
        <v>90108</v>
      </c>
      <c r="K1930" s="123" t="s">
        <v>41</v>
      </c>
      <c r="L1930" s="123" t="s">
        <v>45</v>
      </c>
      <c r="M1930" s="123" t="s">
        <v>46</v>
      </c>
      <c r="N1930" s="123" t="s">
        <v>1767</v>
      </c>
      <c r="O1930" s="123" t="s">
        <v>41</v>
      </c>
      <c r="P1930" s="123" t="s">
        <v>41</v>
      </c>
      <c r="Q1930" s="123">
        <v>28.5</v>
      </c>
      <c r="R1930" s="123">
        <v>35.5</v>
      </c>
      <c r="S1930" s="123">
        <v>32</v>
      </c>
      <c r="T1930" s="116">
        <v>45349</v>
      </c>
      <c r="U1930" s="116">
        <v>45328</v>
      </c>
      <c r="V1930" s="123">
        <v>0</v>
      </c>
      <c r="W1930" s="123">
        <v>23</v>
      </c>
      <c r="X1930" s="123">
        <v>23</v>
      </c>
      <c r="Y1930" s="123">
        <v>0</v>
      </c>
      <c r="Z1930" s="123" t="s">
        <v>47</v>
      </c>
      <c r="AA1930" s="123">
        <v>0</v>
      </c>
      <c r="AB1930" s="123">
        <v>1</v>
      </c>
      <c r="AC1930" s="123">
        <f t="shared" si="39"/>
        <v>23</v>
      </c>
      <c r="AD1930" s="123">
        <f>IFERROR(AC1930*VLOOKUP(I1930,'[5]DI Info'!A:H,7,FALSE),"")</f>
        <v>818.8</v>
      </c>
      <c r="AE1930" s="123">
        <f>IFERROR(ROUND(AC1930*VLOOKUP(I1930,'[5]DI Info'!$1:$1048576,6,FALSE),2),"")</f>
        <v>11.82</v>
      </c>
      <c r="AF1930" s="124" t="str">
        <f>VLOOKUP(I1930,'[5]DI Info'!$1:$1048576,4,FALSE)</f>
        <v>尚莱-NB</v>
      </c>
      <c r="AG1930" s="124"/>
      <c r="AH1930" s="123"/>
      <c r="AI1930" s="69"/>
      <c r="AJ1930" s="123" t="s">
        <v>4276</v>
      </c>
      <c r="AK1930" s="123"/>
      <c r="AL1930" s="116"/>
      <c r="AM1930" s="123"/>
    </row>
    <row r="1931" s="62" customFormat="1" ht="12.75" customHeight="1" spans="1:39">
      <c r="A1931" s="123" t="s">
        <v>4632</v>
      </c>
      <c r="B1931" s="123">
        <v>992</v>
      </c>
      <c r="C1931" s="123">
        <v>992</v>
      </c>
      <c r="D1931" s="123" t="s">
        <v>39</v>
      </c>
      <c r="E1931" s="123" t="s">
        <v>4633</v>
      </c>
      <c r="F1931" s="123" t="s">
        <v>41</v>
      </c>
      <c r="G1931" s="123" t="s">
        <v>77</v>
      </c>
      <c r="H1931" s="123" t="s">
        <v>4633</v>
      </c>
      <c r="I1931" s="123" t="s">
        <v>2152</v>
      </c>
      <c r="J1931" s="123">
        <v>90108</v>
      </c>
      <c r="K1931" s="123" t="s">
        <v>41</v>
      </c>
      <c r="L1931" s="123" t="s">
        <v>45</v>
      </c>
      <c r="M1931" s="123" t="s">
        <v>46</v>
      </c>
      <c r="N1931" s="123" t="s">
        <v>1767</v>
      </c>
      <c r="O1931" s="123" t="s">
        <v>41</v>
      </c>
      <c r="P1931" s="123" t="s">
        <v>41</v>
      </c>
      <c r="Q1931" s="123">
        <v>28.5</v>
      </c>
      <c r="R1931" s="123">
        <v>35.5</v>
      </c>
      <c r="S1931" s="123">
        <v>32</v>
      </c>
      <c r="T1931" s="116">
        <v>45349</v>
      </c>
      <c r="U1931" s="116">
        <v>45328</v>
      </c>
      <c r="V1931" s="123">
        <v>0</v>
      </c>
      <c r="W1931" s="123">
        <v>58</v>
      </c>
      <c r="X1931" s="123">
        <v>58</v>
      </c>
      <c r="Y1931" s="123">
        <v>0</v>
      </c>
      <c r="Z1931" s="123" t="s">
        <v>47</v>
      </c>
      <c r="AA1931" s="123">
        <v>0</v>
      </c>
      <c r="AB1931" s="123">
        <v>1</v>
      </c>
      <c r="AC1931" s="123">
        <f t="shared" si="39"/>
        <v>58</v>
      </c>
      <c r="AD1931" s="123">
        <f>IFERROR(AC1931*VLOOKUP(I1931,'[5]DI Info'!A:H,7,FALSE),"")</f>
        <v>2064.8</v>
      </c>
      <c r="AE1931" s="123">
        <f>IFERROR(ROUND(AC1931*VLOOKUP(I1931,'[5]DI Info'!$1:$1048576,6,FALSE),2),"")</f>
        <v>29.81</v>
      </c>
      <c r="AF1931" s="124" t="str">
        <f>VLOOKUP(I1931,'[5]DI Info'!$1:$1048576,4,FALSE)</f>
        <v>尚莱-NB</v>
      </c>
      <c r="AG1931" s="124"/>
      <c r="AH1931" s="123"/>
      <c r="AI1931" s="69"/>
      <c r="AJ1931" s="123" t="s">
        <v>4276</v>
      </c>
      <c r="AK1931" s="123"/>
      <c r="AL1931" s="116"/>
      <c r="AM1931" s="123"/>
    </row>
    <row r="1932" s="62" customFormat="1" ht="12" customHeight="1" spans="1:42">
      <c r="A1932" s="123" t="s">
        <v>4634</v>
      </c>
      <c r="B1932" s="123"/>
      <c r="C1932" s="123"/>
      <c r="D1932" s="123" t="s">
        <v>84</v>
      </c>
      <c r="E1932" s="123" t="s">
        <v>4635</v>
      </c>
      <c r="F1932" s="123"/>
      <c r="G1932" s="123" t="s">
        <v>71</v>
      </c>
      <c r="H1932" s="123"/>
      <c r="I1932" s="123" t="s">
        <v>2742</v>
      </c>
      <c r="J1932" s="123"/>
      <c r="K1932" s="123"/>
      <c r="L1932" s="123"/>
      <c r="M1932" s="123"/>
      <c r="N1932" s="123"/>
      <c r="O1932" s="123"/>
      <c r="P1932" s="123"/>
      <c r="Q1932" s="123"/>
      <c r="R1932" s="123"/>
      <c r="S1932" s="123"/>
      <c r="T1932" s="116">
        <v>45224</v>
      </c>
      <c r="U1932" s="116">
        <v>45217</v>
      </c>
      <c r="V1932" s="123"/>
      <c r="W1932" s="123">
        <v>453</v>
      </c>
      <c r="X1932" s="123">
        <v>4</v>
      </c>
      <c r="Y1932" s="123"/>
      <c r="Z1932" s="123"/>
      <c r="AA1932" s="123"/>
      <c r="AB1932" s="123">
        <v>1</v>
      </c>
      <c r="AC1932" s="123">
        <f t="shared" si="39"/>
        <v>4</v>
      </c>
      <c r="AD1932" s="123">
        <v>43.5</v>
      </c>
      <c r="AE1932" s="123">
        <v>0.45</v>
      </c>
      <c r="AF1932" s="124" t="s">
        <v>4636</v>
      </c>
      <c r="AG1932" s="124" t="s">
        <v>2392</v>
      </c>
      <c r="AH1932" s="123"/>
      <c r="AI1932" s="69"/>
      <c r="AJ1932" s="127" t="s">
        <v>4637</v>
      </c>
      <c r="AK1932" s="116"/>
      <c r="AL1932" s="120"/>
      <c r="AM1932" s="120"/>
      <c r="AN1932" s="85"/>
      <c r="AO1932" s="85"/>
      <c r="AP1932" s="85"/>
    </row>
    <row r="1933" s="62" customFormat="1" ht="12.75" customHeight="1" spans="1:39">
      <c r="A1933" s="123" t="s">
        <v>4638</v>
      </c>
      <c r="B1933" s="123"/>
      <c r="C1933" s="123"/>
      <c r="D1933" s="123" t="s">
        <v>39</v>
      </c>
      <c r="E1933" s="123" t="s">
        <v>4639</v>
      </c>
      <c r="F1933" s="123"/>
      <c r="G1933" s="123" t="s">
        <v>77</v>
      </c>
      <c r="H1933" s="123"/>
      <c r="I1933" s="123" t="s">
        <v>2642</v>
      </c>
      <c r="J1933" s="123"/>
      <c r="K1933" s="123"/>
      <c r="L1933" s="123"/>
      <c r="M1933" s="123"/>
      <c r="N1933" s="123"/>
      <c r="O1933" s="123"/>
      <c r="P1933" s="123"/>
      <c r="Q1933" s="123"/>
      <c r="R1933" s="123"/>
      <c r="S1933" s="123"/>
      <c r="T1933" s="116">
        <v>45467</v>
      </c>
      <c r="U1933" s="116">
        <v>45460</v>
      </c>
      <c r="V1933" s="123"/>
      <c r="W1933" s="123">
        <v>80</v>
      </c>
      <c r="X1933" s="123">
        <v>80</v>
      </c>
      <c r="Y1933" s="123"/>
      <c r="Z1933" s="123"/>
      <c r="AA1933" s="123"/>
      <c r="AB1933" s="123">
        <v>1</v>
      </c>
      <c r="AC1933" s="123">
        <f t="shared" si="39"/>
        <v>80</v>
      </c>
      <c r="AD1933" s="123">
        <f>IFERROR(AC1933*VLOOKUP(I1933,'[5]DI Info'!A:H,7,FALSE),"")</f>
        <v>504</v>
      </c>
      <c r="AE1933" s="123">
        <f>IFERROR(ROUND(AC1933*VLOOKUP(I1933,'[5]DI Info'!$1:$1048576,6,FALSE),2),"")</f>
        <v>4.1</v>
      </c>
      <c r="AF1933" s="124" t="str">
        <f>VLOOKUP(I1933,'[5]DI Info'!$1:$1048576,4,FALSE)</f>
        <v>纳斯卡-SH</v>
      </c>
      <c r="AG1933" s="124"/>
      <c r="AH1933" s="123"/>
      <c r="AI1933" s="69"/>
      <c r="AJ1933" s="123" t="s">
        <v>4276</v>
      </c>
      <c r="AK1933" s="123"/>
      <c r="AL1933" s="116"/>
      <c r="AM1933" s="123"/>
    </row>
    <row r="1934" s="62" customFormat="1" ht="12.75" customHeight="1" spans="1:39">
      <c r="A1934" s="123" t="s">
        <v>4640</v>
      </c>
      <c r="B1934" s="123"/>
      <c r="C1934" s="123"/>
      <c r="D1934" s="123" t="s">
        <v>39</v>
      </c>
      <c r="E1934" s="123" t="s">
        <v>4641</v>
      </c>
      <c r="F1934" s="123"/>
      <c r="G1934" s="123" t="s">
        <v>77</v>
      </c>
      <c r="H1934" s="123"/>
      <c r="I1934" s="123" t="s">
        <v>225</v>
      </c>
      <c r="J1934" s="123"/>
      <c r="K1934" s="123"/>
      <c r="L1934" s="123"/>
      <c r="M1934" s="123"/>
      <c r="N1934" s="123"/>
      <c r="O1934" s="123"/>
      <c r="P1934" s="123"/>
      <c r="Q1934" s="123"/>
      <c r="R1934" s="123"/>
      <c r="S1934" s="123"/>
      <c r="T1934" s="116">
        <v>45467</v>
      </c>
      <c r="U1934" s="116">
        <v>45460</v>
      </c>
      <c r="V1934" s="123"/>
      <c r="W1934" s="123">
        <v>640</v>
      </c>
      <c r="X1934" s="123">
        <v>640</v>
      </c>
      <c r="Y1934" s="123"/>
      <c r="Z1934" s="123"/>
      <c r="AA1934" s="123"/>
      <c r="AB1934" s="123">
        <v>10</v>
      </c>
      <c r="AC1934" s="123">
        <f t="shared" si="39"/>
        <v>64</v>
      </c>
      <c r="AD1934" s="123">
        <f>IFERROR(AC1934*VLOOKUP(I1934,'[5]DI Info'!A:H,7,FALSE),"")</f>
        <v>448</v>
      </c>
      <c r="AE1934" s="123">
        <f>IFERROR(ROUND(AC1934*VLOOKUP(I1934,'[5]DI Info'!$1:$1048576,6,FALSE),2),"")</f>
        <v>1.96</v>
      </c>
      <c r="AF1934" s="124" t="str">
        <f>VLOOKUP(I1934,'[5]DI Info'!$1:$1048576,4,FALSE)</f>
        <v>志捷-YT</v>
      </c>
      <c r="AG1934" s="124"/>
      <c r="AH1934" s="123"/>
      <c r="AI1934" s="69"/>
      <c r="AJ1934" s="123" t="s">
        <v>4276</v>
      </c>
      <c r="AK1934" s="123"/>
      <c r="AL1934" s="116"/>
      <c r="AM1934" s="123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AK701" etc:filterBottomFollowUsedRange="0">
    <extLst/>
  </autoFilter>
  <conditionalFormatting sqref="A72">
    <cfRule type="duplicateValues" dxfId="0" priority="1464" stopIfTrue="1"/>
  </conditionalFormatting>
  <conditionalFormatting sqref="A73">
    <cfRule type="duplicateValues" dxfId="0" priority="1463" stopIfTrue="1"/>
  </conditionalFormatting>
  <conditionalFormatting sqref="A74">
    <cfRule type="duplicateValues" dxfId="0" priority="1277" stopIfTrue="1"/>
  </conditionalFormatting>
  <conditionalFormatting sqref="A75">
    <cfRule type="duplicateValues" dxfId="0" priority="1411" stopIfTrue="1"/>
  </conditionalFormatting>
  <conditionalFormatting sqref="A76">
    <cfRule type="duplicateValues" dxfId="0" priority="1471" stopIfTrue="1"/>
  </conditionalFormatting>
  <conditionalFormatting sqref="A77">
    <cfRule type="duplicateValues" dxfId="0" priority="1470" stopIfTrue="1"/>
  </conditionalFormatting>
  <conditionalFormatting sqref="A78">
    <cfRule type="duplicateValues" dxfId="0" priority="1465" stopIfTrue="1"/>
  </conditionalFormatting>
  <conditionalFormatting sqref="A79">
    <cfRule type="duplicateValues" dxfId="0" priority="1469" stopIfTrue="1"/>
  </conditionalFormatting>
  <conditionalFormatting sqref="A80">
    <cfRule type="duplicateValues" dxfId="0" priority="1468" stopIfTrue="1"/>
  </conditionalFormatting>
  <conditionalFormatting sqref="A81">
    <cfRule type="duplicateValues" dxfId="0" priority="1351" stopIfTrue="1"/>
  </conditionalFormatting>
  <conditionalFormatting sqref="A82">
    <cfRule type="duplicateValues" dxfId="0" priority="1352" stopIfTrue="1"/>
  </conditionalFormatting>
  <conditionalFormatting sqref="A83">
    <cfRule type="duplicateValues" dxfId="0" priority="1467" stopIfTrue="1"/>
  </conditionalFormatting>
  <conditionalFormatting sqref="A84">
    <cfRule type="duplicateValues" dxfId="0" priority="1466" stopIfTrue="1"/>
  </conditionalFormatting>
  <conditionalFormatting sqref="A85">
    <cfRule type="duplicateValues" dxfId="0" priority="1407" stopIfTrue="1"/>
  </conditionalFormatting>
  <conditionalFormatting sqref="A86">
    <cfRule type="duplicateValues" dxfId="0" priority="1406" stopIfTrue="1"/>
  </conditionalFormatting>
  <conditionalFormatting sqref="A87">
    <cfRule type="duplicateValues" dxfId="0" priority="1405" stopIfTrue="1"/>
  </conditionalFormatting>
  <conditionalFormatting sqref="A88">
    <cfRule type="duplicateValues" dxfId="0" priority="1350" stopIfTrue="1"/>
  </conditionalFormatting>
  <conditionalFormatting sqref="A89">
    <cfRule type="duplicateValues" dxfId="0" priority="1349" stopIfTrue="1"/>
  </conditionalFormatting>
  <conditionalFormatting sqref="A90">
    <cfRule type="duplicateValues" dxfId="0" priority="1348" stopIfTrue="1"/>
  </conditionalFormatting>
  <conditionalFormatting sqref="A91">
    <cfRule type="duplicateValues" dxfId="0" priority="1347" stopIfTrue="1"/>
  </conditionalFormatting>
  <conditionalFormatting sqref="A92">
    <cfRule type="duplicateValues" dxfId="0" priority="1346" stopIfTrue="1"/>
  </conditionalFormatting>
  <conditionalFormatting sqref="A93">
    <cfRule type="duplicateValues" dxfId="0" priority="1345" stopIfTrue="1"/>
  </conditionalFormatting>
  <conditionalFormatting sqref="A94">
    <cfRule type="duplicateValues" dxfId="0" priority="1344" stopIfTrue="1"/>
  </conditionalFormatting>
  <conditionalFormatting sqref="A95">
    <cfRule type="duplicateValues" dxfId="0" priority="1343" stopIfTrue="1"/>
  </conditionalFormatting>
  <conditionalFormatting sqref="A96">
    <cfRule type="duplicateValues" dxfId="0" priority="1341" stopIfTrue="1"/>
  </conditionalFormatting>
  <conditionalFormatting sqref="A97">
    <cfRule type="duplicateValues" dxfId="0" priority="1340" stopIfTrue="1"/>
  </conditionalFormatting>
  <conditionalFormatting sqref="A98">
    <cfRule type="duplicateValues" dxfId="0" priority="1339" stopIfTrue="1"/>
  </conditionalFormatting>
  <conditionalFormatting sqref="A99">
    <cfRule type="duplicateValues" dxfId="0" priority="1338" stopIfTrue="1"/>
  </conditionalFormatting>
  <conditionalFormatting sqref="A100">
    <cfRule type="duplicateValues" dxfId="0" priority="1337" stopIfTrue="1"/>
  </conditionalFormatting>
  <conditionalFormatting sqref="A101">
    <cfRule type="duplicateValues" dxfId="0" priority="1336" stopIfTrue="1"/>
  </conditionalFormatting>
  <conditionalFormatting sqref="A102">
    <cfRule type="duplicateValues" dxfId="0" priority="1276" stopIfTrue="1"/>
  </conditionalFormatting>
  <conditionalFormatting sqref="A103">
    <cfRule type="duplicateValues" dxfId="0" priority="1275" stopIfTrue="1"/>
  </conditionalFormatting>
  <conditionalFormatting sqref="A104">
    <cfRule type="duplicateValues" dxfId="0" priority="1274" stopIfTrue="1"/>
  </conditionalFormatting>
  <conditionalFormatting sqref="A105">
    <cfRule type="duplicateValues" dxfId="0" priority="1409" stopIfTrue="1"/>
  </conditionalFormatting>
  <conditionalFormatting sqref="A106">
    <cfRule type="duplicateValues" dxfId="0" priority="1408" stopIfTrue="1"/>
  </conditionalFormatting>
  <conditionalFormatting sqref="A107">
    <cfRule type="duplicateValues" dxfId="0" priority="1329" stopIfTrue="1"/>
  </conditionalFormatting>
  <conditionalFormatting sqref="A108">
    <cfRule type="duplicateValues" dxfId="0" priority="1332" stopIfTrue="1"/>
  </conditionalFormatting>
  <conditionalFormatting sqref="A109">
    <cfRule type="duplicateValues" dxfId="0" priority="1331" stopIfTrue="1"/>
  </conditionalFormatting>
  <conditionalFormatting sqref="A110">
    <cfRule type="duplicateValues" dxfId="0" priority="1330" stopIfTrue="1"/>
  </conditionalFormatting>
  <conditionalFormatting sqref="A111">
    <cfRule type="duplicateValues" dxfId="0" priority="1401" stopIfTrue="1"/>
  </conditionalFormatting>
  <conditionalFormatting sqref="A112">
    <cfRule type="duplicateValues" dxfId="0" priority="1400" stopIfTrue="1"/>
  </conditionalFormatting>
  <conditionalFormatting sqref="A113">
    <cfRule type="duplicateValues" dxfId="0" priority="1399" stopIfTrue="1"/>
  </conditionalFormatting>
  <conditionalFormatting sqref="A114">
    <cfRule type="duplicateValues" dxfId="0" priority="1398" stopIfTrue="1"/>
  </conditionalFormatting>
  <conditionalFormatting sqref="A115">
    <cfRule type="duplicateValues" dxfId="0" priority="1450" stopIfTrue="1"/>
  </conditionalFormatting>
  <conditionalFormatting sqref="A116">
    <cfRule type="duplicateValues" dxfId="0" priority="1449" stopIfTrue="1"/>
  </conditionalFormatting>
  <conditionalFormatting sqref="A117">
    <cfRule type="duplicateValues" dxfId="0" priority="1448" stopIfTrue="1"/>
  </conditionalFormatting>
  <conditionalFormatting sqref="A118">
    <cfRule type="duplicateValues" dxfId="0" priority="1447" stopIfTrue="1"/>
  </conditionalFormatting>
  <conditionalFormatting sqref="A119">
    <cfRule type="duplicateValues" dxfId="0" priority="1446" stopIfTrue="1"/>
  </conditionalFormatting>
  <conditionalFormatting sqref="A120">
    <cfRule type="duplicateValues" dxfId="0" priority="1445" stopIfTrue="1"/>
  </conditionalFormatting>
  <conditionalFormatting sqref="A121">
    <cfRule type="duplicateValues" dxfId="0" priority="1444" stopIfTrue="1"/>
  </conditionalFormatting>
  <conditionalFormatting sqref="A122">
    <cfRule type="duplicateValues" dxfId="0" priority="1392" stopIfTrue="1"/>
  </conditionalFormatting>
  <conditionalFormatting sqref="A123">
    <cfRule type="duplicateValues" dxfId="0" priority="1391" stopIfTrue="1"/>
  </conditionalFormatting>
  <conditionalFormatting sqref="A124">
    <cfRule type="duplicateValues" dxfId="0" priority="1342" stopIfTrue="1"/>
  </conditionalFormatting>
  <conditionalFormatting sqref="A125">
    <cfRule type="duplicateValues" dxfId="0" priority="1390" stopIfTrue="1"/>
  </conditionalFormatting>
  <conditionalFormatting sqref="A126">
    <cfRule type="duplicateValues" dxfId="0" priority="1389" stopIfTrue="1"/>
  </conditionalFormatting>
  <conditionalFormatting sqref="A127">
    <cfRule type="duplicateValues" dxfId="0" priority="1388" stopIfTrue="1"/>
  </conditionalFormatting>
  <conditionalFormatting sqref="A128">
    <cfRule type="duplicateValues" dxfId="0" priority="1394" stopIfTrue="1"/>
  </conditionalFormatting>
  <conditionalFormatting sqref="A129">
    <cfRule type="duplicateValues" dxfId="0" priority="1393" stopIfTrue="1"/>
  </conditionalFormatting>
  <conditionalFormatting sqref="A130">
    <cfRule type="duplicateValues" dxfId="0" priority="1457" stopIfTrue="1"/>
  </conditionalFormatting>
  <conditionalFormatting sqref="A131">
    <cfRule type="duplicateValues" dxfId="0" priority="1456" stopIfTrue="1"/>
  </conditionalFormatting>
  <conditionalFormatting sqref="A132">
    <cfRule type="duplicateValues" dxfId="0" priority="1455" stopIfTrue="1"/>
  </conditionalFormatting>
  <conditionalFormatting sqref="A133">
    <cfRule type="duplicateValues" dxfId="0" priority="1454" stopIfTrue="1"/>
  </conditionalFormatting>
  <conditionalFormatting sqref="A134">
    <cfRule type="duplicateValues" dxfId="0" priority="1453" stopIfTrue="1"/>
  </conditionalFormatting>
  <conditionalFormatting sqref="A135">
    <cfRule type="duplicateValues" dxfId="0" priority="1452" stopIfTrue="1"/>
  </conditionalFormatting>
  <conditionalFormatting sqref="A136">
    <cfRule type="duplicateValues" dxfId="0" priority="1451" stopIfTrue="1"/>
  </conditionalFormatting>
  <conditionalFormatting sqref="A137">
    <cfRule type="duplicateValues" dxfId="0" priority="1443" stopIfTrue="1"/>
  </conditionalFormatting>
  <conditionalFormatting sqref="A138">
    <cfRule type="duplicateValues" dxfId="0" priority="1442" stopIfTrue="1"/>
  </conditionalFormatting>
  <conditionalFormatting sqref="A139">
    <cfRule type="duplicateValues" dxfId="0" priority="1441" stopIfTrue="1"/>
  </conditionalFormatting>
  <conditionalFormatting sqref="A140">
    <cfRule type="duplicateValues" dxfId="0" priority="1440" stopIfTrue="1"/>
  </conditionalFormatting>
  <conditionalFormatting sqref="A141">
    <cfRule type="duplicateValues" dxfId="0" priority="1439" stopIfTrue="1"/>
  </conditionalFormatting>
  <conditionalFormatting sqref="A142">
    <cfRule type="duplicateValues" dxfId="0" priority="1438" stopIfTrue="1"/>
  </conditionalFormatting>
  <conditionalFormatting sqref="A143">
    <cfRule type="duplicateValues" dxfId="0" priority="1437" stopIfTrue="1"/>
  </conditionalFormatting>
  <conditionalFormatting sqref="A144">
    <cfRule type="duplicateValues" dxfId="0" priority="1436" stopIfTrue="1"/>
  </conditionalFormatting>
  <conditionalFormatting sqref="A145">
    <cfRule type="duplicateValues" dxfId="0" priority="1435" stopIfTrue="1"/>
  </conditionalFormatting>
  <conditionalFormatting sqref="A146">
    <cfRule type="duplicateValues" dxfId="0" priority="1434" stopIfTrue="1"/>
  </conditionalFormatting>
  <conditionalFormatting sqref="A147">
    <cfRule type="duplicateValues" dxfId="0" priority="1433" stopIfTrue="1"/>
  </conditionalFormatting>
  <conditionalFormatting sqref="A148">
    <cfRule type="duplicateValues" dxfId="0" priority="1432" stopIfTrue="1"/>
  </conditionalFormatting>
  <conditionalFormatting sqref="A149">
    <cfRule type="duplicateValues" dxfId="0" priority="1431" stopIfTrue="1"/>
  </conditionalFormatting>
  <conditionalFormatting sqref="A150">
    <cfRule type="duplicateValues" dxfId="0" priority="1430" stopIfTrue="1"/>
  </conditionalFormatting>
  <conditionalFormatting sqref="A151">
    <cfRule type="duplicateValues" dxfId="0" priority="1429" stopIfTrue="1"/>
  </conditionalFormatting>
  <conditionalFormatting sqref="A152">
    <cfRule type="duplicateValues" dxfId="0" priority="1428" stopIfTrue="1"/>
  </conditionalFormatting>
  <conditionalFormatting sqref="A153">
    <cfRule type="duplicateValues" dxfId="0" priority="1427" stopIfTrue="1"/>
  </conditionalFormatting>
  <conditionalFormatting sqref="A154">
    <cfRule type="duplicateValues" dxfId="0" priority="1426" stopIfTrue="1"/>
  </conditionalFormatting>
  <conditionalFormatting sqref="A155">
    <cfRule type="duplicateValues" dxfId="0" priority="1425" stopIfTrue="1"/>
  </conditionalFormatting>
  <conditionalFormatting sqref="A156">
    <cfRule type="duplicateValues" dxfId="0" priority="1424" stopIfTrue="1"/>
  </conditionalFormatting>
  <conditionalFormatting sqref="A157">
    <cfRule type="duplicateValues" dxfId="0" priority="1423" stopIfTrue="1"/>
  </conditionalFormatting>
  <conditionalFormatting sqref="A158">
    <cfRule type="duplicateValues" dxfId="0" priority="1422" stopIfTrue="1"/>
  </conditionalFormatting>
  <conditionalFormatting sqref="A159">
    <cfRule type="duplicateValues" dxfId="0" priority="1421" stopIfTrue="1"/>
  </conditionalFormatting>
  <conditionalFormatting sqref="A160">
    <cfRule type="duplicateValues" dxfId="0" priority="1335" stopIfTrue="1"/>
  </conditionalFormatting>
  <conditionalFormatting sqref="A161">
    <cfRule type="duplicateValues" dxfId="0" priority="1334" stopIfTrue="1"/>
  </conditionalFormatting>
  <conditionalFormatting sqref="A162">
    <cfRule type="duplicateValues" dxfId="0" priority="1333" stopIfTrue="1"/>
  </conditionalFormatting>
  <conditionalFormatting sqref="A163">
    <cfRule type="duplicateValues" dxfId="0" priority="1387" stopIfTrue="1"/>
  </conditionalFormatting>
  <conditionalFormatting sqref="A165">
    <cfRule type="duplicateValues" dxfId="0" priority="1417" stopIfTrue="1"/>
  </conditionalFormatting>
  <conditionalFormatting sqref="A166">
    <cfRule type="duplicateValues" dxfId="0" priority="1415" stopIfTrue="1"/>
  </conditionalFormatting>
  <conditionalFormatting sqref="A167">
    <cfRule type="duplicateValues" dxfId="0" priority="1414" stopIfTrue="1"/>
  </conditionalFormatting>
  <conditionalFormatting sqref="A168">
    <cfRule type="duplicateValues" dxfId="0" priority="1416" stopIfTrue="1"/>
  </conditionalFormatting>
  <conditionalFormatting sqref="A169">
    <cfRule type="duplicateValues" dxfId="0" priority="1357" stopIfTrue="1"/>
  </conditionalFormatting>
  <conditionalFormatting sqref="A170">
    <cfRule type="duplicateValues" dxfId="0" priority="1356" stopIfTrue="1"/>
  </conditionalFormatting>
  <conditionalFormatting sqref="A171">
    <cfRule type="duplicateValues" dxfId="0" priority="1355" stopIfTrue="1"/>
  </conditionalFormatting>
  <conditionalFormatting sqref="A172">
    <cfRule type="duplicateValues" dxfId="0" priority="1152" stopIfTrue="1"/>
  </conditionalFormatting>
  <conditionalFormatting sqref="A173">
    <cfRule type="duplicateValues" dxfId="0" priority="1151" stopIfTrue="1"/>
  </conditionalFormatting>
  <conditionalFormatting sqref="A174">
    <cfRule type="duplicateValues" dxfId="0" priority="1150" stopIfTrue="1"/>
  </conditionalFormatting>
  <conditionalFormatting sqref="A175">
    <cfRule type="duplicateValues" dxfId="0" priority="1149" stopIfTrue="1"/>
  </conditionalFormatting>
  <conditionalFormatting sqref="A176">
    <cfRule type="duplicateValues" dxfId="0" priority="1148" stopIfTrue="1"/>
  </conditionalFormatting>
  <conditionalFormatting sqref="A177">
    <cfRule type="duplicateValues" dxfId="0" priority="1147" stopIfTrue="1"/>
  </conditionalFormatting>
  <conditionalFormatting sqref="A178">
    <cfRule type="duplicateValues" dxfId="0" priority="1146" stopIfTrue="1"/>
  </conditionalFormatting>
  <conditionalFormatting sqref="A179">
    <cfRule type="duplicateValues" dxfId="0" priority="1145" stopIfTrue="1"/>
  </conditionalFormatting>
  <conditionalFormatting sqref="A180">
    <cfRule type="duplicateValues" dxfId="0" priority="1144" stopIfTrue="1"/>
  </conditionalFormatting>
  <conditionalFormatting sqref="A181">
    <cfRule type="duplicateValues" dxfId="0" priority="1143" stopIfTrue="1"/>
  </conditionalFormatting>
  <conditionalFormatting sqref="A182">
    <cfRule type="duplicateValues" dxfId="0" priority="1142" stopIfTrue="1"/>
  </conditionalFormatting>
  <conditionalFormatting sqref="A183">
    <cfRule type="duplicateValues" dxfId="0" priority="1141" stopIfTrue="1"/>
  </conditionalFormatting>
  <conditionalFormatting sqref="A184">
    <cfRule type="duplicateValues" dxfId="0" priority="1140" stopIfTrue="1"/>
  </conditionalFormatting>
  <conditionalFormatting sqref="A185">
    <cfRule type="duplicateValues" dxfId="0" priority="1139" stopIfTrue="1"/>
  </conditionalFormatting>
  <conditionalFormatting sqref="A186">
    <cfRule type="duplicateValues" dxfId="0" priority="1138" stopIfTrue="1"/>
  </conditionalFormatting>
  <conditionalFormatting sqref="A187">
    <cfRule type="duplicateValues" dxfId="0" priority="1137" stopIfTrue="1"/>
  </conditionalFormatting>
  <conditionalFormatting sqref="A188">
    <cfRule type="duplicateValues" dxfId="0" priority="1136" stopIfTrue="1"/>
  </conditionalFormatting>
  <conditionalFormatting sqref="A189">
    <cfRule type="duplicateValues" dxfId="0" priority="1135" stopIfTrue="1"/>
  </conditionalFormatting>
  <conditionalFormatting sqref="A190">
    <cfRule type="duplicateValues" dxfId="0" priority="1134" stopIfTrue="1"/>
  </conditionalFormatting>
  <conditionalFormatting sqref="A191">
    <cfRule type="duplicateValues" dxfId="0" priority="1133" stopIfTrue="1"/>
  </conditionalFormatting>
  <conditionalFormatting sqref="A192">
    <cfRule type="duplicateValues" dxfId="0" priority="1132" stopIfTrue="1"/>
  </conditionalFormatting>
  <conditionalFormatting sqref="A193">
    <cfRule type="duplicateValues" dxfId="0" priority="1131" stopIfTrue="1"/>
  </conditionalFormatting>
  <conditionalFormatting sqref="A194">
    <cfRule type="duplicateValues" dxfId="0" priority="1130" stopIfTrue="1"/>
  </conditionalFormatting>
  <conditionalFormatting sqref="A195">
    <cfRule type="duplicateValues" dxfId="0" priority="1129" stopIfTrue="1"/>
  </conditionalFormatting>
  <conditionalFormatting sqref="A196">
    <cfRule type="duplicateValues" dxfId="0" priority="1128" stopIfTrue="1"/>
  </conditionalFormatting>
  <conditionalFormatting sqref="A197">
    <cfRule type="duplicateValues" dxfId="0" priority="1127" stopIfTrue="1"/>
  </conditionalFormatting>
  <conditionalFormatting sqref="A198">
    <cfRule type="duplicateValues" dxfId="0" priority="1126" stopIfTrue="1"/>
  </conditionalFormatting>
  <conditionalFormatting sqref="A199">
    <cfRule type="duplicateValues" dxfId="0" priority="1125" stopIfTrue="1"/>
  </conditionalFormatting>
  <conditionalFormatting sqref="A200">
    <cfRule type="duplicateValues" dxfId="0" priority="1124" stopIfTrue="1"/>
  </conditionalFormatting>
  <conditionalFormatting sqref="A201">
    <cfRule type="duplicateValues" dxfId="0" priority="1123" stopIfTrue="1"/>
  </conditionalFormatting>
  <conditionalFormatting sqref="A202">
    <cfRule type="duplicateValues" dxfId="0" priority="1122" stopIfTrue="1"/>
  </conditionalFormatting>
  <conditionalFormatting sqref="A203">
    <cfRule type="duplicateValues" dxfId="0" priority="1121" stopIfTrue="1"/>
  </conditionalFormatting>
  <conditionalFormatting sqref="A204">
    <cfRule type="duplicateValues" dxfId="0" priority="1120" stopIfTrue="1"/>
  </conditionalFormatting>
  <conditionalFormatting sqref="A205">
    <cfRule type="duplicateValues" dxfId="0" priority="1119" stopIfTrue="1"/>
  </conditionalFormatting>
  <conditionalFormatting sqref="A206">
    <cfRule type="duplicateValues" dxfId="0" priority="1118" stopIfTrue="1"/>
  </conditionalFormatting>
  <conditionalFormatting sqref="A207">
    <cfRule type="duplicateValues" dxfId="0" priority="1117" stopIfTrue="1"/>
  </conditionalFormatting>
  <conditionalFormatting sqref="A208">
    <cfRule type="duplicateValues" dxfId="0" priority="1116" stopIfTrue="1"/>
  </conditionalFormatting>
  <conditionalFormatting sqref="A209">
    <cfRule type="duplicateValues" dxfId="0" priority="1115" stopIfTrue="1"/>
  </conditionalFormatting>
  <conditionalFormatting sqref="A210">
    <cfRule type="duplicateValues" dxfId="0" priority="1114" stopIfTrue="1"/>
  </conditionalFormatting>
  <conditionalFormatting sqref="A211">
    <cfRule type="duplicateValues" dxfId="0" priority="1113" stopIfTrue="1"/>
  </conditionalFormatting>
  <conditionalFormatting sqref="A212">
    <cfRule type="duplicateValues" dxfId="0" priority="1112" stopIfTrue="1"/>
  </conditionalFormatting>
  <conditionalFormatting sqref="A213">
    <cfRule type="duplicateValues" dxfId="0" priority="1111" stopIfTrue="1"/>
  </conditionalFormatting>
  <conditionalFormatting sqref="A214">
    <cfRule type="duplicateValues" dxfId="0" priority="1110" stopIfTrue="1"/>
  </conditionalFormatting>
  <conditionalFormatting sqref="A215">
    <cfRule type="duplicateValues" dxfId="0" priority="1109" stopIfTrue="1"/>
  </conditionalFormatting>
  <conditionalFormatting sqref="A216">
    <cfRule type="duplicateValues" dxfId="0" priority="1108" stopIfTrue="1"/>
  </conditionalFormatting>
  <conditionalFormatting sqref="A217">
    <cfRule type="duplicateValues" dxfId="0" priority="1107" stopIfTrue="1"/>
  </conditionalFormatting>
  <conditionalFormatting sqref="A218">
    <cfRule type="duplicateValues" dxfId="0" priority="1106" stopIfTrue="1"/>
  </conditionalFormatting>
  <conditionalFormatting sqref="A219">
    <cfRule type="duplicateValues" dxfId="0" priority="1105" stopIfTrue="1"/>
  </conditionalFormatting>
  <conditionalFormatting sqref="A220">
    <cfRule type="duplicateValues" dxfId="0" priority="1104" stopIfTrue="1"/>
  </conditionalFormatting>
  <conditionalFormatting sqref="A221">
    <cfRule type="duplicateValues" dxfId="0" priority="981" stopIfTrue="1"/>
  </conditionalFormatting>
  <conditionalFormatting sqref="A222">
    <cfRule type="duplicateValues" dxfId="0" priority="980" stopIfTrue="1"/>
  </conditionalFormatting>
  <conditionalFormatting sqref="A223">
    <cfRule type="duplicateValues" dxfId="0" priority="979" stopIfTrue="1"/>
  </conditionalFormatting>
  <conditionalFormatting sqref="A224">
    <cfRule type="duplicateValues" dxfId="0" priority="978" stopIfTrue="1"/>
  </conditionalFormatting>
  <conditionalFormatting sqref="A225">
    <cfRule type="duplicateValues" dxfId="0" priority="977" stopIfTrue="1"/>
  </conditionalFormatting>
  <conditionalFormatting sqref="A226">
    <cfRule type="duplicateValues" dxfId="0" priority="976" stopIfTrue="1"/>
  </conditionalFormatting>
  <conditionalFormatting sqref="A227">
    <cfRule type="duplicateValues" dxfId="0" priority="916" stopIfTrue="1"/>
  </conditionalFormatting>
  <conditionalFormatting sqref="A228">
    <cfRule type="duplicateValues" dxfId="0" priority="915" stopIfTrue="1"/>
  </conditionalFormatting>
  <conditionalFormatting sqref="A229">
    <cfRule type="duplicateValues" dxfId="0" priority="914" stopIfTrue="1"/>
  </conditionalFormatting>
  <conditionalFormatting sqref="A230">
    <cfRule type="duplicateValues" dxfId="0" priority="913" stopIfTrue="1"/>
  </conditionalFormatting>
  <conditionalFormatting sqref="A231">
    <cfRule type="duplicateValues" dxfId="0" priority="931" stopIfTrue="1"/>
  </conditionalFormatting>
  <conditionalFormatting sqref="A232">
    <cfRule type="duplicateValues" dxfId="0" priority="930" stopIfTrue="1"/>
  </conditionalFormatting>
  <conditionalFormatting sqref="A233">
    <cfRule type="duplicateValues" dxfId="0" priority="970" stopIfTrue="1"/>
  </conditionalFormatting>
  <conditionalFormatting sqref="A234">
    <cfRule type="duplicateValues" dxfId="0" priority="969" stopIfTrue="1"/>
  </conditionalFormatting>
  <conditionalFormatting sqref="A235">
    <cfRule type="duplicateValues" dxfId="0" priority="968" stopIfTrue="1"/>
  </conditionalFormatting>
  <conditionalFormatting sqref="A236">
    <cfRule type="duplicateValues" dxfId="0" priority="967" stopIfTrue="1"/>
  </conditionalFormatting>
  <conditionalFormatting sqref="A237">
    <cfRule type="duplicateValues" dxfId="0" priority="966" stopIfTrue="1"/>
  </conditionalFormatting>
  <conditionalFormatting sqref="A238">
    <cfRule type="duplicateValues" dxfId="0" priority="965" stopIfTrue="1"/>
  </conditionalFormatting>
  <conditionalFormatting sqref="A239">
    <cfRule type="duplicateValues" dxfId="0" priority="964" stopIfTrue="1"/>
  </conditionalFormatting>
  <conditionalFormatting sqref="A240">
    <cfRule type="duplicateValues" dxfId="0" priority="746" stopIfTrue="1"/>
  </conditionalFormatting>
  <conditionalFormatting sqref="A241">
    <cfRule type="duplicateValues" dxfId="0" priority="745" stopIfTrue="1"/>
  </conditionalFormatting>
  <conditionalFormatting sqref="A242">
    <cfRule type="duplicateValues" dxfId="0" priority="744" stopIfTrue="1"/>
  </conditionalFormatting>
  <conditionalFormatting sqref="A243">
    <cfRule type="duplicateValues" dxfId="0" priority="743" stopIfTrue="1"/>
  </conditionalFormatting>
  <conditionalFormatting sqref="A244">
    <cfRule type="duplicateValues" dxfId="0" priority="742" stopIfTrue="1"/>
  </conditionalFormatting>
  <conditionalFormatting sqref="A245">
    <cfRule type="duplicateValues" dxfId="0" priority="975" stopIfTrue="1"/>
  </conditionalFormatting>
  <conditionalFormatting sqref="A246">
    <cfRule type="duplicateValues" dxfId="0" priority="974" stopIfTrue="1"/>
  </conditionalFormatting>
  <conditionalFormatting sqref="A247">
    <cfRule type="duplicateValues" dxfId="0" priority="961" stopIfTrue="1"/>
  </conditionalFormatting>
  <conditionalFormatting sqref="A248">
    <cfRule type="duplicateValues" dxfId="0" priority="960" stopIfTrue="1"/>
  </conditionalFormatting>
  <conditionalFormatting sqref="A249">
    <cfRule type="duplicateValues" dxfId="0" priority="959" stopIfTrue="1"/>
  </conditionalFormatting>
  <conditionalFormatting sqref="A250">
    <cfRule type="duplicateValues" dxfId="0" priority="958" stopIfTrue="1"/>
  </conditionalFormatting>
  <conditionalFormatting sqref="A251">
    <cfRule type="duplicateValues" dxfId="0" priority="957" stopIfTrue="1"/>
  </conditionalFormatting>
  <conditionalFormatting sqref="A252">
    <cfRule type="duplicateValues" dxfId="0" priority="956" stopIfTrue="1"/>
  </conditionalFormatting>
  <conditionalFormatting sqref="A253">
    <cfRule type="duplicateValues" dxfId="0" priority="955" stopIfTrue="1"/>
  </conditionalFormatting>
  <conditionalFormatting sqref="A254">
    <cfRule type="duplicateValues" dxfId="0" priority="954" stopIfTrue="1"/>
  </conditionalFormatting>
  <conditionalFormatting sqref="A255">
    <cfRule type="duplicateValues" dxfId="0" priority="953" stopIfTrue="1"/>
  </conditionalFormatting>
  <conditionalFormatting sqref="A256">
    <cfRule type="duplicateValues" dxfId="0" priority="952" stopIfTrue="1"/>
  </conditionalFormatting>
  <conditionalFormatting sqref="A257">
    <cfRule type="duplicateValues" dxfId="0" priority="951" stopIfTrue="1"/>
  </conditionalFormatting>
  <conditionalFormatting sqref="A258">
    <cfRule type="duplicateValues" dxfId="0" priority="950" stopIfTrue="1"/>
  </conditionalFormatting>
  <conditionalFormatting sqref="A259">
    <cfRule type="duplicateValues" dxfId="0" priority="949" stopIfTrue="1"/>
  </conditionalFormatting>
  <conditionalFormatting sqref="A260">
    <cfRule type="duplicateValues" dxfId="0" priority="948" stopIfTrue="1"/>
  </conditionalFormatting>
  <conditionalFormatting sqref="A261">
    <cfRule type="duplicateValues" dxfId="0" priority="947" stopIfTrue="1"/>
  </conditionalFormatting>
  <conditionalFormatting sqref="A262">
    <cfRule type="duplicateValues" dxfId="0" priority="946" stopIfTrue="1"/>
  </conditionalFormatting>
  <conditionalFormatting sqref="A263">
    <cfRule type="duplicateValues" dxfId="0" priority="945" stopIfTrue="1"/>
  </conditionalFormatting>
  <conditionalFormatting sqref="A264">
    <cfRule type="duplicateValues" dxfId="0" priority="944" stopIfTrue="1"/>
  </conditionalFormatting>
  <conditionalFormatting sqref="A265">
    <cfRule type="duplicateValues" dxfId="0" priority="929" stopIfTrue="1"/>
  </conditionalFormatting>
  <conditionalFormatting sqref="A266">
    <cfRule type="duplicateValues" dxfId="0" priority="928" stopIfTrue="1"/>
  </conditionalFormatting>
  <conditionalFormatting sqref="A267">
    <cfRule type="duplicateValues" dxfId="0" priority="927" stopIfTrue="1"/>
  </conditionalFormatting>
  <conditionalFormatting sqref="A268">
    <cfRule type="duplicateValues" dxfId="0" priority="926" stopIfTrue="1"/>
  </conditionalFormatting>
  <conditionalFormatting sqref="A269">
    <cfRule type="duplicateValues" dxfId="0" priority="925" stopIfTrue="1"/>
  </conditionalFormatting>
  <conditionalFormatting sqref="A270">
    <cfRule type="duplicateValues" dxfId="0" priority="924" stopIfTrue="1"/>
  </conditionalFormatting>
  <conditionalFormatting sqref="A271">
    <cfRule type="duplicateValues" dxfId="0" priority="923" stopIfTrue="1"/>
  </conditionalFormatting>
  <conditionalFormatting sqref="A272">
    <cfRule type="duplicateValues" dxfId="0" priority="921" stopIfTrue="1"/>
  </conditionalFormatting>
  <conditionalFormatting sqref="A273">
    <cfRule type="duplicateValues" dxfId="0" priority="920" stopIfTrue="1"/>
  </conditionalFormatting>
  <conditionalFormatting sqref="A274">
    <cfRule type="duplicateValues" dxfId="0" priority="919" stopIfTrue="1"/>
  </conditionalFormatting>
  <conditionalFormatting sqref="A275">
    <cfRule type="duplicateValues" dxfId="0" priority="918" stopIfTrue="1"/>
  </conditionalFormatting>
  <conditionalFormatting sqref="A276">
    <cfRule type="duplicateValues" dxfId="0" priority="917" stopIfTrue="1"/>
  </conditionalFormatting>
  <conditionalFormatting sqref="A277">
    <cfRule type="duplicateValues" dxfId="0" priority="937" stopIfTrue="1"/>
  </conditionalFormatting>
  <conditionalFormatting sqref="A278">
    <cfRule type="duplicateValues" dxfId="0" priority="936" stopIfTrue="1"/>
  </conditionalFormatting>
  <conditionalFormatting sqref="A279">
    <cfRule type="duplicateValues" dxfId="0" priority="935" stopIfTrue="1"/>
  </conditionalFormatting>
  <conditionalFormatting sqref="A280">
    <cfRule type="duplicateValues" dxfId="0" priority="934" stopIfTrue="1"/>
  </conditionalFormatting>
  <conditionalFormatting sqref="A281">
    <cfRule type="duplicateValues" dxfId="0" priority="933" stopIfTrue="1"/>
  </conditionalFormatting>
  <conditionalFormatting sqref="A282">
    <cfRule type="duplicateValues" dxfId="0" priority="784" stopIfTrue="1"/>
  </conditionalFormatting>
  <conditionalFormatting sqref="A283">
    <cfRule type="duplicateValues" dxfId="0" priority="783" stopIfTrue="1"/>
  </conditionalFormatting>
  <conditionalFormatting sqref="A284">
    <cfRule type="duplicateValues" dxfId="0" priority="782" stopIfTrue="1"/>
  </conditionalFormatting>
  <conditionalFormatting sqref="A285">
    <cfRule type="duplicateValues" dxfId="0" priority="781" stopIfTrue="1"/>
  </conditionalFormatting>
  <conditionalFormatting sqref="A286">
    <cfRule type="duplicateValues" dxfId="0" priority="780" stopIfTrue="1"/>
  </conditionalFormatting>
  <conditionalFormatting sqref="A287">
    <cfRule type="duplicateValues" dxfId="0" priority="779" stopIfTrue="1"/>
  </conditionalFormatting>
  <conditionalFormatting sqref="A288">
    <cfRule type="duplicateValues" dxfId="0" priority="778" stopIfTrue="1"/>
  </conditionalFormatting>
  <conditionalFormatting sqref="A289">
    <cfRule type="duplicateValues" dxfId="0" priority="777" stopIfTrue="1"/>
  </conditionalFormatting>
  <conditionalFormatting sqref="A290">
    <cfRule type="duplicateValues" dxfId="0" priority="776" stopIfTrue="1"/>
  </conditionalFormatting>
  <conditionalFormatting sqref="A291">
    <cfRule type="duplicateValues" dxfId="0" priority="775" stopIfTrue="1"/>
  </conditionalFormatting>
  <conditionalFormatting sqref="A292">
    <cfRule type="duplicateValues" dxfId="0" priority="774" stopIfTrue="1"/>
  </conditionalFormatting>
  <conditionalFormatting sqref="A293">
    <cfRule type="duplicateValues" dxfId="0" priority="773" stopIfTrue="1"/>
  </conditionalFormatting>
  <conditionalFormatting sqref="A294">
    <cfRule type="duplicateValues" dxfId="0" priority="772" stopIfTrue="1"/>
  </conditionalFormatting>
  <conditionalFormatting sqref="A295">
    <cfRule type="duplicateValues" dxfId="0" priority="801" stopIfTrue="1"/>
  </conditionalFormatting>
  <conditionalFormatting sqref="A296">
    <cfRule type="duplicateValues" dxfId="0" priority="800" stopIfTrue="1"/>
  </conditionalFormatting>
  <conditionalFormatting sqref="A297">
    <cfRule type="duplicateValues" dxfId="0" priority="799" stopIfTrue="1"/>
  </conditionalFormatting>
  <conditionalFormatting sqref="A298">
    <cfRule type="duplicateValues" dxfId="0" priority="798" stopIfTrue="1"/>
  </conditionalFormatting>
  <conditionalFormatting sqref="A299">
    <cfRule type="duplicateValues" dxfId="0" priority="797" stopIfTrue="1"/>
  </conditionalFormatting>
  <conditionalFormatting sqref="A300">
    <cfRule type="duplicateValues" dxfId="0" priority="575" stopIfTrue="1"/>
  </conditionalFormatting>
  <conditionalFormatting sqref="A301">
    <cfRule type="duplicateValues" dxfId="0" priority="559" stopIfTrue="1"/>
  </conditionalFormatting>
  <conditionalFormatting sqref="A302">
    <cfRule type="duplicateValues" dxfId="0" priority="562" stopIfTrue="1"/>
  </conditionalFormatting>
  <conditionalFormatting sqref="A303">
    <cfRule type="duplicateValues" dxfId="0" priority="564" stopIfTrue="1"/>
  </conditionalFormatting>
  <conditionalFormatting sqref="A304">
    <cfRule type="duplicateValues" dxfId="0" priority="563" stopIfTrue="1"/>
  </conditionalFormatting>
  <conditionalFormatting sqref="A305">
    <cfRule type="duplicateValues" dxfId="0" priority="763" stopIfTrue="1"/>
  </conditionalFormatting>
  <conditionalFormatting sqref="A306">
    <cfRule type="duplicateValues" dxfId="0" priority="762" stopIfTrue="1"/>
  </conditionalFormatting>
  <conditionalFormatting sqref="A307">
    <cfRule type="duplicateValues" dxfId="0" priority="761" stopIfTrue="1"/>
  </conditionalFormatting>
  <conditionalFormatting sqref="A308">
    <cfRule type="duplicateValues" dxfId="0" priority="750" stopIfTrue="1"/>
  </conditionalFormatting>
  <conditionalFormatting sqref="A309">
    <cfRule type="duplicateValues" dxfId="0" priority="749" stopIfTrue="1"/>
  </conditionalFormatting>
  <conditionalFormatting sqref="A310">
    <cfRule type="duplicateValues" dxfId="0" priority="748" stopIfTrue="1"/>
  </conditionalFormatting>
  <conditionalFormatting sqref="A311">
    <cfRule type="duplicateValues" dxfId="0" priority="850" stopIfTrue="1"/>
  </conditionalFormatting>
  <conditionalFormatting sqref="A312">
    <cfRule type="duplicateValues" dxfId="0" priority="849" stopIfTrue="1"/>
  </conditionalFormatting>
  <conditionalFormatting sqref="A313">
    <cfRule type="duplicateValues" dxfId="0" priority="846" stopIfTrue="1"/>
  </conditionalFormatting>
  <conditionalFormatting sqref="A314">
    <cfRule type="duplicateValues" dxfId="0" priority="843" stopIfTrue="1"/>
  </conditionalFormatting>
  <conditionalFormatting sqref="A315">
    <cfRule type="duplicateValues" dxfId="0" priority="842" stopIfTrue="1"/>
  </conditionalFormatting>
  <conditionalFormatting sqref="A316">
    <cfRule type="duplicateValues" dxfId="0" priority="840" stopIfTrue="1"/>
  </conditionalFormatting>
  <conditionalFormatting sqref="A317">
    <cfRule type="duplicateValues" dxfId="0" priority="839" stopIfTrue="1"/>
  </conditionalFormatting>
  <conditionalFormatting sqref="A318">
    <cfRule type="duplicateValues" dxfId="0" priority="837" stopIfTrue="1"/>
  </conditionalFormatting>
  <conditionalFormatting sqref="A319">
    <cfRule type="duplicateValues" dxfId="0" priority="832" stopIfTrue="1"/>
  </conditionalFormatting>
  <conditionalFormatting sqref="A320">
    <cfRule type="duplicateValues" dxfId="0" priority="824" stopIfTrue="1"/>
  </conditionalFormatting>
  <conditionalFormatting sqref="A321">
    <cfRule type="duplicateValues" dxfId="0" priority="823" stopIfTrue="1"/>
  </conditionalFormatting>
  <conditionalFormatting sqref="A322">
    <cfRule type="duplicateValues" dxfId="0" priority="568" stopIfTrue="1"/>
  </conditionalFormatting>
  <conditionalFormatting sqref="A323">
    <cfRule type="duplicateValues" dxfId="0" priority="567" stopIfTrue="1"/>
  </conditionalFormatting>
  <conditionalFormatting sqref="A324">
    <cfRule type="duplicateValues" dxfId="0" priority="566" stopIfTrue="1"/>
  </conditionalFormatting>
  <conditionalFormatting sqref="A325">
    <cfRule type="duplicateValues" dxfId="0" priority="565" stopIfTrue="1"/>
  </conditionalFormatting>
  <conditionalFormatting sqref="A326">
    <cfRule type="duplicateValues" dxfId="0" priority="574" stopIfTrue="1"/>
  </conditionalFormatting>
  <conditionalFormatting sqref="A327">
    <cfRule type="duplicateValues" dxfId="0" priority="573" stopIfTrue="1"/>
  </conditionalFormatting>
  <conditionalFormatting sqref="A328">
    <cfRule type="duplicateValues" dxfId="0" priority="572" stopIfTrue="1"/>
  </conditionalFormatting>
  <conditionalFormatting sqref="A329">
    <cfRule type="duplicateValues" dxfId="0" priority="571" stopIfTrue="1"/>
  </conditionalFormatting>
  <conditionalFormatting sqref="A330">
    <cfRule type="duplicateValues" dxfId="0" priority="570" stopIfTrue="1"/>
  </conditionalFormatting>
  <conditionalFormatting sqref="A331">
    <cfRule type="duplicateValues" dxfId="0" priority="569" stopIfTrue="1"/>
  </conditionalFormatting>
  <conditionalFormatting sqref="A332">
    <cfRule type="duplicateValues" dxfId="0" priority="532" stopIfTrue="1"/>
  </conditionalFormatting>
  <conditionalFormatting sqref="A333">
    <cfRule type="duplicateValues" dxfId="0" priority="533" stopIfTrue="1"/>
  </conditionalFormatting>
  <conditionalFormatting sqref="A334">
    <cfRule type="duplicateValues" dxfId="0" priority="531" stopIfTrue="1"/>
  </conditionalFormatting>
  <conditionalFormatting sqref="A335">
    <cfRule type="duplicateValues" dxfId="0" priority="529" stopIfTrue="1"/>
  </conditionalFormatting>
  <conditionalFormatting sqref="A336">
    <cfRule type="duplicateValues" dxfId="0" priority="530" stopIfTrue="1"/>
  </conditionalFormatting>
  <conditionalFormatting sqref="A337">
    <cfRule type="duplicateValues" dxfId="0" priority="528" stopIfTrue="1"/>
  </conditionalFormatting>
  <conditionalFormatting sqref="A338">
    <cfRule type="duplicateValues" dxfId="0" priority="524" stopIfTrue="1"/>
  </conditionalFormatting>
  <conditionalFormatting sqref="A339">
    <cfRule type="duplicateValues" dxfId="0" priority="527" stopIfTrue="1"/>
  </conditionalFormatting>
  <conditionalFormatting sqref="A340">
    <cfRule type="duplicateValues" dxfId="0" priority="526" stopIfTrue="1"/>
  </conditionalFormatting>
  <conditionalFormatting sqref="A341">
    <cfRule type="duplicateValues" dxfId="0" priority="525" stopIfTrue="1"/>
  </conditionalFormatting>
  <conditionalFormatting sqref="A342">
    <cfRule type="duplicateValues" dxfId="0" priority="912" stopIfTrue="1"/>
  </conditionalFormatting>
  <conditionalFormatting sqref="A343">
    <cfRule type="duplicateValues" dxfId="0" priority="911" stopIfTrue="1"/>
  </conditionalFormatting>
  <conditionalFormatting sqref="A344">
    <cfRule type="duplicateValues" dxfId="0" priority="835" stopIfTrue="1"/>
  </conditionalFormatting>
  <conditionalFormatting sqref="A345">
    <cfRule type="duplicateValues" dxfId="0" priority="841" stopIfTrue="1"/>
  </conditionalFormatting>
  <conditionalFormatting sqref="A346">
    <cfRule type="duplicateValues" dxfId="0" priority="908" stopIfTrue="1"/>
  </conditionalFormatting>
  <conditionalFormatting sqref="A347">
    <cfRule type="duplicateValues" dxfId="0" priority="905" stopIfTrue="1"/>
  </conditionalFormatting>
  <conditionalFormatting sqref="A348">
    <cfRule type="duplicateValues" dxfId="0" priority="904" stopIfTrue="1"/>
  </conditionalFormatting>
  <conditionalFormatting sqref="A349">
    <cfRule type="duplicateValues" dxfId="0" priority="903" stopIfTrue="1"/>
  </conditionalFormatting>
  <conditionalFormatting sqref="A350">
    <cfRule type="duplicateValues" dxfId="0" priority="899" stopIfTrue="1"/>
  </conditionalFormatting>
  <conditionalFormatting sqref="A351">
    <cfRule type="duplicateValues" dxfId="0" priority="897" stopIfTrue="1"/>
  </conditionalFormatting>
  <conditionalFormatting sqref="A352">
    <cfRule type="duplicateValues" dxfId="0" priority="895" stopIfTrue="1"/>
  </conditionalFormatting>
  <conditionalFormatting sqref="A353">
    <cfRule type="duplicateValues" dxfId="0" priority="888" stopIfTrue="1"/>
  </conditionalFormatting>
  <conditionalFormatting sqref="A354">
    <cfRule type="duplicateValues" dxfId="0" priority="883" stopIfTrue="1"/>
  </conditionalFormatting>
  <conditionalFormatting sqref="A355">
    <cfRule type="duplicateValues" dxfId="0" priority="879" stopIfTrue="1"/>
  </conditionalFormatting>
  <conditionalFormatting sqref="A356">
    <cfRule type="duplicateValues" dxfId="0" priority="878" stopIfTrue="1"/>
  </conditionalFormatting>
  <conditionalFormatting sqref="A357">
    <cfRule type="duplicateValues" dxfId="0" priority="873" stopIfTrue="1"/>
  </conditionalFormatting>
  <conditionalFormatting sqref="A358">
    <cfRule type="duplicateValues" dxfId="0" priority="872" stopIfTrue="1"/>
  </conditionalFormatting>
  <conditionalFormatting sqref="A359">
    <cfRule type="duplicateValues" dxfId="0" priority="860" stopIfTrue="1"/>
  </conditionalFormatting>
  <conditionalFormatting sqref="A360">
    <cfRule type="duplicateValues" dxfId="0" priority="558" stopIfTrue="1"/>
  </conditionalFormatting>
  <conditionalFormatting sqref="A361">
    <cfRule type="duplicateValues" dxfId="0" priority="557" stopIfTrue="1"/>
  </conditionalFormatting>
  <conditionalFormatting sqref="A362">
    <cfRule type="duplicateValues" dxfId="0" priority="555" stopIfTrue="1"/>
  </conditionalFormatting>
  <conditionalFormatting sqref="A363">
    <cfRule type="duplicateValues" dxfId="0" priority="553" stopIfTrue="1"/>
  </conditionalFormatting>
  <conditionalFormatting sqref="A364">
    <cfRule type="duplicateValues" dxfId="0" priority="884" stopIfTrue="1"/>
  </conditionalFormatting>
  <conditionalFormatting sqref="A365">
    <cfRule type="duplicateValues" dxfId="0" priority="881" stopIfTrue="1"/>
  </conditionalFormatting>
  <conditionalFormatting sqref="A366">
    <cfRule type="duplicateValues" dxfId="0" priority="880" stopIfTrue="1"/>
  </conditionalFormatting>
  <conditionalFormatting sqref="A367">
    <cfRule type="duplicateValues" dxfId="0" priority="877" stopIfTrue="1"/>
  </conditionalFormatting>
  <conditionalFormatting sqref="A368">
    <cfRule type="duplicateValues" dxfId="0" priority="901" stopIfTrue="1"/>
  </conditionalFormatting>
  <conditionalFormatting sqref="A369">
    <cfRule type="duplicateValues" dxfId="0" priority="900" stopIfTrue="1"/>
  </conditionalFormatting>
  <conditionalFormatting sqref="A370">
    <cfRule type="duplicateValues" dxfId="0" priority="894" stopIfTrue="1"/>
  </conditionalFormatting>
  <conditionalFormatting sqref="A371">
    <cfRule type="duplicateValues" dxfId="0" priority="892" stopIfTrue="1"/>
  </conditionalFormatting>
  <conditionalFormatting sqref="A372">
    <cfRule type="duplicateValues" dxfId="0" priority="891" stopIfTrue="1"/>
  </conditionalFormatting>
  <conditionalFormatting sqref="A373">
    <cfRule type="duplicateValues" dxfId="0" priority="890" stopIfTrue="1"/>
  </conditionalFormatting>
  <conditionalFormatting sqref="A374">
    <cfRule type="duplicateValues" dxfId="0" priority="887" stopIfTrue="1"/>
  </conditionalFormatting>
  <conditionalFormatting sqref="A375">
    <cfRule type="duplicateValues" dxfId="0" priority="886" stopIfTrue="1"/>
  </conditionalFormatting>
  <conditionalFormatting sqref="A376">
    <cfRule type="duplicateValues" dxfId="0" priority="871" stopIfTrue="1"/>
  </conditionalFormatting>
  <conditionalFormatting sqref="A377">
    <cfRule type="duplicateValues" dxfId="0" priority="870" stopIfTrue="1"/>
  </conditionalFormatting>
  <conditionalFormatting sqref="A378">
    <cfRule type="duplicateValues" dxfId="0" priority="867" stopIfTrue="1"/>
  </conditionalFormatting>
  <conditionalFormatting sqref="A379">
    <cfRule type="duplicateValues" dxfId="0" priority="866" stopIfTrue="1"/>
  </conditionalFormatting>
  <conditionalFormatting sqref="A380">
    <cfRule type="duplicateValues" dxfId="0" priority="865" stopIfTrue="1"/>
  </conditionalFormatting>
  <conditionalFormatting sqref="A381">
    <cfRule type="duplicateValues" dxfId="0" priority="864" stopIfTrue="1"/>
  </conditionalFormatting>
  <conditionalFormatting sqref="A382">
    <cfRule type="duplicateValues" dxfId="0" priority="861" stopIfTrue="1"/>
  </conditionalFormatting>
  <conditionalFormatting sqref="A383">
    <cfRule type="duplicateValues" dxfId="0" priority="896" stopIfTrue="1"/>
  </conditionalFormatting>
  <conditionalFormatting sqref="A384">
    <cfRule type="duplicateValues" dxfId="0" priority="889" stopIfTrue="1"/>
  </conditionalFormatting>
  <conditionalFormatting sqref="A385">
    <cfRule type="duplicateValues" dxfId="0" priority="876" stopIfTrue="1"/>
  </conditionalFormatting>
  <conditionalFormatting sqref="A386">
    <cfRule type="duplicateValues" dxfId="0" priority="875" stopIfTrue="1"/>
  </conditionalFormatting>
  <conditionalFormatting sqref="A387">
    <cfRule type="duplicateValues" dxfId="0" priority="874" stopIfTrue="1"/>
  </conditionalFormatting>
  <conditionalFormatting sqref="A388">
    <cfRule type="duplicateValues" dxfId="0" priority="869" stopIfTrue="1"/>
  </conditionalFormatting>
  <conditionalFormatting sqref="A389">
    <cfRule type="duplicateValues" dxfId="0" priority="863" stopIfTrue="1"/>
  </conditionalFormatting>
  <conditionalFormatting sqref="A390">
    <cfRule type="duplicateValues" dxfId="0" priority="821" stopIfTrue="1"/>
  </conditionalFormatting>
  <conditionalFormatting sqref="A391">
    <cfRule type="duplicateValues" dxfId="0" priority="817" stopIfTrue="1"/>
  </conditionalFormatting>
  <conditionalFormatting sqref="A392">
    <cfRule type="duplicateValues" dxfId="0" priority="815" stopIfTrue="1"/>
  </conditionalFormatting>
  <conditionalFormatting sqref="A393">
    <cfRule type="duplicateValues" dxfId="0" priority="811" stopIfTrue="1"/>
  </conditionalFormatting>
  <conditionalFormatting sqref="A394">
    <cfRule type="duplicateValues" dxfId="0" priority="810" stopIfTrue="1"/>
  </conditionalFormatting>
  <conditionalFormatting sqref="A395">
    <cfRule type="duplicateValues" dxfId="0" priority="820" stopIfTrue="1"/>
  </conditionalFormatting>
  <conditionalFormatting sqref="A396">
    <cfRule type="duplicateValues" dxfId="0" priority="819" stopIfTrue="1"/>
  </conditionalFormatting>
  <conditionalFormatting sqref="A397">
    <cfRule type="duplicateValues" dxfId="0" priority="818" stopIfTrue="1"/>
  </conditionalFormatting>
  <conditionalFormatting sqref="A398">
    <cfRule type="duplicateValues" dxfId="0" priority="816" stopIfTrue="1"/>
  </conditionalFormatting>
  <conditionalFormatting sqref="A399">
    <cfRule type="duplicateValues" dxfId="0" priority="814" stopIfTrue="1"/>
  </conditionalFormatting>
  <conditionalFormatting sqref="A400">
    <cfRule type="duplicateValues" dxfId="0" priority="813" stopIfTrue="1"/>
  </conditionalFormatting>
  <conditionalFormatting sqref="A401">
    <cfRule type="duplicateValues" dxfId="0" priority="812" stopIfTrue="1"/>
  </conditionalFormatting>
  <conditionalFormatting sqref="A402">
    <cfRule type="duplicateValues" dxfId="0" priority="809" stopIfTrue="1"/>
  </conditionalFormatting>
  <conditionalFormatting sqref="A403">
    <cfRule type="duplicateValues" dxfId="0" priority="807" stopIfTrue="1"/>
  </conditionalFormatting>
  <conditionalFormatting sqref="A404">
    <cfRule type="duplicateValues" dxfId="0" priority="806" stopIfTrue="1"/>
  </conditionalFormatting>
  <conditionalFormatting sqref="A405">
    <cfRule type="duplicateValues" dxfId="0" priority="802" stopIfTrue="1"/>
  </conditionalFormatting>
  <conditionalFormatting sqref="A406">
    <cfRule type="duplicateValues" dxfId="0" priority="858" stopIfTrue="1"/>
  </conditionalFormatting>
  <conditionalFormatting sqref="A407">
    <cfRule type="duplicateValues" dxfId="0" priority="808" stopIfTrue="1"/>
  </conditionalFormatting>
  <conditionalFormatting sqref="A408">
    <cfRule type="duplicateValues" dxfId="0" priority="805" stopIfTrue="1"/>
  </conditionalFormatting>
  <conditionalFormatting sqref="A409">
    <cfRule type="duplicateValues" dxfId="0" priority="804" stopIfTrue="1"/>
  </conditionalFormatting>
  <conditionalFormatting sqref="A410">
    <cfRule type="duplicateValues" dxfId="0" priority="803" stopIfTrue="1"/>
  </conditionalFormatting>
  <conditionalFormatting sqref="A411">
    <cfRule type="duplicateValues" dxfId="0" priority="740" stopIfTrue="1"/>
  </conditionalFormatting>
  <conditionalFormatting sqref="A412">
    <cfRule type="duplicateValues" dxfId="0" priority="739" stopIfTrue="1"/>
  </conditionalFormatting>
  <conditionalFormatting sqref="A413">
    <cfRule type="duplicateValues" dxfId="0" priority="731" stopIfTrue="1"/>
  </conditionalFormatting>
  <conditionalFormatting sqref="A414">
    <cfRule type="duplicateValues" dxfId="0" priority="907" stopIfTrue="1"/>
  </conditionalFormatting>
  <conditionalFormatting sqref="A415">
    <cfRule type="duplicateValues" dxfId="0" priority="906" stopIfTrue="1"/>
  </conditionalFormatting>
  <conditionalFormatting sqref="A416">
    <cfRule type="duplicateValues" dxfId="0" priority="882" stopIfTrue="1"/>
  </conditionalFormatting>
  <conditionalFormatting sqref="A417">
    <cfRule type="duplicateValues" dxfId="0" priority="868" stopIfTrue="1"/>
  </conditionalFormatting>
  <conditionalFormatting sqref="A418">
    <cfRule type="duplicateValues" dxfId="0" priority="909" stopIfTrue="1"/>
  </conditionalFormatting>
  <conditionalFormatting sqref="A419">
    <cfRule type="duplicateValues" dxfId="0" priority="893" stopIfTrue="1"/>
  </conditionalFormatting>
  <conditionalFormatting sqref="A420">
    <cfRule type="duplicateValues" dxfId="0" priority="741" stopIfTrue="1"/>
  </conditionalFormatting>
  <conditionalFormatting sqref="A421">
    <cfRule type="duplicateValues" dxfId="0" priority="738" stopIfTrue="1"/>
  </conditionalFormatting>
  <conditionalFormatting sqref="A422">
    <cfRule type="duplicateValues" dxfId="0" priority="737" stopIfTrue="1"/>
  </conditionalFormatting>
  <conditionalFormatting sqref="A423">
    <cfRule type="duplicateValues" dxfId="0" priority="736" stopIfTrue="1"/>
  </conditionalFormatting>
  <conditionalFormatting sqref="A424">
    <cfRule type="duplicateValues" dxfId="0" priority="735" stopIfTrue="1"/>
  </conditionalFormatting>
  <conditionalFormatting sqref="A425">
    <cfRule type="duplicateValues" dxfId="0" priority="730" stopIfTrue="1"/>
  </conditionalFormatting>
  <conditionalFormatting sqref="A426">
    <cfRule type="duplicateValues" dxfId="0" priority="728" stopIfTrue="1"/>
  </conditionalFormatting>
  <conditionalFormatting sqref="A427">
    <cfRule type="duplicateValues" dxfId="0" priority="725" stopIfTrue="1"/>
  </conditionalFormatting>
  <conditionalFormatting sqref="A428">
    <cfRule type="duplicateValues" dxfId="0" priority="724" stopIfTrue="1"/>
  </conditionalFormatting>
  <conditionalFormatting sqref="A429">
    <cfRule type="duplicateValues" dxfId="0" priority="734" stopIfTrue="1"/>
  </conditionalFormatting>
  <conditionalFormatting sqref="A430">
    <cfRule type="duplicateValues" dxfId="0" priority="733" stopIfTrue="1"/>
  </conditionalFormatting>
  <conditionalFormatting sqref="A431">
    <cfRule type="duplicateValues" dxfId="0" priority="732" stopIfTrue="1"/>
  </conditionalFormatting>
  <conditionalFormatting sqref="A432">
    <cfRule type="duplicateValues" dxfId="0" priority="729" stopIfTrue="1"/>
  </conditionalFormatting>
  <conditionalFormatting sqref="A433">
    <cfRule type="duplicateValues" dxfId="0" priority="727" stopIfTrue="1"/>
  </conditionalFormatting>
  <conditionalFormatting sqref="A434">
    <cfRule type="duplicateValues" dxfId="0" priority="726" stopIfTrue="1"/>
  </conditionalFormatting>
  <conditionalFormatting sqref="A435">
    <cfRule type="duplicateValues" dxfId="0" priority="723" stopIfTrue="1"/>
  </conditionalFormatting>
  <conditionalFormatting sqref="A436">
    <cfRule type="duplicateValues" dxfId="0" priority="552" stopIfTrue="1"/>
  </conditionalFormatting>
  <conditionalFormatting sqref="A437">
    <cfRule type="duplicateValues" dxfId="0" priority="551" stopIfTrue="1"/>
  </conditionalFormatting>
  <conditionalFormatting sqref="A438">
    <cfRule type="duplicateValues" dxfId="0" priority="550" stopIfTrue="1"/>
  </conditionalFormatting>
  <conditionalFormatting sqref="A439">
    <cfRule type="duplicateValues" dxfId="0" priority="549" stopIfTrue="1"/>
  </conditionalFormatting>
  <conditionalFormatting sqref="A440">
    <cfRule type="duplicateValues" dxfId="0" priority="548" stopIfTrue="1"/>
  </conditionalFormatting>
  <conditionalFormatting sqref="A441">
    <cfRule type="duplicateValues" dxfId="0" priority="546" stopIfTrue="1"/>
  </conditionalFormatting>
  <conditionalFormatting sqref="A442">
    <cfRule type="duplicateValues" dxfId="0" priority="544" stopIfTrue="1"/>
  </conditionalFormatting>
  <conditionalFormatting sqref="A443">
    <cfRule type="duplicateValues" dxfId="0" priority="541" stopIfTrue="1"/>
  </conditionalFormatting>
  <conditionalFormatting sqref="A444">
    <cfRule type="duplicateValues" dxfId="0" priority="540" stopIfTrue="1"/>
  </conditionalFormatting>
  <conditionalFormatting sqref="A445">
    <cfRule type="duplicateValues" dxfId="0" priority="539" stopIfTrue="1"/>
  </conditionalFormatting>
  <conditionalFormatting sqref="A446">
    <cfRule type="duplicateValues" dxfId="0" priority="547" stopIfTrue="1"/>
  </conditionalFormatting>
  <conditionalFormatting sqref="A447">
    <cfRule type="duplicateValues" dxfId="0" priority="545" stopIfTrue="1"/>
  </conditionalFormatting>
  <conditionalFormatting sqref="A448">
    <cfRule type="duplicateValues" dxfId="0" priority="543" stopIfTrue="1"/>
  </conditionalFormatting>
  <conditionalFormatting sqref="A449">
    <cfRule type="duplicateValues" dxfId="0" priority="542" stopIfTrue="1"/>
  </conditionalFormatting>
  <conditionalFormatting sqref="A450">
    <cfRule type="duplicateValues" dxfId="0" priority="722" stopIfTrue="1"/>
  </conditionalFormatting>
  <conditionalFormatting sqref="A451">
    <cfRule type="duplicateValues" dxfId="0" priority="718" stopIfTrue="1"/>
  </conditionalFormatting>
  <conditionalFormatting sqref="A452">
    <cfRule type="duplicateValues" dxfId="0" priority="698" stopIfTrue="1"/>
  </conditionalFormatting>
  <conditionalFormatting sqref="A453">
    <cfRule type="duplicateValues" dxfId="0" priority="683" stopIfTrue="1"/>
  </conditionalFormatting>
  <conditionalFormatting sqref="A454">
    <cfRule type="duplicateValues" dxfId="0" priority="682" stopIfTrue="1"/>
  </conditionalFormatting>
  <conditionalFormatting sqref="A455">
    <cfRule type="duplicateValues" dxfId="0" priority="673" stopIfTrue="1"/>
  </conditionalFormatting>
  <conditionalFormatting sqref="A456">
    <cfRule type="duplicateValues" dxfId="0" priority="721" stopIfTrue="1"/>
  </conditionalFormatting>
  <conditionalFormatting sqref="A457">
    <cfRule type="duplicateValues" dxfId="0" priority="720" stopIfTrue="1"/>
  </conditionalFormatting>
  <conditionalFormatting sqref="A458">
    <cfRule type="duplicateValues" dxfId="0" priority="719" stopIfTrue="1"/>
  </conditionalFormatting>
  <conditionalFormatting sqref="A459">
    <cfRule type="duplicateValues" dxfId="0" priority="717" stopIfTrue="1"/>
  </conditionalFormatting>
  <conditionalFormatting sqref="A460">
    <cfRule type="duplicateValues" dxfId="0" priority="716" stopIfTrue="1"/>
  </conditionalFormatting>
  <conditionalFormatting sqref="A461">
    <cfRule type="duplicateValues" dxfId="0" priority="713" stopIfTrue="1"/>
  </conditionalFormatting>
  <conditionalFormatting sqref="A462">
    <cfRule type="duplicateValues" dxfId="0" priority="712" stopIfTrue="1"/>
  </conditionalFormatting>
  <conditionalFormatting sqref="A463">
    <cfRule type="duplicateValues" dxfId="0" priority="708" stopIfTrue="1"/>
  </conditionalFormatting>
  <conditionalFormatting sqref="A464">
    <cfRule type="duplicateValues" dxfId="0" priority="707" stopIfTrue="1"/>
  </conditionalFormatting>
  <conditionalFormatting sqref="A465">
    <cfRule type="duplicateValues" dxfId="0" priority="706" stopIfTrue="1"/>
  </conditionalFormatting>
  <conditionalFormatting sqref="A466">
    <cfRule type="duplicateValues" dxfId="0" priority="705" stopIfTrue="1"/>
  </conditionalFormatting>
  <conditionalFormatting sqref="A467">
    <cfRule type="duplicateValues" dxfId="0" priority="703" stopIfTrue="1"/>
  </conditionalFormatting>
  <conditionalFormatting sqref="A468">
    <cfRule type="duplicateValues" dxfId="0" priority="696" stopIfTrue="1"/>
  </conditionalFormatting>
  <conditionalFormatting sqref="A469">
    <cfRule type="duplicateValues" dxfId="0" priority="692" stopIfTrue="1"/>
  </conditionalFormatting>
  <conditionalFormatting sqref="A470">
    <cfRule type="duplicateValues" dxfId="0" priority="688" stopIfTrue="1"/>
  </conditionalFormatting>
  <conditionalFormatting sqref="A471">
    <cfRule type="duplicateValues" dxfId="0" priority="687" stopIfTrue="1"/>
  </conditionalFormatting>
  <conditionalFormatting sqref="A472">
    <cfRule type="duplicateValues" dxfId="0" priority="667" stopIfTrue="1"/>
  </conditionalFormatting>
  <conditionalFormatting sqref="A473">
    <cfRule type="duplicateValues" dxfId="0" priority="715" stopIfTrue="1"/>
  </conditionalFormatting>
  <conditionalFormatting sqref="A474">
    <cfRule type="duplicateValues" dxfId="0" priority="711" stopIfTrue="1"/>
  </conditionalFormatting>
  <conditionalFormatting sqref="A475">
    <cfRule type="duplicateValues" dxfId="0" priority="710" stopIfTrue="1"/>
  </conditionalFormatting>
  <conditionalFormatting sqref="A476">
    <cfRule type="duplicateValues" dxfId="0" priority="709" stopIfTrue="1"/>
  </conditionalFormatting>
  <conditionalFormatting sqref="A477">
    <cfRule type="duplicateValues" dxfId="0" priority="701" stopIfTrue="1"/>
  </conditionalFormatting>
  <conditionalFormatting sqref="A478">
    <cfRule type="duplicateValues" dxfId="0" priority="700" stopIfTrue="1"/>
  </conditionalFormatting>
  <conditionalFormatting sqref="A479">
    <cfRule type="duplicateValues" dxfId="0" priority="699" stopIfTrue="1"/>
  </conditionalFormatting>
  <conditionalFormatting sqref="A480">
    <cfRule type="duplicateValues" dxfId="0" priority="697" stopIfTrue="1"/>
  </conditionalFormatting>
  <conditionalFormatting sqref="A481">
    <cfRule type="duplicateValues" dxfId="0" priority="689" stopIfTrue="1"/>
  </conditionalFormatting>
  <conditionalFormatting sqref="A482">
    <cfRule type="duplicateValues" dxfId="0" priority="686" stopIfTrue="1"/>
  </conditionalFormatting>
  <conditionalFormatting sqref="A483">
    <cfRule type="duplicateValues" dxfId="0" priority="684" stopIfTrue="1"/>
  </conditionalFormatting>
  <conditionalFormatting sqref="A484">
    <cfRule type="duplicateValues" dxfId="0" priority="678" stopIfTrue="1"/>
  </conditionalFormatting>
  <conditionalFormatting sqref="A485">
    <cfRule type="duplicateValues" dxfId="0" priority="677" stopIfTrue="1"/>
  </conditionalFormatting>
  <conditionalFormatting sqref="A486">
    <cfRule type="duplicateValues" dxfId="0" priority="674" stopIfTrue="1"/>
  </conditionalFormatting>
  <conditionalFormatting sqref="A487">
    <cfRule type="duplicateValues" dxfId="0" priority="671" stopIfTrue="1"/>
  </conditionalFormatting>
  <conditionalFormatting sqref="A488">
    <cfRule type="duplicateValues" dxfId="0" priority="670" stopIfTrue="1"/>
  </conditionalFormatting>
  <conditionalFormatting sqref="A489">
    <cfRule type="duplicateValues" dxfId="0" priority="669" stopIfTrue="1"/>
  </conditionalFormatting>
  <conditionalFormatting sqref="A490">
    <cfRule type="duplicateValues" dxfId="0" priority="676" stopIfTrue="1"/>
  </conditionalFormatting>
  <conditionalFormatting sqref="A491">
    <cfRule type="duplicateValues" dxfId="0" priority="702" stopIfTrue="1"/>
  </conditionalFormatting>
  <conditionalFormatting sqref="A492">
    <cfRule type="duplicateValues" dxfId="0" priority="695" stopIfTrue="1"/>
  </conditionalFormatting>
  <conditionalFormatting sqref="A493">
    <cfRule type="duplicateValues" dxfId="0" priority="693" stopIfTrue="1"/>
  </conditionalFormatting>
  <conditionalFormatting sqref="A494">
    <cfRule type="duplicateValues" dxfId="0" priority="614" stopIfTrue="1"/>
  </conditionalFormatting>
  <conditionalFormatting sqref="A495">
    <cfRule type="duplicateValues" dxfId="0" priority="613" stopIfTrue="1"/>
  </conditionalFormatting>
  <conditionalFormatting sqref="A496">
    <cfRule type="duplicateValues" dxfId="0" priority="612" stopIfTrue="1"/>
  </conditionalFormatting>
  <conditionalFormatting sqref="A497">
    <cfRule type="duplicateValues" dxfId="0" priority="714" stopIfTrue="1"/>
  </conditionalFormatting>
  <conditionalFormatting sqref="A498">
    <cfRule type="duplicateValues" dxfId="0" priority="685" stopIfTrue="1"/>
  </conditionalFormatting>
  <conditionalFormatting sqref="A499">
    <cfRule type="duplicateValues" dxfId="0" priority="704" stopIfTrue="1"/>
  </conditionalFormatting>
  <conditionalFormatting sqref="A500">
    <cfRule type="duplicateValues" dxfId="0" priority="680" stopIfTrue="1"/>
  </conditionalFormatting>
  <conditionalFormatting sqref="A501">
    <cfRule type="duplicateValues" dxfId="0" priority="672" stopIfTrue="1"/>
  </conditionalFormatting>
  <conditionalFormatting sqref="A502">
    <cfRule type="duplicateValues" dxfId="0" priority="694" stopIfTrue="1"/>
  </conditionalFormatting>
  <conditionalFormatting sqref="A503">
    <cfRule type="duplicateValues" dxfId="0" priority="691" stopIfTrue="1"/>
  </conditionalFormatting>
  <conditionalFormatting sqref="A504">
    <cfRule type="duplicateValues" dxfId="0" priority="681" stopIfTrue="1"/>
  </conditionalFormatting>
  <conditionalFormatting sqref="A505">
    <cfRule type="duplicateValues" dxfId="0" priority="675" stopIfTrue="1"/>
  </conditionalFormatting>
  <conditionalFormatting sqref="A506">
    <cfRule type="duplicateValues" dxfId="0" priority="668" stopIfTrue="1"/>
  </conditionalFormatting>
  <conditionalFormatting sqref="A507">
    <cfRule type="duplicateValues" dxfId="0" priority="690" stopIfTrue="1"/>
  </conditionalFormatting>
  <conditionalFormatting sqref="A508">
    <cfRule type="duplicateValues" dxfId="0" priority="679" stopIfTrue="1"/>
  </conditionalFormatting>
  <conditionalFormatting sqref="A509">
    <cfRule type="duplicateValues" dxfId="0" priority="538" stopIfTrue="1"/>
  </conditionalFormatting>
  <conditionalFormatting sqref="A510">
    <cfRule type="duplicateValues" dxfId="0" priority="537" stopIfTrue="1"/>
  </conditionalFormatting>
  <conditionalFormatting sqref="A511">
    <cfRule type="duplicateValues" dxfId="0" priority="535" stopIfTrue="1"/>
  </conditionalFormatting>
  <conditionalFormatting sqref="A512">
    <cfRule type="duplicateValues" dxfId="0" priority="534" stopIfTrue="1"/>
  </conditionalFormatting>
  <conditionalFormatting sqref="A513">
    <cfRule type="duplicateValues" dxfId="0" priority="536" stopIfTrue="1"/>
  </conditionalFormatting>
  <conditionalFormatting sqref="A514">
    <cfRule type="duplicateValues" dxfId="0" priority="855" stopIfTrue="1"/>
  </conditionalFormatting>
  <conditionalFormatting sqref="A515">
    <cfRule type="duplicateValues" dxfId="0" priority="847" stopIfTrue="1"/>
  </conditionalFormatting>
  <conditionalFormatting sqref="A516">
    <cfRule type="duplicateValues" dxfId="0" priority="836" stopIfTrue="1"/>
  </conditionalFormatting>
  <conditionalFormatting sqref="A517">
    <cfRule type="duplicateValues" dxfId="0" priority="638" stopIfTrue="1"/>
  </conditionalFormatting>
  <conditionalFormatting sqref="A518">
    <cfRule type="duplicateValues" dxfId="0" priority="626" stopIfTrue="1"/>
  </conditionalFormatting>
  <conditionalFormatting sqref="A519">
    <cfRule type="duplicateValues" dxfId="0" priority="625" stopIfTrue="1"/>
  </conditionalFormatting>
  <conditionalFormatting sqref="A520">
    <cfRule type="duplicateValues" dxfId="0" priority="624" stopIfTrue="1"/>
  </conditionalFormatting>
  <conditionalFormatting sqref="A521">
    <cfRule type="duplicateValues" dxfId="0" priority="637" stopIfTrue="1"/>
  </conditionalFormatting>
  <conditionalFormatting sqref="A522">
    <cfRule type="duplicateValues" dxfId="0" priority="633" stopIfTrue="1"/>
  </conditionalFormatting>
  <conditionalFormatting sqref="A523">
    <cfRule type="duplicateValues" dxfId="0" priority="629" stopIfTrue="1"/>
  </conditionalFormatting>
  <conditionalFormatting sqref="A524">
    <cfRule type="duplicateValues" dxfId="0" priority="628" stopIfTrue="1"/>
  </conditionalFormatting>
  <conditionalFormatting sqref="A525">
    <cfRule type="duplicateValues" dxfId="0" priority="623" stopIfTrue="1"/>
  </conditionalFormatting>
  <conditionalFormatting sqref="A526">
    <cfRule type="duplicateValues" dxfId="0" priority="622" stopIfTrue="1"/>
  </conditionalFormatting>
  <conditionalFormatting sqref="A527">
    <cfRule type="duplicateValues" dxfId="0" priority="636" stopIfTrue="1"/>
  </conditionalFormatting>
  <conditionalFormatting sqref="A528">
    <cfRule type="duplicateValues" dxfId="0" priority="635" stopIfTrue="1"/>
  </conditionalFormatting>
  <conditionalFormatting sqref="A529">
    <cfRule type="duplicateValues" dxfId="0" priority="634" stopIfTrue="1"/>
  </conditionalFormatting>
  <conditionalFormatting sqref="A530">
    <cfRule type="duplicateValues" dxfId="0" priority="632" stopIfTrue="1"/>
  </conditionalFormatting>
  <conditionalFormatting sqref="A531">
    <cfRule type="duplicateValues" dxfId="0" priority="631" stopIfTrue="1"/>
  </conditionalFormatting>
  <conditionalFormatting sqref="A532">
    <cfRule type="duplicateValues" dxfId="0" priority="630" stopIfTrue="1"/>
  </conditionalFormatting>
  <conditionalFormatting sqref="A533">
    <cfRule type="duplicateValues" dxfId="0" priority="627" stopIfTrue="1"/>
  </conditionalFormatting>
  <conditionalFormatting sqref="A534">
    <cfRule type="duplicateValues" dxfId="0" priority="621" stopIfTrue="1"/>
  </conditionalFormatting>
  <conditionalFormatting sqref="A535">
    <cfRule type="duplicateValues" dxfId="0" priority="620" stopIfTrue="1"/>
  </conditionalFormatting>
  <conditionalFormatting sqref="A536">
    <cfRule type="duplicateValues" dxfId="0" priority="619" stopIfTrue="1"/>
  </conditionalFormatting>
  <conditionalFormatting sqref="A537">
    <cfRule type="duplicateValues" dxfId="0" priority="618" stopIfTrue="1"/>
  </conditionalFormatting>
  <conditionalFormatting sqref="A538">
    <cfRule type="duplicateValues" dxfId="0" priority="617" stopIfTrue="1"/>
  </conditionalFormatting>
  <conditionalFormatting sqref="A539">
    <cfRule type="duplicateValues" dxfId="0" priority="616" stopIfTrue="1"/>
  </conditionalFormatting>
  <conditionalFormatting sqref="A540">
    <cfRule type="duplicateValues" dxfId="0" priority="615" stopIfTrue="1"/>
  </conditionalFormatting>
  <conditionalFormatting sqref="A541">
    <cfRule type="duplicateValues" dxfId="0" priority="666" stopIfTrue="1"/>
  </conditionalFormatting>
  <conditionalFormatting sqref="A542">
    <cfRule type="duplicateValues" dxfId="0" priority="665" stopIfTrue="1"/>
  </conditionalFormatting>
  <conditionalFormatting sqref="A543">
    <cfRule type="duplicateValues" dxfId="0" priority="662" stopIfTrue="1"/>
  </conditionalFormatting>
  <conditionalFormatting sqref="A544">
    <cfRule type="duplicateValues" dxfId="0" priority="659" stopIfTrue="1"/>
  </conditionalFormatting>
  <conditionalFormatting sqref="A545">
    <cfRule type="duplicateValues" dxfId="0" priority="651" stopIfTrue="1"/>
  </conditionalFormatting>
  <conditionalFormatting sqref="A546">
    <cfRule type="duplicateValues" dxfId="0" priority="646" stopIfTrue="1"/>
  </conditionalFormatting>
  <conditionalFormatting sqref="A547">
    <cfRule type="duplicateValues" dxfId="0" priority="644" stopIfTrue="1"/>
  </conditionalFormatting>
  <conditionalFormatting sqref="A548">
    <cfRule type="duplicateValues" dxfId="0" priority="643" stopIfTrue="1"/>
  </conditionalFormatting>
  <conditionalFormatting sqref="A549">
    <cfRule type="duplicateValues" dxfId="0" priority="664" stopIfTrue="1"/>
  </conditionalFormatting>
  <conditionalFormatting sqref="A550">
    <cfRule type="duplicateValues" dxfId="0" priority="661" stopIfTrue="1"/>
  </conditionalFormatting>
  <conditionalFormatting sqref="A551">
    <cfRule type="duplicateValues" dxfId="0" priority="660" stopIfTrue="1"/>
  </conditionalFormatting>
  <conditionalFormatting sqref="A552">
    <cfRule type="duplicateValues" dxfId="0" priority="658" stopIfTrue="1"/>
  </conditionalFormatting>
  <conditionalFormatting sqref="A553">
    <cfRule type="duplicateValues" dxfId="0" priority="657" stopIfTrue="1"/>
  </conditionalFormatting>
  <conditionalFormatting sqref="A554">
    <cfRule type="duplicateValues" dxfId="0" priority="656" stopIfTrue="1"/>
  </conditionalFormatting>
  <conditionalFormatting sqref="A555">
    <cfRule type="duplicateValues" dxfId="0" priority="654" stopIfTrue="1"/>
  </conditionalFormatting>
  <conditionalFormatting sqref="A556">
    <cfRule type="duplicateValues" dxfId="0" priority="652" stopIfTrue="1"/>
  </conditionalFormatting>
  <conditionalFormatting sqref="A557">
    <cfRule type="duplicateValues" dxfId="0" priority="650" stopIfTrue="1"/>
  </conditionalFormatting>
  <conditionalFormatting sqref="A558">
    <cfRule type="duplicateValues" dxfId="0" priority="647" stopIfTrue="1"/>
  </conditionalFormatting>
  <conditionalFormatting sqref="A559">
    <cfRule type="duplicateValues" dxfId="0" priority="645" stopIfTrue="1"/>
  </conditionalFormatting>
  <conditionalFormatting sqref="A560">
    <cfRule type="duplicateValues" dxfId="0" priority="648" stopIfTrue="1"/>
  </conditionalFormatting>
  <conditionalFormatting sqref="A561">
    <cfRule type="duplicateValues" dxfId="0" priority="663" stopIfTrue="1"/>
  </conditionalFormatting>
  <conditionalFormatting sqref="A562">
    <cfRule type="duplicateValues" dxfId="0" priority="655" stopIfTrue="1"/>
  </conditionalFormatting>
  <conditionalFormatting sqref="A563">
    <cfRule type="duplicateValues" dxfId="0" priority="653" stopIfTrue="1"/>
  </conditionalFormatting>
  <conditionalFormatting sqref="A564">
    <cfRule type="duplicateValues" dxfId="0" priority="649" stopIfTrue="1"/>
  </conditionalFormatting>
  <conditionalFormatting sqref="A565">
    <cfRule type="duplicateValues" dxfId="0" priority="642" stopIfTrue="1"/>
  </conditionalFormatting>
  <conditionalFormatting sqref="A566">
    <cfRule type="duplicateValues" dxfId="0" priority="641" stopIfTrue="1"/>
  </conditionalFormatting>
  <conditionalFormatting sqref="A567">
    <cfRule type="duplicateValues" dxfId="0" priority="640" stopIfTrue="1"/>
  </conditionalFormatting>
  <conditionalFormatting sqref="A568">
    <cfRule type="duplicateValues" dxfId="0" priority="611" stopIfTrue="1"/>
  </conditionalFormatting>
  <conditionalFormatting sqref="A569">
    <cfRule type="duplicateValues" dxfId="0" priority="610" stopIfTrue="1"/>
  </conditionalFormatting>
  <conditionalFormatting sqref="A570">
    <cfRule type="duplicateValues" dxfId="0" priority="600" stopIfTrue="1"/>
  </conditionalFormatting>
  <conditionalFormatting sqref="A571">
    <cfRule type="duplicateValues" dxfId="0" priority="599" stopIfTrue="1"/>
  </conditionalFormatting>
  <conditionalFormatting sqref="A572">
    <cfRule type="duplicateValues" dxfId="0" priority="596" stopIfTrue="1"/>
  </conditionalFormatting>
  <conditionalFormatting sqref="A573">
    <cfRule type="duplicateValues" dxfId="0" priority="594" stopIfTrue="1"/>
  </conditionalFormatting>
  <conditionalFormatting sqref="A574">
    <cfRule type="duplicateValues" dxfId="0" priority="592" stopIfTrue="1"/>
  </conditionalFormatting>
  <conditionalFormatting sqref="A575">
    <cfRule type="duplicateValues" dxfId="0" priority="583" stopIfTrue="1"/>
  </conditionalFormatting>
  <conditionalFormatting sqref="A576">
    <cfRule type="duplicateValues" dxfId="0" priority="578" stopIfTrue="1"/>
  </conditionalFormatting>
  <conditionalFormatting sqref="A577">
    <cfRule type="duplicateValues" dxfId="0" priority="580" stopIfTrue="1"/>
  </conditionalFormatting>
  <conditionalFormatting sqref="A578">
    <cfRule type="duplicateValues" dxfId="0" priority="609" stopIfTrue="1"/>
  </conditionalFormatting>
  <conditionalFormatting sqref="A579">
    <cfRule type="duplicateValues" dxfId="0" priority="608" stopIfTrue="1"/>
  </conditionalFormatting>
  <conditionalFormatting sqref="A580">
    <cfRule type="duplicateValues" dxfId="0" priority="607" stopIfTrue="1"/>
  </conditionalFormatting>
  <conditionalFormatting sqref="A581">
    <cfRule type="duplicateValues" dxfId="0" priority="606" stopIfTrue="1"/>
  </conditionalFormatting>
  <conditionalFormatting sqref="A582">
    <cfRule type="duplicateValues" dxfId="0" priority="601" stopIfTrue="1"/>
  </conditionalFormatting>
  <conditionalFormatting sqref="A583">
    <cfRule type="duplicateValues" dxfId="0" priority="598" stopIfTrue="1"/>
  </conditionalFormatting>
  <conditionalFormatting sqref="A584">
    <cfRule type="duplicateValues" dxfId="0" priority="597" stopIfTrue="1"/>
  </conditionalFormatting>
  <conditionalFormatting sqref="A585">
    <cfRule type="duplicateValues" dxfId="0" priority="589" stopIfTrue="1"/>
  </conditionalFormatting>
  <conditionalFormatting sqref="A586">
    <cfRule type="duplicateValues" dxfId="0" priority="588" stopIfTrue="1"/>
  </conditionalFormatting>
  <conditionalFormatting sqref="A587">
    <cfRule type="duplicateValues" dxfId="0" priority="587" stopIfTrue="1"/>
  </conditionalFormatting>
  <conditionalFormatting sqref="A588">
    <cfRule type="duplicateValues" dxfId="0" priority="581" stopIfTrue="1"/>
  </conditionalFormatting>
  <conditionalFormatting sqref="A589">
    <cfRule type="duplicateValues" dxfId="0" priority="579" stopIfTrue="1"/>
  </conditionalFormatting>
  <conditionalFormatting sqref="A590">
    <cfRule type="duplicateValues" dxfId="0" priority="605" stopIfTrue="1"/>
  </conditionalFormatting>
  <conditionalFormatting sqref="A591">
    <cfRule type="duplicateValues" dxfId="0" priority="604" stopIfTrue="1"/>
  </conditionalFormatting>
  <conditionalFormatting sqref="A592">
    <cfRule type="duplicateValues" dxfId="0" priority="603" stopIfTrue="1"/>
  </conditionalFormatting>
  <conditionalFormatting sqref="A593">
    <cfRule type="duplicateValues" dxfId="0" priority="602" stopIfTrue="1"/>
  </conditionalFormatting>
  <conditionalFormatting sqref="A594">
    <cfRule type="duplicateValues" dxfId="0" priority="595" stopIfTrue="1"/>
  </conditionalFormatting>
  <conditionalFormatting sqref="A595">
    <cfRule type="duplicateValues" dxfId="0" priority="593" stopIfTrue="1"/>
  </conditionalFormatting>
  <conditionalFormatting sqref="A596">
    <cfRule type="duplicateValues" dxfId="0" priority="591" stopIfTrue="1"/>
  </conditionalFormatting>
  <conditionalFormatting sqref="A597">
    <cfRule type="duplicateValues" dxfId="0" priority="585" stopIfTrue="1"/>
  </conditionalFormatting>
  <conditionalFormatting sqref="A598">
    <cfRule type="duplicateValues" dxfId="0" priority="584" stopIfTrue="1"/>
  </conditionalFormatting>
  <conditionalFormatting sqref="A599">
    <cfRule type="duplicateValues" dxfId="0" priority="582" stopIfTrue="1"/>
  </conditionalFormatting>
  <conditionalFormatting sqref="A600">
    <cfRule type="duplicateValues" dxfId="0" priority="590" stopIfTrue="1"/>
  </conditionalFormatting>
  <conditionalFormatting sqref="A603">
    <cfRule type="duplicateValues" dxfId="0" priority="577" stopIfTrue="1"/>
  </conditionalFormatting>
  <conditionalFormatting sqref="A604">
    <cfRule type="duplicateValues" dxfId="0" priority="767" stopIfTrue="1"/>
  </conditionalFormatting>
  <conditionalFormatting sqref="A605">
    <cfRule type="duplicateValues" dxfId="0" priority="576" stopIfTrue="1"/>
  </conditionalFormatting>
  <conditionalFormatting sqref="A606">
    <cfRule type="duplicateValues" dxfId="0" priority="971" stopIfTrue="1"/>
  </conditionalFormatting>
  <conditionalFormatting sqref="A607">
    <cfRule type="duplicateValues" dxfId="0" priority="985" stopIfTrue="1"/>
  </conditionalFormatting>
  <conditionalFormatting sqref="A608">
    <cfRule type="duplicateValues" dxfId="0" priority="984" stopIfTrue="1"/>
  </conditionalFormatting>
  <conditionalFormatting sqref="A609">
    <cfRule type="duplicateValues" dxfId="0" priority="983" stopIfTrue="1"/>
  </conditionalFormatting>
  <conditionalFormatting sqref="A610">
    <cfRule type="duplicateValues" dxfId="0" priority="1045" stopIfTrue="1"/>
  </conditionalFormatting>
  <conditionalFormatting sqref="A611">
    <cfRule type="duplicateValues" dxfId="0" priority="1044" stopIfTrue="1"/>
  </conditionalFormatting>
  <conditionalFormatting sqref="A612">
    <cfRule type="duplicateValues" dxfId="0" priority="1043" stopIfTrue="1"/>
  </conditionalFormatting>
  <conditionalFormatting sqref="A613">
    <cfRule type="duplicateValues" dxfId="0" priority="1050" stopIfTrue="1"/>
  </conditionalFormatting>
  <conditionalFormatting sqref="A614">
    <cfRule type="duplicateValues" dxfId="0" priority="1059" stopIfTrue="1"/>
  </conditionalFormatting>
  <conditionalFormatting sqref="A615">
    <cfRule type="duplicateValues" dxfId="0" priority="1058" stopIfTrue="1"/>
  </conditionalFormatting>
  <conditionalFormatting sqref="A616">
    <cfRule type="duplicateValues" dxfId="0" priority="1057" stopIfTrue="1"/>
  </conditionalFormatting>
  <conditionalFormatting sqref="A617">
    <cfRule type="duplicateValues" dxfId="0" priority="1056" stopIfTrue="1"/>
  </conditionalFormatting>
  <conditionalFormatting sqref="A618">
    <cfRule type="duplicateValues" dxfId="0" priority="1101" stopIfTrue="1"/>
  </conditionalFormatting>
  <conditionalFormatting sqref="A619">
    <cfRule type="duplicateValues" dxfId="0" priority="1100" stopIfTrue="1"/>
  </conditionalFormatting>
  <conditionalFormatting sqref="A620">
    <cfRule type="duplicateValues" dxfId="0" priority="1099" stopIfTrue="1"/>
  </conditionalFormatting>
  <conditionalFormatting sqref="A621">
    <cfRule type="duplicateValues" dxfId="0" priority="1098" stopIfTrue="1"/>
  </conditionalFormatting>
  <conditionalFormatting sqref="A622">
    <cfRule type="duplicateValues" dxfId="0" priority="1097" stopIfTrue="1"/>
  </conditionalFormatting>
  <conditionalFormatting sqref="A623">
    <cfRule type="duplicateValues" dxfId="0" priority="1096" stopIfTrue="1"/>
  </conditionalFormatting>
  <conditionalFormatting sqref="A624">
    <cfRule type="duplicateValues" dxfId="0" priority="1095" stopIfTrue="1"/>
  </conditionalFormatting>
  <conditionalFormatting sqref="A625">
    <cfRule type="duplicateValues" dxfId="0" priority="1094" stopIfTrue="1"/>
  </conditionalFormatting>
  <conditionalFormatting sqref="A626">
    <cfRule type="duplicateValues" dxfId="0" priority="1093" stopIfTrue="1"/>
  </conditionalFormatting>
  <conditionalFormatting sqref="A627">
    <cfRule type="duplicateValues" dxfId="0" priority="1092" stopIfTrue="1"/>
  </conditionalFormatting>
  <conditionalFormatting sqref="A628">
    <cfRule type="duplicateValues" dxfId="0" priority="1091" stopIfTrue="1"/>
  </conditionalFormatting>
  <conditionalFormatting sqref="A629">
    <cfRule type="duplicateValues" dxfId="0" priority="1090" stopIfTrue="1"/>
  </conditionalFormatting>
  <conditionalFormatting sqref="A630">
    <cfRule type="duplicateValues" dxfId="0" priority="1089" stopIfTrue="1"/>
  </conditionalFormatting>
  <conditionalFormatting sqref="A631">
    <cfRule type="duplicateValues" dxfId="0" priority="1088" stopIfTrue="1"/>
  </conditionalFormatting>
  <conditionalFormatting sqref="A632">
    <cfRule type="duplicateValues" dxfId="0" priority="1087" stopIfTrue="1"/>
  </conditionalFormatting>
  <conditionalFormatting sqref="A633">
    <cfRule type="duplicateValues" dxfId="0" priority="1086" stopIfTrue="1"/>
  </conditionalFormatting>
  <conditionalFormatting sqref="A634">
    <cfRule type="duplicateValues" dxfId="0" priority="1085" stopIfTrue="1"/>
  </conditionalFormatting>
  <conditionalFormatting sqref="A635">
    <cfRule type="duplicateValues" dxfId="0" priority="1084" stopIfTrue="1"/>
  </conditionalFormatting>
  <conditionalFormatting sqref="A636">
    <cfRule type="duplicateValues" dxfId="0" priority="1083" stopIfTrue="1"/>
  </conditionalFormatting>
  <conditionalFormatting sqref="A637">
    <cfRule type="duplicateValues" dxfId="0" priority="1082" stopIfTrue="1"/>
  </conditionalFormatting>
  <conditionalFormatting sqref="A638">
    <cfRule type="duplicateValues" dxfId="0" priority="1081" stopIfTrue="1"/>
  </conditionalFormatting>
  <conditionalFormatting sqref="A639">
    <cfRule type="duplicateValues" dxfId="0" priority="1080" stopIfTrue="1"/>
  </conditionalFormatting>
  <conditionalFormatting sqref="A640">
    <cfRule type="duplicateValues" dxfId="0" priority="1079" stopIfTrue="1"/>
  </conditionalFormatting>
  <conditionalFormatting sqref="A641">
    <cfRule type="duplicateValues" dxfId="0" priority="1078" stopIfTrue="1"/>
  </conditionalFormatting>
  <conditionalFormatting sqref="A642">
    <cfRule type="duplicateValues" dxfId="0" priority="1077" stopIfTrue="1"/>
  </conditionalFormatting>
  <conditionalFormatting sqref="A643">
    <cfRule type="duplicateValues" dxfId="0" priority="1076" stopIfTrue="1"/>
  </conditionalFormatting>
  <conditionalFormatting sqref="A644">
    <cfRule type="duplicateValues" dxfId="0" priority="1075" stopIfTrue="1"/>
  </conditionalFormatting>
  <conditionalFormatting sqref="A645">
    <cfRule type="duplicateValues" dxfId="0" priority="1074" stopIfTrue="1"/>
  </conditionalFormatting>
  <conditionalFormatting sqref="A646">
    <cfRule type="duplicateValues" dxfId="0" priority="1073" stopIfTrue="1"/>
  </conditionalFormatting>
  <conditionalFormatting sqref="A647">
    <cfRule type="duplicateValues" dxfId="0" priority="1072" stopIfTrue="1"/>
  </conditionalFormatting>
  <conditionalFormatting sqref="A648">
    <cfRule type="duplicateValues" dxfId="0" priority="1071" stopIfTrue="1"/>
  </conditionalFormatting>
  <conditionalFormatting sqref="A649">
    <cfRule type="duplicateValues" dxfId="0" priority="1070" stopIfTrue="1"/>
  </conditionalFormatting>
  <conditionalFormatting sqref="A650">
    <cfRule type="duplicateValues" dxfId="0" priority="1069" stopIfTrue="1"/>
  </conditionalFormatting>
  <conditionalFormatting sqref="A651">
    <cfRule type="duplicateValues" dxfId="0" priority="1068" stopIfTrue="1"/>
  </conditionalFormatting>
  <conditionalFormatting sqref="A652">
    <cfRule type="duplicateValues" dxfId="0" priority="1067" stopIfTrue="1"/>
  </conditionalFormatting>
  <conditionalFormatting sqref="A653">
    <cfRule type="duplicateValues" dxfId="0" priority="1066" stopIfTrue="1"/>
  </conditionalFormatting>
  <conditionalFormatting sqref="A654">
    <cfRule type="duplicateValues" dxfId="0" priority="1065" stopIfTrue="1"/>
  </conditionalFormatting>
  <conditionalFormatting sqref="A655">
    <cfRule type="duplicateValues" dxfId="0" priority="1064" stopIfTrue="1"/>
  </conditionalFormatting>
  <conditionalFormatting sqref="A656">
    <cfRule type="duplicateValues" dxfId="0" priority="1063" stopIfTrue="1"/>
  </conditionalFormatting>
  <conditionalFormatting sqref="A657">
    <cfRule type="duplicateValues" dxfId="0" priority="1062" stopIfTrue="1"/>
  </conditionalFormatting>
  <conditionalFormatting sqref="A658">
    <cfRule type="duplicateValues" dxfId="0" priority="1061" stopIfTrue="1"/>
  </conditionalFormatting>
  <conditionalFormatting sqref="A659">
    <cfRule type="duplicateValues" dxfId="0" priority="1312" stopIfTrue="1"/>
  </conditionalFormatting>
  <conditionalFormatting sqref="A660">
    <cfRule type="duplicateValues" dxfId="0" priority="1244" stopIfTrue="1"/>
  </conditionalFormatting>
  <conditionalFormatting sqref="A661">
    <cfRule type="duplicateValues" dxfId="0" priority="1311" stopIfTrue="1"/>
  </conditionalFormatting>
  <conditionalFormatting sqref="A662">
    <cfRule type="duplicateValues" dxfId="0" priority="1310" stopIfTrue="1"/>
  </conditionalFormatting>
  <conditionalFormatting sqref="A663">
    <cfRule type="duplicateValues" dxfId="0" priority="1309" stopIfTrue="1"/>
  </conditionalFormatting>
  <conditionalFormatting sqref="A664">
    <cfRule type="duplicateValues" dxfId="0" priority="1308" stopIfTrue="1"/>
  </conditionalFormatting>
  <conditionalFormatting sqref="A665">
    <cfRule type="duplicateValues" dxfId="0" priority="1307" stopIfTrue="1"/>
  </conditionalFormatting>
  <conditionalFormatting sqref="A666">
    <cfRule type="duplicateValues" dxfId="0" priority="1180" stopIfTrue="1"/>
  </conditionalFormatting>
  <conditionalFormatting sqref="A667">
    <cfRule type="duplicateValues" dxfId="0" priority="1252" stopIfTrue="1"/>
  </conditionalFormatting>
  <conditionalFormatting sqref="A668">
    <cfRule type="duplicateValues" dxfId="0" priority="1260" stopIfTrue="1"/>
  </conditionalFormatting>
  <conditionalFormatting sqref="A669">
    <cfRule type="duplicateValues" dxfId="0" priority="1259" stopIfTrue="1"/>
  </conditionalFormatting>
  <conditionalFormatting sqref="A670">
    <cfRule type="duplicateValues" dxfId="0" priority="1367" stopIfTrue="1"/>
  </conditionalFormatting>
  <conditionalFormatting sqref="A671">
    <cfRule type="duplicateValues" dxfId="0" priority="1372" stopIfTrue="1"/>
  </conditionalFormatting>
  <conditionalFormatting sqref="A672">
    <cfRule type="duplicateValues" dxfId="0" priority="1267" stopIfTrue="1"/>
  </conditionalFormatting>
  <conditionalFormatting sqref="A673">
    <cfRule type="duplicateValues" dxfId="0" priority="1264" stopIfTrue="1"/>
  </conditionalFormatting>
  <conditionalFormatting sqref="A674">
    <cfRule type="duplicateValues" dxfId="0" priority="1263" stopIfTrue="1"/>
  </conditionalFormatting>
  <conditionalFormatting sqref="A675">
    <cfRule type="duplicateValues" dxfId="0" priority="1262" stopIfTrue="1"/>
  </conditionalFormatting>
  <conditionalFormatting sqref="A676">
    <cfRule type="duplicateValues" dxfId="0" priority="1353" stopIfTrue="1"/>
  </conditionalFormatting>
  <conditionalFormatting sqref="A677">
    <cfRule type="duplicateValues" dxfId="0" priority="1379" stopIfTrue="1"/>
  </conditionalFormatting>
  <conditionalFormatting sqref="A678">
    <cfRule type="duplicateValues" dxfId="0" priority="1378" stopIfTrue="1"/>
  </conditionalFormatting>
  <conditionalFormatting sqref="A679">
    <cfRule type="duplicateValues" dxfId="0" priority="1377" stopIfTrue="1"/>
  </conditionalFormatting>
  <conditionalFormatting sqref="A680">
    <cfRule type="duplicateValues" dxfId="0" priority="1376" stopIfTrue="1"/>
  </conditionalFormatting>
  <conditionalFormatting sqref="A681">
    <cfRule type="duplicateValues" dxfId="0" priority="1375" stopIfTrue="1"/>
  </conditionalFormatting>
  <conditionalFormatting sqref="A682">
    <cfRule type="duplicateValues" dxfId="0" priority="1462" stopIfTrue="1"/>
  </conditionalFormatting>
  <conditionalFormatting sqref="A683">
    <cfRule type="duplicateValues" dxfId="0" priority="1461" stopIfTrue="1"/>
  </conditionalFormatting>
  <conditionalFormatting sqref="A684">
    <cfRule type="duplicateValues" dxfId="0" priority="1460" stopIfTrue="1"/>
  </conditionalFormatting>
  <conditionalFormatting sqref="A685">
    <cfRule type="duplicateValues" dxfId="0" priority="1459" stopIfTrue="1"/>
  </conditionalFormatting>
  <conditionalFormatting sqref="A686">
    <cfRule type="duplicateValues" dxfId="0" priority="1458" stopIfTrue="1"/>
  </conditionalFormatting>
  <conditionalFormatting sqref="A687">
    <cfRule type="duplicateValues" dxfId="0" priority="1420" stopIfTrue="1"/>
  </conditionalFormatting>
  <conditionalFormatting sqref="A688">
    <cfRule type="duplicateValues" dxfId="0" priority="1419" stopIfTrue="1"/>
  </conditionalFormatting>
  <conditionalFormatting sqref="A689">
    <cfRule type="duplicateValues" dxfId="0" priority="1418" stopIfTrue="1"/>
  </conditionalFormatting>
  <conditionalFormatting sqref="A690">
    <cfRule type="duplicateValues" dxfId="0" priority="1271" stopIfTrue="1"/>
  </conditionalFormatting>
  <conditionalFormatting sqref="A691">
    <cfRule type="duplicateValues" dxfId="0" priority="1273" stopIfTrue="1"/>
  </conditionalFormatting>
  <conditionalFormatting sqref="A692">
    <cfRule type="duplicateValues" dxfId="0" priority="1272" stopIfTrue="1"/>
  </conditionalFormatting>
  <conditionalFormatting sqref="A693">
    <cfRule type="duplicateValues" dxfId="0" priority="1397" stopIfTrue="1"/>
  </conditionalFormatting>
  <conditionalFormatting sqref="A694">
    <cfRule type="duplicateValues" dxfId="0" priority="1396" stopIfTrue="1"/>
  </conditionalFormatting>
  <conditionalFormatting sqref="A695">
    <cfRule type="duplicateValues" dxfId="0" priority="1395" stopIfTrue="1"/>
  </conditionalFormatting>
  <conditionalFormatting sqref="A696">
    <cfRule type="duplicateValues" dxfId="0" priority="1413" stopIfTrue="1"/>
  </conditionalFormatting>
  <conditionalFormatting sqref="A697">
    <cfRule type="duplicateValues" dxfId="0" priority="1410" stopIfTrue="1"/>
  </conditionalFormatting>
  <conditionalFormatting sqref="A698">
    <cfRule type="duplicateValues" dxfId="0" priority="1412" stopIfTrue="1"/>
  </conditionalFormatting>
  <conditionalFormatting sqref="A699">
    <cfRule type="duplicateValues" dxfId="0" priority="1404" stopIfTrue="1"/>
  </conditionalFormatting>
  <conditionalFormatting sqref="A700">
    <cfRule type="duplicateValues" dxfId="0" priority="1403" stopIfTrue="1"/>
  </conditionalFormatting>
  <conditionalFormatting sqref="A701">
    <cfRule type="duplicateValues" dxfId="0" priority="1402" stopIfTrue="1"/>
  </conditionalFormatting>
  <conditionalFormatting sqref="A1196">
    <cfRule type="duplicateValues" dxfId="0" priority="481"/>
  </conditionalFormatting>
  <conditionalFormatting sqref="A1197">
    <cfRule type="duplicateValues" dxfId="0" priority="480"/>
  </conditionalFormatting>
  <conditionalFormatting sqref="A1198">
    <cfRule type="duplicateValues" dxfId="0" priority="450"/>
  </conditionalFormatting>
  <conditionalFormatting sqref="A1199">
    <cfRule type="duplicateValues" dxfId="0" priority="371"/>
  </conditionalFormatting>
  <conditionalFormatting sqref="A1200">
    <cfRule type="duplicateValues" dxfId="0" priority="367"/>
  </conditionalFormatting>
  <conditionalFormatting sqref="A1201">
    <cfRule type="duplicateValues" dxfId="0" priority="366"/>
  </conditionalFormatting>
  <conditionalFormatting sqref="A1202">
    <cfRule type="duplicateValues" dxfId="0" priority="365"/>
  </conditionalFormatting>
  <conditionalFormatting sqref="A1203">
    <cfRule type="duplicateValues" dxfId="0" priority="364"/>
  </conditionalFormatting>
  <conditionalFormatting sqref="A1204">
    <cfRule type="duplicateValues" dxfId="0" priority="428"/>
  </conditionalFormatting>
  <conditionalFormatting sqref="A1205">
    <cfRule type="duplicateValues" dxfId="0" priority="427"/>
  </conditionalFormatting>
  <conditionalFormatting sqref="A1206">
    <cfRule type="duplicateValues" dxfId="0" priority="217"/>
  </conditionalFormatting>
  <conditionalFormatting sqref="A1207">
    <cfRule type="duplicateValues" dxfId="0" priority="426"/>
  </conditionalFormatting>
  <conditionalFormatting sqref="A1208">
    <cfRule type="duplicateValues" dxfId="0" priority="425"/>
  </conditionalFormatting>
  <conditionalFormatting sqref="A1209">
    <cfRule type="duplicateValues" dxfId="0" priority="424"/>
  </conditionalFormatting>
  <conditionalFormatting sqref="A1210">
    <cfRule type="duplicateValues" dxfId="0" priority="423"/>
  </conditionalFormatting>
  <conditionalFormatting sqref="A1211">
    <cfRule type="duplicateValues" dxfId="0" priority="422"/>
  </conditionalFormatting>
  <conditionalFormatting sqref="A1212">
    <cfRule type="duplicateValues" dxfId="0" priority="421"/>
  </conditionalFormatting>
  <conditionalFormatting sqref="A1213">
    <cfRule type="duplicateValues" dxfId="0" priority="416"/>
  </conditionalFormatting>
  <conditionalFormatting sqref="A1214">
    <cfRule type="duplicateValues" dxfId="0" priority="166"/>
  </conditionalFormatting>
  <conditionalFormatting sqref="A1215">
    <cfRule type="duplicateValues" dxfId="0" priority="165"/>
  </conditionalFormatting>
  <conditionalFormatting sqref="A1216">
    <cfRule type="duplicateValues" dxfId="0" priority="164"/>
  </conditionalFormatting>
  <conditionalFormatting sqref="A1217">
    <cfRule type="duplicateValues" dxfId="0" priority="163"/>
  </conditionalFormatting>
  <conditionalFormatting sqref="A1218">
    <cfRule type="duplicateValues" dxfId="0" priority="487"/>
  </conditionalFormatting>
  <conditionalFormatting sqref="A1219">
    <cfRule type="duplicateValues" dxfId="0" priority="486"/>
  </conditionalFormatting>
  <conditionalFormatting sqref="A1220">
    <cfRule type="duplicateValues" dxfId="0" priority="485"/>
  </conditionalFormatting>
  <conditionalFormatting sqref="A1221">
    <cfRule type="duplicateValues" dxfId="0" priority="418"/>
  </conditionalFormatting>
  <conditionalFormatting sqref="A1222">
    <cfRule type="duplicateValues" dxfId="0" priority="208"/>
  </conditionalFormatting>
  <conditionalFormatting sqref="A1223">
    <cfRule type="duplicateValues" dxfId="0" priority="417"/>
  </conditionalFormatting>
  <conditionalFormatting sqref="A1224">
    <cfRule type="duplicateValues" dxfId="0" priority="484"/>
  </conditionalFormatting>
  <conditionalFormatting sqref="A1225">
    <cfRule type="duplicateValues" dxfId="0" priority="483"/>
  </conditionalFormatting>
  <conditionalFormatting sqref="A1226">
    <cfRule type="duplicateValues" dxfId="0" priority="482"/>
  </conditionalFormatting>
  <conditionalFormatting sqref="A1227">
    <cfRule type="duplicateValues" dxfId="0" priority="216"/>
  </conditionalFormatting>
  <conditionalFormatting sqref="A1228">
    <cfRule type="duplicateValues" dxfId="0" priority="215"/>
  </conditionalFormatting>
  <conditionalFormatting sqref="A1229">
    <cfRule type="duplicateValues" dxfId="0" priority="214"/>
  </conditionalFormatting>
  <conditionalFormatting sqref="A1230">
    <cfRule type="duplicateValues" dxfId="0" priority="213"/>
  </conditionalFormatting>
  <conditionalFormatting sqref="A1231">
    <cfRule type="duplicateValues" dxfId="0" priority="212"/>
  </conditionalFormatting>
  <conditionalFormatting sqref="A1232">
    <cfRule type="duplicateValues" dxfId="0" priority="211"/>
  </conditionalFormatting>
  <conditionalFormatting sqref="A1233">
    <cfRule type="duplicateValues" dxfId="0" priority="210"/>
  </conditionalFormatting>
  <conditionalFormatting sqref="A1234">
    <cfRule type="duplicateValues" dxfId="0" priority="209"/>
  </conditionalFormatting>
  <conditionalFormatting sqref="A1235">
    <cfRule type="duplicateValues" dxfId="0" priority="457"/>
  </conditionalFormatting>
  <conditionalFormatting sqref="A1236">
    <cfRule type="duplicateValues" dxfId="0" priority="443"/>
  </conditionalFormatting>
  <conditionalFormatting sqref="A1237">
    <cfRule type="duplicateValues" dxfId="0" priority="447"/>
  </conditionalFormatting>
  <conditionalFormatting sqref="A1238">
    <cfRule type="duplicateValues" dxfId="0" priority="446"/>
  </conditionalFormatting>
  <conditionalFormatting sqref="A1239">
    <cfRule type="duplicateValues" dxfId="0" priority="445"/>
  </conditionalFormatting>
  <conditionalFormatting sqref="A1240">
    <cfRule type="duplicateValues" dxfId="0" priority="444"/>
  </conditionalFormatting>
  <conditionalFormatting sqref="A1241">
    <cfRule type="duplicateValues" dxfId="0" priority="467"/>
  </conditionalFormatting>
  <conditionalFormatting sqref="A1242">
    <cfRule type="duplicateValues" dxfId="0" priority="466"/>
  </conditionalFormatting>
  <conditionalFormatting sqref="A1243">
    <cfRule type="duplicateValues" dxfId="0" priority="465"/>
  </conditionalFormatting>
  <conditionalFormatting sqref="A1244">
    <cfRule type="duplicateValues" dxfId="0" priority="464"/>
  </conditionalFormatting>
  <conditionalFormatting sqref="A1245">
    <cfRule type="duplicateValues" dxfId="0" priority="463"/>
  </conditionalFormatting>
  <conditionalFormatting sqref="A1246">
    <cfRule type="duplicateValues" dxfId="0" priority="462"/>
  </conditionalFormatting>
  <conditionalFormatting sqref="A1247">
    <cfRule type="duplicateValues" dxfId="0" priority="461"/>
  </conditionalFormatting>
  <conditionalFormatting sqref="A1248">
    <cfRule type="duplicateValues" dxfId="0" priority="448"/>
  </conditionalFormatting>
  <conditionalFormatting sqref="A1249">
    <cfRule type="duplicateValues" dxfId="0" priority="451"/>
  </conditionalFormatting>
  <conditionalFormatting sqref="A1250">
    <cfRule type="duplicateValues" dxfId="0" priority="449"/>
  </conditionalFormatting>
  <conditionalFormatting sqref="A1251">
    <cfRule type="duplicateValues" dxfId="0" priority="453"/>
  </conditionalFormatting>
  <conditionalFormatting sqref="A1252">
    <cfRule type="duplicateValues" dxfId="0" priority="452"/>
  </conditionalFormatting>
  <conditionalFormatting sqref="A1253">
    <cfRule type="duplicateValues" dxfId="0" priority="454"/>
  </conditionalFormatting>
  <conditionalFormatting sqref="A1254">
    <cfRule type="duplicateValues" dxfId="0" priority="479"/>
  </conditionalFormatting>
  <conditionalFormatting sqref="A1255">
    <cfRule type="duplicateValues" dxfId="0" priority="478"/>
  </conditionalFormatting>
  <conditionalFormatting sqref="A1256">
    <cfRule type="duplicateValues" dxfId="0" priority="264"/>
  </conditionalFormatting>
  <conditionalFormatting sqref="A1257">
    <cfRule type="duplicateValues" dxfId="0" priority="474"/>
  </conditionalFormatting>
  <conditionalFormatting sqref="A1258">
    <cfRule type="duplicateValues" dxfId="0" priority="473"/>
  </conditionalFormatting>
  <conditionalFormatting sqref="A1259">
    <cfRule type="duplicateValues" dxfId="0" priority="472"/>
  </conditionalFormatting>
  <conditionalFormatting sqref="A1260">
    <cfRule type="duplicateValues" dxfId="0" priority="471"/>
  </conditionalFormatting>
  <conditionalFormatting sqref="A1261">
    <cfRule type="duplicateValues" dxfId="0" priority="470"/>
  </conditionalFormatting>
  <conditionalFormatting sqref="A1262">
    <cfRule type="duplicateValues" dxfId="0" priority="469"/>
  </conditionalFormatting>
  <conditionalFormatting sqref="A1263">
    <cfRule type="duplicateValues" dxfId="0" priority="468"/>
  </conditionalFormatting>
  <conditionalFormatting sqref="A1264">
    <cfRule type="duplicateValues" dxfId="0" priority="374"/>
  </conditionalFormatting>
  <conditionalFormatting sqref="A1265">
    <cfRule type="duplicateValues" dxfId="0" priority="373"/>
  </conditionalFormatting>
  <conditionalFormatting sqref="A1266">
    <cfRule type="duplicateValues" dxfId="0" priority="477"/>
  </conditionalFormatting>
  <conditionalFormatting sqref="A1267">
    <cfRule type="duplicateValues" dxfId="0" priority="476"/>
  </conditionalFormatting>
  <conditionalFormatting sqref="A1268">
    <cfRule type="duplicateValues" dxfId="0" priority="475"/>
  </conditionalFormatting>
  <conditionalFormatting sqref="A1269">
    <cfRule type="duplicateValues" dxfId="0" priority="434"/>
  </conditionalFormatting>
  <conditionalFormatting sqref="A1270">
    <cfRule type="duplicateValues" dxfId="0" priority="433"/>
  </conditionalFormatting>
  <conditionalFormatting sqref="A1271">
    <cfRule type="duplicateValues" dxfId="0" priority="432"/>
  </conditionalFormatting>
  <conditionalFormatting sqref="A1272">
    <cfRule type="duplicateValues" dxfId="0" priority="431"/>
  </conditionalFormatting>
  <conditionalFormatting sqref="A1273">
    <cfRule type="duplicateValues" dxfId="0" priority="430"/>
  </conditionalFormatting>
  <conditionalFormatting sqref="A1274">
    <cfRule type="duplicateValues" dxfId="0" priority="429"/>
  </conditionalFormatting>
  <conditionalFormatting sqref="A1275">
    <cfRule type="duplicateValues" dxfId="0" priority="370"/>
  </conditionalFormatting>
  <conditionalFormatting sqref="A1276">
    <cfRule type="duplicateValues" dxfId="0" priority="369"/>
  </conditionalFormatting>
  <conditionalFormatting sqref="A1277">
    <cfRule type="duplicateValues" dxfId="0" priority="368"/>
  </conditionalFormatting>
  <conditionalFormatting sqref="A1278">
    <cfRule type="duplicateValues" dxfId="0" priority="218"/>
  </conditionalFormatting>
  <conditionalFormatting sqref="A1279">
    <cfRule type="duplicateValues" dxfId="0" priority="267"/>
  </conditionalFormatting>
  <conditionalFormatting sqref="A1280">
    <cfRule type="duplicateValues" dxfId="0" priority="266"/>
  </conditionalFormatting>
  <conditionalFormatting sqref="A1281">
    <cfRule type="duplicateValues" dxfId="0" priority="265"/>
  </conditionalFormatting>
  <conditionalFormatting sqref="A1282">
    <cfRule type="duplicateValues" dxfId="0" priority="460"/>
  </conditionalFormatting>
  <conditionalFormatting sqref="A1283">
    <cfRule type="duplicateValues" dxfId="0" priority="459"/>
  </conditionalFormatting>
  <conditionalFormatting sqref="A1284">
    <cfRule type="duplicateValues" dxfId="0" priority="458"/>
  </conditionalFormatting>
  <conditionalFormatting sqref="A1285">
    <cfRule type="duplicateValues" dxfId="0" priority="442"/>
  </conditionalFormatting>
  <conditionalFormatting sqref="A1286">
    <cfRule type="duplicateValues" dxfId="0" priority="390"/>
  </conditionalFormatting>
  <conditionalFormatting sqref="A1287">
    <cfRule type="duplicateValues" dxfId="0" priority="389"/>
  </conditionalFormatting>
  <conditionalFormatting sqref="A1288">
    <cfRule type="duplicateValues" dxfId="0" priority="384"/>
  </conditionalFormatting>
  <conditionalFormatting sqref="A1289">
    <cfRule type="duplicateValues" dxfId="0" priority="383"/>
  </conditionalFormatting>
  <conditionalFormatting sqref="A1290">
    <cfRule type="duplicateValues" dxfId="0" priority="382"/>
  </conditionalFormatting>
  <conditionalFormatting sqref="A1291">
    <cfRule type="duplicateValues" dxfId="0" priority="420"/>
  </conditionalFormatting>
  <conditionalFormatting sqref="A1292">
    <cfRule type="duplicateValues" dxfId="0" priority="419"/>
  </conditionalFormatting>
  <conditionalFormatting sqref="A1293">
    <cfRule type="duplicateValues" dxfId="0" priority="207"/>
  </conditionalFormatting>
  <conditionalFormatting sqref="A1294">
    <cfRule type="duplicateValues" dxfId="0" priority="441"/>
  </conditionalFormatting>
  <conditionalFormatting sqref="A1295">
    <cfRule type="duplicateValues" dxfId="0" priority="440"/>
  </conditionalFormatting>
  <conditionalFormatting sqref="A1296">
    <cfRule type="duplicateValues" dxfId="0" priority="439"/>
  </conditionalFormatting>
  <conditionalFormatting sqref="A1297">
    <cfRule type="duplicateValues" dxfId="0" priority="438"/>
  </conditionalFormatting>
  <conditionalFormatting sqref="A1298">
    <cfRule type="duplicateValues" dxfId="0" priority="437"/>
  </conditionalFormatting>
  <conditionalFormatting sqref="A1299">
    <cfRule type="duplicateValues" dxfId="0" priority="436"/>
  </conditionalFormatting>
  <conditionalFormatting sqref="A1300">
    <cfRule type="duplicateValues" dxfId="0" priority="435"/>
  </conditionalFormatting>
  <conditionalFormatting sqref="A1301">
    <cfRule type="duplicateValues" dxfId="0" priority="413"/>
  </conditionalFormatting>
  <conditionalFormatting sqref="A1302">
    <cfRule type="duplicateValues" dxfId="0" priority="183"/>
  </conditionalFormatting>
  <conditionalFormatting sqref="A1303">
    <cfRule type="duplicateValues" dxfId="0" priority="415"/>
  </conditionalFormatting>
  <conditionalFormatting sqref="A1304">
    <cfRule type="duplicateValues" dxfId="0" priority="412"/>
  </conditionalFormatting>
  <conditionalFormatting sqref="A1305">
    <cfRule type="duplicateValues" dxfId="0" priority="414"/>
  </conditionalFormatting>
  <conditionalFormatting sqref="A1306">
    <cfRule type="duplicateValues" dxfId="0" priority="406"/>
  </conditionalFormatting>
  <conditionalFormatting sqref="A1307">
    <cfRule type="duplicateValues" dxfId="0" priority="398"/>
  </conditionalFormatting>
  <conditionalFormatting sqref="A1308">
    <cfRule type="duplicateValues" dxfId="0" priority="397"/>
  </conditionalFormatting>
  <conditionalFormatting sqref="A1309">
    <cfRule type="duplicateValues" dxfId="0" priority="395"/>
  </conditionalFormatting>
  <conditionalFormatting sqref="A1310">
    <cfRule type="duplicateValues" dxfId="0" priority="172"/>
  </conditionalFormatting>
  <conditionalFormatting sqref="A1311">
    <cfRule type="duplicateValues" dxfId="0" priority="405"/>
  </conditionalFormatting>
  <conditionalFormatting sqref="A1312">
    <cfRule type="duplicateValues" dxfId="0" priority="404"/>
  </conditionalFormatting>
  <conditionalFormatting sqref="A1313">
    <cfRule type="duplicateValues" dxfId="0" priority="403"/>
  </conditionalFormatting>
  <conditionalFormatting sqref="A1314">
    <cfRule type="duplicateValues" dxfId="0" priority="402"/>
  </conditionalFormatting>
  <conditionalFormatting sqref="A1315">
    <cfRule type="duplicateValues" dxfId="0" priority="401"/>
  </conditionalFormatting>
  <conditionalFormatting sqref="A1316">
    <cfRule type="duplicateValues" dxfId="0" priority="400"/>
  </conditionalFormatting>
  <conditionalFormatting sqref="A1317">
    <cfRule type="duplicateValues" dxfId="0" priority="399"/>
  </conditionalFormatting>
  <conditionalFormatting sqref="A1318">
    <cfRule type="duplicateValues" dxfId="0" priority="396"/>
  </conditionalFormatting>
  <conditionalFormatting sqref="A1319">
    <cfRule type="duplicateValues" dxfId="0" priority="394"/>
  </conditionalFormatting>
  <conditionalFormatting sqref="A1320">
    <cfRule type="duplicateValues" dxfId="0" priority="393"/>
  </conditionalFormatting>
  <conditionalFormatting sqref="A1321">
    <cfRule type="duplicateValues" dxfId="0" priority="363"/>
  </conditionalFormatting>
  <conditionalFormatting sqref="A1322">
    <cfRule type="duplicateValues" dxfId="0" priority="362"/>
  </conditionalFormatting>
  <conditionalFormatting sqref="A1323">
    <cfRule type="duplicateValues" dxfId="0" priority="361"/>
  </conditionalFormatting>
  <conditionalFormatting sqref="A1324">
    <cfRule type="duplicateValues" dxfId="0" priority="392"/>
  </conditionalFormatting>
  <conditionalFormatting sqref="A1325">
    <cfRule type="duplicateValues" dxfId="0" priority="391"/>
  </conditionalFormatting>
  <conditionalFormatting sqref="A1326">
    <cfRule type="duplicateValues" dxfId="0" priority="380"/>
  </conditionalFormatting>
  <conditionalFormatting sqref="A1327">
    <cfRule type="duplicateValues" dxfId="0" priority="379"/>
  </conditionalFormatting>
  <conditionalFormatting sqref="A1328">
    <cfRule type="duplicateValues" dxfId="0" priority="378"/>
  </conditionalFormatting>
  <conditionalFormatting sqref="A1329">
    <cfRule type="duplicateValues" dxfId="0" priority="377"/>
  </conditionalFormatting>
  <conditionalFormatting sqref="A1330">
    <cfRule type="duplicateValues" dxfId="0" priority="376"/>
  </conditionalFormatting>
  <conditionalFormatting sqref="A1331">
    <cfRule type="duplicateValues" dxfId="0" priority="375"/>
  </conditionalFormatting>
  <conditionalFormatting sqref="A1332">
    <cfRule type="duplicateValues" dxfId="0" priority="173"/>
  </conditionalFormatting>
  <conditionalFormatting sqref="A1333">
    <cfRule type="duplicateValues" dxfId="0" priority="195"/>
  </conditionalFormatting>
  <conditionalFormatting sqref="A1334">
    <cfRule type="duplicateValues" dxfId="0" priority="408"/>
  </conditionalFormatting>
  <conditionalFormatting sqref="A1335">
    <cfRule type="duplicateValues" dxfId="0" priority="407"/>
  </conditionalFormatting>
  <conditionalFormatting sqref="A1336">
    <cfRule type="duplicateValues" dxfId="0" priority="388"/>
  </conditionalFormatting>
  <conditionalFormatting sqref="A1337">
    <cfRule type="duplicateValues" dxfId="0" priority="387"/>
  </conditionalFormatting>
  <conditionalFormatting sqref="A1338">
    <cfRule type="duplicateValues" dxfId="0" priority="386"/>
  </conditionalFormatting>
  <conditionalFormatting sqref="A1339">
    <cfRule type="duplicateValues" dxfId="0" priority="385"/>
  </conditionalFormatting>
  <conditionalFormatting sqref="A1340">
    <cfRule type="duplicateValues" dxfId="0" priority="174"/>
  </conditionalFormatting>
  <conditionalFormatting sqref="A1341">
    <cfRule type="duplicateValues" dxfId="0" priority="381"/>
  </conditionalFormatting>
  <conditionalFormatting sqref="A1342">
    <cfRule type="duplicateValues" dxfId="0" priority="372"/>
  </conditionalFormatting>
  <conditionalFormatting sqref="A1343">
    <cfRule type="duplicateValues" dxfId="0" priority="51"/>
  </conditionalFormatting>
  <conditionalFormatting sqref="A1344">
    <cfRule type="duplicateValues" dxfId="0" priority="50"/>
  </conditionalFormatting>
  <conditionalFormatting sqref="A1345">
    <cfRule type="duplicateValues" dxfId="0" priority="49"/>
  </conditionalFormatting>
  <conditionalFormatting sqref="A1346">
    <cfRule type="duplicateValues" dxfId="0" priority="48"/>
  </conditionalFormatting>
  <conditionalFormatting sqref="A1347">
    <cfRule type="duplicateValues" dxfId="0" priority="47"/>
  </conditionalFormatting>
  <conditionalFormatting sqref="A1348">
    <cfRule type="duplicateValues" dxfId="0" priority="46"/>
  </conditionalFormatting>
  <conditionalFormatting sqref="A1349">
    <cfRule type="duplicateValues" dxfId="0" priority="359"/>
  </conditionalFormatting>
  <conditionalFormatting sqref="A1350">
    <cfRule type="duplicateValues" dxfId="0" priority="358"/>
  </conditionalFormatting>
  <conditionalFormatting sqref="A1351">
    <cfRule type="duplicateValues" dxfId="0" priority="357"/>
  </conditionalFormatting>
  <conditionalFormatting sqref="A1352">
    <cfRule type="duplicateValues" dxfId="0" priority="90"/>
  </conditionalFormatting>
  <conditionalFormatting sqref="A1353">
    <cfRule type="duplicateValues" dxfId="0" priority="89"/>
  </conditionalFormatting>
  <conditionalFormatting sqref="A1354">
    <cfRule type="duplicateValues" dxfId="0" priority="88"/>
  </conditionalFormatting>
  <conditionalFormatting sqref="A1355">
    <cfRule type="duplicateValues" dxfId="0" priority="87"/>
  </conditionalFormatting>
  <conditionalFormatting sqref="A1356">
    <cfRule type="duplicateValues" dxfId="0" priority="86"/>
  </conditionalFormatting>
  <conditionalFormatting sqref="A1357">
    <cfRule type="duplicateValues" dxfId="0" priority="85"/>
  </conditionalFormatting>
  <conditionalFormatting sqref="A1358">
    <cfRule type="duplicateValues" dxfId="0" priority="84"/>
  </conditionalFormatting>
  <conditionalFormatting sqref="A1359">
    <cfRule type="duplicateValues" dxfId="0" priority="353"/>
  </conditionalFormatting>
  <conditionalFormatting sqref="A1360">
    <cfRule type="duplicateValues" dxfId="0" priority="352"/>
  </conditionalFormatting>
  <conditionalFormatting sqref="A1361">
    <cfRule type="duplicateValues" dxfId="0" priority="351"/>
  </conditionalFormatting>
  <conditionalFormatting sqref="A1362">
    <cfRule type="duplicateValues" dxfId="0" priority="350"/>
  </conditionalFormatting>
  <conditionalFormatting sqref="A1363">
    <cfRule type="duplicateValues" dxfId="0" priority="349"/>
  </conditionalFormatting>
  <conditionalFormatting sqref="A1364">
    <cfRule type="duplicateValues" dxfId="0" priority="339"/>
  </conditionalFormatting>
  <conditionalFormatting sqref="A1365">
    <cfRule type="duplicateValues" dxfId="0" priority="338"/>
  </conditionalFormatting>
  <conditionalFormatting sqref="A1366">
    <cfRule type="duplicateValues" dxfId="0" priority="337"/>
  </conditionalFormatting>
  <conditionalFormatting sqref="A1367">
    <cfRule type="duplicateValues" dxfId="0" priority="336"/>
  </conditionalFormatting>
  <conditionalFormatting sqref="A1368">
    <cfRule type="duplicateValues" dxfId="0" priority="335"/>
  </conditionalFormatting>
  <conditionalFormatting sqref="A1369">
    <cfRule type="duplicateValues" dxfId="0" priority="334"/>
  </conditionalFormatting>
  <conditionalFormatting sqref="A1370">
    <cfRule type="duplicateValues" dxfId="0" priority="333"/>
  </conditionalFormatting>
  <conditionalFormatting sqref="A1371">
    <cfRule type="duplicateValues" dxfId="0" priority="332"/>
  </conditionalFormatting>
  <conditionalFormatting sqref="A1372">
    <cfRule type="duplicateValues" dxfId="0" priority="331"/>
  </conditionalFormatting>
  <conditionalFormatting sqref="A1373">
    <cfRule type="duplicateValues" dxfId="0" priority="330"/>
  </conditionalFormatting>
  <conditionalFormatting sqref="A1374">
    <cfRule type="duplicateValues" dxfId="0" priority="329"/>
  </conditionalFormatting>
  <conditionalFormatting sqref="A1375">
    <cfRule type="duplicateValues" dxfId="0" priority="328"/>
  </conditionalFormatting>
  <conditionalFormatting sqref="A1376">
    <cfRule type="duplicateValues" dxfId="0" priority="75"/>
  </conditionalFormatting>
  <conditionalFormatting sqref="A1377">
    <cfRule type="duplicateValues" dxfId="0" priority="327"/>
  </conditionalFormatting>
  <conditionalFormatting sqref="A1378">
    <cfRule type="duplicateValues" dxfId="0" priority="326"/>
  </conditionalFormatting>
  <conditionalFormatting sqref="A1379">
    <cfRule type="duplicateValues" dxfId="0" priority="325"/>
  </conditionalFormatting>
  <conditionalFormatting sqref="A1380">
    <cfRule type="duplicateValues" dxfId="0" priority="324"/>
  </conditionalFormatting>
  <conditionalFormatting sqref="A1381">
    <cfRule type="duplicateValues" dxfId="0" priority="323"/>
  </conditionalFormatting>
  <conditionalFormatting sqref="A1382">
    <cfRule type="duplicateValues" dxfId="0" priority="322"/>
  </conditionalFormatting>
  <conditionalFormatting sqref="A1383">
    <cfRule type="duplicateValues" dxfId="0" priority="321"/>
  </conditionalFormatting>
  <conditionalFormatting sqref="A1384">
    <cfRule type="duplicateValues" dxfId="0" priority="320"/>
  </conditionalFormatting>
  <conditionalFormatting sqref="A1385">
    <cfRule type="duplicateValues" dxfId="0" priority="319"/>
  </conditionalFormatting>
  <conditionalFormatting sqref="A1386">
    <cfRule type="duplicateValues" dxfId="0" priority="318"/>
  </conditionalFormatting>
  <conditionalFormatting sqref="A1387">
    <cfRule type="duplicateValues" dxfId="0" priority="308"/>
  </conditionalFormatting>
  <conditionalFormatting sqref="A1388">
    <cfRule type="duplicateValues" dxfId="0" priority="307"/>
  </conditionalFormatting>
  <conditionalFormatting sqref="A1389">
    <cfRule type="duplicateValues" dxfId="0" priority="306"/>
  </conditionalFormatting>
  <conditionalFormatting sqref="A1390">
    <cfRule type="duplicateValues" dxfId="0" priority="305"/>
  </conditionalFormatting>
  <conditionalFormatting sqref="A1391">
    <cfRule type="duplicateValues" dxfId="0" priority="304"/>
  </conditionalFormatting>
  <conditionalFormatting sqref="A1392">
    <cfRule type="duplicateValues" dxfId="0" priority="303"/>
  </conditionalFormatting>
  <conditionalFormatting sqref="A1393">
    <cfRule type="duplicateValues" dxfId="0" priority="302"/>
  </conditionalFormatting>
  <conditionalFormatting sqref="A1394">
    <cfRule type="duplicateValues" dxfId="0" priority="301"/>
  </conditionalFormatting>
  <conditionalFormatting sqref="A1395">
    <cfRule type="duplicateValues" dxfId="0" priority="285"/>
  </conditionalFormatting>
  <conditionalFormatting sqref="A1396">
    <cfRule type="duplicateValues" dxfId="0" priority="284"/>
  </conditionalFormatting>
  <conditionalFormatting sqref="A1397">
    <cfRule type="duplicateValues" dxfId="0" priority="283"/>
  </conditionalFormatting>
  <conditionalFormatting sqref="A1398">
    <cfRule type="duplicateValues" dxfId="0" priority="282"/>
  </conditionalFormatting>
  <conditionalFormatting sqref="A1399">
    <cfRule type="duplicateValues" dxfId="0" priority="281"/>
  </conditionalFormatting>
  <conditionalFormatting sqref="A1400">
    <cfRule type="duplicateValues" dxfId="0" priority="280"/>
  </conditionalFormatting>
  <conditionalFormatting sqref="A1401">
    <cfRule type="duplicateValues" dxfId="0" priority="262"/>
  </conditionalFormatting>
  <conditionalFormatting sqref="A1402">
    <cfRule type="duplicateValues" dxfId="0" priority="77"/>
  </conditionalFormatting>
  <conditionalFormatting sqref="A1403">
    <cfRule type="duplicateValues" dxfId="0" priority="261"/>
  </conditionalFormatting>
  <conditionalFormatting sqref="A1404">
    <cfRule type="duplicateValues" dxfId="0" priority="59"/>
  </conditionalFormatting>
  <conditionalFormatting sqref="A1405">
    <cfRule type="duplicateValues" dxfId="0" priority="260"/>
  </conditionalFormatting>
  <conditionalFormatting sqref="A1406">
    <cfRule type="duplicateValues" dxfId="0" priority="259"/>
  </conditionalFormatting>
  <conditionalFormatting sqref="A1407">
    <cfRule type="duplicateValues" dxfId="0" priority="258"/>
  </conditionalFormatting>
  <conditionalFormatting sqref="A1408">
    <cfRule type="duplicateValues" dxfId="0" priority="360"/>
  </conditionalFormatting>
  <conditionalFormatting sqref="A1409">
    <cfRule type="duplicateValues" dxfId="0" priority="37"/>
  </conditionalFormatting>
  <conditionalFormatting sqref="A1410">
    <cfRule type="duplicateValues" dxfId="0" priority="58"/>
  </conditionalFormatting>
  <conditionalFormatting sqref="A1411">
    <cfRule type="duplicateValues" dxfId="0" priority="57"/>
  </conditionalFormatting>
  <conditionalFormatting sqref="A1412">
    <cfRule type="duplicateValues" dxfId="0" priority="56"/>
  </conditionalFormatting>
  <conditionalFormatting sqref="A1413">
    <cfRule type="duplicateValues" dxfId="0" priority="55"/>
  </conditionalFormatting>
  <conditionalFormatting sqref="A1414">
    <cfRule type="duplicateValues" dxfId="0" priority="279"/>
  </conditionalFormatting>
  <conditionalFormatting sqref="A1415">
    <cfRule type="duplicateValues" dxfId="0" priority="278"/>
  </conditionalFormatting>
  <conditionalFormatting sqref="A1416">
    <cfRule type="duplicateValues" dxfId="0" priority="277"/>
  </conditionalFormatting>
  <conditionalFormatting sqref="A1417">
    <cfRule type="duplicateValues" dxfId="0" priority="276"/>
  </conditionalFormatting>
  <conditionalFormatting sqref="A1418">
    <cfRule type="duplicateValues" dxfId="0" priority="275"/>
  </conditionalFormatting>
  <conditionalFormatting sqref="A1419">
    <cfRule type="duplicateValues" dxfId="0" priority="274"/>
  </conditionalFormatting>
  <conditionalFormatting sqref="A1420">
    <cfRule type="duplicateValues" dxfId="0" priority="83"/>
  </conditionalFormatting>
  <conditionalFormatting sqref="A1421">
    <cfRule type="duplicateValues" dxfId="0" priority="356"/>
  </conditionalFormatting>
  <conditionalFormatting sqref="A1422">
    <cfRule type="duplicateValues" dxfId="0" priority="355"/>
  </conditionalFormatting>
  <conditionalFormatting sqref="A1423">
    <cfRule type="duplicateValues" dxfId="0" priority="354"/>
  </conditionalFormatting>
  <conditionalFormatting sqref="A1424">
    <cfRule type="duplicateValues" dxfId="0" priority="36"/>
  </conditionalFormatting>
  <conditionalFormatting sqref="A1425">
    <cfRule type="duplicateValues" dxfId="0" priority="35"/>
  </conditionalFormatting>
  <conditionalFormatting sqref="A1426">
    <cfRule type="duplicateValues" dxfId="0" priority="34"/>
  </conditionalFormatting>
  <conditionalFormatting sqref="A1427">
    <cfRule type="duplicateValues" dxfId="0" priority="411"/>
  </conditionalFormatting>
  <conditionalFormatting sqref="A1428">
    <cfRule type="duplicateValues" dxfId="0" priority="410"/>
  </conditionalFormatting>
  <conditionalFormatting sqref="A1429">
    <cfRule type="duplicateValues" dxfId="0" priority="194"/>
  </conditionalFormatting>
  <conditionalFormatting sqref="A1430">
    <cfRule type="duplicateValues" dxfId="0" priority="409"/>
  </conditionalFormatting>
  <conditionalFormatting sqref="A1431">
    <cfRule type="duplicateValues" dxfId="0" priority="196"/>
  </conditionalFormatting>
  <conditionalFormatting sqref="A1432">
    <cfRule type="duplicateValues" dxfId="0" priority="74"/>
  </conditionalFormatting>
  <conditionalFormatting sqref="A1433">
    <cfRule type="duplicateValues" dxfId="0" priority="73"/>
  </conditionalFormatting>
  <conditionalFormatting sqref="A1434">
    <cfRule type="duplicateValues" dxfId="0" priority="72"/>
  </conditionalFormatting>
  <conditionalFormatting sqref="A1435">
    <cfRule type="duplicateValues" dxfId="0" priority="71"/>
  </conditionalFormatting>
  <conditionalFormatting sqref="A1436">
    <cfRule type="duplicateValues" dxfId="0" priority="70"/>
  </conditionalFormatting>
  <conditionalFormatting sqref="A1437">
    <cfRule type="duplicateValues" dxfId="0" priority="69"/>
  </conditionalFormatting>
  <conditionalFormatting sqref="A1438">
    <cfRule type="duplicateValues" dxfId="0" priority="68"/>
  </conditionalFormatting>
  <conditionalFormatting sqref="A1439">
    <cfRule type="duplicateValues" dxfId="0" priority="67"/>
  </conditionalFormatting>
  <conditionalFormatting sqref="A1440">
    <cfRule type="duplicateValues" dxfId="0" priority="317"/>
  </conditionalFormatting>
  <conditionalFormatting sqref="A1441">
    <cfRule type="duplicateValues" dxfId="0" priority="316"/>
  </conditionalFormatting>
  <conditionalFormatting sqref="A1442">
    <cfRule type="duplicateValues" dxfId="0" priority="315"/>
  </conditionalFormatting>
  <conditionalFormatting sqref="A1443">
    <cfRule type="duplicateValues" dxfId="0" priority="314"/>
  </conditionalFormatting>
  <conditionalFormatting sqref="A1444">
    <cfRule type="duplicateValues" dxfId="0" priority="223"/>
  </conditionalFormatting>
  <conditionalFormatting sqref="A1445">
    <cfRule type="duplicateValues" dxfId="0" priority="222"/>
  </conditionalFormatting>
  <conditionalFormatting sqref="A1446">
    <cfRule type="duplicateValues" dxfId="0" priority="221"/>
  </conditionalFormatting>
  <conditionalFormatting sqref="A1447">
    <cfRule type="duplicateValues" dxfId="0" priority="220"/>
  </conditionalFormatting>
  <conditionalFormatting sqref="A1448">
    <cfRule type="duplicateValues" dxfId="0" priority="219"/>
  </conditionalFormatting>
  <conditionalFormatting sqref="A1449">
    <cfRule type="duplicateValues" dxfId="0" priority="248"/>
  </conditionalFormatting>
  <conditionalFormatting sqref="A1450">
    <cfRule type="duplicateValues" dxfId="0" priority="247"/>
  </conditionalFormatting>
  <conditionalFormatting sqref="A1451">
    <cfRule type="duplicateValues" dxfId="0" priority="246"/>
  </conditionalFormatting>
  <conditionalFormatting sqref="A1452">
    <cfRule type="duplicateValues" dxfId="0" priority="245"/>
  </conditionalFormatting>
  <conditionalFormatting sqref="A1453">
    <cfRule type="duplicateValues" dxfId="0" priority="242"/>
  </conditionalFormatting>
  <conditionalFormatting sqref="A1454">
    <cfRule type="duplicateValues" dxfId="0" priority="233"/>
  </conditionalFormatting>
  <conditionalFormatting sqref="A1455">
    <cfRule type="duplicateValues" dxfId="0" priority="244"/>
  </conditionalFormatting>
  <conditionalFormatting sqref="A1456">
    <cfRule type="duplicateValues" dxfId="0" priority="243"/>
  </conditionalFormatting>
  <conditionalFormatting sqref="A1457">
    <cfRule type="duplicateValues" dxfId="0" priority="241"/>
  </conditionalFormatting>
  <conditionalFormatting sqref="A1458">
    <cfRule type="duplicateValues" dxfId="0" priority="240"/>
  </conditionalFormatting>
  <conditionalFormatting sqref="A1459">
    <cfRule type="duplicateValues" dxfId="0" priority="239"/>
  </conditionalFormatting>
  <conditionalFormatting sqref="A1460">
    <cfRule type="duplicateValues" dxfId="0" priority="238"/>
  </conditionalFormatting>
  <conditionalFormatting sqref="A1461">
    <cfRule type="duplicateValues" dxfId="0" priority="237"/>
  </conditionalFormatting>
  <conditionalFormatting sqref="A1462">
    <cfRule type="duplicateValues" dxfId="0" priority="236"/>
  </conditionalFormatting>
  <conditionalFormatting sqref="A1463">
    <cfRule type="duplicateValues" dxfId="0" priority="235"/>
  </conditionalFormatting>
  <conditionalFormatting sqref="A1464">
    <cfRule type="duplicateValues" dxfId="0" priority="234"/>
  </conditionalFormatting>
  <conditionalFormatting sqref="A1465">
    <cfRule type="duplicateValues" dxfId="0" priority="346"/>
  </conditionalFormatting>
  <conditionalFormatting sqref="A1466">
    <cfRule type="duplicateValues" dxfId="0" priority="345"/>
  </conditionalFormatting>
  <conditionalFormatting sqref="A1467">
    <cfRule type="duplicateValues" dxfId="0" priority="344"/>
  </conditionalFormatting>
  <conditionalFormatting sqref="A1468">
    <cfRule type="duplicateValues" dxfId="0" priority="343"/>
  </conditionalFormatting>
  <conditionalFormatting sqref="A1469">
    <cfRule type="duplicateValues" dxfId="0" priority="342"/>
  </conditionalFormatting>
  <conditionalFormatting sqref="A1470">
    <cfRule type="duplicateValues" dxfId="0" priority="341"/>
  </conditionalFormatting>
  <conditionalFormatting sqref="A1471">
    <cfRule type="duplicateValues" dxfId="0" priority="340"/>
  </conditionalFormatting>
  <conditionalFormatting sqref="A1472">
    <cfRule type="duplicateValues" dxfId="0" priority="263"/>
  </conditionalFormatting>
  <conditionalFormatting sqref="A1473">
    <cfRule type="duplicateValues" dxfId="0" priority="257"/>
  </conditionalFormatting>
  <conditionalFormatting sqref="A1474">
    <cfRule type="duplicateValues" dxfId="0" priority="256"/>
  </conditionalFormatting>
  <conditionalFormatting sqref="A1475">
    <cfRule type="duplicateValues" dxfId="0" priority="255"/>
  </conditionalFormatting>
  <conditionalFormatting sqref="A1476">
    <cfRule type="duplicateValues" dxfId="0" priority="254"/>
  </conditionalFormatting>
  <conditionalFormatting sqref="A1477">
    <cfRule type="duplicateValues" dxfId="0" priority="253"/>
  </conditionalFormatting>
  <conditionalFormatting sqref="A1478">
    <cfRule type="duplicateValues" dxfId="0" priority="54"/>
  </conditionalFormatting>
  <conditionalFormatting sqref="A1479">
    <cfRule type="duplicateValues" dxfId="0" priority="252"/>
  </conditionalFormatting>
  <conditionalFormatting sqref="A1480">
    <cfRule type="duplicateValues" dxfId="0" priority="251"/>
  </conditionalFormatting>
  <conditionalFormatting sqref="A1481">
    <cfRule type="duplicateValues" dxfId="0" priority="250"/>
  </conditionalFormatting>
  <conditionalFormatting sqref="A1482">
    <cfRule type="duplicateValues" dxfId="0" priority="249"/>
  </conditionalFormatting>
  <conditionalFormatting sqref="A1483">
    <cfRule type="duplicateValues" dxfId="0" priority="53"/>
  </conditionalFormatting>
  <conditionalFormatting sqref="A1484">
    <cfRule type="duplicateValues" dxfId="0" priority="52"/>
  </conditionalFormatting>
  <conditionalFormatting sqref="A1485">
    <cfRule type="duplicateValues" dxfId="0" priority="348"/>
  </conditionalFormatting>
  <conditionalFormatting sqref="A1486">
    <cfRule type="duplicateValues" dxfId="0" priority="347"/>
  </conditionalFormatting>
  <conditionalFormatting sqref="A1487">
    <cfRule type="duplicateValues" dxfId="0" priority="18"/>
  </conditionalFormatting>
  <conditionalFormatting sqref="A1488">
    <cfRule type="duplicateValues" dxfId="0" priority="62"/>
  </conditionalFormatting>
  <conditionalFormatting sqref="A1489">
    <cfRule type="duplicateValues" dxfId="0" priority="61"/>
  </conditionalFormatting>
  <conditionalFormatting sqref="A1490">
    <cfRule type="duplicateValues" dxfId="0" priority="60"/>
  </conditionalFormatting>
  <conditionalFormatting sqref="A1491">
    <cfRule type="duplicateValues" dxfId="0" priority="203"/>
  </conditionalFormatting>
  <conditionalFormatting sqref="A1492">
    <cfRule type="duplicateValues" dxfId="0" priority="198"/>
  </conditionalFormatting>
  <conditionalFormatting sqref="A1493">
    <cfRule type="duplicateValues" dxfId="0" priority="197"/>
  </conditionalFormatting>
  <conditionalFormatting sqref="A1494">
    <cfRule type="duplicateValues" dxfId="0" priority="273"/>
  </conditionalFormatting>
  <conditionalFormatting sqref="A1495">
    <cfRule type="duplicateValues" dxfId="0" priority="272"/>
  </conditionalFormatting>
  <conditionalFormatting sqref="A1496">
    <cfRule type="duplicateValues" dxfId="0" priority="271"/>
  </conditionalFormatting>
  <conditionalFormatting sqref="A1497">
    <cfRule type="duplicateValues" dxfId="0" priority="270"/>
  </conditionalFormatting>
  <conditionalFormatting sqref="A1498">
    <cfRule type="duplicateValues" dxfId="0" priority="269"/>
  </conditionalFormatting>
  <conditionalFormatting sqref="A1499">
    <cfRule type="duplicateValues" dxfId="0" priority="268"/>
  </conditionalFormatting>
  <conditionalFormatting sqref="A1500">
    <cfRule type="duplicateValues" dxfId="0" priority="313"/>
  </conditionalFormatting>
  <conditionalFormatting sqref="A1501">
    <cfRule type="duplicateValues" dxfId="0" priority="312"/>
  </conditionalFormatting>
  <conditionalFormatting sqref="A1502">
    <cfRule type="duplicateValues" dxfId="0" priority="311"/>
  </conditionalFormatting>
  <conditionalFormatting sqref="A1503">
    <cfRule type="duplicateValues" dxfId="0" priority="310"/>
  </conditionalFormatting>
  <conditionalFormatting sqref="A1504">
    <cfRule type="duplicateValues" dxfId="0" priority="309"/>
  </conditionalFormatting>
  <conditionalFormatting sqref="A1505">
    <cfRule type="duplicateValues" dxfId="0" priority="76"/>
  </conditionalFormatting>
  <conditionalFormatting sqref="A1506">
    <cfRule type="duplicateValues" dxfId="0" priority="300"/>
  </conditionalFormatting>
  <conditionalFormatting sqref="A1507">
    <cfRule type="duplicateValues" dxfId="0" priority="299"/>
  </conditionalFormatting>
  <conditionalFormatting sqref="A1508">
    <cfRule type="duplicateValues" dxfId="0" priority="298"/>
  </conditionalFormatting>
  <conditionalFormatting sqref="A1509">
    <cfRule type="duplicateValues" dxfId="0" priority="297"/>
  </conditionalFormatting>
  <conditionalFormatting sqref="A1510">
    <cfRule type="duplicateValues" dxfId="0" priority="296"/>
  </conditionalFormatting>
  <conditionalFormatting sqref="A1511">
    <cfRule type="duplicateValues" dxfId="0" priority="295"/>
  </conditionalFormatting>
  <conditionalFormatting sqref="A1512">
    <cfRule type="duplicateValues" dxfId="0" priority="294"/>
  </conditionalFormatting>
  <conditionalFormatting sqref="A1513">
    <cfRule type="duplicateValues" dxfId="0" priority="293"/>
  </conditionalFormatting>
  <conditionalFormatting sqref="A1514">
    <cfRule type="duplicateValues" dxfId="0" priority="292"/>
  </conditionalFormatting>
  <conditionalFormatting sqref="A1515">
    <cfRule type="duplicateValues" dxfId="0" priority="291"/>
  </conditionalFormatting>
  <conditionalFormatting sqref="A1516">
    <cfRule type="duplicateValues" dxfId="0" priority="290"/>
  </conditionalFormatting>
  <conditionalFormatting sqref="A1517">
    <cfRule type="duplicateValues" dxfId="0" priority="289"/>
  </conditionalFormatting>
  <conditionalFormatting sqref="A1518">
    <cfRule type="duplicateValues" dxfId="0" priority="288"/>
  </conditionalFormatting>
  <conditionalFormatting sqref="A1519">
    <cfRule type="duplicateValues" dxfId="0" priority="287"/>
  </conditionalFormatting>
  <conditionalFormatting sqref="A1520">
    <cfRule type="duplicateValues" dxfId="0" priority="286"/>
  </conditionalFormatting>
  <conditionalFormatting sqref="A1521">
    <cfRule type="duplicateValues" dxfId="0" priority="82"/>
  </conditionalFormatting>
  <conditionalFormatting sqref="A1522">
    <cfRule type="duplicateValues" dxfId="0" priority="81"/>
  </conditionalFormatting>
  <conditionalFormatting sqref="A1523">
    <cfRule type="duplicateValues" dxfId="0" priority="80"/>
  </conditionalFormatting>
  <conditionalFormatting sqref="A1524">
    <cfRule type="duplicateValues" dxfId="0" priority="79"/>
  </conditionalFormatting>
  <conditionalFormatting sqref="A1525">
    <cfRule type="duplicateValues" dxfId="0" priority="78"/>
  </conditionalFormatting>
  <conditionalFormatting sqref="A1526">
    <cfRule type="duplicateValues" dxfId="0" priority="66"/>
  </conditionalFormatting>
  <conditionalFormatting sqref="A1527">
    <cfRule type="duplicateValues" dxfId="0" priority="65"/>
  </conditionalFormatting>
  <conditionalFormatting sqref="A1528">
    <cfRule type="duplicateValues" dxfId="0" priority="64"/>
  </conditionalFormatting>
  <conditionalFormatting sqref="A1529">
    <cfRule type="duplicateValues" dxfId="0" priority="63"/>
  </conditionalFormatting>
  <conditionalFormatting sqref="A1530">
    <cfRule type="duplicateValues" dxfId="0" priority="204"/>
  </conditionalFormatting>
  <conditionalFormatting sqref="A1531">
    <cfRule type="duplicateValues" dxfId="0" priority="202"/>
  </conditionalFormatting>
  <conditionalFormatting sqref="A1532">
    <cfRule type="duplicateValues" dxfId="0" priority="201"/>
  </conditionalFormatting>
  <conditionalFormatting sqref="A1533">
    <cfRule type="duplicateValues" dxfId="0" priority="42"/>
  </conditionalFormatting>
  <conditionalFormatting sqref="A1534">
    <cfRule type="duplicateValues" dxfId="0" priority="193"/>
  </conditionalFormatting>
  <conditionalFormatting sqref="A1535">
    <cfRule type="duplicateValues" dxfId="0" priority="45"/>
  </conditionalFormatting>
  <conditionalFormatting sqref="A1536">
    <cfRule type="duplicateValues" dxfId="0" priority="44"/>
  </conditionalFormatting>
  <conditionalFormatting sqref="A1537">
    <cfRule type="duplicateValues" dxfId="0" priority="43"/>
  </conditionalFormatting>
  <conditionalFormatting sqref="A1538">
    <cfRule type="duplicateValues" dxfId="0" priority="192"/>
  </conditionalFormatting>
  <conditionalFormatting sqref="A1539">
    <cfRule type="duplicateValues" dxfId="0" priority="191"/>
  </conditionalFormatting>
  <conditionalFormatting sqref="A1540">
    <cfRule type="duplicateValues" dxfId="0" priority="190"/>
  </conditionalFormatting>
  <conditionalFormatting sqref="A1541">
    <cfRule type="duplicateValues" dxfId="0" priority="138"/>
  </conditionalFormatting>
  <conditionalFormatting sqref="A1542">
    <cfRule type="duplicateValues" dxfId="0" priority="41"/>
  </conditionalFormatting>
  <conditionalFormatting sqref="A1543">
    <cfRule type="duplicateValues" dxfId="0" priority="137"/>
  </conditionalFormatting>
  <conditionalFormatting sqref="A1544">
    <cfRule type="duplicateValues" dxfId="0" priority="40"/>
  </conditionalFormatting>
  <conditionalFormatting sqref="A1545">
    <cfRule type="duplicateValues" dxfId="0" priority="39"/>
  </conditionalFormatting>
  <conditionalFormatting sqref="A1546">
    <cfRule type="duplicateValues" dxfId="0" priority="38"/>
  </conditionalFormatting>
  <conditionalFormatting sqref="A1547">
    <cfRule type="duplicateValues" dxfId="0" priority="16"/>
  </conditionalFormatting>
  <conditionalFormatting sqref="A1548">
    <cfRule type="duplicateValues" dxfId="0" priority="15"/>
  </conditionalFormatting>
  <conditionalFormatting sqref="A1549">
    <cfRule type="duplicateValues" dxfId="0" priority="14"/>
  </conditionalFormatting>
  <conditionalFormatting sqref="A1550">
    <cfRule type="duplicateValues" dxfId="0" priority="13"/>
  </conditionalFormatting>
  <conditionalFormatting sqref="A1551">
    <cfRule type="duplicateValues" dxfId="0" priority="12"/>
  </conditionalFormatting>
  <conditionalFormatting sqref="A1552">
    <cfRule type="duplicateValues" dxfId="0" priority="11"/>
  </conditionalFormatting>
  <conditionalFormatting sqref="A1553">
    <cfRule type="duplicateValues" dxfId="0" priority="10"/>
  </conditionalFormatting>
  <conditionalFormatting sqref="A1554">
    <cfRule type="duplicateValues" dxfId="0" priority="206"/>
  </conditionalFormatting>
  <conditionalFormatting sqref="A1555">
    <cfRule type="duplicateValues" dxfId="0" priority="205"/>
  </conditionalFormatting>
  <conditionalFormatting sqref="A1556">
    <cfRule type="duplicateValues" dxfId="0" priority="9"/>
  </conditionalFormatting>
  <conditionalFormatting sqref="A1557">
    <cfRule type="duplicateValues" dxfId="0" priority="8"/>
  </conditionalFormatting>
  <conditionalFormatting sqref="A1558">
    <cfRule type="duplicateValues" dxfId="0" priority="7"/>
  </conditionalFormatting>
  <conditionalFormatting sqref="A1559">
    <cfRule type="duplicateValues" dxfId="0" priority="6"/>
  </conditionalFormatting>
  <conditionalFormatting sqref="A1560">
    <cfRule type="duplicateValues" dxfId="0" priority="132"/>
  </conditionalFormatting>
  <conditionalFormatting sqref="A1561">
    <cfRule type="duplicateValues" dxfId="0" priority="131"/>
  </conditionalFormatting>
  <conditionalFormatting sqref="A1562">
    <cfRule type="duplicateValues" dxfId="0" priority="114"/>
  </conditionalFormatting>
  <conditionalFormatting sqref="A1563">
    <cfRule type="duplicateValues" dxfId="0" priority="113"/>
  </conditionalFormatting>
  <conditionalFormatting sqref="A1564">
    <cfRule type="duplicateValues" dxfId="0" priority="112"/>
  </conditionalFormatting>
  <conditionalFormatting sqref="A1565">
    <cfRule type="duplicateValues" dxfId="0" priority="111"/>
  </conditionalFormatting>
  <conditionalFormatting sqref="A1566">
    <cfRule type="duplicateValues" dxfId="0" priority="232"/>
  </conditionalFormatting>
  <conditionalFormatting sqref="A1567">
    <cfRule type="duplicateValues" dxfId="0" priority="231"/>
  </conditionalFormatting>
  <conditionalFormatting sqref="A1568">
    <cfRule type="duplicateValues" dxfId="0" priority="228"/>
  </conditionalFormatting>
  <conditionalFormatting sqref="A1569">
    <cfRule type="duplicateValues" dxfId="0" priority="227"/>
  </conditionalFormatting>
  <conditionalFormatting sqref="A1570">
    <cfRule type="duplicateValues" dxfId="0" priority="224"/>
  </conditionalFormatting>
  <conditionalFormatting sqref="A1571">
    <cfRule type="duplicateValues" dxfId="0" priority="130"/>
  </conditionalFormatting>
  <conditionalFormatting sqref="A1572">
    <cfRule type="duplicateValues" dxfId="0" priority="129"/>
  </conditionalFormatting>
  <conditionalFormatting sqref="A1573">
    <cfRule type="duplicateValues" dxfId="0" priority="128"/>
  </conditionalFormatting>
  <conditionalFormatting sqref="A1574">
    <cfRule type="duplicateValues" dxfId="0" priority="127"/>
  </conditionalFormatting>
  <conditionalFormatting sqref="A1575">
    <cfRule type="duplicateValues" dxfId="0" priority="126"/>
  </conditionalFormatting>
  <conditionalFormatting sqref="A1576">
    <cfRule type="duplicateValues" dxfId="0" priority="125"/>
  </conditionalFormatting>
  <conditionalFormatting sqref="A1577">
    <cfRule type="duplicateValues" dxfId="0" priority="135"/>
  </conditionalFormatting>
  <conditionalFormatting sqref="A1578">
    <cfRule type="duplicateValues" dxfId="0" priority="134"/>
  </conditionalFormatting>
  <conditionalFormatting sqref="A1579">
    <cfRule type="duplicateValues" dxfId="0" priority="17"/>
  </conditionalFormatting>
  <conditionalFormatting sqref="A1580">
    <cfRule type="duplicateValues" dxfId="0" priority="92"/>
  </conditionalFormatting>
  <conditionalFormatting sqref="A1581">
    <cfRule type="duplicateValues" dxfId="0" priority="110"/>
  </conditionalFormatting>
  <conditionalFormatting sqref="A1582">
    <cfRule type="duplicateValues" dxfId="0" priority="109"/>
  </conditionalFormatting>
  <conditionalFormatting sqref="A1583">
    <cfRule type="duplicateValues" dxfId="0" priority="108"/>
  </conditionalFormatting>
  <conditionalFormatting sqref="A1584">
    <cfRule type="duplicateValues" dxfId="0" priority="105"/>
  </conditionalFormatting>
  <conditionalFormatting sqref="A1585">
    <cfRule type="duplicateValues" dxfId="0" priority="104"/>
  </conditionalFormatting>
  <conditionalFormatting sqref="A1586">
    <cfRule type="duplicateValues" dxfId="0" priority="103"/>
  </conditionalFormatting>
  <conditionalFormatting sqref="A1587">
    <cfRule type="duplicateValues" dxfId="0" priority="102"/>
  </conditionalFormatting>
  <conditionalFormatting sqref="A1588">
    <cfRule type="duplicateValues" dxfId="0" priority="101"/>
  </conditionalFormatting>
  <conditionalFormatting sqref="A1589">
    <cfRule type="duplicateValues" dxfId="0" priority="100"/>
  </conditionalFormatting>
  <conditionalFormatting sqref="A1590">
    <cfRule type="duplicateValues" dxfId="0" priority="97"/>
  </conditionalFormatting>
  <conditionalFormatting sqref="A1591">
    <cfRule type="duplicateValues" dxfId="0" priority="96"/>
  </conditionalFormatting>
  <conditionalFormatting sqref="A1592">
    <cfRule type="duplicateValues" dxfId="0" priority="95"/>
  </conditionalFormatting>
  <conditionalFormatting sqref="A1593">
    <cfRule type="duplicateValues" dxfId="0" priority="93"/>
  </conditionalFormatting>
  <conditionalFormatting sqref="A1594">
    <cfRule type="duplicateValues" dxfId="0" priority="91"/>
  </conditionalFormatting>
  <conditionalFormatting sqref="A1595">
    <cfRule type="duplicateValues" dxfId="0" priority="30"/>
  </conditionalFormatting>
  <conditionalFormatting sqref="A1596">
    <cfRule type="duplicateValues" dxfId="0" priority="29"/>
  </conditionalFormatting>
  <conditionalFormatting sqref="A1597">
    <cfRule type="duplicateValues" dxfId="0" priority="27"/>
  </conditionalFormatting>
  <conditionalFormatting sqref="A1598">
    <cfRule type="duplicateValues" dxfId="0" priority="143"/>
  </conditionalFormatting>
  <conditionalFormatting sqref="A1599">
    <cfRule type="duplicateValues" dxfId="0" priority="31"/>
  </conditionalFormatting>
  <conditionalFormatting sqref="A1600">
    <cfRule type="duplicateValues" dxfId="0" priority="33"/>
  </conditionalFormatting>
  <conditionalFormatting sqref="A1601">
    <cfRule type="duplicateValues" dxfId="0" priority="32"/>
  </conditionalFormatting>
  <conditionalFormatting sqref="A1602">
    <cfRule type="duplicateValues" dxfId="0" priority="25"/>
  </conditionalFormatting>
  <conditionalFormatting sqref="A1603">
    <cfRule type="duplicateValues" dxfId="0" priority="24"/>
  </conditionalFormatting>
  <conditionalFormatting sqref="A1604">
    <cfRule type="duplicateValues" dxfId="0" priority="23"/>
  </conditionalFormatting>
  <conditionalFormatting sqref="A1605">
    <cfRule type="duplicateValues" dxfId="0" priority="22"/>
  </conditionalFormatting>
  <conditionalFormatting sqref="A1606">
    <cfRule type="duplicateValues" dxfId="0" priority="21"/>
  </conditionalFormatting>
  <conditionalFormatting sqref="A1607">
    <cfRule type="duplicateValues" dxfId="0" priority="20"/>
  </conditionalFormatting>
  <conditionalFormatting sqref="A1608">
    <cfRule type="duplicateValues" dxfId="0" priority="19"/>
  </conditionalFormatting>
  <conditionalFormatting sqref="A1609">
    <cfRule type="duplicateValues" dxfId="0" priority="26"/>
  </conditionalFormatting>
  <conditionalFormatting sqref="A1610">
    <cfRule type="duplicateValues" dxfId="0" priority="124"/>
  </conditionalFormatting>
  <conditionalFormatting sqref="A1611">
    <cfRule type="duplicateValues" dxfId="0" priority="123"/>
  </conditionalFormatting>
  <conditionalFormatting sqref="A1612">
    <cfRule type="duplicateValues" dxfId="0" priority="122"/>
  </conditionalFormatting>
  <conditionalFormatting sqref="A1613">
    <cfRule type="duplicateValues" dxfId="0" priority="121"/>
  </conditionalFormatting>
  <conditionalFormatting sqref="A1614">
    <cfRule type="duplicateValues" dxfId="0" priority="120"/>
  </conditionalFormatting>
  <conditionalFormatting sqref="A1615">
    <cfRule type="duplicateValues" dxfId="0" priority="119"/>
  </conditionalFormatting>
  <conditionalFormatting sqref="A1616">
    <cfRule type="duplicateValues" dxfId="0" priority="118"/>
  </conditionalFormatting>
  <conditionalFormatting sqref="A1617">
    <cfRule type="duplicateValues" dxfId="0" priority="117"/>
  </conditionalFormatting>
  <conditionalFormatting sqref="A1618">
    <cfRule type="duplicateValues" dxfId="0" priority="116"/>
  </conditionalFormatting>
  <conditionalFormatting sqref="A1619">
    <cfRule type="duplicateValues" dxfId="0" priority="115"/>
  </conditionalFormatting>
  <conditionalFormatting sqref="A1620">
    <cfRule type="duplicateValues" dxfId="0" priority="142"/>
  </conditionalFormatting>
  <conditionalFormatting sqref="A1621">
    <cfRule type="duplicateValues" dxfId="0" priority="141"/>
  </conditionalFormatting>
  <conditionalFormatting sqref="A1622">
    <cfRule type="duplicateValues" dxfId="0" priority="140"/>
  </conditionalFormatting>
  <conditionalFormatting sqref="A1623">
    <cfRule type="duplicateValues" dxfId="0" priority="139"/>
  </conditionalFormatting>
  <conditionalFormatting sqref="A1749">
    <cfRule type="duplicateValues" dxfId="0" priority="2"/>
  </conditionalFormatting>
  <conditionalFormatting sqref="A1750">
    <cfRule type="duplicateValues" dxfId="0" priority="1"/>
  </conditionalFormatting>
  <conditionalFormatting sqref="A1853">
    <cfRule type="duplicateValues" dxfId="0" priority="3"/>
  </conditionalFormatting>
  <conditionalFormatting sqref="A1854">
    <cfRule type="duplicateValues" dxfId="0" priority="28"/>
  </conditionalFormatting>
  <conditionalFormatting sqref="A1855">
    <cfRule type="duplicateValues" dxfId="0" priority="5"/>
  </conditionalFormatting>
  <conditionalFormatting sqref="A1856">
    <cfRule type="duplicateValues" dxfId="0" priority="4"/>
  </conditionalFormatting>
  <conditionalFormatting sqref="A1857">
    <cfRule type="duplicateValues" dxfId="0" priority="107"/>
  </conditionalFormatting>
  <conditionalFormatting sqref="A1858">
    <cfRule type="duplicateValues" dxfId="0" priority="106"/>
  </conditionalFormatting>
  <conditionalFormatting sqref="A1859">
    <cfRule type="duplicateValues" dxfId="0" priority="99"/>
  </conditionalFormatting>
  <conditionalFormatting sqref="A1860">
    <cfRule type="duplicateValues" dxfId="0" priority="98"/>
  </conditionalFormatting>
  <conditionalFormatting sqref="A1861">
    <cfRule type="duplicateValues" dxfId="0" priority="94"/>
  </conditionalFormatting>
  <conditionalFormatting sqref="A1862">
    <cfRule type="duplicateValues" dxfId="0" priority="133"/>
  </conditionalFormatting>
  <conditionalFormatting sqref="A1863">
    <cfRule type="duplicateValues" dxfId="0" priority="161"/>
  </conditionalFormatting>
  <conditionalFormatting sqref="A1864">
    <cfRule type="duplicateValues" dxfId="0" priority="160"/>
  </conditionalFormatting>
  <conditionalFormatting sqref="A1865">
    <cfRule type="duplicateValues" dxfId="0" priority="159"/>
  </conditionalFormatting>
  <conditionalFormatting sqref="A1866">
    <cfRule type="duplicateValues" dxfId="0" priority="158"/>
  </conditionalFormatting>
  <conditionalFormatting sqref="A1867">
    <cfRule type="duplicateValues" dxfId="0" priority="157"/>
  </conditionalFormatting>
  <conditionalFormatting sqref="A1868">
    <cfRule type="duplicateValues" dxfId="0" priority="156"/>
  </conditionalFormatting>
  <conditionalFormatting sqref="A1869">
    <cfRule type="duplicateValues" dxfId="0" priority="155"/>
  </conditionalFormatting>
  <conditionalFormatting sqref="A1870">
    <cfRule type="duplicateValues" dxfId="0" priority="154"/>
  </conditionalFormatting>
  <conditionalFormatting sqref="A1871">
    <cfRule type="duplicateValues" dxfId="0" priority="153"/>
  </conditionalFormatting>
  <conditionalFormatting sqref="A1872">
    <cfRule type="duplicateValues" dxfId="0" priority="152"/>
  </conditionalFormatting>
  <conditionalFormatting sqref="A1873">
    <cfRule type="duplicateValues" dxfId="0" priority="151"/>
  </conditionalFormatting>
  <conditionalFormatting sqref="A1874">
    <cfRule type="duplicateValues" dxfId="0" priority="150"/>
  </conditionalFormatting>
  <conditionalFormatting sqref="A1875">
    <cfRule type="duplicateValues" dxfId="0" priority="149"/>
  </conditionalFormatting>
  <conditionalFormatting sqref="A1876">
    <cfRule type="duplicateValues" dxfId="0" priority="148"/>
  </conditionalFormatting>
  <conditionalFormatting sqref="A1877">
    <cfRule type="duplicateValues" dxfId="0" priority="147"/>
  </conditionalFormatting>
  <conditionalFormatting sqref="A1878">
    <cfRule type="duplicateValues" dxfId="0" priority="146"/>
  </conditionalFormatting>
  <conditionalFormatting sqref="A1879">
    <cfRule type="duplicateValues" dxfId="0" priority="145"/>
  </conditionalFormatting>
  <conditionalFormatting sqref="A1880">
    <cfRule type="duplicateValues" dxfId="0" priority="144"/>
  </conditionalFormatting>
  <conditionalFormatting sqref="A1882">
    <cfRule type="duplicateValues" dxfId="0" priority="162"/>
  </conditionalFormatting>
  <conditionalFormatting sqref="A1883">
    <cfRule type="duplicateValues" dxfId="0" priority="136"/>
  </conditionalFormatting>
  <conditionalFormatting sqref="A1884">
    <cfRule type="duplicateValues" dxfId="0" priority="230"/>
  </conditionalFormatting>
  <conditionalFormatting sqref="A1885">
    <cfRule type="duplicateValues" dxfId="0" priority="229"/>
  </conditionalFormatting>
  <conditionalFormatting sqref="A1886">
    <cfRule type="duplicateValues" dxfId="0" priority="226"/>
  </conditionalFormatting>
  <conditionalFormatting sqref="A1887">
    <cfRule type="duplicateValues" dxfId="0" priority="225"/>
  </conditionalFormatting>
  <conditionalFormatting sqref="A1888">
    <cfRule type="duplicateValues" dxfId="0" priority="181"/>
  </conditionalFormatting>
  <conditionalFormatting sqref="A1889">
    <cfRule type="duplicateValues" dxfId="0" priority="180"/>
  </conditionalFormatting>
  <conditionalFormatting sqref="A1890">
    <cfRule type="duplicateValues" dxfId="0" priority="179"/>
  </conditionalFormatting>
  <conditionalFormatting sqref="A1891">
    <cfRule type="duplicateValues" dxfId="0" priority="178"/>
  </conditionalFormatting>
  <conditionalFormatting sqref="A1892">
    <cfRule type="duplicateValues" dxfId="0" priority="177"/>
  </conditionalFormatting>
  <conditionalFormatting sqref="A1893">
    <cfRule type="duplicateValues" dxfId="0" priority="176"/>
  </conditionalFormatting>
  <conditionalFormatting sqref="A1894">
    <cfRule type="duplicateValues" dxfId="0" priority="175"/>
  </conditionalFormatting>
  <conditionalFormatting sqref="A1895">
    <cfRule type="duplicateValues" dxfId="0" priority="200"/>
  </conditionalFormatting>
  <conditionalFormatting sqref="A1896">
    <cfRule type="duplicateValues" dxfId="0" priority="199"/>
  </conditionalFormatting>
  <conditionalFormatting sqref="A1897">
    <cfRule type="duplicateValues" dxfId="0" priority="171"/>
  </conditionalFormatting>
  <conditionalFormatting sqref="A1898">
    <cfRule type="duplicateValues" dxfId="0" priority="170"/>
  </conditionalFormatting>
  <conditionalFormatting sqref="A1899">
    <cfRule type="duplicateValues" dxfId="0" priority="169"/>
  </conditionalFormatting>
  <conditionalFormatting sqref="A1900">
    <cfRule type="duplicateValues" dxfId="0" priority="168"/>
  </conditionalFormatting>
  <conditionalFormatting sqref="A1901">
    <cfRule type="duplicateValues" dxfId="0" priority="167"/>
  </conditionalFormatting>
  <conditionalFormatting sqref="A1902">
    <cfRule type="duplicateValues" dxfId="0" priority="182"/>
  </conditionalFormatting>
  <conditionalFormatting sqref="A1903">
    <cfRule type="duplicateValues" dxfId="0" priority="189"/>
  </conditionalFormatting>
  <conditionalFormatting sqref="A1904">
    <cfRule type="duplicateValues" dxfId="0" priority="188"/>
  </conditionalFormatting>
  <conditionalFormatting sqref="A1905">
    <cfRule type="duplicateValues" dxfId="0" priority="187"/>
  </conditionalFormatting>
  <conditionalFormatting sqref="A1906">
    <cfRule type="duplicateValues" dxfId="0" priority="186"/>
  </conditionalFormatting>
  <conditionalFormatting sqref="A1907">
    <cfRule type="duplicateValues" dxfId="0" priority="185"/>
  </conditionalFormatting>
  <conditionalFormatting sqref="A1908">
    <cfRule type="duplicateValues" dxfId="0" priority="184"/>
  </conditionalFormatting>
  <conditionalFormatting sqref="A1909">
    <cfRule type="duplicateValues" dxfId="0" priority="492"/>
  </conditionalFormatting>
  <conditionalFormatting sqref="A1910">
    <cfRule type="duplicateValues" dxfId="0" priority="491"/>
  </conditionalFormatting>
  <conditionalFormatting sqref="A1911">
    <cfRule type="duplicateValues" dxfId="0" priority="490"/>
  </conditionalFormatting>
  <conditionalFormatting sqref="A1912">
    <cfRule type="duplicateValues" dxfId="0" priority="489"/>
  </conditionalFormatting>
  <conditionalFormatting sqref="A1913">
    <cfRule type="duplicateValues" dxfId="0" priority="493"/>
  </conditionalFormatting>
  <conditionalFormatting sqref="A1914">
    <cfRule type="duplicateValues" dxfId="0" priority="511"/>
  </conditionalFormatting>
  <conditionalFormatting sqref="A1915">
    <cfRule type="duplicateValues" dxfId="0" priority="510"/>
  </conditionalFormatting>
  <conditionalFormatting sqref="A1916">
    <cfRule type="duplicateValues" dxfId="0" priority="509"/>
  </conditionalFormatting>
  <conditionalFormatting sqref="A1917">
    <cfRule type="duplicateValues" dxfId="0" priority="508"/>
  </conditionalFormatting>
  <conditionalFormatting sqref="A1918">
    <cfRule type="duplicateValues" dxfId="0" priority="507"/>
  </conditionalFormatting>
  <conditionalFormatting sqref="A1919">
    <cfRule type="duplicateValues" dxfId="0" priority="506"/>
  </conditionalFormatting>
  <conditionalFormatting sqref="A1920">
    <cfRule type="duplicateValues" dxfId="0" priority="505"/>
  </conditionalFormatting>
  <conditionalFormatting sqref="A1921">
    <cfRule type="duplicateValues" dxfId="0" priority="504"/>
  </conditionalFormatting>
  <conditionalFormatting sqref="A1922">
    <cfRule type="duplicateValues" dxfId="0" priority="503"/>
  </conditionalFormatting>
  <conditionalFormatting sqref="A1923">
    <cfRule type="duplicateValues" dxfId="0" priority="502"/>
  </conditionalFormatting>
  <conditionalFormatting sqref="A1924">
    <cfRule type="duplicateValues" dxfId="0" priority="501"/>
  </conditionalFormatting>
  <conditionalFormatting sqref="A1925">
    <cfRule type="duplicateValues" dxfId="0" priority="500"/>
  </conditionalFormatting>
  <conditionalFormatting sqref="A1926">
    <cfRule type="duplicateValues" dxfId="0" priority="499"/>
  </conditionalFormatting>
  <conditionalFormatting sqref="A1927">
    <cfRule type="duplicateValues" dxfId="0" priority="498"/>
  </conditionalFormatting>
  <conditionalFormatting sqref="A1928">
    <cfRule type="duplicateValues" dxfId="0" priority="497"/>
  </conditionalFormatting>
  <conditionalFormatting sqref="A1929">
    <cfRule type="duplicateValues" dxfId="0" priority="496"/>
  </conditionalFormatting>
  <conditionalFormatting sqref="A1930">
    <cfRule type="duplicateValues" dxfId="0" priority="495"/>
  </conditionalFormatting>
  <conditionalFormatting sqref="A1931">
    <cfRule type="duplicateValues" dxfId="0" priority="494"/>
  </conditionalFormatting>
  <conditionalFormatting sqref="A1932">
    <cfRule type="duplicateValues" dxfId="0" priority="488"/>
  </conditionalFormatting>
  <conditionalFormatting sqref="A1933">
    <cfRule type="duplicateValues" dxfId="0" priority="456"/>
  </conditionalFormatting>
  <conditionalFormatting sqref="A1934">
    <cfRule type="duplicateValues" dxfId="0" priority="455"/>
  </conditionalFormatting>
  <conditionalFormatting sqref="A601:A602">
    <cfRule type="duplicateValues" dxfId="0" priority="586" stopIfTrue="1"/>
  </conditionalFormatting>
  <dataValidations count="1">
    <dataValidation type="textLength" operator="lessThanOrEqual" allowBlank="1" showInputMessage="1" showErrorMessage="1" errorTitle="箱号错误" error="箱号最多为11位" prompt="只能是大写字母和数字，通常为11位" sqref="AI241:AI244">
      <formula1>11</formula1>
    </dataValidation>
  </dataValidations>
  <pageMargins left="0.75" right="0.75" top="1" bottom="1" header="0.5" footer="0.5"/>
  <headerFooter/>
  <ignoredErrors>
    <ignoredError sqref="AF239" evalError="1" emptyCellReference="1" listDataValidation="1"/>
    <ignoredError sqref="G235 D235:E235 AB235 D239:E239 G239 U235:Z235 U239:Z239 AB239" listDataValidation="1"/>
    <ignoredError sqref="AC239:AE239" emptyCellReference="1" listDataValidation="1"/>
    <ignoredError sqref="AA222:AF226 AA240:AF240 AA239 AC235:AE235 AA2:AF220 AA228:AF234 AA242:AF242 AA249:AF249 AA253:AF253" emptyCellReference="1"/>
    <ignoredError sqref="AA351:AD361 AA346:AA349 AA330:AA333 AA390:AF396 AE361:AF361 AE360 AE351:AF359 AC364:AD365 AA372 AC372:AE372 AA368:AA369 AC368:AD369 AF323:AF328 AA310:AF321 AF349 AC346:AE349 AF346 AA384:AF385 AE363:AF369 AC362:AF362 AA362 AA342:AA3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outlinePr summaryBelow="0" summaryRight="0"/>
  </sheetPr>
  <dimension ref="A1:AD290"/>
  <sheetViews>
    <sheetView workbookViewId="0">
      <pane ySplit="1" topLeftCell="A88" activePane="bottomLeft" state="frozen"/>
      <selection/>
      <selection pane="bottomLeft" activeCell="A94" sqref="$A94:$XFD290"/>
    </sheetView>
  </sheetViews>
  <sheetFormatPr defaultColWidth="14" defaultRowHeight="13.2"/>
  <cols>
    <col min="1" max="1" width="20" customWidth="1"/>
    <col min="2" max="2" width="19" customWidth="1"/>
    <col min="3" max="3" width="16" customWidth="1"/>
    <col min="4" max="4" width="9" customWidth="1"/>
    <col min="5" max="5" width="20" style="20" customWidth="1"/>
    <col min="6" max="6" width="8" customWidth="1"/>
    <col min="7" max="7" width="6" customWidth="1"/>
    <col min="8" max="8" width="7" customWidth="1"/>
    <col min="9" max="9" width="18" customWidth="1"/>
    <col min="10" max="10" width="7" style="63" customWidth="1"/>
    <col min="11" max="11" width="7.42592592592593" style="63" customWidth="1"/>
    <col min="12" max="12" width="7.14814814814815" style="63" customWidth="1"/>
    <col min="13" max="13" width="29" customWidth="1"/>
    <col min="14" max="14" width="9" customWidth="1"/>
    <col min="15" max="15" width="8" customWidth="1"/>
    <col min="16" max="16" width="7" customWidth="1"/>
    <col min="17" max="22" width="8" customWidth="1"/>
    <col min="23" max="24" width="9" customWidth="1"/>
    <col min="25" max="25" width="27" customWidth="1"/>
  </cols>
  <sheetData>
    <row r="1" ht="15" customHeight="1" spans="1:25">
      <c r="A1" s="33" t="s">
        <v>32</v>
      </c>
      <c r="B1" s="33" t="s">
        <v>4642</v>
      </c>
      <c r="C1" s="34" t="s">
        <v>4643</v>
      </c>
      <c r="D1" s="33" t="s">
        <v>33</v>
      </c>
      <c r="E1" s="33" t="s">
        <v>4644</v>
      </c>
      <c r="F1" s="34" t="s">
        <v>4645</v>
      </c>
      <c r="G1" s="33" t="s">
        <v>4646</v>
      </c>
      <c r="H1" s="33" t="s">
        <v>4647</v>
      </c>
      <c r="I1" s="34" t="s">
        <v>4648</v>
      </c>
      <c r="J1" s="64" t="s">
        <v>4649</v>
      </c>
      <c r="K1" s="42" t="s">
        <v>4650</v>
      </c>
      <c r="L1" s="42" t="s">
        <v>4651</v>
      </c>
      <c r="M1" s="33" t="s">
        <v>4652</v>
      </c>
      <c r="N1" s="33" t="s">
        <v>4653</v>
      </c>
      <c r="O1" s="33" t="s">
        <v>4654</v>
      </c>
      <c r="P1" s="33" t="s">
        <v>4655</v>
      </c>
      <c r="Q1" s="33" t="s">
        <v>4646</v>
      </c>
      <c r="R1" s="33" t="s">
        <v>4656</v>
      </c>
      <c r="S1" s="33" t="s">
        <v>4657</v>
      </c>
      <c r="T1" s="33" t="s">
        <v>4658</v>
      </c>
      <c r="U1" s="33" t="s">
        <v>4659</v>
      </c>
      <c r="V1" s="33">
        <v>7501</v>
      </c>
      <c r="W1" s="34" t="s">
        <v>4660</v>
      </c>
      <c r="X1" s="34" t="s">
        <v>4661</v>
      </c>
      <c r="Y1" s="34" t="s">
        <v>4662</v>
      </c>
    </row>
    <row r="2" ht="12.75" customHeight="1" spans="1:25">
      <c r="A2" s="35" t="s">
        <v>79</v>
      </c>
      <c r="B2" s="35" t="s">
        <v>4663</v>
      </c>
      <c r="C2" s="35" t="s">
        <v>4664</v>
      </c>
      <c r="D2" s="36">
        <v>45659</v>
      </c>
      <c r="E2" s="35" t="s">
        <v>4665</v>
      </c>
      <c r="F2" s="36">
        <v>45644</v>
      </c>
      <c r="G2" s="36">
        <v>45646</v>
      </c>
      <c r="H2" s="36">
        <v>45652</v>
      </c>
      <c r="I2" s="35" t="s">
        <v>4666</v>
      </c>
      <c r="J2" s="36">
        <v>45667</v>
      </c>
      <c r="K2" s="40">
        <v>45676</v>
      </c>
      <c r="L2" s="40">
        <v>45694</v>
      </c>
      <c r="M2" s="35" t="s">
        <v>4667</v>
      </c>
      <c r="N2" s="36">
        <v>45664</v>
      </c>
      <c r="O2" s="36">
        <v>45664</v>
      </c>
      <c r="P2" s="36">
        <v>45666</v>
      </c>
      <c r="Q2" s="36">
        <v>45666</v>
      </c>
      <c r="R2" s="36">
        <v>45664</v>
      </c>
      <c r="S2" s="36">
        <v>45678</v>
      </c>
      <c r="T2" s="36">
        <v>45687</v>
      </c>
      <c r="U2" s="36">
        <v>45681</v>
      </c>
      <c r="V2" s="36">
        <v>45693</v>
      </c>
      <c r="W2" s="36">
        <v>45699</v>
      </c>
      <c r="X2" s="36">
        <v>45700</v>
      </c>
      <c r="Y2" s="20"/>
    </row>
    <row r="3" ht="12.75" customHeight="1" spans="1:25">
      <c r="A3" s="35" t="s">
        <v>204</v>
      </c>
      <c r="B3" s="35" t="s">
        <v>206</v>
      </c>
      <c r="C3" s="35" t="s">
        <v>4283</v>
      </c>
      <c r="D3" s="36">
        <v>45659</v>
      </c>
      <c r="E3" s="35" t="s">
        <v>4668</v>
      </c>
      <c r="F3" s="36">
        <v>45644</v>
      </c>
      <c r="G3" s="36">
        <v>45645</v>
      </c>
      <c r="H3" s="36">
        <v>45667</v>
      </c>
      <c r="I3" s="35" t="s">
        <v>4669</v>
      </c>
      <c r="J3" s="36">
        <v>45674</v>
      </c>
      <c r="K3" s="40">
        <v>45679</v>
      </c>
      <c r="L3" s="40">
        <v>45695</v>
      </c>
      <c r="M3" s="35" t="s">
        <v>4670</v>
      </c>
      <c r="N3" s="36">
        <v>45673</v>
      </c>
      <c r="O3" s="36">
        <v>45673</v>
      </c>
      <c r="P3" s="36">
        <v>45674</v>
      </c>
      <c r="Q3" s="36">
        <v>45673</v>
      </c>
      <c r="R3" s="36">
        <v>45673</v>
      </c>
      <c r="S3" s="36">
        <v>45681</v>
      </c>
      <c r="T3" s="36">
        <v>45687</v>
      </c>
      <c r="U3" s="36">
        <v>45680</v>
      </c>
      <c r="V3" s="36">
        <v>45693</v>
      </c>
      <c r="W3" s="36">
        <v>45701</v>
      </c>
      <c r="X3" s="36">
        <v>45724</v>
      </c>
      <c r="Y3" s="20"/>
    </row>
    <row r="4" ht="12.75" customHeight="1" spans="1:25">
      <c r="A4" s="35" t="s">
        <v>197</v>
      </c>
      <c r="B4" s="35" t="s">
        <v>199</v>
      </c>
      <c r="C4" s="35" t="s">
        <v>4283</v>
      </c>
      <c r="D4" s="36">
        <v>45666</v>
      </c>
      <c r="E4" s="35" t="s">
        <v>4668</v>
      </c>
      <c r="F4" s="36">
        <v>45644</v>
      </c>
      <c r="G4" s="36">
        <v>45645</v>
      </c>
      <c r="H4" s="36">
        <v>45667</v>
      </c>
      <c r="I4" s="35" t="s">
        <v>4669</v>
      </c>
      <c r="J4" s="36">
        <v>45674</v>
      </c>
      <c r="K4" s="40">
        <v>45679</v>
      </c>
      <c r="L4" s="40">
        <v>45693</v>
      </c>
      <c r="M4" s="35" t="s">
        <v>4671</v>
      </c>
      <c r="N4" s="36">
        <v>45673</v>
      </c>
      <c r="O4" s="36">
        <v>45673</v>
      </c>
      <c r="P4" s="36">
        <v>45674</v>
      </c>
      <c r="Q4" s="36">
        <v>45673</v>
      </c>
      <c r="R4" s="36">
        <v>45673</v>
      </c>
      <c r="S4" s="36">
        <v>45681</v>
      </c>
      <c r="T4" s="36">
        <v>45687</v>
      </c>
      <c r="U4" s="36">
        <v>45680</v>
      </c>
      <c r="V4" s="36">
        <v>45693</v>
      </c>
      <c r="W4" s="36">
        <v>45700</v>
      </c>
      <c r="X4" s="36">
        <v>45720</v>
      </c>
      <c r="Y4" s="20"/>
    </row>
    <row r="5" ht="12.75" customHeight="1" spans="1:25">
      <c r="A5" s="35" t="s">
        <v>215</v>
      </c>
      <c r="B5" s="35" t="s">
        <v>217</v>
      </c>
      <c r="C5" s="35" t="s">
        <v>4664</v>
      </c>
      <c r="D5" s="36">
        <v>45666</v>
      </c>
      <c r="E5" s="35" t="s">
        <v>4672</v>
      </c>
      <c r="F5" s="36">
        <v>45644</v>
      </c>
      <c r="G5" s="36">
        <v>45645</v>
      </c>
      <c r="H5" s="36">
        <v>45667</v>
      </c>
      <c r="I5" s="35" t="s">
        <v>4669</v>
      </c>
      <c r="J5" s="36">
        <v>45674</v>
      </c>
      <c r="K5" s="40">
        <v>45679</v>
      </c>
      <c r="L5" s="40">
        <v>45696</v>
      </c>
      <c r="M5" s="35" t="s">
        <v>4673</v>
      </c>
      <c r="N5" s="36">
        <v>45674</v>
      </c>
      <c r="O5" s="36">
        <v>45674</v>
      </c>
      <c r="P5" s="36">
        <v>45677</v>
      </c>
      <c r="Q5" s="36">
        <v>45674</v>
      </c>
      <c r="R5" s="36">
        <v>45674</v>
      </c>
      <c r="S5" s="36">
        <v>45681</v>
      </c>
      <c r="T5" s="36">
        <v>45687</v>
      </c>
      <c r="U5" s="36">
        <v>45680</v>
      </c>
      <c r="V5" s="36">
        <v>45693</v>
      </c>
      <c r="W5" s="36">
        <v>45701</v>
      </c>
      <c r="X5" s="20"/>
      <c r="Y5" s="20"/>
    </row>
    <row r="6" ht="12.75" customHeight="1" spans="1:25">
      <c r="A6" s="35" t="s">
        <v>142</v>
      </c>
      <c r="B6" s="35" t="s">
        <v>4663</v>
      </c>
      <c r="C6" s="35" t="s">
        <v>4674</v>
      </c>
      <c r="D6" s="36">
        <v>45661</v>
      </c>
      <c r="E6" s="35" t="s">
        <v>4675</v>
      </c>
      <c r="F6" s="36">
        <v>45644</v>
      </c>
      <c r="G6" s="36">
        <v>45656</v>
      </c>
      <c r="H6" s="36">
        <v>45294</v>
      </c>
      <c r="I6" s="35" t="s">
        <v>4676</v>
      </c>
      <c r="J6" s="36">
        <v>45667</v>
      </c>
      <c r="K6" s="40">
        <v>45673</v>
      </c>
      <c r="L6" s="40">
        <v>45699</v>
      </c>
      <c r="M6" s="35" t="s">
        <v>4677</v>
      </c>
      <c r="N6" s="36">
        <v>45667</v>
      </c>
      <c r="O6" s="36">
        <v>45667</v>
      </c>
      <c r="P6" s="36">
        <v>45670</v>
      </c>
      <c r="Q6" s="36">
        <v>45670</v>
      </c>
      <c r="R6" s="36">
        <v>45667</v>
      </c>
      <c r="S6" s="36">
        <v>45677</v>
      </c>
      <c r="T6" s="36">
        <v>45693</v>
      </c>
      <c r="U6" s="36">
        <v>45680</v>
      </c>
      <c r="V6" s="36">
        <v>45699</v>
      </c>
      <c r="W6" s="36">
        <v>45706</v>
      </c>
      <c r="X6" s="36">
        <v>45716</v>
      </c>
      <c r="Y6" s="20"/>
    </row>
    <row r="7" ht="12.75" customHeight="1" spans="1:25">
      <c r="A7" s="35" t="s">
        <v>55</v>
      </c>
      <c r="B7" s="35" t="s">
        <v>57</v>
      </c>
      <c r="C7" s="35" t="s">
        <v>4283</v>
      </c>
      <c r="D7" s="36">
        <v>45660</v>
      </c>
      <c r="E7" s="35" t="s">
        <v>4668</v>
      </c>
      <c r="F7" s="36">
        <v>45644</v>
      </c>
      <c r="G7" s="36">
        <v>45645</v>
      </c>
      <c r="H7" s="36">
        <v>45656</v>
      </c>
      <c r="I7" s="35" t="s">
        <v>4678</v>
      </c>
      <c r="J7" s="36">
        <v>45663</v>
      </c>
      <c r="K7" s="40">
        <v>45669</v>
      </c>
      <c r="L7" s="40">
        <v>45702</v>
      </c>
      <c r="M7" s="35" t="s">
        <v>4679</v>
      </c>
      <c r="N7" s="36">
        <v>45663</v>
      </c>
      <c r="O7" s="36">
        <v>45663</v>
      </c>
      <c r="P7" s="36">
        <v>45663</v>
      </c>
      <c r="Q7" s="36">
        <v>45663</v>
      </c>
      <c r="R7" s="36">
        <v>45663</v>
      </c>
      <c r="S7" s="36">
        <v>45674</v>
      </c>
      <c r="T7" s="36">
        <v>45693</v>
      </c>
      <c r="U7" s="36">
        <v>45680</v>
      </c>
      <c r="V7" s="36">
        <v>45699</v>
      </c>
      <c r="W7" s="36">
        <v>45707</v>
      </c>
      <c r="X7" s="36">
        <v>45713</v>
      </c>
      <c r="Y7" s="20"/>
    </row>
    <row r="8" ht="12.75" customHeight="1" spans="1:25">
      <c r="A8" s="35" t="s">
        <v>64</v>
      </c>
      <c r="B8" s="35" t="s">
        <v>66</v>
      </c>
      <c r="C8" s="35" t="s">
        <v>4283</v>
      </c>
      <c r="D8" s="36">
        <v>45660</v>
      </c>
      <c r="E8" s="35" t="s">
        <v>4668</v>
      </c>
      <c r="F8" s="36">
        <v>45644</v>
      </c>
      <c r="G8" s="36">
        <v>45645</v>
      </c>
      <c r="H8" s="36">
        <v>45656</v>
      </c>
      <c r="I8" s="35" t="s">
        <v>4678</v>
      </c>
      <c r="J8" s="36">
        <v>45663</v>
      </c>
      <c r="K8" s="40">
        <v>45669</v>
      </c>
      <c r="L8" s="40">
        <v>45702</v>
      </c>
      <c r="M8" s="35" t="s">
        <v>4680</v>
      </c>
      <c r="N8" s="36">
        <v>45663</v>
      </c>
      <c r="O8" s="36">
        <v>45663</v>
      </c>
      <c r="P8" s="36">
        <v>45663</v>
      </c>
      <c r="Q8" s="36">
        <v>45663</v>
      </c>
      <c r="R8" s="36">
        <v>45663</v>
      </c>
      <c r="S8" s="36">
        <v>45674</v>
      </c>
      <c r="T8" s="36">
        <v>45693</v>
      </c>
      <c r="U8" s="36">
        <v>45680</v>
      </c>
      <c r="V8" s="36">
        <v>45699</v>
      </c>
      <c r="W8" s="36">
        <v>45706</v>
      </c>
      <c r="X8" s="36">
        <v>45712</v>
      </c>
      <c r="Y8" s="20"/>
    </row>
    <row r="9" ht="12.75" customHeight="1" spans="1:25">
      <c r="A9" s="35" t="s">
        <v>117</v>
      </c>
      <c r="B9" s="35" t="s">
        <v>4663</v>
      </c>
      <c r="C9" s="35" t="s">
        <v>4664</v>
      </c>
      <c r="D9" s="36">
        <v>45648</v>
      </c>
      <c r="E9" s="35" t="s">
        <v>4675</v>
      </c>
      <c r="F9" s="36">
        <v>45642</v>
      </c>
      <c r="G9" s="36">
        <v>45644</v>
      </c>
      <c r="H9" s="36">
        <v>45294</v>
      </c>
      <c r="I9" s="35" t="s">
        <v>4678</v>
      </c>
      <c r="J9" s="36">
        <v>45665</v>
      </c>
      <c r="K9" s="40">
        <v>45671</v>
      </c>
      <c r="L9" s="40">
        <v>45702</v>
      </c>
      <c r="M9" s="35" t="s">
        <v>4681</v>
      </c>
      <c r="N9" s="36">
        <v>45665</v>
      </c>
      <c r="O9" s="36">
        <v>45665</v>
      </c>
      <c r="P9" s="36">
        <v>45666</v>
      </c>
      <c r="Q9" s="36">
        <v>45665</v>
      </c>
      <c r="R9" s="36">
        <v>45665</v>
      </c>
      <c r="S9" s="36">
        <v>45678</v>
      </c>
      <c r="T9" s="36">
        <v>45693</v>
      </c>
      <c r="U9" s="36">
        <v>45680</v>
      </c>
      <c r="V9" s="36">
        <v>45699</v>
      </c>
      <c r="W9" s="36">
        <v>45714</v>
      </c>
      <c r="X9" s="36">
        <v>45730</v>
      </c>
      <c r="Y9" s="20"/>
    </row>
    <row r="10" ht="12.75" customHeight="1" spans="1:25">
      <c r="A10" s="35" t="s">
        <v>191</v>
      </c>
      <c r="B10" s="35" t="s">
        <v>193</v>
      </c>
      <c r="C10" s="35" t="s">
        <v>4682</v>
      </c>
      <c r="D10" s="36">
        <v>45661</v>
      </c>
      <c r="E10" s="35" t="s">
        <v>4683</v>
      </c>
      <c r="F10" s="36">
        <v>45644</v>
      </c>
      <c r="G10" s="36">
        <v>45645</v>
      </c>
      <c r="H10" s="36">
        <v>45663</v>
      </c>
      <c r="I10" s="35" t="s">
        <v>4666</v>
      </c>
      <c r="J10" s="36">
        <v>45680</v>
      </c>
      <c r="K10" s="40">
        <v>45690</v>
      </c>
      <c r="L10" s="40">
        <v>45706</v>
      </c>
      <c r="M10" s="35" t="s">
        <v>4684</v>
      </c>
      <c r="N10" s="36">
        <v>45673</v>
      </c>
      <c r="O10" s="36">
        <v>45673</v>
      </c>
      <c r="P10" s="36">
        <v>45674</v>
      </c>
      <c r="Q10" s="36">
        <v>45673</v>
      </c>
      <c r="R10" s="36">
        <v>45673</v>
      </c>
      <c r="S10" s="36">
        <v>45695</v>
      </c>
      <c r="T10" s="36">
        <v>45700</v>
      </c>
      <c r="U10" s="36">
        <v>45701</v>
      </c>
      <c r="V10" s="36">
        <v>45702</v>
      </c>
      <c r="W10" s="36">
        <v>45716</v>
      </c>
      <c r="X10" s="36">
        <v>45722</v>
      </c>
      <c r="Y10" s="20"/>
    </row>
    <row r="11" ht="12.75" customHeight="1" spans="1:25">
      <c r="A11" s="35" t="s">
        <v>258</v>
      </c>
      <c r="B11" s="35" t="s">
        <v>260</v>
      </c>
      <c r="C11" s="35" t="s">
        <v>4674</v>
      </c>
      <c r="D11" s="36">
        <v>45662</v>
      </c>
      <c r="E11" s="35" t="s">
        <v>4685</v>
      </c>
      <c r="F11" s="36">
        <v>45644</v>
      </c>
      <c r="G11" s="36">
        <v>45645</v>
      </c>
      <c r="H11" s="36">
        <v>45665</v>
      </c>
      <c r="I11" s="35" t="s">
        <v>4666</v>
      </c>
      <c r="J11" s="36">
        <v>45680</v>
      </c>
      <c r="K11" s="40">
        <v>45690</v>
      </c>
      <c r="L11" s="40">
        <v>45706</v>
      </c>
      <c r="M11" s="35" t="s">
        <v>4686</v>
      </c>
      <c r="N11" s="36">
        <v>45677</v>
      </c>
      <c r="O11" s="36">
        <v>45677</v>
      </c>
      <c r="P11" s="36">
        <v>45679</v>
      </c>
      <c r="Q11" s="36">
        <v>45677</v>
      </c>
      <c r="R11" s="36">
        <v>45677</v>
      </c>
      <c r="S11" s="36">
        <v>45695</v>
      </c>
      <c r="T11" s="36">
        <v>45700</v>
      </c>
      <c r="U11" s="36">
        <v>45701</v>
      </c>
      <c r="V11" s="36">
        <v>45702</v>
      </c>
      <c r="W11" s="36">
        <v>45713</v>
      </c>
      <c r="X11" s="36">
        <v>45720</v>
      </c>
      <c r="Y11" s="20"/>
    </row>
    <row r="12" ht="12.75" customHeight="1" spans="1:25">
      <c r="A12" s="35" t="s">
        <v>266</v>
      </c>
      <c r="B12" s="35" t="s">
        <v>268</v>
      </c>
      <c r="C12" s="35" t="s">
        <v>4687</v>
      </c>
      <c r="D12" s="36">
        <v>45660</v>
      </c>
      <c r="E12" s="35" t="s">
        <v>4668</v>
      </c>
      <c r="F12" s="36">
        <v>45644</v>
      </c>
      <c r="G12" s="36">
        <v>45645</v>
      </c>
      <c r="H12" s="36">
        <v>45663</v>
      </c>
      <c r="I12" s="35" t="s">
        <v>4666</v>
      </c>
      <c r="J12" s="36">
        <v>45680</v>
      </c>
      <c r="K12" s="40">
        <v>45690</v>
      </c>
      <c r="L12" s="40">
        <v>45706</v>
      </c>
      <c r="M12" s="35" t="s">
        <v>4688</v>
      </c>
      <c r="N12" s="36">
        <v>45678</v>
      </c>
      <c r="O12" s="36">
        <v>45678</v>
      </c>
      <c r="P12" s="36">
        <v>45680</v>
      </c>
      <c r="Q12" s="36">
        <v>45678</v>
      </c>
      <c r="R12" s="36">
        <v>45679</v>
      </c>
      <c r="S12" s="36">
        <v>45695</v>
      </c>
      <c r="T12" s="36">
        <v>45700</v>
      </c>
      <c r="U12" s="36">
        <v>45701</v>
      </c>
      <c r="V12" s="36">
        <v>45702</v>
      </c>
      <c r="W12" s="36">
        <v>45716</v>
      </c>
      <c r="X12" s="36">
        <v>45733</v>
      </c>
      <c r="Y12" s="20"/>
    </row>
    <row r="13" ht="12.75" customHeight="1" spans="1:25">
      <c r="A13" s="35" t="s">
        <v>48</v>
      </c>
      <c r="B13" s="35" t="s">
        <v>50</v>
      </c>
      <c r="C13" s="35" t="s">
        <v>4283</v>
      </c>
      <c r="D13" s="36">
        <v>45659</v>
      </c>
      <c r="E13" s="35" t="s">
        <v>4668</v>
      </c>
      <c r="F13" s="36">
        <v>45631</v>
      </c>
      <c r="G13" s="36">
        <v>45632</v>
      </c>
      <c r="H13" s="36">
        <v>45652</v>
      </c>
      <c r="I13" s="35" t="s">
        <v>4689</v>
      </c>
      <c r="J13" s="36">
        <v>45659</v>
      </c>
      <c r="K13" s="40">
        <v>45670</v>
      </c>
      <c r="L13" s="40">
        <v>45709</v>
      </c>
      <c r="M13" s="35" t="s">
        <v>4690</v>
      </c>
      <c r="N13" s="36">
        <v>45657</v>
      </c>
      <c r="O13" s="36">
        <v>45657</v>
      </c>
      <c r="P13" s="36">
        <v>45657</v>
      </c>
      <c r="Q13" s="36">
        <v>45657</v>
      </c>
      <c r="R13" s="36">
        <v>45657</v>
      </c>
      <c r="S13" s="36">
        <v>45671</v>
      </c>
      <c r="T13" s="36">
        <v>45708</v>
      </c>
      <c r="U13" s="36">
        <v>45709</v>
      </c>
      <c r="V13" s="36">
        <v>45710</v>
      </c>
      <c r="W13" s="36">
        <v>45712</v>
      </c>
      <c r="X13" s="36">
        <v>45720</v>
      </c>
      <c r="Y13" s="20"/>
    </row>
    <row r="14" ht="12.75" customHeight="1" spans="1:25">
      <c r="A14" s="35" t="s">
        <v>87</v>
      </c>
      <c r="B14" s="35" t="s">
        <v>4663</v>
      </c>
      <c r="C14" s="35" t="s">
        <v>4691</v>
      </c>
      <c r="D14" s="36">
        <v>45659</v>
      </c>
      <c r="E14" s="35" t="s">
        <v>4692</v>
      </c>
      <c r="F14" s="36">
        <v>45644</v>
      </c>
      <c r="G14" s="36">
        <v>45646</v>
      </c>
      <c r="H14" s="36">
        <v>45653</v>
      </c>
      <c r="I14" s="35" t="s">
        <v>4689</v>
      </c>
      <c r="J14" s="36">
        <v>45298</v>
      </c>
      <c r="K14" s="40">
        <v>45673</v>
      </c>
      <c r="L14" s="40">
        <v>45709</v>
      </c>
      <c r="M14" s="35" t="s">
        <v>4693</v>
      </c>
      <c r="N14" s="36">
        <v>45664</v>
      </c>
      <c r="O14" s="36">
        <v>45664</v>
      </c>
      <c r="P14" s="36">
        <v>45666</v>
      </c>
      <c r="Q14" s="36">
        <v>45665</v>
      </c>
      <c r="R14" s="36">
        <v>45664</v>
      </c>
      <c r="S14" s="36">
        <v>45677</v>
      </c>
      <c r="T14" s="36">
        <v>45708</v>
      </c>
      <c r="U14" s="36">
        <v>45709</v>
      </c>
      <c r="V14" s="36">
        <v>45710</v>
      </c>
      <c r="W14" s="36">
        <v>45713</v>
      </c>
      <c r="X14" s="67">
        <v>45721</v>
      </c>
      <c r="Y14" s="20"/>
    </row>
    <row r="15" ht="12.75" customHeight="1" spans="1:25">
      <c r="A15" s="35" t="s">
        <v>123</v>
      </c>
      <c r="B15" s="35" t="s">
        <v>4663</v>
      </c>
      <c r="C15" s="35" t="s">
        <v>4283</v>
      </c>
      <c r="D15" s="36">
        <v>45655</v>
      </c>
      <c r="E15" s="35" t="s">
        <v>4675</v>
      </c>
      <c r="F15" s="36">
        <v>45635</v>
      </c>
      <c r="G15" s="36">
        <v>45656</v>
      </c>
      <c r="H15" s="36">
        <v>45659</v>
      </c>
      <c r="I15" s="35" t="s">
        <v>4689</v>
      </c>
      <c r="J15" s="36">
        <v>45665</v>
      </c>
      <c r="K15" s="40">
        <v>45671</v>
      </c>
      <c r="L15" s="40">
        <v>45712</v>
      </c>
      <c r="M15" s="65" t="s">
        <v>4694</v>
      </c>
      <c r="N15" s="36">
        <v>45665</v>
      </c>
      <c r="O15" s="36">
        <v>45665</v>
      </c>
      <c r="P15" s="36">
        <v>45666</v>
      </c>
      <c r="Q15" s="36">
        <v>45665</v>
      </c>
      <c r="R15" s="36">
        <v>45665</v>
      </c>
      <c r="S15" s="36">
        <v>45677</v>
      </c>
      <c r="T15" s="36">
        <v>45707</v>
      </c>
      <c r="U15" s="36">
        <v>45706</v>
      </c>
      <c r="V15" s="36">
        <v>45709</v>
      </c>
      <c r="W15" s="36">
        <v>45715</v>
      </c>
      <c r="X15" s="36">
        <v>45721</v>
      </c>
      <c r="Y15" s="20"/>
    </row>
    <row r="16" ht="12.75" customHeight="1" spans="1:25">
      <c r="A16" s="35" t="s">
        <v>135</v>
      </c>
      <c r="B16" s="35" t="s">
        <v>4663</v>
      </c>
      <c r="C16" s="35" t="s">
        <v>4695</v>
      </c>
      <c r="D16" s="36">
        <v>45655</v>
      </c>
      <c r="E16" s="35" t="s">
        <v>4675</v>
      </c>
      <c r="F16" s="36">
        <v>45635</v>
      </c>
      <c r="G16" s="36">
        <v>45656</v>
      </c>
      <c r="H16" s="36">
        <v>45659</v>
      </c>
      <c r="I16" s="35" t="s">
        <v>4689</v>
      </c>
      <c r="J16" s="36">
        <v>45665</v>
      </c>
      <c r="K16" s="40">
        <v>45671</v>
      </c>
      <c r="L16" s="40">
        <v>45712</v>
      </c>
      <c r="M16" s="65" t="s">
        <v>4694</v>
      </c>
      <c r="N16" s="36">
        <v>45665</v>
      </c>
      <c r="O16" s="36">
        <v>45665</v>
      </c>
      <c r="P16" s="36">
        <v>45666</v>
      </c>
      <c r="Q16" s="36">
        <v>45665</v>
      </c>
      <c r="R16" s="36">
        <v>45665</v>
      </c>
      <c r="S16" s="36">
        <v>45677</v>
      </c>
      <c r="T16" s="36">
        <v>45707</v>
      </c>
      <c r="U16" s="36">
        <v>45706</v>
      </c>
      <c r="V16" s="36">
        <v>45709</v>
      </c>
      <c r="W16" s="36">
        <v>45715</v>
      </c>
      <c r="X16" s="36">
        <v>45721</v>
      </c>
      <c r="Y16" s="20"/>
    </row>
    <row r="17" ht="12.75" customHeight="1" spans="1:25">
      <c r="A17" s="35" t="s">
        <v>238</v>
      </c>
      <c r="B17" s="35" t="s">
        <v>4663</v>
      </c>
      <c r="C17" s="35" t="s">
        <v>4283</v>
      </c>
      <c r="D17" s="36">
        <v>45311</v>
      </c>
      <c r="E17" s="35" t="s">
        <v>4665</v>
      </c>
      <c r="F17" s="36">
        <v>45651</v>
      </c>
      <c r="G17" s="36">
        <v>45664</v>
      </c>
      <c r="H17" s="36">
        <v>45671</v>
      </c>
      <c r="I17" s="35" t="s">
        <v>4669</v>
      </c>
      <c r="J17" s="36">
        <v>45678</v>
      </c>
      <c r="K17" s="40">
        <v>45695</v>
      </c>
      <c r="L17" s="40">
        <v>45712</v>
      </c>
      <c r="M17" s="35" t="s">
        <v>4696</v>
      </c>
      <c r="N17" s="36">
        <v>45677</v>
      </c>
      <c r="O17" s="36">
        <v>45677</v>
      </c>
      <c r="P17" s="36">
        <v>45680</v>
      </c>
      <c r="Q17" s="36">
        <v>45679</v>
      </c>
      <c r="R17" s="36">
        <v>45677</v>
      </c>
      <c r="S17" s="36">
        <v>45696</v>
      </c>
      <c r="T17" s="36">
        <v>45708</v>
      </c>
      <c r="U17" s="36">
        <v>45706</v>
      </c>
      <c r="V17" s="36">
        <v>45710</v>
      </c>
      <c r="W17" s="36">
        <v>45716</v>
      </c>
      <c r="X17" s="20"/>
      <c r="Y17" s="20"/>
    </row>
    <row r="18" ht="12.75" customHeight="1" spans="1:25">
      <c r="A18" s="35" t="s">
        <v>230</v>
      </c>
      <c r="B18" s="35" t="s">
        <v>4663</v>
      </c>
      <c r="C18" s="35" t="s">
        <v>4283</v>
      </c>
      <c r="D18" s="36">
        <v>45310</v>
      </c>
      <c r="E18" s="35" t="s">
        <v>4697</v>
      </c>
      <c r="F18" s="36">
        <v>45651</v>
      </c>
      <c r="G18" s="36">
        <v>45664</v>
      </c>
      <c r="H18" s="36">
        <v>45666</v>
      </c>
      <c r="I18" s="35" t="s">
        <v>4698</v>
      </c>
      <c r="J18" s="36">
        <v>45674</v>
      </c>
      <c r="K18" s="40">
        <v>45683</v>
      </c>
      <c r="L18" s="40">
        <v>45716</v>
      </c>
      <c r="M18" s="35" t="s">
        <v>4699</v>
      </c>
      <c r="N18" s="36">
        <v>45674</v>
      </c>
      <c r="O18" s="36">
        <v>45674</v>
      </c>
      <c r="P18" s="36">
        <v>45677</v>
      </c>
      <c r="Q18" s="36">
        <v>45676</v>
      </c>
      <c r="R18" s="36">
        <v>45674</v>
      </c>
      <c r="S18" s="36">
        <v>45693</v>
      </c>
      <c r="T18" s="36">
        <v>45706</v>
      </c>
      <c r="U18" s="36">
        <v>45706</v>
      </c>
      <c r="V18" s="36">
        <v>45709</v>
      </c>
      <c r="W18" s="36">
        <v>45719</v>
      </c>
      <c r="X18" s="36"/>
      <c r="Y18" s="20"/>
    </row>
    <row r="19" ht="12.75" customHeight="1" spans="1:25">
      <c r="A19" s="35" t="s">
        <v>170</v>
      </c>
      <c r="B19" s="35" t="s">
        <v>172</v>
      </c>
      <c r="C19" s="35" t="s">
        <v>4283</v>
      </c>
      <c r="D19" s="36">
        <v>45662</v>
      </c>
      <c r="E19" s="35" t="s">
        <v>4685</v>
      </c>
      <c r="F19" s="36">
        <v>45644</v>
      </c>
      <c r="G19" s="36">
        <v>45645</v>
      </c>
      <c r="H19" s="36">
        <v>45663</v>
      </c>
      <c r="I19" s="35" t="s">
        <v>4678</v>
      </c>
      <c r="J19" s="36">
        <v>45671</v>
      </c>
      <c r="K19" s="40">
        <v>45676</v>
      </c>
      <c r="L19" s="40">
        <v>45722</v>
      </c>
      <c r="M19" s="35" t="s">
        <v>4700</v>
      </c>
      <c r="N19" s="36">
        <v>45670</v>
      </c>
      <c r="O19" s="36">
        <v>45670</v>
      </c>
      <c r="P19" s="36">
        <v>45672</v>
      </c>
      <c r="Q19" s="36">
        <v>45670</v>
      </c>
      <c r="R19" s="36">
        <v>45670</v>
      </c>
      <c r="S19" s="36">
        <v>45678</v>
      </c>
      <c r="T19" s="36">
        <v>45720</v>
      </c>
      <c r="U19" s="36">
        <v>45719</v>
      </c>
      <c r="V19" s="36">
        <v>45721</v>
      </c>
      <c r="W19" s="36">
        <v>45727</v>
      </c>
      <c r="X19" s="36"/>
      <c r="Y19" s="20"/>
    </row>
    <row r="20" ht="12.75" customHeight="1" spans="1:25">
      <c r="A20" s="35" t="s">
        <v>177</v>
      </c>
      <c r="B20" s="35" t="s">
        <v>179</v>
      </c>
      <c r="C20" s="35" t="s">
        <v>4283</v>
      </c>
      <c r="D20" s="36">
        <v>45662</v>
      </c>
      <c r="E20" s="35" t="s">
        <v>4685</v>
      </c>
      <c r="F20" s="36">
        <v>45644</v>
      </c>
      <c r="G20" s="36">
        <v>45645</v>
      </c>
      <c r="H20" s="36">
        <v>45663</v>
      </c>
      <c r="I20" s="35" t="s">
        <v>4678</v>
      </c>
      <c r="J20" s="36">
        <v>45671</v>
      </c>
      <c r="K20" s="40">
        <v>45676</v>
      </c>
      <c r="L20" s="40">
        <v>45722</v>
      </c>
      <c r="M20" s="35" t="s">
        <v>4701</v>
      </c>
      <c r="N20" s="36">
        <v>45670</v>
      </c>
      <c r="O20" s="36">
        <v>45670</v>
      </c>
      <c r="P20" s="36">
        <v>45672</v>
      </c>
      <c r="Q20" s="36">
        <v>45670</v>
      </c>
      <c r="R20" s="36">
        <v>45670</v>
      </c>
      <c r="S20" s="36">
        <v>45678</v>
      </c>
      <c r="T20" s="36">
        <v>45720</v>
      </c>
      <c r="U20" s="36">
        <v>45719</v>
      </c>
      <c r="V20" s="36">
        <v>45721</v>
      </c>
      <c r="W20" s="36">
        <v>45728</v>
      </c>
      <c r="X20" s="36"/>
      <c r="Y20" s="20"/>
    </row>
    <row r="21" ht="12.75" customHeight="1" spans="1:25">
      <c r="A21" s="35" t="s">
        <v>185</v>
      </c>
      <c r="B21" s="35" t="s">
        <v>187</v>
      </c>
      <c r="C21" s="35" t="s">
        <v>4682</v>
      </c>
      <c r="D21" s="36">
        <v>45662</v>
      </c>
      <c r="E21" s="35" t="s">
        <v>4685</v>
      </c>
      <c r="F21" s="36">
        <v>45644</v>
      </c>
      <c r="G21" s="36">
        <v>45645</v>
      </c>
      <c r="H21" s="36">
        <v>45663</v>
      </c>
      <c r="I21" s="35" t="s">
        <v>4678</v>
      </c>
      <c r="J21" s="36">
        <v>45671</v>
      </c>
      <c r="K21" s="40">
        <v>45676</v>
      </c>
      <c r="L21" s="40">
        <v>45722</v>
      </c>
      <c r="M21" s="35" t="s">
        <v>4702</v>
      </c>
      <c r="N21" s="36">
        <v>45670</v>
      </c>
      <c r="O21" s="36">
        <v>45670</v>
      </c>
      <c r="P21" s="36">
        <v>45672</v>
      </c>
      <c r="Q21" s="36">
        <v>45670</v>
      </c>
      <c r="R21" s="36">
        <v>45670</v>
      </c>
      <c r="S21" s="36">
        <v>45678</v>
      </c>
      <c r="T21" s="36">
        <v>45720</v>
      </c>
      <c r="U21" s="36">
        <v>45719</v>
      </c>
      <c r="V21" s="36">
        <v>45721</v>
      </c>
      <c r="W21" s="36">
        <v>45727</v>
      </c>
      <c r="X21" s="36"/>
      <c r="Y21" s="20"/>
    </row>
    <row r="22" ht="12.75" customHeight="1" spans="1:25">
      <c r="A22" s="35" t="s">
        <v>242</v>
      </c>
      <c r="B22" s="35" t="s">
        <v>4663</v>
      </c>
      <c r="C22" s="35" t="s">
        <v>4283</v>
      </c>
      <c r="D22" s="36">
        <v>45669</v>
      </c>
      <c r="E22" s="35" t="s">
        <v>4675</v>
      </c>
      <c r="F22" s="36">
        <v>45651</v>
      </c>
      <c r="G22" s="36">
        <v>45664</v>
      </c>
      <c r="H22" s="36">
        <v>45665</v>
      </c>
      <c r="I22" s="35" t="s">
        <v>4689</v>
      </c>
      <c r="J22" s="36">
        <v>45678</v>
      </c>
      <c r="K22" s="40">
        <v>45685</v>
      </c>
      <c r="L22" s="40">
        <v>45725</v>
      </c>
      <c r="M22" s="35" t="s">
        <v>4703</v>
      </c>
      <c r="N22" s="36">
        <v>45677</v>
      </c>
      <c r="O22" s="36">
        <v>45677</v>
      </c>
      <c r="P22" s="36">
        <v>45679</v>
      </c>
      <c r="Q22" s="36">
        <v>45679</v>
      </c>
      <c r="R22" s="36">
        <v>45677</v>
      </c>
      <c r="S22" s="36">
        <v>45694</v>
      </c>
      <c r="T22" s="36">
        <v>45716</v>
      </c>
      <c r="U22" s="36">
        <v>45721</v>
      </c>
      <c r="V22" s="36">
        <v>45722</v>
      </c>
      <c r="W22" s="36">
        <v>45727</v>
      </c>
      <c r="X22" s="36"/>
      <c r="Y22" s="20"/>
    </row>
    <row r="23" ht="12.75" customHeight="1" spans="1:25">
      <c r="A23" s="35" t="s">
        <v>302</v>
      </c>
      <c r="B23" s="35" t="s">
        <v>304</v>
      </c>
      <c r="C23" s="35" t="s">
        <v>4704</v>
      </c>
      <c r="D23" s="36">
        <v>45708</v>
      </c>
      <c r="E23" s="35" t="s">
        <v>4685</v>
      </c>
      <c r="F23" s="36">
        <v>45681</v>
      </c>
      <c r="G23" s="36">
        <v>45694</v>
      </c>
      <c r="H23" s="36">
        <v>45705</v>
      </c>
      <c r="I23" s="35" t="s">
        <v>4669</v>
      </c>
      <c r="J23" s="36">
        <v>45709</v>
      </c>
      <c r="K23" s="40">
        <v>45714</v>
      </c>
      <c r="L23" s="40">
        <v>45728</v>
      </c>
      <c r="M23" s="35" t="s">
        <v>4705</v>
      </c>
      <c r="N23" s="36">
        <v>45709</v>
      </c>
      <c r="O23" s="36">
        <v>45709</v>
      </c>
      <c r="P23" s="36">
        <v>45712</v>
      </c>
      <c r="Q23" s="36">
        <v>45709</v>
      </c>
      <c r="R23" s="36">
        <v>45709</v>
      </c>
      <c r="S23" s="36">
        <v>45715</v>
      </c>
      <c r="T23" s="36">
        <v>45722</v>
      </c>
      <c r="U23" s="36">
        <v>45721</v>
      </c>
      <c r="V23" s="36">
        <v>45723</v>
      </c>
      <c r="W23" s="36">
        <v>45733</v>
      </c>
      <c r="X23" s="36"/>
      <c r="Y23" s="20"/>
    </row>
    <row r="24" ht="12.75" customHeight="1" spans="1:25">
      <c r="A24" s="35" t="s">
        <v>274</v>
      </c>
      <c r="B24" s="35" t="s">
        <v>4663</v>
      </c>
      <c r="C24" s="35" t="s">
        <v>4682</v>
      </c>
      <c r="D24" s="36">
        <v>45311</v>
      </c>
      <c r="E24" s="35" t="s">
        <v>4665</v>
      </c>
      <c r="F24" s="36">
        <v>45651</v>
      </c>
      <c r="G24" s="36">
        <v>45664</v>
      </c>
      <c r="H24" s="36">
        <v>45671</v>
      </c>
      <c r="I24" s="35" t="s">
        <v>4676</v>
      </c>
      <c r="J24" s="36">
        <v>45683</v>
      </c>
      <c r="K24" s="40">
        <v>45695</v>
      </c>
      <c r="L24" s="40">
        <v>45734</v>
      </c>
      <c r="M24" s="35" t="s">
        <v>4706</v>
      </c>
      <c r="N24" s="36">
        <v>45680</v>
      </c>
      <c r="O24" s="36">
        <v>45680</v>
      </c>
      <c r="P24" s="36">
        <v>45681</v>
      </c>
      <c r="Q24" s="36">
        <v>45681</v>
      </c>
      <c r="R24" s="36">
        <v>45680</v>
      </c>
      <c r="S24" s="36">
        <v>45696</v>
      </c>
      <c r="T24" s="36">
        <v>45730</v>
      </c>
      <c r="U24" s="36">
        <v>45729</v>
      </c>
      <c r="V24" s="36">
        <v>45737</v>
      </c>
      <c r="W24" s="36">
        <v>45741</v>
      </c>
      <c r="X24" s="36"/>
      <c r="Y24" s="20"/>
    </row>
    <row r="25" ht="12.75" customHeight="1" spans="1:25">
      <c r="A25" s="35" t="s">
        <v>320</v>
      </c>
      <c r="B25" s="35" t="s">
        <v>4663</v>
      </c>
      <c r="C25" s="35" t="s">
        <v>4283</v>
      </c>
      <c r="D25" s="36">
        <v>45710</v>
      </c>
      <c r="E25" s="35" t="s">
        <v>4707</v>
      </c>
      <c r="F25" s="36">
        <v>45683</v>
      </c>
      <c r="G25" s="36">
        <v>45694</v>
      </c>
      <c r="H25" s="36">
        <v>45699</v>
      </c>
      <c r="I25" s="35" t="s">
        <v>4669</v>
      </c>
      <c r="J25" s="36">
        <v>45713</v>
      </c>
      <c r="K25" s="40">
        <v>45717</v>
      </c>
      <c r="L25" s="40">
        <v>45734</v>
      </c>
      <c r="M25" s="65" t="s">
        <v>4708</v>
      </c>
      <c r="N25" s="36">
        <v>45713</v>
      </c>
      <c r="O25" s="36">
        <v>45713</v>
      </c>
      <c r="P25" s="36">
        <v>45714</v>
      </c>
      <c r="Q25" s="36">
        <v>45714</v>
      </c>
      <c r="R25" s="36">
        <v>45714</v>
      </c>
      <c r="S25" s="36">
        <v>45720</v>
      </c>
      <c r="T25" s="36">
        <v>45728</v>
      </c>
      <c r="U25" s="36">
        <v>45729</v>
      </c>
      <c r="V25" s="36">
        <v>45736</v>
      </c>
      <c r="W25" s="36">
        <v>45737</v>
      </c>
      <c r="X25" s="36"/>
      <c r="Y25" s="20"/>
    </row>
    <row r="26" ht="12.75" customHeight="1" spans="1:25">
      <c r="A26" s="35" t="s">
        <v>329</v>
      </c>
      <c r="B26" s="35" t="s">
        <v>4663</v>
      </c>
      <c r="C26" s="35" t="s">
        <v>4682</v>
      </c>
      <c r="D26" s="36">
        <v>45710</v>
      </c>
      <c r="E26" s="35" t="s">
        <v>4707</v>
      </c>
      <c r="F26" s="36">
        <v>45698</v>
      </c>
      <c r="G26" s="36">
        <v>45699</v>
      </c>
      <c r="H26" s="36">
        <v>45699</v>
      </c>
      <c r="I26" s="35" t="s">
        <v>4669</v>
      </c>
      <c r="J26" s="36">
        <v>45713</v>
      </c>
      <c r="K26" s="40">
        <v>45717</v>
      </c>
      <c r="L26" s="40">
        <v>45734</v>
      </c>
      <c r="M26" s="65" t="s">
        <v>4708</v>
      </c>
      <c r="N26" s="36">
        <v>45713</v>
      </c>
      <c r="O26" s="36">
        <v>45713</v>
      </c>
      <c r="P26" s="36">
        <v>45714</v>
      </c>
      <c r="Q26" s="36">
        <v>45714</v>
      </c>
      <c r="R26" s="36">
        <v>45714</v>
      </c>
      <c r="S26" s="36">
        <v>45720</v>
      </c>
      <c r="T26" s="36">
        <v>45728</v>
      </c>
      <c r="U26" s="36">
        <v>45729</v>
      </c>
      <c r="V26" s="36">
        <v>45736</v>
      </c>
      <c r="W26" s="36">
        <v>45736</v>
      </c>
      <c r="X26" s="36"/>
      <c r="Y26" s="20"/>
    </row>
    <row r="27" ht="12.75" customHeight="1" spans="1:25">
      <c r="A27" s="35" t="s">
        <v>370</v>
      </c>
      <c r="B27" s="35" t="s">
        <v>4663</v>
      </c>
      <c r="C27" s="35" t="s">
        <v>4682</v>
      </c>
      <c r="D27" s="36">
        <v>45707</v>
      </c>
      <c r="E27" s="35" t="s">
        <v>4675</v>
      </c>
      <c r="F27" s="36">
        <v>45683</v>
      </c>
      <c r="G27" s="36">
        <v>45694</v>
      </c>
      <c r="H27" s="36">
        <v>45706</v>
      </c>
      <c r="I27" s="35" t="s">
        <v>4666</v>
      </c>
      <c r="J27" s="36">
        <v>45715</v>
      </c>
      <c r="K27" s="40">
        <v>45719</v>
      </c>
      <c r="L27" s="40">
        <v>45734</v>
      </c>
      <c r="M27" s="35" t="s">
        <v>4709</v>
      </c>
      <c r="N27" s="36">
        <v>45715</v>
      </c>
      <c r="O27" s="36">
        <v>45715</v>
      </c>
      <c r="P27" s="36">
        <v>45715</v>
      </c>
      <c r="Q27" s="36">
        <v>45715</v>
      </c>
      <c r="R27" s="36">
        <v>45715</v>
      </c>
      <c r="S27" s="36">
        <v>45720</v>
      </c>
      <c r="T27" s="36">
        <v>45733</v>
      </c>
      <c r="U27" s="36">
        <v>45729</v>
      </c>
      <c r="V27" s="36">
        <v>45737</v>
      </c>
      <c r="W27" s="36">
        <v>45737</v>
      </c>
      <c r="X27" s="36">
        <v>45741</v>
      </c>
      <c r="Y27" s="20"/>
    </row>
    <row r="28" ht="12.75" customHeight="1" spans="1:25">
      <c r="A28" s="35" t="s">
        <v>280</v>
      </c>
      <c r="B28" s="35" t="s">
        <v>4663</v>
      </c>
      <c r="C28" s="35" t="s">
        <v>4710</v>
      </c>
      <c r="D28" s="36">
        <v>45708</v>
      </c>
      <c r="E28" s="35" t="s">
        <v>4707</v>
      </c>
      <c r="F28" s="36">
        <v>45683</v>
      </c>
      <c r="G28" s="36">
        <v>45694</v>
      </c>
      <c r="H28" s="36">
        <v>45698</v>
      </c>
      <c r="I28" s="35" t="s">
        <v>4678</v>
      </c>
      <c r="J28" s="36">
        <v>45707</v>
      </c>
      <c r="K28" s="40">
        <v>45711</v>
      </c>
      <c r="L28" s="40">
        <v>45749</v>
      </c>
      <c r="M28" s="35" t="s">
        <v>4711</v>
      </c>
      <c r="N28" s="36">
        <v>45707</v>
      </c>
      <c r="O28" s="36">
        <v>45707</v>
      </c>
      <c r="P28" s="36">
        <v>45707</v>
      </c>
      <c r="Q28" s="36">
        <v>45707</v>
      </c>
      <c r="R28" s="36">
        <v>45707</v>
      </c>
      <c r="S28" s="36">
        <v>45712</v>
      </c>
      <c r="T28" s="36">
        <v>45747</v>
      </c>
      <c r="U28" s="36">
        <v>45742</v>
      </c>
      <c r="V28" s="36">
        <v>45747</v>
      </c>
      <c r="W28" s="36">
        <v>45749</v>
      </c>
      <c r="X28" s="36">
        <v>45754</v>
      </c>
      <c r="Y28" s="20"/>
    </row>
    <row r="29" ht="12.75" customHeight="1" spans="1:25">
      <c r="A29" s="35" t="s">
        <v>287</v>
      </c>
      <c r="B29" s="35" t="s">
        <v>4663</v>
      </c>
      <c r="C29" s="35" t="s">
        <v>4664</v>
      </c>
      <c r="D29" s="36">
        <v>45707</v>
      </c>
      <c r="E29" s="35" t="s">
        <v>4675</v>
      </c>
      <c r="F29" s="36">
        <v>45698</v>
      </c>
      <c r="G29" s="36">
        <v>45699</v>
      </c>
      <c r="H29" s="36">
        <v>45699</v>
      </c>
      <c r="I29" s="35" t="s">
        <v>4698</v>
      </c>
      <c r="J29" s="36">
        <v>45709</v>
      </c>
      <c r="K29" s="40">
        <v>45713</v>
      </c>
      <c r="L29" s="40">
        <v>45758</v>
      </c>
      <c r="M29" s="35" t="s">
        <v>4712</v>
      </c>
      <c r="N29" s="36">
        <v>45709</v>
      </c>
      <c r="O29" s="36">
        <v>45709</v>
      </c>
      <c r="P29" s="36">
        <v>45709</v>
      </c>
      <c r="Q29" s="36">
        <v>45709</v>
      </c>
      <c r="R29" s="36">
        <v>45709</v>
      </c>
      <c r="S29" s="36">
        <v>45714</v>
      </c>
      <c r="T29" s="36">
        <v>45754</v>
      </c>
      <c r="U29" s="36">
        <v>45748</v>
      </c>
      <c r="V29" s="36">
        <v>45754</v>
      </c>
      <c r="W29" s="36"/>
      <c r="X29" s="36"/>
      <c r="Y29" s="20"/>
    </row>
    <row r="30" ht="12.75" customHeight="1" spans="1:25">
      <c r="A30" s="35" t="s">
        <v>293</v>
      </c>
      <c r="B30" s="35" t="s">
        <v>295</v>
      </c>
      <c r="C30" s="35" t="s">
        <v>4283</v>
      </c>
      <c r="D30" s="36">
        <v>45708</v>
      </c>
      <c r="E30" s="35" t="s">
        <v>4685</v>
      </c>
      <c r="F30" s="36">
        <v>45681</v>
      </c>
      <c r="G30" s="36">
        <v>45694</v>
      </c>
      <c r="H30" s="36">
        <v>45705</v>
      </c>
      <c r="I30" s="35" t="s">
        <v>4678</v>
      </c>
      <c r="J30" s="36">
        <v>45709</v>
      </c>
      <c r="K30" s="40">
        <v>45713</v>
      </c>
      <c r="L30" s="40">
        <v>45756</v>
      </c>
      <c r="M30" s="35" t="s">
        <v>4713</v>
      </c>
      <c r="N30" s="36">
        <v>45709</v>
      </c>
      <c r="O30" s="36">
        <v>45709</v>
      </c>
      <c r="P30" s="36">
        <v>45712</v>
      </c>
      <c r="Q30" s="36">
        <v>45709</v>
      </c>
      <c r="R30" s="36">
        <v>45709</v>
      </c>
      <c r="S30" s="36">
        <v>45714</v>
      </c>
      <c r="T30" s="36">
        <v>45756</v>
      </c>
      <c r="U30" s="36">
        <v>45748</v>
      </c>
      <c r="V30" s="36">
        <v>45756</v>
      </c>
      <c r="W30" s="36"/>
      <c r="X30" s="36"/>
      <c r="Y30" s="20"/>
    </row>
    <row r="31" ht="12.75" customHeight="1" spans="1:25">
      <c r="A31" s="35" t="s">
        <v>308</v>
      </c>
      <c r="B31" s="35" t="s">
        <v>310</v>
      </c>
      <c r="C31" s="35" t="s">
        <v>4682</v>
      </c>
      <c r="D31" s="36">
        <v>45708</v>
      </c>
      <c r="E31" s="35" t="s">
        <v>4685</v>
      </c>
      <c r="F31" s="36">
        <v>45681</v>
      </c>
      <c r="G31" s="36">
        <v>45694</v>
      </c>
      <c r="H31" s="36">
        <v>45705</v>
      </c>
      <c r="I31" s="35" t="s">
        <v>4678</v>
      </c>
      <c r="J31" s="36">
        <v>45709</v>
      </c>
      <c r="K31" s="40">
        <v>45713</v>
      </c>
      <c r="L31" s="40">
        <v>45756</v>
      </c>
      <c r="M31" s="35" t="s">
        <v>4714</v>
      </c>
      <c r="N31" s="36">
        <v>45709</v>
      </c>
      <c r="O31" s="36">
        <v>45709</v>
      </c>
      <c r="P31" s="36">
        <v>45712</v>
      </c>
      <c r="Q31" s="36">
        <v>45709</v>
      </c>
      <c r="R31" s="36">
        <v>45709</v>
      </c>
      <c r="S31" s="36">
        <v>45714</v>
      </c>
      <c r="T31" s="36">
        <v>45755</v>
      </c>
      <c r="U31" s="36">
        <v>45748</v>
      </c>
      <c r="V31" s="36">
        <v>45755</v>
      </c>
      <c r="W31" s="36"/>
      <c r="X31" s="36"/>
      <c r="Y31" s="20"/>
    </row>
    <row r="32" ht="12.75" customHeight="1" spans="1:25">
      <c r="A32" s="35" t="s">
        <v>313</v>
      </c>
      <c r="B32" s="35" t="s">
        <v>315</v>
      </c>
      <c r="C32" s="35" t="s">
        <v>4283</v>
      </c>
      <c r="D32" s="36">
        <v>45708</v>
      </c>
      <c r="E32" s="35" t="s">
        <v>4685</v>
      </c>
      <c r="F32" s="36">
        <v>45681</v>
      </c>
      <c r="G32" s="36">
        <v>45694</v>
      </c>
      <c r="H32" s="36">
        <v>45705</v>
      </c>
      <c r="I32" s="35" t="s">
        <v>4678</v>
      </c>
      <c r="J32" s="36">
        <v>45709</v>
      </c>
      <c r="K32" s="40">
        <v>45713</v>
      </c>
      <c r="L32" s="40">
        <v>45756</v>
      </c>
      <c r="M32" s="35" t="s">
        <v>4715</v>
      </c>
      <c r="N32" s="36">
        <v>45709</v>
      </c>
      <c r="O32" s="36">
        <v>45709</v>
      </c>
      <c r="P32" s="36">
        <v>45712</v>
      </c>
      <c r="Q32" s="36">
        <v>45709</v>
      </c>
      <c r="R32" s="36">
        <v>45709</v>
      </c>
      <c r="S32" s="36">
        <v>45714</v>
      </c>
      <c r="T32" s="36">
        <v>45755</v>
      </c>
      <c r="U32" s="36">
        <v>45748</v>
      </c>
      <c r="V32" s="36">
        <v>45755</v>
      </c>
      <c r="W32" s="36"/>
      <c r="X32" s="36"/>
      <c r="Y32" s="20"/>
    </row>
    <row r="33" ht="12.75" customHeight="1" spans="1:25">
      <c r="A33" s="35" t="s">
        <v>377</v>
      </c>
      <c r="B33" s="35" t="s">
        <v>4663</v>
      </c>
      <c r="C33" s="35" t="s">
        <v>4283</v>
      </c>
      <c r="D33" s="36">
        <v>45711</v>
      </c>
      <c r="E33" s="35" t="s">
        <v>4668</v>
      </c>
      <c r="F33" s="36">
        <v>45688</v>
      </c>
      <c r="G33" s="36">
        <v>45694</v>
      </c>
      <c r="H33" s="36">
        <v>45709</v>
      </c>
      <c r="I33" s="35" t="s">
        <v>4678</v>
      </c>
      <c r="J33" s="36">
        <v>45715</v>
      </c>
      <c r="K33" s="40">
        <v>45720</v>
      </c>
      <c r="L33" s="40">
        <v>45762</v>
      </c>
      <c r="M33" s="35" t="s">
        <v>4716</v>
      </c>
      <c r="N33" s="36">
        <v>45715</v>
      </c>
      <c r="O33" s="36">
        <v>45715</v>
      </c>
      <c r="P33" s="36">
        <v>45715</v>
      </c>
      <c r="Q33" s="36">
        <v>45715</v>
      </c>
      <c r="R33" s="36">
        <v>45715</v>
      </c>
      <c r="S33" s="36">
        <v>45722</v>
      </c>
      <c r="T33" s="36">
        <v>45757</v>
      </c>
      <c r="U33" s="36">
        <v>45755</v>
      </c>
      <c r="V33" s="36">
        <v>45757</v>
      </c>
      <c r="W33" s="36"/>
      <c r="X33" s="36"/>
      <c r="Y33" s="20"/>
    </row>
    <row r="34" ht="12.75" customHeight="1" spans="1:25">
      <c r="A34" s="35" t="s">
        <v>387</v>
      </c>
      <c r="B34" s="35" t="s">
        <v>389</v>
      </c>
      <c r="C34" s="35" t="s">
        <v>4682</v>
      </c>
      <c r="D34" s="36">
        <v>45713</v>
      </c>
      <c r="E34" s="37" t="s">
        <v>4672</v>
      </c>
      <c r="F34" s="36">
        <v>45681</v>
      </c>
      <c r="G34" s="36">
        <v>45694</v>
      </c>
      <c r="H34" s="36">
        <v>45709</v>
      </c>
      <c r="I34" s="35" t="s">
        <v>4676</v>
      </c>
      <c r="J34" s="36">
        <v>45715</v>
      </c>
      <c r="K34" s="40">
        <v>45720</v>
      </c>
      <c r="L34" s="40">
        <v>45759</v>
      </c>
      <c r="M34" s="35" t="s">
        <v>4717</v>
      </c>
      <c r="N34" s="36">
        <v>45715</v>
      </c>
      <c r="O34" s="36">
        <v>45715</v>
      </c>
      <c r="P34" s="36">
        <v>45715</v>
      </c>
      <c r="Q34" s="36">
        <v>45715</v>
      </c>
      <c r="R34" s="36">
        <v>45715</v>
      </c>
      <c r="S34" s="36">
        <v>45721</v>
      </c>
      <c r="T34" s="36">
        <v>45755</v>
      </c>
      <c r="U34" s="36">
        <v>45754</v>
      </c>
      <c r="V34" s="36">
        <v>45755</v>
      </c>
      <c r="W34" s="36"/>
      <c r="X34" s="36"/>
      <c r="Y34" s="20"/>
    </row>
    <row r="35" ht="12.75" customHeight="1" spans="1:25">
      <c r="A35" s="35" t="s">
        <v>399</v>
      </c>
      <c r="B35" s="35" t="s">
        <v>401</v>
      </c>
      <c r="C35" s="35" t="s">
        <v>4718</v>
      </c>
      <c r="D35" s="36">
        <v>45711</v>
      </c>
      <c r="E35" s="35" t="s">
        <v>4668</v>
      </c>
      <c r="F35" s="36">
        <v>45688</v>
      </c>
      <c r="G35" s="36">
        <v>45694</v>
      </c>
      <c r="H35" s="36">
        <v>45708</v>
      </c>
      <c r="I35" s="35" t="s">
        <v>4678</v>
      </c>
      <c r="J35" s="36">
        <v>45716</v>
      </c>
      <c r="K35" s="40">
        <v>45723</v>
      </c>
      <c r="L35" s="40">
        <v>45760</v>
      </c>
      <c r="M35" s="35" t="s">
        <v>4719</v>
      </c>
      <c r="N35" s="36">
        <v>45716</v>
      </c>
      <c r="O35" s="36">
        <v>45716</v>
      </c>
      <c r="P35" s="36">
        <v>45719</v>
      </c>
      <c r="Q35" s="36">
        <v>45716</v>
      </c>
      <c r="R35" s="36">
        <v>45716</v>
      </c>
      <c r="S35" s="36">
        <v>45727</v>
      </c>
      <c r="T35" s="36">
        <v>45754</v>
      </c>
      <c r="U35" s="36">
        <v>45748</v>
      </c>
      <c r="V35" s="36">
        <v>45754</v>
      </c>
      <c r="W35" s="36"/>
      <c r="X35" s="36"/>
      <c r="Y35" s="20"/>
    </row>
    <row r="36" ht="12.75" customHeight="1" spans="1:25">
      <c r="A36" s="35" t="s">
        <v>422</v>
      </c>
      <c r="B36" s="35" t="s">
        <v>4663</v>
      </c>
      <c r="C36" s="35" t="s">
        <v>4710</v>
      </c>
      <c r="D36" s="36">
        <v>45710</v>
      </c>
      <c r="E36" s="35" t="s">
        <v>4707</v>
      </c>
      <c r="F36" s="36">
        <v>45683</v>
      </c>
      <c r="G36" s="36">
        <v>45694</v>
      </c>
      <c r="H36" s="36">
        <v>45708</v>
      </c>
      <c r="I36" s="35" t="s">
        <v>4689</v>
      </c>
      <c r="J36" s="36">
        <v>45716</v>
      </c>
      <c r="K36" s="40">
        <v>45723</v>
      </c>
      <c r="L36" s="40">
        <v>45758</v>
      </c>
      <c r="M36" s="65" t="s">
        <v>4720</v>
      </c>
      <c r="N36" s="36">
        <v>45716</v>
      </c>
      <c r="O36" s="36">
        <v>45716</v>
      </c>
      <c r="P36" s="36">
        <v>45719</v>
      </c>
      <c r="Q36" s="36">
        <v>45719</v>
      </c>
      <c r="R36" s="36">
        <v>45716</v>
      </c>
      <c r="S36" s="36">
        <v>45727</v>
      </c>
      <c r="T36" s="36">
        <v>45754</v>
      </c>
      <c r="U36" s="36">
        <v>45742</v>
      </c>
      <c r="V36" s="36">
        <v>45754</v>
      </c>
      <c r="W36" s="36"/>
      <c r="X36" s="36"/>
      <c r="Y36" s="20"/>
    </row>
    <row r="37" ht="12.75" customHeight="1" spans="1:25">
      <c r="A37" s="35" t="s">
        <v>432</v>
      </c>
      <c r="B37" s="35" t="s">
        <v>4663</v>
      </c>
      <c r="C37" s="35" t="s">
        <v>4283</v>
      </c>
      <c r="D37" s="36">
        <v>45710</v>
      </c>
      <c r="E37" s="35" t="s">
        <v>4707</v>
      </c>
      <c r="F37" s="36">
        <v>45683</v>
      </c>
      <c r="G37" s="36">
        <v>45694</v>
      </c>
      <c r="H37" s="36">
        <v>45708</v>
      </c>
      <c r="I37" s="35" t="s">
        <v>4689</v>
      </c>
      <c r="J37" s="36">
        <v>45716</v>
      </c>
      <c r="K37" s="40">
        <v>45723</v>
      </c>
      <c r="L37" s="40">
        <v>45758</v>
      </c>
      <c r="M37" s="65" t="s">
        <v>4720</v>
      </c>
      <c r="N37" s="36">
        <v>45716</v>
      </c>
      <c r="O37" s="36">
        <v>45716</v>
      </c>
      <c r="P37" s="36">
        <v>45719</v>
      </c>
      <c r="Q37" s="36">
        <v>45719</v>
      </c>
      <c r="R37" s="36">
        <v>45716</v>
      </c>
      <c r="S37" s="36">
        <v>45727</v>
      </c>
      <c r="T37" s="36">
        <v>45754</v>
      </c>
      <c r="U37" s="36">
        <v>45742</v>
      </c>
      <c r="V37" s="36">
        <v>45754</v>
      </c>
      <c r="W37" s="36"/>
      <c r="X37" s="36"/>
      <c r="Y37" s="20"/>
    </row>
    <row r="38" ht="12.75" customHeight="1" spans="1:25">
      <c r="A38" s="35" t="s">
        <v>442</v>
      </c>
      <c r="B38" s="35" t="s">
        <v>444</v>
      </c>
      <c r="C38" s="35" t="s">
        <v>4691</v>
      </c>
      <c r="D38" s="36">
        <v>45711</v>
      </c>
      <c r="E38" s="35" t="s">
        <v>4668</v>
      </c>
      <c r="F38" s="36">
        <v>45688</v>
      </c>
      <c r="G38" s="36">
        <v>45694</v>
      </c>
      <c r="H38" s="36">
        <v>45708</v>
      </c>
      <c r="I38" s="35" t="s">
        <v>4678</v>
      </c>
      <c r="J38" s="36">
        <v>45719</v>
      </c>
      <c r="K38" s="40">
        <v>45723</v>
      </c>
      <c r="L38" s="40">
        <v>45760</v>
      </c>
      <c r="M38" s="35" t="s">
        <v>4721</v>
      </c>
      <c r="N38" s="36">
        <v>45719</v>
      </c>
      <c r="O38" s="36">
        <v>45719</v>
      </c>
      <c r="P38" s="36">
        <v>45719</v>
      </c>
      <c r="Q38" s="36">
        <v>45719</v>
      </c>
      <c r="R38" s="36">
        <v>45719</v>
      </c>
      <c r="S38" s="36">
        <v>45727</v>
      </c>
      <c r="T38" s="36">
        <v>45754</v>
      </c>
      <c r="U38" s="36">
        <v>45748</v>
      </c>
      <c r="V38" s="36">
        <v>45754</v>
      </c>
      <c r="W38" s="36"/>
      <c r="X38" s="36"/>
      <c r="Y38" s="20"/>
    </row>
    <row r="39" ht="12.75" customHeight="1" spans="1:25">
      <c r="A39" s="35" t="s">
        <v>463</v>
      </c>
      <c r="B39" s="35" t="s">
        <v>465</v>
      </c>
      <c r="C39" s="35" t="s">
        <v>4691</v>
      </c>
      <c r="D39" s="36">
        <v>45711</v>
      </c>
      <c r="E39" s="35" t="s">
        <v>4668</v>
      </c>
      <c r="F39" s="36">
        <v>45688</v>
      </c>
      <c r="G39" s="36">
        <v>45694</v>
      </c>
      <c r="H39" s="36">
        <v>45708</v>
      </c>
      <c r="I39" s="35" t="s">
        <v>4678</v>
      </c>
      <c r="J39" s="36">
        <v>45719</v>
      </c>
      <c r="K39" s="40">
        <v>45723</v>
      </c>
      <c r="L39" s="40">
        <v>45760</v>
      </c>
      <c r="M39" s="35" t="s">
        <v>4722</v>
      </c>
      <c r="N39" s="36">
        <v>45719</v>
      </c>
      <c r="O39" s="36">
        <v>45719</v>
      </c>
      <c r="P39" s="36">
        <v>45719</v>
      </c>
      <c r="Q39" s="36">
        <v>45719</v>
      </c>
      <c r="R39" s="36">
        <v>45719</v>
      </c>
      <c r="S39" s="36">
        <v>45727</v>
      </c>
      <c r="T39" s="36">
        <v>45754</v>
      </c>
      <c r="U39" s="36">
        <v>45748</v>
      </c>
      <c r="V39" s="36">
        <v>45754</v>
      </c>
      <c r="W39" s="36"/>
      <c r="X39" s="36"/>
      <c r="Y39" s="20"/>
    </row>
    <row r="40" ht="12.75" customHeight="1" spans="1:25">
      <c r="A40" s="35" t="s">
        <v>484</v>
      </c>
      <c r="B40" s="35" t="s">
        <v>486</v>
      </c>
      <c r="C40" s="35" t="s">
        <v>4687</v>
      </c>
      <c r="D40" s="36">
        <v>45711</v>
      </c>
      <c r="E40" s="35" t="s">
        <v>4668</v>
      </c>
      <c r="F40" s="36">
        <v>45688</v>
      </c>
      <c r="G40" s="36">
        <v>45694</v>
      </c>
      <c r="H40" s="36">
        <v>45708</v>
      </c>
      <c r="I40" s="35" t="s">
        <v>4678</v>
      </c>
      <c r="J40" s="36">
        <v>45719</v>
      </c>
      <c r="K40" s="40">
        <v>45723</v>
      </c>
      <c r="L40" s="40">
        <v>45760</v>
      </c>
      <c r="M40" s="35" t="s">
        <v>4723</v>
      </c>
      <c r="N40" s="36">
        <v>45719</v>
      </c>
      <c r="O40" s="36">
        <v>45719</v>
      </c>
      <c r="P40" s="36">
        <v>45719</v>
      </c>
      <c r="Q40" s="36">
        <v>45719</v>
      </c>
      <c r="R40" s="36">
        <v>45719</v>
      </c>
      <c r="S40" s="36">
        <v>45727</v>
      </c>
      <c r="T40" s="36">
        <v>45754</v>
      </c>
      <c r="U40" s="36">
        <v>45748</v>
      </c>
      <c r="V40" s="36">
        <v>45754</v>
      </c>
      <c r="W40" s="36"/>
      <c r="X40" s="36"/>
      <c r="Y40" s="20"/>
    </row>
    <row r="41" ht="12.75" customHeight="1" spans="1:25">
      <c r="A41" s="35" t="s">
        <v>503</v>
      </c>
      <c r="B41" s="35" t="s">
        <v>505</v>
      </c>
      <c r="C41" s="35" t="s">
        <v>4710</v>
      </c>
      <c r="D41" s="36">
        <v>45711</v>
      </c>
      <c r="E41" s="35" t="s">
        <v>4668</v>
      </c>
      <c r="F41" s="36">
        <v>45688</v>
      </c>
      <c r="G41" s="36">
        <v>45694</v>
      </c>
      <c r="H41" s="36">
        <v>45708</v>
      </c>
      <c r="I41" s="35" t="s">
        <v>4698</v>
      </c>
      <c r="J41" s="36">
        <v>45719</v>
      </c>
      <c r="K41" s="40">
        <v>45724</v>
      </c>
      <c r="L41" s="40">
        <v>45763</v>
      </c>
      <c r="M41" s="35">
        <v>285483265</v>
      </c>
      <c r="N41" s="36">
        <v>45719</v>
      </c>
      <c r="O41" s="36">
        <v>45719</v>
      </c>
      <c r="P41" s="36">
        <v>45719</v>
      </c>
      <c r="Q41" s="36">
        <v>45719</v>
      </c>
      <c r="R41" s="36">
        <v>45719</v>
      </c>
      <c r="S41" s="36">
        <v>45727</v>
      </c>
      <c r="T41" s="36">
        <v>45757</v>
      </c>
      <c r="U41" s="36">
        <v>45755</v>
      </c>
      <c r="V41" s="36">
        <v>45757</v>
      </c>
      <c r="W41" s="36"/>
      <c r="X41" s="36"/>
      <c r="Y41" s="20"/>
    </row>
    <row r="42" ht="12.75" customHeight="1" spans="1:25">
      <c r="A42" s="35" t="s">
        <v>516</v>
      </c>
      <c r="B42" s="35" t="s">
        <v>518</v>
      </c>
      <c r="C42" s="35" t="s">
        <v>4691</v>
      </c>
      <c r="D42" s="36">
        <v>45711</v>
      </c>
      <c r="E42" s="35" t="s">
        <v>4668</v>
      </c>
      <c r="F42" s="36">
        <v>45688</v>
      </c>
      <c r="G42" s="36">
        <v>45694</v>
      </c>
      <c r="H42" s="36">
        <v>45708</v>
      </c>
      <c r="I42" s="35" t="s">
        <v>4698</v>
      </c>
      <c r="J42" s="36">
        <v>45719</v>
      </c>
      <c r="K42" s="40">
        <v>45724</v>
      </c>
      <c r="L42" s="40">
        <v>45763</v>
      </c>
      <c r="M42" s="35">
        <v>285483266</v>
      </c>
      <c r="N42" s="36">
        <v>45719</v>
      </c>
      <c r="O42" s="36">
        <v>45719</v>
      </c>
      <c r="P42" s="36">
        <v>45719</v>
      </c>
      <c r="Q42" s="36">
        <v>45719</v>
      </c>
      <c r="R42" s="36">
        <v>45719</v>
      </c>
      <c r="S42" s="36">
        <v>45727</v>
      </c>
      <c r="T42" s="36">
        <v>45757</v>
      </c>
      <c r="U42" s="36">
        <v>45755</v>
      </c>
      <c r="V42" s="36">
        <v>45757</v>
      </c>
      <c r="W42" s="36"/>
      <c r="X42" s="36"/>
      <c r="Y42" s="20"/>
    </row>
    <row r="43" ht="12.75" customHeight="1" spans="1:25">
      <c r="A43" s="35" t="s">
        <v>533</v>
      </c>
      <c r="B43" s="35" t="s">
        <v>4663</v>
      </c>
      <c r="C43" s="35" t="s">
        <v>4283</v>
      </c>
      <c r="D43" s="36">
        <v>45711</v>
      </c>
      <c r="E43" s="35" t="s">
        <v>4668</v>
      </c>
      <c r="F43" s="36">
        <v>45688</v>
      </c>
      <c r="G43" s="36">
        <v>45694</v>
      </c>
      <c r="H43" s="36">
        <v>45708</v>
      </c>
      <c r="I43" s="35" t="s">
        <v>4689</v>
      </c>
      <c r="J43" s="36">
        <v>45719</v>
      </c>
      <c r="K43" s="40">
        <v>45723</v>
      </c>
      <c r="L43" s="40">
        <v>45760</v>
      </c>
      <c r="M43" s="35" t="s">
        <v>4724</v>
      </c>
      <c r="N43" s="36">
        <v>45719</v>
      </c>
      <c r="O43" s="36">
        <v>45719</v>
      </c>
      <c r="P43" s="36">
        <v>45719</v>
      </c>
      <c r="Q43" s="36">
        <v>45719</v>
      </c>
      <c r="R43" s="36">
        <v>45719</v>
      </c>
      <c r="S43" s="36">
        <v>45727</v>
      </c>
      <c r="T43" s="36">
        <v>45755</v>
      </c>
      <c r="U43" s="36">
        <v>45754</v>
      </c>
      <c r="V43" s="36">
        <v>45755</v>
      </c>
      <c r="W43" s="36"/>
      <c r="X43" s="36"/>
      <c r="Y43" s="20"/>
    </row>
    <row r="44" ht="12.75" customHeight="1" spans="1:25">
      <c r="A44" s="35" t="s">
        <v>539</v>
      </c>
      <c r="B44" s="35" t="s">
        <v>4663</v>
      </c>
      <c r="C44" s="35" t="s">
        <v>4682</v>
      </c>
      <c r="D44" s="36">
        <v>45713</v>
      </c>
      <c r="E44" s="35" t="s">
        <v>4725</v>
      </c>
      <c r="F44" s="36">
        <v>45683</v>
      </c>
      <c r="G44" s="36">
        <v>45694</v>
      </c>
      <c r="H44" s="36">
        <v>45708</v>
      </c>
      <c r="I44" s="35" t="s">
        <v>4678</v>
      </c>
      <c r="J44" s="36">
        <v>45719</v>
      </c>
      <c r="K44" s="40">
        <v>45723</v>
      </c>
      <c r="L44" s="40">
        <v>45760</v>
      </c>
      <c r="M44" s="35" t="s">
        <v>4726</v>
      </c>
      <c r="N44" s="36">
        <v>45719</v>
      </c>
      <c r="O44" s="36">
        <v>45719</v>
      </c>
      <c r="P44" s="36">
        <v>45719</v>
      </c>
      <c r="Q44" s="36">
        <v>45719</v>
      </c>
      <c r="R44" s="36">
        <v>45719</v>
      </c>
      <c r="S44" s="36">
        <v>45727</v>
      </c>
      <c r="T44" s="36">
        <v>45754</v>
      </c>
      <c r="U44" s="36">
        <v>45748</v>
      </c>
      <c r="V44" s="36">
        <v>45754</v>
      </c>
      <c r="W44" s="36"/>
      <c r="X44" s="36"/>
      <c r="Y44" s="20"/>
    </row>
    <row r="45" ht="12.75" customHeight="1" spans="1:25">
      <c r="A45" s="35" t="s">
        <v>544</v>
      </c>
      <c r="B45" s="35" t="s">
        <v>546</v>
      </c>
      <c r="C45" s="35" t="s">
        <v>4664</v>
      </c>
      <c r="D45" s="36">
        <v>45704</v>
      </c>
      <c r="E45" s="37" t="s">
        <v>4725</v>
      </c>
      <c r="F45" s="36">
        <v>45702</v>
      </c>
      <c r="G45" s="36">
        <v>45705</v>
      </c>
      <c r="H45" s="36">
        <v>45715</v>
      </c>
      <c r="I45" s="35" t="s">
        <v>4727</v>
      </c>
      <c r="J45" s="36">
        <v>45721</v>
      </c>
      <c r="K45" s="40">
        <v>45725</v>
      </c>
      <c r="L45" s="40">
        <v>45746</v>
      </c>
      <c r="M45" s="35">
        <v>285562008</v>
      </c>
      <c r="N45" s="36">
        <v>45720</v>
      </c>
      <c r="O45" s="36">
        <v>45720</v>
      </c>
      <c r="P45" s="36">
        <v>45721</v>
      </c>
      <c r="Q45" s="36">
        <v>45720</v>
      </c>
      <c r="R45" s="36">
        <v>45720</v>
      </c>
      <c r="S45" s="36">
        <v>45727</v>
      </c>
      <c r="T45" s="36">
        <v>45740</v>
      </c>
      <c r="U45" s="36">
        <v>45740</v>
      </c>
      <c r="V45" s="36">
        <v>45740</v>
      </c>
      <c r="W45" s="36"/>
      <c r="X45" s="36"/>
      <c r="Y45" s="35"/>
    </row>
    <row r="46" ht="12.75" customHeight="1" spans="1:25">
      <c r="A46" s="35" t="s">
        <v>549</v>
      </c>
      <c r="B46" s="35" t="s">
        <v>551</v>
      </c>
      <c r="C46" s="35" t="s">
        <v>4664</v>
      </c>
      <c r="D46" s="36">
        <v>45720</v>
      </c>
      <c r="E46" s="35" t="s">
        <v>4685</v>
      </c>
      <c r="F46" s="36">
        <v>45699</v>
      </c>
      <c r="G46" s="36">
        <v>45701</v>
      </c>
      <c r="H46" s="36">
        <v>45715</v>
      </c>
      <c r="I46" s="35" t="s">
        <v>4678</v>
      </c>
      <c r="J46" s="36">
        <v>45722</v>
      </c>
      <c r="K46" s="40">
        <v>45727</v>
      </c>
      <c r="L46" s="40">
        <v>45770</v>
      </c>
      <c r="M46" s="35">
        <v>285562016</v>
      </c>
      <c r="N46" s="36">
        <v>45722</v>
      </c>
      <c r="O46" s="36">
        <v>45722</v>
      </c>
      <c r="P46" s="36">
        <v>45723</v>
      </c>
      <c r="Q46" s="36">
        <v>45722</v>
      </c>
      <c r="R46" s="36">
        <v>45723</v>
      </c>
      <c r="S46" s="36">
        <v>45728</v>
      </c>
      <c r="T46" s="36">
        <v>45763</v>
      </c>
      <c r="U46" s="36">
        <v>45763</v>
      </c>
      <c r="V46" s="36">
        <v>45763</v>
      </c>
      <c r="W46" s="36"/>
      <c r="X46" s="36"/>
      <c r="Y46" s="20"/>
    </row>
    <row r="47" ht="12.75" customHeight="1" spans="1:25">
      <c r="A47" s="35" t="s">
        <v>558</v>
      </c>
      <c r="B47" s="35" t="s">
        <v>560</v>
      </c>
      <c r="C47" s="35" t="s">
        <v>4682</v>
      </c>
      <c r="D47" s="36">
        <v>45720</v>
      </c>
      <c r="E47" s="35" t="s">
        <v>4685</v>
      </c>
      <c r="F47" s="36">
        <v>45699</v>
      </c>
      <c r="G47" s="36">
        <v>45701</v>
      </c>
      <c r="H47" s="36">
        <v>45715</v>
      </c>
      <c r="I47" s="35" t="s">
        <v>4669</v>
      </c>
      <c r="J47" s="36">
        <v>45723</v>
      </c>
      <c r="K47" s="40">
        <v>45729</v>
      </c>
      <c r="L47" s="40">
        <v>45743</v>
      </c>
      <c r="M47" s="35" t="s">
        <v>4728</v>
      </c>
      <c r="N47" s="36">
        <v>45722</v>
      </c>
      <c r="O47" s="36">
        <v>45722</v>
      </c>
      <c r="P47" s="36">
        <v>45723</v>
      </c>
      <c r="Q47" s="36">
        <v>45722</v>
      </c>
      <c r="R47" s="36">
        <v>45723</v>
      </c>
      <c r="S47" s="36">
        <v>45733</v>
      </c>
      <c r="T47" s="36">
        <v>45740</v>
      </c>
      <c r="U47" s="36">
        <v>45736</v>
      </c>
      <c r="V47" s="36">
        <v>45740</v>
      </c>
      <c r="W47" s="36"/>
      <c r="X47" s="36"/>
      <c r="Y47" s="20"/>
    </row>
    <row r="48" ht="12.75" customHeight="1" spans="1:25">
      <c r="A48" s="35" t="s">
        <v>563</v>
      </c>
      <c r="B48" s="35" t="s">
        <v>565</v>
      </c>
      <c r="C48" s="35" t="s">
        <v>4283</v>
      </c>
      <c r="D48" s="36">
        <v>45737</v>
      </c>
      <c r="E48" s="35" t="s">
        <v>4668</v>
      </c>
      <c r="F48" s="36">
        <v>45714</v>
      </c>
      <c r="G48" s="36">
        <v>45720</v>
      </c>
      <c r="H48" s="36">
        <v>45730</v>
      </c>
      <c r="I48" s="35" t="s">
        <v>4729</v>
      </c>
      <c r="J48" s="36">
        <v>45737</v>
      </c>
      <c r="K48" s="40">
        <v>45745</v>
      </c>
      <c r="L48" s="40">
        <v>45778</v>
      </c>
      <c r="M48" s="35" t="s">
        <v>4730</v>
      </c>
      <c r="N48" s="36">
        <v>45737</v>
      </c>
      <c r="O48" s="36">
        <v>45737</v>
      </c>
      <c r="P48" s="66">
        <v>45740</v>
      </c>
      <c r="Q48" s="36">
        <v>45737</v>
      </c>
      <c r="R48" s="36">
        <v>45737</v>
      </c>
      <c r="S48" s="36">
        <v>45747</v>
      </c>
      <c r="T48" s="36">
        <v>45772</v>
      </c>
      <c r="U48" s="36">
        <v>45754</v>
      </c>
      <c r="V48" s="67">
        <v>45772</v>
      </c>
      <c r="W48" s="36"/>
      <c r="X48" s="36"/>
      <c r="Y48" s="20"/>
    </row>
    <row r="49" ht="12.75" customHeight="1" spans="1:25">
      <c r="A49" s="35" t="s">
        <v>604</v>
      </c>
      <c r="B49" s="35" t="s">
        <v>606</v>
      </c>
      <c r="C49" s="35" t="s">
        <v>4682</v>
      </c>
      <c r="D49" s="36">
        <v>45737</v>
      </c>
      <c r="E49" s="35" t="s">
        <v>4668</v>
      </c>
      <c r="F49" s="36">
        <v>45714</v>
      </c>
      <c r="G49" s="36">
        <v>45720</v>
      </c>
      <c r="H49" s="36">
        <v>45730</v>
      </c>
      <c r="I49" s="35" t="s">
        <v>4666</v>
      </c>
      <c r="J49" s="36">
        <v>45742</v>
      </c>
      <c r="K49" s="40">
        <v>45747</v>
      </c>
      <c r="L49" s="40">
        <v>45762</v>
      </c>
      <c r="M49" s="35" t="s">
        <v>4731</v>
      </c>
      <c r="N49" s="36">
        <v>45741</v>
      </c>
      <c r="O49" s="36">
        <v>45741</v>
      </c>
      <c r="P49" s="36">
        <v>45743</v>
      </c>
      <c r="Q49" s="36">
        <v>45743</v>
      </c>
      <c r="R49" s="36">
        <v>45741</v>
      </c>
      <c r="S49" s="36">
        <v>45748</v>
      </c>
      <c r="T49" s="36">
        <v>45761</v>
      </c>
      <c r="U49" s="36">
        <v>45755</v>
      </c>
      <c r="V49" s="36">
        <v>45761</v>
      </c>
      <c r="W49" s="36"/>
      <c r="X49" s="36"/>
      <c r="Y49" s="20"/>
    </row>
    <row r="50" ht="12.75" customHeight="1" spans="1:25">
      <c r="A50" s="35" t="s">
        <v>617</v>
      </c>
      <c r="B50" s="35" t="s">
        <v>619</v>
      </c>
      <c r="C50" s="35" t="s">
        <v>4687</v>
      </c>
      <c r="D50" s="36">
        <v>45737</v>
      </c>
      <c r="E50" s="35" t="s">
        <v>4668</v>
      </c>
      <c r="F50" s="36">
        <v>45714</v>
      </c>
      <c r="G50" s="36">
        <v>45720</v>
      </c>
      <c r="H50" s="36">
        <v>45730</v>
      </c>
      <c r="I50" s="35" t="s">
        <v>4666</v>
      </c>
      <c r="J50" s="36">
        <v>45742</v>
      </c>
      <c r="K50" s="40">
        <v>45747</v>
      </c>
      <c r="L50" s="40">
        <v>45762</v>
      </c>
      <c r="M50" s="35" t="s">
        <v>4732</v>
      </c>
      <c r="N50" s="36">
        <v>45742</v>
      </c>
      <c r="O50" s="36">
        <v>45742</v>
      </c>
      <c r="P50" s="36">
        <v>45743</v>
      </c>
      <c r="Q50" s="36">
        <v>45743</v>
      </c>
      <c r="R50" s="36">
        <v>45748</v>
      </c>
      <c r="S50" s="36">
        <v>45748</v>
      </c>
      <c r="T50" s="36">
        <v>45761</v>
      </c>
      <c r="U50" s="36">
        <v>45755</v>
      </c>
      <c r="V50" s="36">
        <v>45761</v>
      </c>
      <c r="W50" s="36"/>
      <c r="X50" s="36"/>
      <c r="Y50" s="20"/>
    </row>
    <row r="51" ht="12.75" customHeight="1" spans="1:25">
      <c r="A51" s="35" t="s">
        <v>630</v>
      </c>
      <c r="B51" s="35" t="s">
        <v>632</v>
      </c>
      <c r="C51" s="35" t="s">
        <v>4682</v>
      </c>
      <c r="D51" s="36">
        <v>45737</v>
      </c>
      <c r="E51" s="35" t="s">
        <v>4668</v>
      </c>
      <c r="F51" s="36">
        <v>45714</v>
      </c>
      <c r="G51" s="36">
        <v>45720</v>
      </c>
      <c r="H51" s="36">
        <v>45730</v>
      </c>
      <c r="I51" s="35" t="s">
        <v>4666</v>
      </c>
      <c r="J51" s="36">
        <v>45742</v>
      </c>
      <c r="K51" s="40">
        <v>45747</v>
      </c>
      <c r="L51" s="40">
        <v>45762</v>
      </c>
      <c r="M51" s="35" t="s">
        <v>4733</v>
      </c>
      <c r="N51" s="36">
        <v>45741</v>
      </c>
      <c r="O51" s="36">
        <v>45741</v>
      </c>
      <c r="P51" s="36">
        <v>45743</v>
      </c>
      <c r="Q51" s="36">
        <v>45743</v>
      </c>
      <c r="R51" s="36">
        <v>45748</v>
      </c>
      <c r="S51" s="36">
        <v>45748</v>
      </c>
      <c r="T51" s="36">
        <v>45761</v>
      </c>
      <c r="U51" s="36">
        <v>45755</v>
      </c>
      <c r="V51" s="36">
        <v>45761</v>
      </c>
      <c r="W51" s="36"/>
      <c r="X51" s="36"/>
      <c r="Y51" s="20"/>
    </row>
    <row r="52" ht="12.75" customHeight="1" spans="1:25">
      <c r="A52" s="35" t="s">
        <v>579</v>
      </c>
      <c r="B52" s="35" t="s">
        <v>581</v>
      </c>
      <c r="C52" s="35" t="s">
        <v>4664</v>
      </c>
      <c r="D52" s="36">
        <v>45736</v>
      </c>
      <c r="E52" s="35" t="s">
        <v>4685</v>
      </c>
      <c r="F52" s="36">
        <v>45714</v>
      </c>
      <c r="G52" s="36">
        <v>45720</v>
      </c>
      <c r="H52" s="36">
        <v>45733</v>
      </c>
      <c r="I52" s="35" t="s">
        <v>4678</v>
      </c>
      <c r="J52" s="36">
        <v>45743</v>
      </c>
      <c r="K52" s="40">
        <v>45748</v>
      </c>
      <c r="L52" s="40">
        <v>45784</v>
      </c>
      <c r="M52" s="35" t="s">
        <v>4734</v>
      </c>
      <c r="N52" s="36">
        <v>45743</v>
      </c>
      <c r="O52" s="36">
        <v>45743</v>
      </c>
      <c r="P52" s="36">
        <v>45747</v>
      </c>
      <c r="Q52" s="36">
        <v>45747</v>
      </c>
      <c r="R52" s="36">
        <v>45748</v>
      </c>
      <c r="S52" s="36">
        <v>45749</v>
      </c>
      <c r="T52" s="36">
        <v>45776</v>
      </c>
      <c r="U52" s="36">
        <v>45768</v>
      </c>
      <c r="V52" s="36">
        <v>45776</v>
      </c>
      <c r="W52" s="36"/>
      <c r="X52" s="36"/>
      <c r="Y52" s="20"/>
    </row>
    <row r="53" ht="12.75" customHeight="1" spans="1:25">
      <c r="A53" s="35" t="s">
        <v>574</v>
      </c>
      <c r="B53" s="35" t="s">
        <v>576</v>
      </c>
      <c r="C53" s="35" t="s">
        <v>4283</v>
      </c>
      <c r="D53" s="36">
        <v>45736</v>
      </c>
      <c r="E53" s="35" t="s">
        <v>4685</v>
      </c>
      <c r="F53" s="36">
        <v>45714</v>
      </c>
      <c r="G53" s="36">
        <v>45720</v>
      </c>
      <c r="H53" s="36">
        <v>45733</v>
      </c>
      <c r="I53" s="35" t="s">
        <v>4678</v>
      </c>
      <c r="J53" s="36">
        <v>45743</v>
      </c>
      <c r="K53" s="40">
        <v>45748</v>
      </c>
      <c r="L53" s="40">
        <v>45784</v>
      </c>
      <c r="M53" s="35" t="s">
        <v>4735</v>
      </c>
      <c r="N53" s="36">
        <v>45743</v>
      </c>
      <c r="O53" s="36">
        <v>45743</v>
      </c>
      <c r="P53" s="36">
        <v>45747</v>
      </c>
      <c r="Q53" s="36">
        <v>45747</v>
      </c>
      <c r="R53" s="36">
        <v>45748</v>
      </c>
      <c r="S53" s="36">
        <v>45749</v>
      </c>
      <c r="T53" s="36">
        <v>45776</v>
      </c>
      <c r="U53" s="36">
        <v>45768</v>
      </c>
      <c r="V53" s="36">
        <v>45776</v>
      </c>
      <c r="W53" s="36"/>
      <c r="X53" s="36"/>
      <c r="Y53" s="20"/>
    </row>
    <row r="54" ht="12.75" customHeight="1" spans="1:25">
      <c r="A54" s="35" t="s">
        <v>588</v>
      </c>
      <c r="B54" s="35" t="s">
        <v>590</v>
      </c>
      <c r="C54" s="35" t="s">
        <v>4682</v>
      </c>
      <c r="D54" s="36">
        <v>45737</v>
      </c>
      <c r="E54" s="35" t="s">
        <v>4668</v>
      </c>
      <c r="F54" s="36">
        <v>45714</v>
      </c>
      <c r="G54" s="36">
        <v>45720</v>
      </c>
      <c r="H54" s="36">
        <v>45733</v>
      </c>
      <c r="I54" s="35" t="s">
        <v>4678</v>
      </c>
      <c r="J54" s="36">
        <v>45743</v>
      </c>
      <c r="K54" s="40">
        <v>45748</v>
      </c>
      <c r="L54" s="40">
        <v>45784</v>
      </c>
      <c r="M54" s="35" t="s">
        <v>4736</v>
      </c>
      <c r="N54" s="36">
        <v>45743</v>
      </c>
      <c r="O54" s="36">
        <v>45743</v>
      </c>
      <c r="P54" s="36">
        <v>45743</v>
      </c>
      <c r="Q54" s="36">
        <v>45743</v>
      </c>
      <c r="R54" s="36">
        <v>45748</v>
      </c>
      <c r="S54" s="36">
        <v>45749</v>
      </c>
      <c r="T54" s="36">
        <v>45776</v>
      </c>
      <c r="U54" s="36">
        <v>45768</v>
      </c>
      <c r="V54" s="36">
        <v>45776</v>
      </c>
      <c r="W54" s="36"/>
      <c r="X54" s="36"/>
      <c r="Y54" s="20"/>
    </row>
    <row r="55" ht="12.75" customHeight="1" spans="1:25">
      <c r="A55" s="35" t="s">
        <v>643</v>
      </c>
      <c r="B55" s="35" t="s">
        <v>645</v>
      </c>
      <c r="C55" s="35" t="s">
        <v>4682</v>
      </c>
      <c r="D55" s="36">
        <v>45743</v>
      </c>
      <c r="E55" s="37" t="s">
        <v>4737</v>
      </c>
      <c r="F55" s="36">
        <v>45714</v>
      </c>
      <c r="G55" s="36">
        <v>45722</v>
      </c>
      <c r="H55" s="36">
        <v>45735</v>
      </c>
      <c r="I55" s="35" t="s">
        <v>4678</v>
      </c>
      <c r="J55" s="67">
        <v>45747</v>
      </c>
      <c r="K55" s="40">
        <v>45752</v>
      </c>
      <c r="L55" s="40">
        <v>45789</v>
      </c>
      <c r="M55" s="20" t="s">
        <v>4738</v>
      </c>
      <c r="N55" s="36">
        <v>45747</v>
      </c>
      <c r="O55" s="36">
        <v>45747</v>
      </c>
      <c r="P55" s="36">
        <v>45748</v>
      </c>
      <c r="Q55" s="36">
        <v>45747</v>
      </c>
      <c r="R55" s="36">
        <v>45748</v>
      </c>
      <c r="S55" s="36">
        <v>45755</v>
      </c>
      <c r="T55" s="36">
        <v>45783</v>
      </c>
      <c r="U55" s="36">
        <v>45768</v>
      </c>
      <c r="V55" s="36">
        <v>45783</v>
      </c>
      <c r="W55" s="36"/>
      <c r="X55" s="36"/>
      <c r="Y55" s="20"/>
    </row>
    <row r="56" ht="12.75" customHeight="1" spans="1:25">
      <c r="A56" s="35" t="s">
        <v>655</v>
      </c>
      <c r="B56" s="35" t="s">
        <v>657</v>
      </c>
      <c r="C56" s="35" t="s">
        <v>4283</v>
      </c>
      <c r="D56" s="36">
        <v>45747</v>
      </c>
      <c r="E56" s="35" t="s">
        <v>4685</v>
      </c>
      <c r="F56" s="36">
        <v>45728</v>
      </c>
      <c r="G56" s="36">
        <v>45733</v>
      </c>
      <c r="H56" s="36">
        <v>45748</v>
      </c>
      <c r="I56" s="20" t="s">
        <v>4678</v>
      </c>
      <c r="J56" s="36">
        <v>45750</v>
      </c>
      <c r="K56" s="40">
        <v>45755</v>
      </c>
      <c r="L56" s="40">
        <v>45798</v>
      </c>
      <c r="M56" s="68" t="s">
        <v>4739</v>
      </c>
      <c r="N56" s="36">
        <v>45750</v>
      </c>
      <c r="O56" s="36">
        <v>45750</v>
      </c>
      <c r="P56" s="36">
        <v>45754</v>
      </c>
      <c r="Q56" s="36">
        <v>45750</v>
      </c>
      <c r="R56" s="36">
        <v>45750</v>
      </c>
      <c r="S56" s="36">
        <v>45757</v>
      </c>
      <c r="T56" s="36">
        <v>45793</v>
      </c>
      <c r="U56" s="36">
        <v>45786</v>
      </c>
      <c r="V56" s="36">
        <v>45796</v>
      </c>
      <c r="W56" s="36"/>
      <c r="X56" s="36"/>
      <c r="Y56" s="20"/>
    </row>
    <row r="57" ht="12.75" customHeight="1" spans="1:25">
      <c r="A57" s="35" t="s">
        <v>667</v>
      </c>
      <c r="B57" s="35" t="s">
        <v>4663</v>
      </c>
      <c r="C57" s="35" t="s">
        <v>4740</v>
      </c>
      <c r="D57" s="36">
        <v>45748</v>
      </c>
      <c r="E57" s="35" t="s">
        <v>4725</v>
      </c>
      <c r="F57" s="36">
        <v>45729</v>
      </c>
      <c r="G57" s="36">
        <v>45735</v>
      </c>
      <c r="H57" s="36">
        <v>45742</v>
      </c>
      <c r="I57" s="35" t="s">
        <v>4678</v>
      </c>
      <c r="J57" s="36">
        <v>45750</v>
      </c>
      <c r="K57" s="40">
        <v>45755</v>
      </c>
      <c r="L57" s="40">
        <v>45798</v>
      </c>
      <c r="M57" s="68" t="s">
        <v>4741</v>
      </c>
      <c r="N57" s="36">
        <v>45750</v>
      </c>
      <c r="O57" s="36">
        <v>45750</v>
      </c>
      <c r="P57" s="36">
        <v>45754</v>
      </c>
      <c r="Q57" s="36">
        <v>45754</v>
      </c>
      <c r="R57" s="36">
        <v>45754</v>
      </c>
      <c r="S57" s="36">
        <v>45757</v>
      </c>
      <c r="T57" s="36">
        <v>45793</v>
      </c>
      <c r="U57" s="36">
        <v>45786</v>
      </c>
      <c r="V57" s="36">
        <v>45796</v>
      </c>
      <c r="W57" s="36"/>
      <c r="X57" s="36"/>
      <c r="Y57" s="20"/>
    </row>
    <row r="58" ht="12.75" customHeight="1" spans="1:25">
      <c r="A58" s="35" t="s">
        <v>675</v>
      </c>
      <c r="B58" s="35" t="s">
        <v>677</v>
      </c>
      <c r="C58" s="35" t="s">
        <v>4283</v>
      </c>
      <c r="D58" s="36">
        <v>45748</v>
      </c>
      <c r="E58" s="35" t="s">
        <v>4725</v>
      </c>
      <c r="F58" s="36">
        <v>45729</v>
      </c>
      <c r="G58" s="36">
        <v>45735</v>
      </c>
      <c r="H58" s="36">
        <v>45748</v>
      </c>
      <c r="I58" s="35" t="s">
        <v>4678</v>
      </c>
      <c r="J58" s="36">
        <v>45750</v>
      </c>
      <c r="K58" s="40">
        <v>45755</v>
      </c>
      <c r="L58" s="40">
        <v>45798</v>
      </c>
      <c r="M58" s="68" t="s">
        <v>4742</v>
      </c>
      <c r="N58" s="36">
        <v>45750</v>
      </c>
      <c r="O58" s="36">
        <v>45750</v>
      </c>
      <c r="P58" s="36">
        <v>45754</v>
      </c>
      <c r="Q58" s="36">
        <v>45750</v>
      </c>
      <c r="R58" s="36">
        <v>45750</v>
      </c>
      <c r="S58" s="36">
        <v>45757</v>
      </c>
      <c r="T58" s="36">
        <v>45793</v>
      </c>
      <c r="U58" s="36">
        <v>45786</v>
      </c>
      <c r="V58" s="36">
        <v>45796</v>
      </c>
      <c r="W58" s="36"/>
      <c r="X58" s="36"/>
      <c r="Y58" s="20"/>
    </row>
    <row r="59" ht="12.75" customHeight="1" spans="1:25">
      <c r="A59" s="35" t="s">
        <v>682</v>
      </c>
      <c r="B59" s="35" t="s">
        <v>684</v>
      </c>
      <c r="C59" s="35" t="s">
        <v>4283</v>
      </c>
      <c r="D59" s="36">
        <v>45748</v>
      </c>
      <c r="E59" s="35" t="s">
        <v>4725</v>
      </c>
      <c r="F59" s="36">
        <v>45729</v>
      </c>
      <c r="G59" s="36">
        <v>45735</v>
      </c>
      <c r="H59" s="36">
        <v>45748</v>
      </c>
      <c r="I59" s="35" t="s">
        <v>4678</v>
      </c>
      <c r="J59" s="36">
        <v>45750</v>
      </c>
      <c r="K59" s="40">
        <v>45755</v>
      </c>
      <c r="L59" s="40">
        <v>45798</v>
      </c>
      <c r="M59" s="68" t="s">
        <v>4743</v>
      </c>
      <c r="N59" s="36">
        <v>45750</v>
      </c>
      <c r="O59" s="36">
        <v>45750</v>
      </c>
      <c r="P59" s="36">
        <v>45754</v>
      </c>
      <c r="Q59" s="36">
        <v>45750</v>
      </c>
      <c r="R59" s="36">
        <v>45750</v>
      </c>
      <c r="S59" s="36">
        <v>45757</v>
      </c>
      <c r="T59" s="36">
        <v>45793</v>
      </c>
      <c r="U59" s="36">
        <v>45786</v>
      </c>
      <c r="V59" s="36">
        <v>45796</v>
      </c>
      <c r="W59" s="36"/>
      <c r="X59" s="36"/>
      <c r="Y59" s="20"/>
    </row>
    <row r="60" ht="12.75" customHeight="1" spans="1:25">
      <c r="A60" s="35" t="s">
        <v>687</v>
      </c>
      <c r="B60" s="35" t="s">
        <v>689</v>
      </c>
      <c r="C60" s="35" t="s">
        <v>4283</v>
      </c>
      <c r="D60" s="36">
        <v>45748</v>
      </c>
      <c r="E60" s="35" t="s">
        <v>4725</v>
      </c>
      <c r="F60" s="36">
        <v>45729</v>
      </c>
      <c r="G60" s="36">
        <v>45735</v>
      </c>
      <c r="H60" s="36">
        <v>45748</v>
      </c>
      <c r="I60" s="20" t="s">
        <v>4744</v>
      </c>
      <c r="J60" s="36">
        <v>45750</v>
      </c>
      <c r="K60" s="40">
        <v>45755</v>
      </c>
      <c r="L60" s="40">
        <v>45794</v>
      </c>
      <c r="M60" s="68">
        <v>285564014</v>
      </c>
      <c r="N60" s="36">
        <v>45750</v>
      </c>
      <c r="O60" s="36">
        <v>45750</v>
      </c>
      <c r="P60" s="36">
        <v>45754</v>
      </c>
      <c r="Q60" s="36">
        <v>45750</v>
      </c>
      <c r="R60" s="36">
        <v>45750</v>
      </c>
      <c r="S60" s="36">
        <v>45757</v>
      </c>
      <c r="T60" s="36">
        <v>45789</v>
      </c>
      <c r="U60" s="36">
        <v>45789</v>
      </c>
      <c r="V60" s="36">
        <v>45789</v>
      </c>
      <c r="W60" s="36"/>
      <c r="X60" s="36"/>
      <c r="Y60" s="20"/>
    </row>
    <row r="61" ht="12.75" customHeight="1" spans="1:25">
      <c r="A61" s="35" t="s">
        <v>696</v>
      </c>
      <c r="B61" s="35" t="s">
        <v>698</v>
      </c>
      <c r="C61" s="35" t="s">
        <v>4682</v>
      </c>
      <c r="D61" s="36">
        <v>45750</v>
      </c>
      <c r="E61" s="35" t="s">
        <v>4685</v>
      </c>
      <c r="F61" s="36">
        <v>45729</v>
      </c>
      <c r="G61" s="36">
        <v>45733</v>
      </c>
      <c r="H61" s="36">
        <v>45748</v>
      </c>
      <c r="I61" s="20" t="s">
        <v>4727</v>
      </c>
      <c r="J61" s="36">
        <v>45754</v>
      </c>
      <c r="K61" s="40">
        <v>45760</v>
      </c>
      <c r="L61" s="40">
        <v>45781</v>
      </c>
      <c r="M61" s="68">
        <v>285564054</v>
      </c>
      <c r="N61" s="36">
        <v>45754</v>
      </c>
      <c r="O61" s="36">
        <v>45754</v>
      </c>
      <c r="P61" s="36">
        <v>45755</v>
      </c>
      <c r="Q61" s="36">
        <v>45754</v>
      </c>
      <c r="R61" s="36">
        <v>45754</v>
      </c>
      <c r="S61" s="36">
        <v>45761</v>
      </c>
      <c r="T61" s="36">
        <v>45774</v>
      </c>
      <c r="U61" s="36">
        <v>45768</v>
      </c>
      <c r="V61" s="36">
        <v>45776</v>
      </c>
      <c r="W61" s="36"/>
      <c r="X61" s="36"/>
      <c r="Y61" s="20"/>
    </row>
    <row r="62" ht="12.75" customHeight="1" spans="1:25">
      <c r="A62" s="35" t="s">
        <v>701</v>
      </c>
      <c r="B62" s="35" t="s">
        <v>703</v>
      </c>
      <c r="C62" s="35" t="s">
        <v>4682</v>
      </c>
      <c r="D62" s="36">
        <v>45750</v>
      </c>
      <c r="E62" s="35" t="s">
        <v>4685</v>
      </c>
      <c r="F62" s="36">
        <v>45729</v>
      </c>
      <c r="G62" s="36">
        <v>45733</v>
      </c>
      <c r="H62" s="36">
        <v>45748</v>
      </c>
      <c r="I62" s="20" t="s">
        <v>4744</v>
      </c>
      <c r="J62" s="36">
        <v>45750</v>
      </c>
      <c r="K62" s="40">
        <v>45755</v>
      </c>
      <c r="L62" s="40">
        <v>45794</v>
      </c>
      <c r="M62" s="68">
        <v>285564015</v>
      </c>
      <c r="N62" s="36">
        <v>45750</v>
      </c>
      <c r="O62" s="36">
        <v>45750</v>
      </c>
      <c r="P62" s="36">
        <v>45754</v>
      </c>
      <c r="Q62" s="36">
        <v>45750</v>
      </c>
      <c r="R62" s="36">
        <v>45750</v>
      </c>
      <c r="S62" s="36">
        <v>45757</v>
      </c>
      <c r="T62" s="36">
        <v>45789</v>
      </c>
      <c r="U62" s="36">
        <v>45786</v>
      </c>
      <c r="V62" s="36">
        <v>45789</v>
      </c>
      <c r="W62" s="36"/>
      <c r="X62" s="36"/>
      <c r="Y62" s="20"/>
    </row>
    <row r="63" ht="12.75" customHeight="1" spans="1:25">
      <c r="A63" s="35" t="s">
        <v>706</v>
      </c>
      <c r="B63" s="35" t="s">
        <v>708</v>
      </c>
      <c r="C63" s="35" t="s">
        <v>4283</v>
      </c>
      <c r="D63" s="36">
        <v>45786</v>
      </c>
      <c r="E63" s="35" t="s">
        <v>4745</v>
      </c>
      <c r="F63" s="36">
        <v>45768</v>
      </c>
      <c r="G63" s="36">
        <v>45769</v>
      </c>
      <c r="H63" s="36">
        <v>45783</v>
      </c>
      <c r="I63" s="35" t="s">
        <v>4678</v>
      </c>
      <c r="J63" s="36">
        <v>45790</v>
      </c>
      <c r="K63" s="40">
        <v>45795</v>
      </c>
      <c r="L63" s="36">
        <v>45844</v>
      </c>
      <c r="M63" s="68" t="s">
        <v>4746</v>
      </c>
      <c r="N63" s="36">
        <v>45790</v>
      </c>
      <c r="O63" s="36">
        <v>45790</v>
      </c>
      <c r="P63" s="36">
        <v>45790</v>
      </c>
      <c r="Q63" s="36">
        <v>45790</v>
      </c>
      <c r="R63" s="36">
        <v>45790</v>
      </c>
      <c r="S63" s="36">
        <v>45797</v>
      </c>
      <c r="T63" s="36"/>
      <c r="U63" s="36"/>
      <c r="V63" s="36"/>
      <c r="W63" s="36"/>
      <c r="X63" s="36"/>
      <c r="Y63" s="20"/>
    </row>
    <row r="64" s="61" customFormat="1" ht="12.75" customHeight="1" spans="1:25">
      <c r="A64" s="35" t="s">
        <v>721</v>
      </c>
      <c r="B64" s="35" t="s">
        <v>723</v>
      </c>
      <c r="C64" s="35" t="s">
        <v>4283</v>
      </c>
      <c r="D64" s="36">
        <v>45793</v>
      </c>
      <c r="E64" s="37" t="s">
        <v>4683</v>
      </c>
      <c r="F64" s="36">
        <v>45768</v>
      </c>
      <c r="G64" s="36">
        <v>45769</v>
      </c>
      <c r="H64" s="36">
        <v>45785</v>
      </c>
      <c r="I64" s="35" t="s">
        <v>4689</v>
      </c>
      <c r="J64" s="36">
        <v>45796</v>
      </c>
      <c r="K64" s="40">
        <v>45800</v>
      </c>
      <c r="L64" s="36">
        <v>45836</v>
      </c>
      <c r="M64" s="68" t="s">
        <v>4747</v>
      </c>
      <c r="N64" s="36">
        <v>45796</v>
      </c>
      <c r="O64" s="36">
        <v>45796</v>
      </c>
      <c r="P64" s="36">
        <v>45796</v>
      </c>
      <c r="Q64" s="36">
        <v>45796</v>
      </c>
      <c r="R64" s="36">
        <v>45796</v>
      </c>
      <c r="S64" s="36">
        <v>45803</v>
      </c>
      <c r="T64" s="36"/>
      <c r="U64" s="36"/>
      <c r="V64" s="36"/>
      <c r="W64" s="36"/>
      <c r="X64" s="36"/>
      <c r="Y64" s="20"/>
    </row>
    <row r="65" ht="12.75" customHeight="1" spans="1:25">
      <c r="A65" s="35" t="s">
        <v>730</v>
      </c>
      <c r="B65" s="35" t="s">
        <v>732</v>
      </c>
      <c r="C65" s="35" t="s">
        <v>4664</v>
      </c>
      <c r="D65" s="36">
        <v>45793</v>
      </c>
      <c r="E65" s="35" t="s">
        <v>4748</v>
      </c>
      <c r="F65" s="36">
        <v>45768</v>
      </c>
      <c r="G65" s="36">
        <v>45769</v>
      </c>
      <c r="H65" s="36">
        <v>45785</v>
      </c>
      <c r="I65" s="35" t="s">
        <v>4678</v>
      </c>
      <c r="J65" s="36">
        <v>45793</v>
      </c>
      <c r="K65" s="40">
        <v>45797</v>
      </c>
      <c r="L65" s="36">
        <v>45840</v>
      </c>
      <c r="M65" s="68" t="s">
        <v>4749</v>
      </c>
      <c r="N65" s="36">
        <v>45793</v>
      </c>
      <c r="O65" s="36">
        <v>45793</v>
      </c>
      <c r="P65" s="36">
        <v>45793</v>
      </c>
      <c r="Q65" s="36">
        <v>45793</v>
      </c>
      <c r="R65" s="36">
        <v>45793</v>
      </c>
      <c r="S65" s="36">
        <v>45799</v>
      </c>
      <c r="T65" s="36"/>
      <c r="U65" s="36"/>
      <c r="V65" s="36"/>
      <c r="W65" s="36"/>
      <c r="X65" s="36"/>
      <c r="Y65" s="20"/>
    </row>
    <row r="66" spans="1:25">
      <c r="A66" s="35" t="s">
        <v>737</v>
      </c>
      <c r="B66" s="35" t="s">
        <v>739</v>
      </c>
      <c r="C66" s="35" t="s">
        <v>4682</v>
      </c>
      <c r="D66" s="36">
        <v>45789</v>
      </c>
      <c r="E66" s="35" t="s">
        <v>4750</v>
      </c>
      <c r="F66" s="36">
        <v>45768</v>
      </c>
      <c r="G66" s="36">
        <v>45769</v>
      </c>
      <c r="H66" s="36">
        <v>45784</v>
      </c>
      <c r="I66" s="35" t="s">
        <v>4666</v>
      </c>
      <c r="J66" s="36">
        <v>45792</v>
      </c>
      <c r="K66" s="40">
        <v>45797</v>
      </c>
      <c r="L66" s="40">
        <v>45811</v>
      </c>
      <c r="M66" s="68" t="s">
        <v>4751</v>
      </c>
      <c r="N66" s="36">
        <v>45790</v>
      </c>
      <c r="O66" s="36">
        <v>45790</v>
      </c>
      <c r="P66" s="36">
        <v>45791</v>
      </c>
      <c r="Q66" s="36">
        <v>45790</v>
      </c>
      <c r="R66" s="36">
        <v>45790</v>
      </c>
      <c r="S66" s="36">
        <v>45799</v>
      </c>
      <c r="T66" s="36">
        <v>45806</v>
      </c>
      <c r="U66" s="36">
        <v>45804</v>
      </c>
      <c r="V66" s="36">
        <v>45806</v>
      </c>
      <c r="W66" s="36"/>
      <c r="X66" s="36"/>
      <c r="Y66" s="76" t="s">
        <v>4752</v>
      </c>
    </row>
    <row r="67" ht="12.75" customHeight="1" spans="1:25">
      <c r="A67" s="35" t="s">
        <v>748</v>
      </c>
      <c r="B67" s="35" t="s">
        <v>750</v>
      </c>
      <c r="C67" s="35" t="s">
        <v>4753</v>
      </c>
      <c r="D67" s="36">
        <v>45787</v>
      </c>
      <c r="E67" s="35" t="s">
        <v>4725</v>
      </c>
      <c r="F67" s="36">
        <v>45768</v>
      </c>
      <c r="G67" s="36">
        <v>45772</v>
      </c>
      <c r="H67" s="36">
        <v>45784</v>
      </c>
      <c r="I67" s="35" t="s">
        <v>4676</v>
      </c>
      <c r="J67" s="36">
        <v>45790</v>
      </c>
      <c r="K67" s="40">
        <v>45795</v>
      </c>
      <c r="L67" s="36">
        <v>45826</v>
      </c>
      <c r="M67" s="68" t="s">
        <v>4754</v>
      </c>
      <c r="N67" s="36">
        <v>45790</v>
      </c>
      <c r="O67" s="36">
        <v>45790</v>
      </c>
      <c r="P67" s="36">
        <v>45791</v>
      </c>
      <c r="Q67" s="36">
        <v>45790</v>
      </c>
      <c r="R67" s="36">
        <v>45790</v>
      </c>
      <c r="S67" s="36">
        <v>45797</v>
      </c>
      <c r="T67" s="36"/>
      <c r="U67" s="36">
        <v>45813</v>
      </c>
      <c r="V67" s="36"/>
      <c r="W67" s="36"/>
      <c r="X67" s="36"/>
      <c r="Y67" s="20"/>
    </row>
    <row r="68" ht="12.75" customHeight="1" spans="1:25">
      <c r="A68" s="35" t="s">
        <v>772</v>
      </c>
      <c r="B68" s="35" t="s">
        <v>774</v>
      </c>
      <c r="C68" s="35" t="s">
        <v>4682</v>
      </c>
      <c r="D68" s="36">
        <v>45778</v>
      </c>
      <c r="E68" s="35" t="s">
        <v>4668</v>
      </c>
      <c r="F68" s="36">
        <v>45772</v>
      </c>
      <c r="G68" s="36">
        <v>45772</v>
      </c>
      <c r="H68" s="36">
        <v>45784</v>
      </c>
      <c r="I68" s="35" t="s">
        <v>4676</v>
      </c>
      <c r="J68" s="36">
        <v>45790</v>
      </c>
      <c r="K68" s="40">
        <v>45795</v>
      </c>
      <c r="L68" s="36">
        <v>45826</v>
      </c>
      <c r="M68" s="68" t="s">
        <v>4755</v>
      </c>
      <c r="N68" s="36">
        <v>45790</v>
      </c>
      <c r="O68" s="36">
        <v>45790</v>
      </c>
      <c r="P68" s="36">
        <v>45790</v>
      </c>
      <c r="Q68" s="36">
        <v>45790</v>
      </c>
      <c r="R68" s="36">
        <v>45790</v>
      </c>
      <c r="S68" s="36">
        <v>45797</v>
      </c>
      <c r="T68" s="36"/>
      <c r="U68" s="36">
        <v>45813</v>
      </c>
      <c r="V68" s="36"/>
      <c r="W68" s="36"/>
      <c r="X68" s="36"/>
      <c r="Y68" s="76" t="s">
        <v>4756</v>
      </c>
    </row>
    <row r="69" ht="12.75" customHeight="1" spans="1:25">
      <c r="A69" s="35" t="s">
        <v>803</v>
      </c>
      <c r="B69" s="35" t="s">
        <v>805</v>
      </c>
      <c r="C69" s="35" t="s">
        <v>4283</v>
      </c>
      <c r="D69" s="36">
        <v>45789</v>
      </c>
      <c r="E69" s="35" t="s">
        <v>4668</v>
      </c>
      <c r="F69" s="36">
        <v>45772</v>
      </c>
      <c r="G69" s="36">
        <v>45772</v>
      </c>
      <c r="H69" s="36">
        <v>45784</v>
      </c>
      <c r="I69" s="20" t="s">
        <v>4727</v>
      </c>
      <c r="J69" s="36">
        <v>45791</v>
      </c>
      <c r="K69" s="40">
        <v>45797</v>
      </c>
      <c r="L69" s="40">
        <v>45816</v>
      </c>
      <c r="M69" s="68" t="s">
        <v>4757</v>
      </c>
      <c r="N69" s="36">
        <v>45790</v>
      </c>
      <c r="O69" s="36">
        <v>45790</v>
      </c>
      <c r="P69" s="36">
        <v>45790</v>
      </c>
      <c r="Q69" s="36">
        <v>45790</v>
      </c>
      <c r="R69" s="36">
        <v>45790</v>
      </c>
      <c r="S69" s="36">
        <v>45798</v>
      </c>
      <c r="T69" s="36">
        <v>45811</v>
      </c>
      <c r="U69" s="36">
        <v>45803</v>
      </c>
      <c r="V69" s="36">
        <v>45811</v>
      </c>
      <c r="W69" s="36"/>
      <c r="X69" s="36"/>
      <c r="Y69" s="20"/>
    </row>
    <row r="70" ht="12.75" customHeight="1" spans="1:25">
      <c r="A70" s="35" t="s">
        <v>781</v>
      </c>
      <c r="B70" s="35" t="s">
        <v>783</v>
      </c>
      <c r="C70" s="35" t="s">
        <v>4283</v>
      </c>
      <c r="D70" s="36">
        <v>45790</v>
      </c>
      <c r="E70" s="35" t="s">
        <v>4668</v>
      </c>
      <c r="F70" s="36">
        <v>45772</v>
      </c>
      <c r="G70" s="36">
        <v>45772</v>
      </c>
      <c r="H70" s="36">
        <v>45784</v>
      </c>
      <c r="I70" s="35" t="s">
        <v>4666</v>
      </c>
      <c r="J70" s="36">
        <v>45792</v>
      </c>
      <c r="K70" s="40">
        <v>45797</v>
      </c>
      <c r="L70" s="40">
        <v>45811</v>
      </c>
      <c r="M70" s="68" t="s">
        <v>4758</v>
      </c>
      <c r="N70" s="36">
        <v>45791</v>
      </c>
      <c r="O70" s="36">
        <v>45791</v>
      </c>
      <c r="P70" s="36">
        <v>45791</v>
      </c>
      <c r="Q70" s="36">
        <v>45791</v>
      </c>
      <c r="R70" s="36">
        <v>45791</v>
      </c>
      <c r="S70" s="36">
        <v>45799</v>
      </c>
      <c r="T70" s="36">
        <v>45806</v>
      </c>
      <c r="U70" s="36">
        <v>45803</v>
      </c>
      <c r="V70" s="36">
        <v>45806</v>
      </c>
      <c r="W70" s="36"/>
      <c r="X70" s="36"/>
      <c r="Y70" s="20"/>
    </row>
    <row r="71" ht="12.75" customHeight="1" spans="1:25">
      <c r="A71" s="35" t="s">
        <v>808</v>
      </c>
      <c r="B71" s="35" t="s">
        <v>810</v>
      </c>
      <c r="C71" s="35" t="s">
        <v>4283</v>
      </c>
      <c r="D71" s="36">
        <v>45790</v>
      </c>
      <c r="E71" s="35" t="s">
        <v>4668</v>
      </c>
      <c r="F71" s="36">
        <v>45772</v>
      </c>
      <c r="G71" s="36">
        <v>45772</v>
      </c>
      <c r="H71" s="36">
        <v>45784</v>
      </c>
      <c r="I71" s="35" t="s">
        <v>4666</v>
      </c>
      <c r="J71" s="36">
        <v>45792</v>
      </c>
      <c r="K71" s="40">
        <v>45797</v>
      </c>
      <c r="L71" s="40">
        <v>45811</v>
      </c>
      <c r="M71" s="68" t="s">
        <v>4759</v>
      </c>
      <c r="N71" s="36">
        <v>45791</v>
      </c>
      <c r="O71" s="36">
        <v>45791</v>
      </c>
      <c r="P71" s="36">
        <v>45791</v>
      </c>
      <c r="Q71" s="36">
        <v>45791</v>
      </c>
      <c r="R71" s="36">
        <v>45791</v>
      </c>
      <c r="S71" s="36">
        <v>45799</v>
      </c>
      <c r="T71" s="36">
        <v>45806</v>
      </c>
      <c r="U71" s="36">
        <v>45803</v>
      </c>
      <c r="V71" s="36">
        <v>45806</v>
      </c>
      <c r="W71" s="36"/>
      <c r="X71" s="36"/>
      <c r="Y71" s="20"/>
    </row>
    <row r="72" ht="12.75" customHeight="1" spans="1:25">
      <c r="A72" s="35" t="s">
        <v>815</v>
      </c>
      <c r="B72" s="35" t="s">
        <v>817</v>
      </c>
      <c r="C72" s="35" t="s">
        <v>4283</v>
      </c>
      <c r="D72" s="36">
        <v>45790</v>
      </c>
      <c r="E72" s="35" t="s">
        <v>4668</v>
      </c>
      <c r="F72" s="36">
        <v>45772</v>
      </c>
      <c r="G72" s="36">
        <v>45772</v>
      </c>
      <c r="H72" s="36">
        <v>45784</v>
      </c>
      <c r="I72" s="35" t="s">
        <v>4666</v>
      </c>
      <c r="J72" s="36">
        <v>45792</v>
      </c>
      <c r="K72" s="40">
        <v>45797</v>
      </c>
      <c r="L72" s="40">
        <v>45811</v>
      </c>
      <c r="M72" s="68" t="s">
        <v>4760</v>
      </c>
      <c r="N72" s="36">
        <v>45791</v>
      </c>
      <c r="O72" s="36">
        <v>45791</v>
      </c>
      <c r="P72" s="36">
        <v>45791</v>
      </c>
      <c r="Q72" s="36">
        <v>45791</v>
      </c>
      <c r="R72" s="36">
        <v>45791</v>
      </c>
      <c r="S72" s="36">
        <v>45799</v>
      </c>
      <c r="T72" s="36">
        <v>45806</v>
      </c>
      <c r="U72" s="36">
        <v>45803</v>
      </c>
      <c r="V72" s="36">
        <v>45806</v>
      </c>
      <c r="W72" s="36"/>
      <c r="X72" s="36"/>
      <c r="Y72" s="20"/>
    </row>
    <row r="73" ht="12.75" customHeight="1" spans="1:25">
      <c r="A73" s="35" t="s">
        <v>843</v>
      </c>
      <c r="B73" s="35" t="s">
        <v>845</v>
      </c>
      <c r="C73" s="35" t="s">
        <v>4283</v>
      </c>
      <c r="D73" s="36">
        <v>45790</v>
      </c>
      <c r="E73" s="35" t="s">
        <v>4668</v>
      </c>
      <c r="F73" s="36">
        <v>45772</v>
      </c>
      <c r="G73" s="36">
        <v>45772</v>
      </c>
      <c r="H73" s="36">
        <v>45784</v>
      </c>
      <c r="I73" s="35" t="s">
        <v>4666</v>
      </c>
      <c r="J73" s="36">
        <v>45792</v>
      </c>
      <c r="K73" s="40">
        <v>45797</v>
      </c>
      <c r="L73" s="40">
        <v>45811</v>
      </c>
      <c r="M73" s="68" t="s">
        <v>4761</v>
      </c>
      <c r="N73" s="36">
        <v>45791</v>
      </c>
      <c r="O73" s="36">
        <v>45791</v>
      </c>
      <c r="P73" s="36">
        <v>45791</v>
      </c>
      <c r="Q73" s="36">
        <v>45791</v>
      </c>
      <c r="R73" s="36">
        <v>45791</v>
      </c>
      <c r="S73" s="36">
        <v>45799</v>
      </c>
      <c r="T73" s="36">
        <v>45806</v>
      </c>
      <c r="U73" s="36">
        <v>45803</v>
      </c>
      <c r="V73" s="36">
        <v>45806</v>
      </c>
      <c r="W73" s="36"/>
      <c r="X73" s="36"/>
      <c r="Y73" s="20"/>
    </row>
    <row r="74" ht="12.75" customHeight="1" spans="1:25">
      <c r="A74" s="35" t="s">
        <v>859</v>
      </c>
      <c r="B74" s="35" t="s">
        <v>861</v>
      </c>
      <c r="C74" s="35" t="s">
        <v>4283</v>
      </c>
      <c r="D74" s="36">
        <v>45793</v>
      </c>
      <c r="E74" s="35" t="s">
        <v>4668</v>
      </c>
      <c r="F74" s="36">
        <v>45772</v>
      </c>
      <c r="G74" s="36">
        <v>45772</v>
      </c>
      <c r="H74" s="36">
        <v>45784</v>
      </c>
      <c r="I74" s="35" t="s">
        <v>4666</v>
      </c>
      <c r="J74" s="36">
        <v>45792</v>
      </c>
      <c r="K74" s="40">
        <v>45797</v>
      </c>
      <c r="L74" s="40">
        <v>45811</v>
      </c>
      <c r="M74" s="68" t="s">
        <v>4762</v>
      </c>
      <c r="N74" s="36">
        <v>45792</v>
      </c>
      <c r="O74" s="36">
        <v>45792</v>
      </c>
      <c r="P74" s="36">
        <v>45792</v>
      </c>
      <c r="Q74" s="36">
        <v>45792</v>
      </c>
      <c r="R74" s="36">
        <v>45792</v>
      </c>
      <c r="S74" s="36">
        <v>45799</v>
      </c>
      <c r="T74" s="36">
        <v>45806</v>
      </c>
      <c r="U74" s="36">
        <v>45803</v>
      </c>
      <c r="V74" s="36">
        <v>45806</v>
      </c>
      <c r="W74" s="36"/>
      <c r="X74" s="36"/>
      <c r="Y74" s="20"/>
    </row>
    <row r="75" ht="12.75" customHeight="1" spans="1:25">
      <c r="A75" s="35" t="s">
        <v>832</v>
      </c>
      <c r="B75" s="35" t="s">
        <v>834</v>
      </c>
      <c r="C75" s="35" t="s">
        <v>4283</v>
      </c>
      <c r="D75" s="36">
        <v>45792</v>
      </c>
      <c r="E75" s="35" t="s">
        <v>4668</v>
      </c>
      <c r="F75" s="36">
        <v>45772</v>
      </c>
      <c r="G75" s="36">
        <v>45772</v>
      </c>
      <c r="H75" s="36">
        <v>45785</v>
      </c>
      <c r="I75" s="35" t="s">
        <v>4729</v>
      </c>
      <c r="J75" s="36">
        <v>45793</v>
      </c>
      <c r="K75" s="40">
        <v>45802</v>
      </c>
      <c r="L75" s="40">
        <v>45823</v>
      </c>
      <c r="M75" s="68" t="s">
        <v>4763</v>
      </c>
      <c r="N75" s="36">
        <v>45793</v>
      </c>
      <c r="O75" s="36">
        <v>45793</v>
      </c>
      <c r="P75" s="36">
        <v>45793</v>
      </c>
      <c r="Q75" s="36">
        <v>45793</v>
      </c>
      <c r="R75" s="36">
        <v>45793</v>
      </c>
      <c r="S75" s="36">
        <v>45803</v>
      </c>
      <c r="T75" s="36">
        <v>45814</v>
      </c>
      <c r="U75" s="36">
        <v>45803</v>
      </c>
      <c r="V75" s="36">
        <v>45814</v>
      </c>
      <c r="W75" s="36"/>
      <c r="X75" s="36"/>
      <c r="Y75" s="20"/>
    </row>
    <row r="76" ht="12.75" customHeight="1" spans="1:25">
      <c r="A76" s="35" t="s">
        <v>864</v>
      </c>
      <c r="B76" s="35" t="s">
        <v>866</v>
      </c>
      <c r="C76" s="35" t="s">
        <v>4283</v>
      </c>
      <c r="D76" s="36">
        <v>45793</v>
      </c>
      <c r="E76" s="35" t="s">
        <v>4668</v>
      </c>
      <c r="F76" s="36">
        <v>45772</v>
      </c>
      <c r="G76" s="36">
        <v>45772</v>
      </c>
      <c r="H76" s="36">
        <v>45785</v>
      </c>
      <c r="I76" s="35" t="s">
        <v>4678</v>
      </c>
      <c r="J76" s="36">
        <v>45793</v>
      </c>
      <c r="K76" s="40">
        <v>45797</v>
      </c>
      <c r="L76" s="36">
        <v>45840</v>
      </c>
      <c r="M76" s="68" t="s">
        <v>4764</v>
      </c>
      <c r="N76" s="36">
        <v>45793</v>
      </c>
      <c r="O76" s="36">
        <v>45793</v>
      </c>
      <c r="P76" s="36">
        <v>45793</v>
      </c>
      <c r="Q76" s="36">
        <v>45793</v>
      </c>
      <c r="R76" s="36">
        <v>45793</v>
      </c>
      <c r="S76" s="36">
        <v>45799</v>
      </c>
      <c r="T76" s="36"/>
      <c r="U76" s="36"/>
      <c r="V76" s="36"/>
      <c r="W76" s="36"/>
      <c r="X76" s="36"/>
      <c r="Y76" s="20"/>
    </row>
    <row r="77" ht="12.75" customHeight="1" spans="1:25">
      <c r="A77" s="35" t="s">
        <v>871</v>
      </c>
      <c r="B77" s="35" t="s">
        <v>873</v>
      </c>
      <c r="C77" s="35" t="s">
        <v>4283</v>
      </c>
      <c r="D77" s="36">
        <v>45793</v>
      </c>
      <c r="E77" s="35" t="s">
        <v>4668</v>
      </c>
      <c r="F77" s="36">
        <v>45772</v>
      </c>
      <c r="G77" s="36">
        <v>45772</v>
      </c>
      <c r="H77" s="36">
        <v>45785</v>
      </c>
      <c r="I77" s="35" t="s">
        <v>4678</v>
      </c>
      <c r="J77" s="36">
        <v>45793</v>
      </c>
      <c r="K77" s="40">
        <v>45797</v>
      </c>
      <c r="L77" s="36">
        <v>45840</v>
      </c>
      <c r="M77" s="68" t="s">
        <v>4765</v>
      </c>
      <c r="N77" s="36">
        <v>45793</v>
      </c>
      <c r="O77" s="36">
        <v>45793</v>
      </c>
      <c r="P77" s="36">
        <v>45793</v>
      </c>
      <c r="Q77" s="36">
        <v>45793</v>
      </c>
      <c r="R77" s="36">
        <v>45793</v>
      </c>
      <c r="S77" s="36">
        <v>45799</v>
      </c>
      <c r="T77" s="36"/>
      <c r="U77" s="36"/>
      <c r="V77" s="36"/>
      <c r="W77" s="36"/>
      <c r="X77" s="36"/>
      <c r="Y77" s="20"/>
    </row>
    <row r="78" s="61" customFormat="1" ht="12.75" customHeight="1" spans="1:25">
      <c r="A78" s="35" t="s">
        <v>850</v>
      </c>
      <c r="B78" s="35" t="s">
        <v>852</v>
      </c>
      <c r="C78" s="35" t="s">
        <v>4283</v>
      </c>
      <c r="D78" s="36">
        <v>45793</v>
      </c>
      <c r="E78" s="37" t="s">
        <v>4668</v>
      </c>
      <c r="F78" s="36">
        <v>45772</v>
      </c>
      <c r="G78" s="36">
        <v>45772</v>
      </c>
      <c r="H78" s="36">
        <v>45785</v>
      </c>
      <c r="I78" s="35" t="s">
        <v>4689</v>
      </c>
      <c r="J78" s="36">
        <v>45796</v>
      </c>
      <c r="K78" s="40">
        <v>45800</v>
      </c>
      <c r="L78" s="36">
        <v>45836</v>
      </c>
      <c r="M78" s="68" t="s">
        <v>4766</v>
      </c>
      <c r="N78" s="36">
        <v>45796</v>
      </c>
      <c r="O78" s="36">
        <v>45796</v>
      </c>
      <c r="P78" s="36">
        <v>45796</v>
      </c>
      <c r="Q78" s="36">
        <v>45796</v>
      </c>
      <c r="R78" s="36">
        <v>45796</v>
      </c>
      <c r="S78" s="36">
        <v>45803</v>
      </c>
      <c r="T78" s="36"/>
      <c r="U78" s="36"/>
      <c r="V78" s="36"/>
      <c r="W78" s="36"/>
      <c r="X78" s="36"/>
      <c r="Y78" s="20"/>
    </row>
    <row r="79" spans="1:25">
      <c r="A79" s="35" t="s">
        <v>876</v>
      </c>
      <c r="B79" s="35" t="s">
        <v>878</v>
      </c>
      <c r="C79" s="35" t="s">
        <v>4283</v>
      </c>
      <c r="D79" s="36">
        <v>45795</v>
      </c>
      <c r="E79" s="35" t="s">
        <v>4668</v>
      </c>
      <c r="F79" s="36">
        <v>45772</v>
      </c>
      <c r="G79" s="36">
        <v>45772</v>
      </c>
      <c r="H79" s="36">
        <v>45790</v>
      </c>
      <c r="I79" s="35" t="s">
        <v>4666</v>
      </c>
      <c r="J79" s="36">
        <v>45799</v>
      </c>
      <c r="K79" s="40">
        <v>45803</v>
      </c>
      <c r="L79" s="40">
        <v>45818</v>
      </c>
      <c r="M79" s="68" t="s">
        <v>4767</v>
      </c>
      <c r="N79" s="36">
        <v>45798</v>
      </c>
      <c r="O79" s="36">
        <v>45798</v>
      </c>
      <c r="P79" s="36">
        <v>45798</v>
      </c>
      <c r="Q79" s="36">
        <v>45798</v>
      </c>
      <c r="R79" s="36">
        <v>45798</v>
      </c>
      <c r="S79" s="36">
        <v>45804</v>
      </c>
      <c r="T79" s="36">
        <v>45814</v>
      </c>
      <c r="U79" s="36">
        <v>45803</v>
      </c>
      <c r="V79" s="36">
        <v>45814</v>
      </c>
      <c r="W79" s="36"/>
      <c r="X79" s="36"/>
      <c r="Y79" s="20"/>
    </row>
    <row r="80" ht="12.75" customHeight="1" spans="1:25">
      <c r="A80" s="35" t="s">
        <v>904</v>
      </c>
      <c r="B80" s="35" t="s">
        <v>906</v>
      </c>
      <c r="C80" s="35" t="s">
        <v>4283</v>
      </c>
      <c r="D80" s="36">
        <v>45795</v>
      </c>
      <c r="E80" s="35" t="s">
        <v>4668</v>
      </c>
      <c r="F80" s="36">
        <v>45772</v>
      </c>
      <c r="G80" s="36">
        <v>45772</v>
      </c>
      <c r="H80" s="36">
        <v>45790</v>
      </c>
      <c r="I80" s="35" t="s">
        <v>4666</v>
      </c>
      <c r="J80" s="36">
        <v>45799</v>
      </c>
      <c r="K80" s="40">
        <v>45803</v>
      </c>
      <c r="L80" s="40">
        <v>45818</v>
      </c>
      <c r="M80" s="68" t="s">
        <v>4768</v>
      </c>
      <c r="N80" s="36">
        <v>45798</v>
      </c>
      <c r="O80" s="36">
        <v>45798</v>
      </c>
      <c r="P80" s="36">
        <v>45798</v>
      </c>
      <c r="Q80" s="36">
        <v>45798</v>
      </c>
      <c r="R80" s="36">
        <v>45798</v>
      </c>
      <c r="S80" s="36">
        <v>45804</v>
      </c>
      <c r="T80" s="36">
        <v>45814</v>
      </c>
      <c r="U80" s="36">
        <v>45803</v>
      </c>
      <c r="V80" s="36">
        <v>45814</v>
      </c>
      <c r="W80" s="36"/>
      <c r="X80" s="36"/>
      <c r="Y80" s="20"/>
    </row>
    <row r="81" ht="12.75" customHeight="1" spans="1:25">
      <c r="A81" s="35" t="s">
        <v>909</v>
      </c>
      <c r="B81" s="35" t="s">
        <v>911</v>
      </c>
      <c r="C81" s="35" t="s">
        <v>4283</v>
      </c>
      <c r="D81" s="36">
        <v>45795</v>
      </c>
      <c r="E81" s="35" t="s">
        <v>4668</v>
      </c>
      <c r="F81" s="36">
        <v>45772</v>
      </c>
      <c r="G81" s="36">
        <v>45772</v>
      </c>
      <c r="H81" s="36">
        <v>45790</v>
      </c>
      <c r="I81" s="35" t="s">
        <v>4666</v>
      </c>
      <c r="J81" s="36">
        <v>45799</v>
      </c>
      <c r="K81" s="40">
        <v>45803</v>
      </c>
      <c r="L81" s="40">
        <v>45818</v>
      </c>
      <c r="M81" s="68" t="s">
        <v>4769</v>
      </c>
      <c r="N81" s="36">
        <v>45798</v>
      </c>
      <c r="O81" s="36">
        <v>45798</v>
      </c>
      <c r="P81" s="36">
        <v>45798</v>
      </c>
      <c r="Q81" s="36">
        <v>45798</v>
      </c>
      <c r="R81" s="36">
        <v>45798</v>
      </c>
      <c r="S81" s="36">
        <v>45804</v>
      </c>
      <c r="T81" s="36">
        <v>45814</v>
      </c>
      <c r="U81" s="36">
        <v>45803</v>
      </c>
      <c r="V81" s="36">
        <v>45814</v>
      </c>
      <c r="W81" s="36"/>
      <c r="X81" s="36"/>
      <c r="Y81" s="20"/>
    </row>
    <row r="82" ht="12.75" customHeight="1" spans="1:25">
      <c r="A82" s="35" t="s">
        <v>759</v>
      </c>
      <c r="B82" s="35" t="s">
        <v>4663</v>
      </c>
      <c r="C82" s="35" t="s">
        <v>4682</v>
      </c>
      <c r="D82" s="36">
        <v>45793</v>
      </c>
      <c r="E82" s="35" t="s">
        <v>1576</v>
      </c>
      <c r="F82" s="36">
        <v>45772</v>
      </c>
      <c r="G82" s="36">
        <v>45772</v>
      </c>
      <c r="H82" s="36">
        <v>45786</v>
      </c>
      <c r="I82" s="35" t="s">
        <v>4666</v>
      </c>
      <c r="J82" s="36">
        <v>45799</v>
      </c>
      <c r="K82" s="40">
        <v>45803</v>
      </c>
      <c r="L82" s="40">
        <v>45818</v>
      </c>
      <c r="M82" s="68" t="s">
        <v>4770</v>
      </c>
      <c r="N82" s="36">
        <v>45799</v>
      </c>
      <c r="O82" s="36">
        <v>45799</v>
      </c>
      <c r="P82" s="36">
        <v>45799</v>
      </c>
      <c r="Q82" s="36">
        <v>45799</v>
      </c>
      <c r="R82" s="36">
        <v>45799</v>
      </c>
      <c r="S82" s="36">
        <v>45807</v>
      </c>
      <c r="T82" s="36">
        <v>45812</v>
      </c>
      <c r="U82" s="36">
        <v>45803</v>
      </c>
      <c r="V82" s="36">
        <v>45812</v>
      </c>
      <c r="W82" s="36"/>
      <c r="X82" s="36"/>
      <c r="Y82" s="20"/>
    </row>
    <row r="83" ht="12.75" customHeight="1" spans="1:25">
      <c r="A83" s="35" t="s">
        <v>768</v>
      </c>
      <c r="B83" s="35" t="s">
        <v>4663</v>
      </c>
      <c r="C83" s="35" t="s">
        <v>4664</v>
      </c>
      <c r="D83" s="36">
        <v>45793</v>
      </c>
      <c r="E83" s="35" t="s">
        <v>1576</v>
      </c>
      <c r="F83" s="36">
        <v>45772</v>
      </c>
      <c r="G83" s="36">
        <v>45772</v>
      </c>
      <c r="H83" s="36">
        <v>45786</v>
      </c>
      <c r="I83" s="35" t="s">
        <v>4666</v>
      </c>
      <c r="J83" s="36">
        <v>45799</v>
      </c>
      <c r="K83" s="40">
        <v>45803</v>
      </c>
      <c r="L83" s="40">
        <v>45818</v>
      </c>
      <c r="M83" s="73" t="s">
        <v>4771</v>
      </c>
      <c r="N83" s="36">
        <v>45799</v>
      </c>
      <c r="O83" s="36">
        <v>45799</v>
      </c>
      <c r="P83" s="36">
        <v>45799</v>
      </c>
      <c r="Q83" s="36">
        <v>45799</v>
      </c>
      <c r="R83" s="36">
        <v>45799</v>
      </c>
      <c r="S83" s="36">
        <v>45807</v>
      </c>
      <c r="T83" s="36">
        <v>45812</v>
      </c>
      <c r="U83" s="36">
        <v>45803</v>
      </c>
      <c r="V83" s="36">
        <v>45812</v>
      </c>
      <c r="W83" s="36"/>
      <c r="X83" s="36"/>
      <c r="Y83" s="20"/>
    </row>
    <row r="84" ht="12.75" customHeight="1" spans="1:25">
      <c r="A84" s="35" t="s">
        <v>922</v>
      </c>
      <c r="B84" s="35" t="s">
        <v>924</v>
      </c>
      <c r="C84" s="35" t="s">
        <v>4664</v>
      </c>
      <c r="D84" s="36">
        <v>45789</v>
      </c>
      <c r="E84" s="35" t="s">
        <v>4725</v>
      </c>
      <c r="F84" s="36">
        <v>45789</v>
      </c>
      <c r="G84" s="36">
        <v>45791</v>
      </c>
      <c r="H84" s="36">
        <v>45798</v>
      </c>
      <c r="I84" s="35" t="s">
        <v>4666</v>
      </c>
      <c r="J84" s="36">
        <v>45806</v>
      </c>
      <c r="K84" s="40">
        <v>45810</v>
      </c>
      <c r="L84" s="36">
        <v>45825</v>
      </c>
      <c r="M84" s="68" t="s">
        <v>4772</v>
      </c>
      <c r="N84" s="36">
        <v>45806</v>
      </c>
      <c r="O84" s="36">
        <v>45806</v>
      </c>
      <c r="P84" s="36">
        <v>45806</v>
      </c>
      <c r="Q84" s="36">
        <v>45806</v>
      </c>
      <c r="R84" s="36">
        <v>45806</v>
      </c>
      <c r="S84" s="36">
        <v>45812</v>
      </c>
      <c r="T84" s="36">
        <v>45819</v>
      </c>
      <c r="U84" s="36">
        <v>45813</v>
      </c>
      <c r="V84" s="67">
        <v>45819</v>
      </c>
      <c r="W84" s="36"/>
      <c r="X84" s="36"/>
      <c r="Y84" s="20"/>
    </row>
    <row r="85" ht="12.75" customHeight="1" spans="1:25">
      <c r="A85" s="35" t="s">
        <v>933</v>
      </c>
      <c r="B85" s="35" t="s">
        <v>935</v>
      </c>
      <c r="C85" s="35" t="s">
        <v>4664</v>
      </c>
      <c r="D85" s="36">
        <v>45811</v>
      </c>
      <c r="E85" s="35" t="s">
        <v>4773</v>
      </c>
      <c r="F85" s="36">
        <v>45800</v>
      </c>
      <c r="G85" s="36">
        <v>45803</v>
      </c>
      <c r="H85" s="36">
        <v>45812</v>
      </c>
      <c r="I85" s="35" t="s">
        <v>4666</v>
      </c>
      <c r="J85" s="36">
        <v>45821</v>
      </c>
      <c r="K85" s="36">
        <v>45827</v>
      </c>
      <c r="L85" s="36">
        <v>45844</v>
      </c>
      <c r="M85" s="68" t="s">
        <v>4774</v>
      </c>
      <c r="N85" s="36">
        <v>45820</v>
      </c>
      <c r="O85" s="36">
        <v>45820</v>
      </c>
      <c r="P85" s="36">
        <v>45821</v>
      </c>
      <c r="Q85" s="36">
        <v>45820</v>
      </c>
      <c r="R85" s="36">
        <v>45820</v>
      </c>
      <c r="S85" s="36"/>
      <c r="T85" s="36"/>
      <c r="U85" s="36"/>
      <c r="V85" s="36"/>
      <c r="W85" s="36"/>
      <c r="X85" s="36"/>
      <c r="Y85" s="20"/>
    </row>
    <row r="86" ht="12.75" customHeight="1" spans="1:25">
      <c r="A86" s="35" t="s">
        <v>938</v>
      </c>
      <c r="B86" s="35" t="s">
        <v>940</v>
      </c>
      <c r="C86" s="35" t="s">
        <v>4753</v>
      </c>
      <c r="D86" s="36">
        <v>45814</v>
      </c>
      <c r="E86" s="35" t="s">
        <v>4775</v>
      </c>
      <c r="F86" s="36">
        <v>45800</v>
      </c>
      <c r="G86" s="36">
        <v>45803</v>
      </c>
      <c r="H86" s="36">
        <v>45813</v>
      </c>
      <c r="I86" s="35" t="s">
        <v>4666</v>
      </c>
      <c r="J86" s="36">
        <v>45820</v>
      </c>
      <c r="K86" s="36">
        <v>45824</v>
      </c>
      <c r="L86" s="36">
        <v>45839</v>
      </c>
      <c r="M86" s="68" t="s">
        <v>4776</v>
      </c>
      <c r="N86" s="36">
        <v>45820</v>
      </c>
      <c r="O86" s="36">
        <v>45820</v>
      </c>
      <c r="P86" s="36">
        <v>45820</v>
      </c>
      <c r="Q86" s="36">
        <v>45820</v>
      </c>
      <c r="R86" s="36">
        <v>45820</v>
      </c>
      <c r="S86" s="36"/>
      <c r="T86" s="36"/>
      <c r="U86" s="36"/>
      <c r="V86" s="36"/>
      <c r="W86" s="36"/>
      <c r="X86" s="36"/>
      <c r="Y86" s="20"/>
    </row>
    <row r="87" ht="12.75" customHeight="1" spans="1:25">
      <c r="A87" s="35" t="s">
        <v>987</v>
      </c>
      <c r="B87" s="35" t="s">
        <v>989</v>
      </c>
      <c r="C87" s="35" t="s">
        <v>4753</v>
      </c>
      <c r="D87" s="36">
        <v>45817</v>
      </c>
      <c r="E87" s="35" t="s">
        <v>4775</v>
      </c>
      <c r="F87" s="36">
        <v>45800</v>
      </c>
      <c r="G87" s="36">
        <v>45803</v>
      </c>
      <c r="H87" s="36">
        <v>45813</v>
      </c>
      <c r="I87" s="35" t="s">
        <v>4666</v>
      </c>
      <c r="J87" s="36">
        <v>45820</v>
      </c>
      <c r="K87" s="36">
        <v>45824</v>
      </c>
      <c r="L87" s="36">
        <v>45839</v>
      </c>
      <c r="M87" s="68" t="s">
        <v>4777</v>
      </c>
      <c r="N87" s="36">
        <v>45820</v>
      </c>
      <c r="O87" s="36">
        <v>45820</v>
      </c>
      <c r="P87" s="36">
        <v>45820</v>
      </c>
      <c r="Q87" s="36">
        <v>45820</v>
      </c>
      <c r="R87" s="36">
        <v>45820</v>
      </c>
      <c r="S87" s="36"/>
      <c r="T87" s="36"/>
      <c r="U87" s="36"/>
      <c r="V87" s="36"/>
      <c r="W87" s="36"/>
      <c r="X87" s="36"/>
      <c r="Y87" s="20"/>
    </row>
    <row r="88" ht="12.75" customHeight="1" spans="1:25">
      <c r="A88" s="35" t="s">
        <v>998</v>
      </c>
      <c r="B88" s="35" t="s">
        <v>1000</v>
      </c>
      <c r="C88" s="35" t="s">
        <v>4753</v>
      </c>
      <c r="D88" s="36">
        <v>45814</v>
      </c>
      <c r="E88" s="35" t="s">
        <v>4775</v>
      </c>
      <c r="F88" s="36">
        <v>45800</v>
      </c>
      <c r="G88" s="36">
        <v>45803</v>
      </c>
      <c r="H88" s="36">
        <v>45811</v>
      </c>
      <c r="I88" s="35" t="s">
        <v>4689</v>
      </c>
      <c r="J88" s="36">
        <v>45817</v>
      </c>
      <c r="K88" s="36">
        <v>45821</v>
      </c>
      <c r="L88" s="36">
        <v>45857</v>
      </c>
      <c r="M88" s="68" t="s">
        <v>4778</v>
      </c>
      <c r="N88" s="36">
        <v>45817</v>
      </c>
      <c r="O88" s="36">
        <v>45817</v>
      </c>
      <c r="P88" s="36">
        <v>45817</v>
      </c>
      <c r="Q88" s="36">
        <v>45817</v>
      </c>
      <c r="R88" s="36">
        <v>45817</v>
      </c>
      <c r="S88" s="36"/>
      <c r="T88" s="36"/>
      <c r="U88" s="36"/>
      <c r="V88" s="36"/>
      <c r="W88" s="36"/>
      <c r="X88" s="36"/>
      <c r="Y88" s="20"/>
    </row>
    <row r="89" ht="12.75" customHeight="1" spans="1:25">
      <c r="A89" s="35" t="s">
        <v>1009</v>
      </c>
      <c r="B89" s="35" t="s">
        <v>1011</v>
      </c>
      <c r="C89" s="35" t="s">
        <v>4753</v>
      </c>
      <c r="D89" s="36">
        <v>45814</v>
      </c>
      <c r="E89" s="35" t="s">
        <v>4775</v>
      </c>
      <c r="F89" s="36">
        <v>45800</v>
      </c>
      <c r="G89" s="36">
        <v>45803</v>
      </c>
      <c r="H89" s="36">
        <v>45813</v>
      </c>
      <c r="I89" s="35" t="s">
        <v>4666</v>
      </c>
      <c r="J89" s="36">
        <v>45820</v>
      </c>
      <c r="K89" s="36">
        <v>45824</v>
      </c>
      <c r="L89" s="36">
        <v>45839</v>
      </c>
      <c r="M89" s="68" t="s">
        <v>4779</v>
      </c>
      <c r="N89" s="36">
        <v>45820</v>
      </c>
      <c r="O89" s="36">
        <v>45820</v>
      </c>
      <c r="P89" s="36">
        <v>45820</v>
      </c>
      <c r="Q89" s="36">
        <v>45820</v>
      </c>
      <c r="R89" s="36">
        <v>45820</v>
      </c>
      <c r="S89" s="36"/>
      <c r="T89" s="36"/>
      <c r="U89" s="36"/>
      <c r="V89" s="36"/>
      <c r="W89" s="36"/>
      <c r="X89" s="36"/>
      <c r="Y89" s="20"/>
    </row>
    <row r="90" ht="12.75" customHeight="1" spans="1:25">
      <c r="A90" s="35" t="s">
        <v>1014</v>
      </c>
      <c r="B90" s="35" t="s">
        <v>1016</v>
      </c>
      <c r="C90" s="35" t="s">
        <v>4780</v>
      </c>
      <c r="D90" s="36">
        <v>45814</v>
      </c>
      <c r="E90" s="35" t="s">
        <v>4745</v>
      </c>
      <c r="F90" s="36">
        <v>45800</v>
      </c>
      <c r="G90" s="36">
        <v>45803</v>
      </c>
      <c r="H90" s="36">
        <v>45813</v>
      </c>
      <c r="I90" s="35" t="s">
        <v>4689</v>
      </c>
      <c r="J90" s="36">
        <v>45824</v>
      </c>
      <c r="K90" s="36">
        <v>45828</v>
      </c>
      <c r="L90" s="36">
        <v>45864</v>
      </c>
      <c r="M90" s="68" t="s">
        <v>4781</v>
      </c>
      <c r="N90" s="36">
        <v>45824</v>
      </c>
      <c r="O90" s="36">
        <v>45824</v>
      </c>
      <c r="P90" s="36">
        <v>45824</v>
      </c>
      <c r="Q90" s="36">
        <v>45824</v>
      </c>
      <c r="R90" s="36">
        <v>45824</v>
      </c>
      <c r="S90" s="36"/>
      <c r="T90" s="36"/>
      <c r="U90" s="36"/>
      <c r="V90" s="36"/>
      <c r="W90" s="36"/>
      <c r="X90" s="36"/>
      <c r="Y90" s="20"/>
    </row>
    <row r="91" ht="12.75" customHeight="1" spans="1:25">
      <c r="A91" s="35" t="s">
        <v>1019</v>
      </c>
      <c r="B91" s="35" t="s">
        <v>1021</v>
      </c>
      <c r="C91" s="35" t="s">
        <v>4753</v>
      </c>
      <c r="D91" s="36">
        <v>45821</v>
      </c>
      <c r="E91" s="35" t="s">
        <v>4745</v>
      </c>
      <c r="F91" s="36">
        <v>45800</v>
      </c>
      <c r="G91" s="36">
        <v>45803</v>
      </c>
      <c r="H91" s="36">
        <v>45819</v>
      </c>
      <c r="I91" s="35" t="s">
        <v>4666</v>
      </c>
      <c r="J91" s="36">
        <v>45824</v>
      </c>
      <c r="K91" s="36">
        <v>45828</v>
      </c>
      <c r="L91" s="36">
        <v>45846</v>
      </c>
      <c r="M91" s="68" t="s">
        <v>4782</v>
      </c>
      <c r="N91" s="36">
        <v>45824</v>
      </c>
      <c r="O91" s="36">
        <v>45824</v>
      </c>
      <c r="P91" s="36">
        <v>45824</v>
      </c>
      <c r="Q91" s="36">
        <v>45824</v>
      </c>
      <c r="R91" s="36">
        <v>45824</v>
      </c>
      <c r="S91" s="36"/>
      <c r="T91" s="36"/>
      <c r="U91" s="36"/>
      <c r="V91" s="36"/>
      <c r="W91" s="36"/>
      <c r="X91" s="36"/>
      <c r="Y91" s="20"/>
    </row>
    <row r="92" spans="1:18">
      <c r="A92" s="35" t="s">
        <v>927</v>
      </c>
      <c r="B92" s="35" t="s">
        <v>929</v>
      </c>
      <c r="C92" s="35" t="s">
        <v>4664</v>
      </c>
      <c r="D92" s="36">
        <v>45807</v>
      </c>
      <c r="E92" s="35" t="s">
        <v>4748</v>
      </c>
      <c r="F92" s="36">
        <v>45800</v>
      </c>
      <c r="G92" s="36">
        <v>45803</v>
      </c>
      <c r="H92" s="36">
        <v>45813</v>
      </c>
      <c r="I92" s="35" t="s">
        <v>4678</v>
      </c>
      <c r="J92" s="36">
        <v>45820</v>
      </c>
      <c r="K92" s="36">
        <v>45825</v>
      </c>
      <c r="L92" s="36">
        <v>45859</v>
      </c>
      <c r="M92" s="68" t="s">
        <v>4783</v>
      </c>
      <c r="N92" s="36">
        <v>45820</v>
      </c>
      <c r="O92" s="36">
        <v>45820</v>
      </c>
      <c r="P92" s="36">
        <v>45820</v>
      </c>
      <c r="Q92" s="36">
        <v>45820</v>
      </c>
      <c r="R92" s="36">
        <v>45820</v>
      </c>
    </row>
    <row r="93" customFormat="1" spans="1:18">
      <c r="A93" s="35" t="s">
        <v>945</v>
      </c>
      <c r="B93" s="35" t="s">
        <v>947</v>
      </c>
      <c r="C93" s="35" t="s">
        <v>4780</v>
      </c>
      <c r="D93" s="36">
        <v>45820</v>
      </c>
      <c r="E93" s="37" t="s">
        <v>4784</v>
      </c>
      <c r="F93" s="36">
        <v>45804</v>
      </c>
      <c r="G93" s="36">
        <v>45811</v>
      </c>
      <c r="H93" s="36">
        <v>45819</v>
      </c>
      <c r="I93" s="35" t="s">
        <v>4689</v>
      </c>
      <c r="J93" s="36">
        <v>45824</v>
      </c>
      <c r="K93" s="36">
        <v>45828</v>
      </c>
      <c r="L93" s="36">
        <v>45864</v>
      </c>
      <c r="M93" s="68" t="s">
        <v>4785</v>
      </c>
      <c r="N93" s="36">
        <v>45824</v>
      </c>
      <c r="O93" s="36">
        <v>45824</v>
      </c>
      <c r="P93" s="36">
        <v>45824</v>
      </c>
      <c r="Q93" s="36">
        <v>45824</v>
      </c>
      <c r="R93" s="36">
        <v>45824</v>
      </c>
    </row>
    <row r="94" s="62" customFormat="1" ht="12.75" customHeight="1" spans="1:30">
      <c r="A94" s="69" t="s">
        <v>1888</v>
      </c>
      <c r="B94" s="69" t="s">
        <v>4663</v>
      </c>
      <c r="C94" s="69" t="s">
        <v>4786</v>
      </c>
      <c r="D94" s="70">
        <v>45313</v>
      </c>
      <c r="E94" s="69" t="s">
        <v>4775</v>
      </c>
      <c r="F94" s="70">
        <v>45296</v>
      </c>
      <c r="G94" s="70">
        <v>45299</v>
      </c>
      <c r="H94" s="70">
        <v>45308</v>
      </c>
      <c r="I94" s="69" t="s">
        <v>4787</v>
      </c>
      <c r="J94" s="70">
        <v>45314</v>
      </c>
      <c r="K94" s="74">
        <v>45318</v>
      </c>
      <c r="L94" s="74">
        <v>45335</v>
      </c>
      <c r="M94" s="69" t="s">
        <v>4788</v>
      </c>
      <c r="N94" s="70">
        <v>45314</v>
      </c>
      <c r="O94" s="70">
        <v>45314</v>
      </c>
      <c r="P94" s="70">
        <v>45314</v>
      </c>
      <c r="Q94" s="70">
        <v>45315</v>
      </c>
      <c r="R94" s="70">
        <v>45314</v>
      </c>
      <c r="S94" s="70">
        <v>45320</v>
      </c>
      <c r="T94" s="70">
        <v>45329</v>
      </c>
      <c r="U94" s="70">
        <v>45326</v>
      </c>
      <c r="V94" s="70">
        <v>45332</v>
      </c>
      <c r="W94" s="70">
        <v>45341</v>
      </c>
      <c r="X94" s="70">
        <v>45350</v>
      </c>
      <c r="Y94" s="69"/>
      <c r="Z94" s="69"/>
      <c r="AA94" s="69"/>
      <c r="AB94" s="69"/>
      <c r="AC94" s="69"/>
      <c r="AD94" s="69"/>
    </row>
    <row r="95" s="62" customFormat="1" ht="12.75" customHeight="1" spans="1:30">
      <c r="A95" s="69" t="s">
        <v>1912</v>
      </c>
      <c r="B95" s="69" t="s">
        <v>4663</v>
      </c>
      <c r="C95" s="69" t="s">
        <v>4786</v>
      </c>
      <c r="D95" s="70">
        <v>45313</v>
      </c>
      <c r="E95" s="69" t="s">
        <v>4775</v>
      </c>
      <c r="F95" s="70">
        <v>45296</v>
      </c>
      <c r="G95" s="70">
        <v>45299</v>
      </c>
      <c r="H95" s="70">
        <v>45308</v>
      </c>
      <c r="I95" s="69" t="s">
        <v>4787</v>
      </c>
      <c r="J95" s="70">
        <v>45314</v>
      </c>
      <c r="K95" s="74">
        <v>45318</v>
      </c>
      <c r="L95" s="74">
        <v>45335</v>
      </c>
      <c r="M95" s="69" t="s">
        <v>4789</v>
      </c>
      <c r="N95" s="70">
        <v>45314</v>
      </c>
      <c r="O95" s="70">
        <v>45314</v>
      </c>
      <c r="P95" s="70">
        <v>45315</v>
      </c>
      <c r="Q95" s="70">
        <v>45315</v>
      </c>
      <c r="R95" s="70">
        <v>45314</v>
      </c>
      <c r="S95" s="70">
        <v>45320</v>
      </c>
      <c r="T95" s="70">
        <v>45329</v>
      </c>
      <c r="U95" s="70">
        <v>45326</v>
      </c>
      <c r="V95" s="70">
        <v>45332</v>
      </c>
      <c r="W95" s="70">
        <v>45341</v>
      </c>
      <c r="X95" s="70">
        <v>45351</v>
      </c>
      <c r="Y95" s="69"/>
      <c r="Z95" s="69"/>
      <c r="AA95" s="69"/>
      <c r="AB95" s="69"/>
      <c r="AC95" s="69"/>
      <c r="AD95" s="69"/>
    </row>
    <row r="96" s="62" customFormat="1" ht="12.75" customHeight="1" spans="1:30">
      <c r="A96" s="69" t="s">
        <v>1844</v>
      </c>
      <c r="B96" s="69" t="s">
        <v>4663</v>
      </c>
      <c r="C96" s="69" t="s">
        <v>4664</v>
      </c>
      <c r="D96" s="70">
        <v>45313</v>
      </c>
      <c r="E96" s="69" t="s">
        <v>4790</v>
      </c>
      <c r="F96" s="70">
        <v>45296</v>
      </c>
      <c r="G96" s="70">
        <v>45299</v>
      </c>
      <c r="H96" s="70">
        <v>45308</v>
      </c>
      <c r="I96" s="69" t="s">
        <v>4787</v>
      </c>
      <c r="J96" s="70">
        <v>45314</v>
      </c>
      <c r="K96" s="74">
        <v>45318</v>
      </c>
      <c r="L96" s="74">
        <v>45335</v>
      </c>
      <c r="M96" s="69" t="s">
        <v>4791</v>
      </c>
      <c r="N96" s="70">
        <v>45313</v>
      </c>
      <c r="O96" s="70">
        <v>45313</v>
      </c>
      <c r="P96" s="70">
        <v>45313</v>
      </c>
      <c r="Q96" s="70">
        <v>45313</v>
      </c>
      <c r="R96" s="70">
        <v>45313</v>
      </c>
      <c r="S96" s="70">
        <v>45320</v>
      </c>
      <c r="T96" s="70">
        <v>45329</v>
      </c>
      <c r="U96" s="70">
        <v>45326</v>
      </c>
      <c r="V96" s="70">
        <v>45332</v>
      </c>
      <c r="W96" s="70">
        <v>45342</v>
      </c>
      <c r="X96" s="70">
        <v>45348</v>
      </c>
      <c r="Y96" s="69"/>
      <c r="Z96" s="69"/>
      <c r="AA96" s="69"/>
      <c r="AB96" s="69"/>
      <c r="AC96" s="69"/>
      <c r="AD96" s="69"/>
    </row>
    <row r="97" s="62" customFormat="1" ht="12.75" customHeight="1" spans="1:30">
      <c r="A97" s="69" t="s">
        <v>1850</v>
      </c>
      <c r="B97" s="69" t="s">
        <v>4663</v>
      </c>
      <c r="C97" s="69" t="s">
        <v>4792</v>
      </c>
      <c r="D97" s="70">
        <v>45311</v>
      </c>
      <c r="E97" s="69" t="s">
        <v>4775</v>
      </c>
      <c r="F97" s="70">
        <v>45296</v>
      </c>
      <c r="G97" s="70">
        <v>45299</v>
      </c>
      <c r="H97" s="70">
        <v>45308</v>
      </c>
      <c r="I97" s="69" t="s">
        <v>4787</v>
      </c>
      <c r="J97" s="70">
        <v>45314</v>
      </c>
      <c r="K97" s="74">
        <v>45318</v>
      </c>
      <c r="L97" s="74">
        <v>45335</v>
      </c>
      <c r="M97" s="69" t="s">
        <v>4793</v>
      </c>
      <c r="N97" s="70">
        <v>45314</v>
      </c>
      <c r="O97" s="70">
        <v>45314</v>
      </c>
      <c r="P97" s="70">
        <v>45314</v>
      </c>
      <c r="Q97" s="70">
        <v>45314</v>
      </c>
      <c r="R97" s="70">
        <v>45314</v>
      </c>
      <c r="S97" s="70">
        <v>45320</v>
      </c>
      <c r="T97" s="70">
        <v>45329</v>
      </c>
      <c r="U97" s="70">
        <v>45326</v>
      </c>
      <c r="V97" s="70">
        <v>45332</v>
      </c>
      <c r="W97" s="70">
        <v>45337</v>
      </c>
      <c r="X97" s="70">
        <v>45351</v>
      </c>
      <c r="Y97" s="69"/>
      <c r="Z97" s="69"/>
      <c r="AA97" s="69"/>
      <c r="AB97" s="69"/>
      <c r="AC97" s="69"/>
      <c r="AD97" s="69"/>
    </row>
    <row r="98" s="62" customFormat="1" ht="12.75" customHeight="1" spans="1:30">
      <c r="A98" s="69" t="s">
        <v>1807</v>
      </c>
      <c r="B98" s="69" t="s">
        <v>4663</v>
      </c>
      <c r="C98" s="69" t="s">
        <v>4283</v>
      </c>
      <c r="D98" s="70">
        <v>45311</v>
      </c>
      <c r="E98" s="69" t="s">
        <v>4775</v>
      </c>
      <c r="F98" s="70">
        <v>45296</v>
      </c>
      <c r="G98" s="70">
        <v>45299</v>
      </c>
      <c r="H98" s="70">
        <v>45302</v>
      </c>
      <c r="I98" s="69" t="s">
        <v>4787</v>
      </c>
      <c r="J98" s="70">
        <v>45310</v>
      </c>
      <c r="K98" s="74">
        <v>45318</v>
      </c>
      <c r="L98" s="74">
        <v>45338</v>
      </c>
      <c r="M98" s="69" t="s">
        <v>4794</v>
      </c>
      <c r="N98" s="70">
        <v>45310</v>
      </c>
      <c r="O98" s="70">
        <v>45310</v>
      </c>
      <c r="P98" s="70">
        <v>45310</v>
      </c>
      <c r="Q98" s="70">
        <v>45310</v>
      </c>
      <c r="R98" s="70">
        <v>45310</v>
      </c>
      <c r="S98" s="70">
        <v>45320</v>
      </c>
      <c r="T98" s="70">
        <v>45329</v>
      </c>
      <c r="U98" s="70">
        <v>45326</v>
      </c>
      <c r="V98" s="70">
        <v>45335</v>
      </c>
      <c r="W98" s="70">
        <v>45344</v>
      </c>
      <c r="X98" s="70">
        <v>45356</v>
      </c>
      <c r="Y98" s="69"/>
      <c r="Z98" s="69"/>
      <c r="AA98" s="69"/>
      <c r="AB98" s="69"/>
      <c r="AC98" s="69"/>
      <c r="AD98" s="69"/>
    </row>
    <row r="99" s="62" customFormat="1" ht="12.75" customHeight="1" spans="1:30">
      <c r="A99" s="69" t="s">
        <v>1880</v>
      </c>
      <c r="B99" s="69" t="s">
        <v>4663</v>
      </c>
      <c r="C99" s="69" t="s">
        <v>4740</v>
      </c>
      <c r="D99" s="70">
        <v>45311</v>
      </c>
      <c r="E99" s="69" t="s">
        <v>4775</v>
      </c>
      <c r="F99" s="70">
        <v>45296</v>
      </c>
      <c r="G99" s="70">
        <v>45299</v>
      </c>
      <c r="H99" s="70">
        <v>45302</v>
      </c>
      <c r="I99" s="69" t="s">
        <v>4727</v>
      </c>
      <c r="J99" s="70">
        <v>45314</v>
      </c>
      <c r="K99" s="74">
        <v>45324</v>
      </c>
      <c r="L99" s="74">
        <v>45340</v>
      </c>
      <c r="M99" s="69" t="s">
        <v>4795</v>
      </c>
      <c r="N99" s="70">
        <v>45314</v>
      </c>
      <c r="O99" s="70">
        <v>45314</v>
      </c>
      <c r="P99" s="70">
        <v>45314</v>
      </c>
      <c r="Q99" s="70">
        <v>45316</v>
      </c>
      <c r="R99" s="70">
        <v>45314</v>
      </c>
      <c r="S99" s="70">
        <v>45327</v>
      </c>
      <c r="T99" s="70">
        <v>45334</v>
      </c>
      <c r="U99" s="70">
        <v>45326</v>
      </c>
      <c r="V99" s="70">
        <v>45339</v>
      </c>
      <c r="W99" s="70">
        <v>45344</v>
      </c>
      <c r="X99" s="70">
        <v>45351</v>
      </c>
      <c r="Y99" s="69"/>
      <c r="Z99" s="69"/>
      <c r="AA99" s="69"/>
      <c r="AB99" s="69"/>
      <c r="AC99" s="69"/>
      <c r="AD99" s="69"/>
    </row>
    <row r="100" s="62" customFormat="1" ht="12.75" customHeight="1" spans="1:30">
      <c r="A100" s="69" t="s">
        <v>1933</v>
      </c>
      <c r="B100" s="69" t="s">
        <v>4663</v>
      </c>
      <c r="C100" s="69" t="s">
        <v>4664</v>
      </c>
      <c r="D100" s="70">
        <v>45317</v>
      </c>
      <c r="E100" s="69" t="s">
        <v>4775</v>
      </c>
      <c r="F100" s="70">
        <v>45302</v>
      </c>
      <c r="G100" s="70">
        <v>45303</v>
      </c>
      <c r="H100" s="70">
        <v>45313</v>
      </c>
      <c r="I100" s="69" t="s">
        <v>4729</v>
      </c>
      <c r="J100" s="70">
        <v>45316</v>
      </c>
      <c r="K100" s="74">
        <v>45324</v>
      </c>
      <c r="L100" s="74">
        <v>45342</v>
      </c>
      <c r="M100" s="69" t="s">
        <v>4796</v>
      </c>
      <c r="N100" s="70">
        <v>45316</v>
      </c>
      <c r="O100" s="70">
        <v>45316</v>
      </c>
      <c r="P100" s="70">
        <v>45316</v>
      </c>
      <c r="Q100" s="70">
        <v>45316</v>
      </c>
      <c r="R100" s="70">
        <v>45316</v>
      </c>
      <c r="S100" s="70">
        <v>45328</v>
      </c>
      <c r="T100" s="70">
        <v>45333</v>
      </c>
      <c r="U100" s="70">
        <v>45326</v>
      </c>
      <c r="V100" s="70">
        <v>45339</v>
      </c>
      <c r="W100" s="70">
        <v>45345</v>
      </c>
      <c r="X100" s="70">
        <v>45349</v>
      </c>
      <c r="Y100" s="69"/>
      <c r="Z100" s="69"/>
      <c r="AA100" s="69"/>
      <c r="AB100" s="69"/>
      <c r="AC100" s="69"/>
      <c r="AD100" s="69"/>
    </row>
    <row r="101" s="62" customFormat="1" ht="12.75" customHeight="1" spans="1:30">
      <c r="A101" s="69" t="s">
        <v>1964</v>
      </c>
      <c r="B101" s="69" t="s">
        <v>4663</v>
      </c>
      <c r="C101" s="69" t="s">
        <v>4682</v>
      </c>
      <c r="D101" s="70">
        <v>45317</v>
      </c>
      <c r="E101" s="69" t="s">
        <v>4775</v>
      </c>
      <c r="F101" s="70">
        <v>45302</v>
      </c>
      <c r="G101" s="70">
        <v>45303</v>
      </c>
      <c r="H101" s="70">
        <v>45310</v>
      </c>
      <c r="I101" s="69" t="s">
        <v>4727</v>
      </c>
      <c r="J101" s="70">
        <v>45322</v>
      </c>
      <c r="K101" s="74">
        <v>45328</v>
      </c>
      <c r="L101" s="74">
        <v>45347</v>
      </c>
      <c r="M101" s="69" t="s">
        <v>4797</v>
      </c>
      <c r="N101" s="70">
        <v>45321</v>
      </c>
      <c r="O101" s="70">
        <v>45321</v>
      </c>
      <c r="P101" s="70">
        <v>45322</v>
      </c>
      <c r="Q101" s="70">
        <v>45322</v>
      </c>
      <c r="R101" s="70">
        <v>45321</v>
      </c>
      <c r="S101" s="70">
        <v>45329</v>
      </c>
      <c r="T101" s="70">
        <v>45344</v>
      </c>
      <c r="U101" s="70">
        <v>45345</v>
      </c>
      <c r="V101" s="70">
        <v>45346</v>
      </c>
      <c r="W101" s="70">
        <v>45352</v>
      </c>
      <c r="X101" s="70">
        <v>45370</v>
      </c>
      <c r="Y101" s="69"/>
      <c r="Z101" s="69"/>
      <c r="AA101" s="69"/>
      <c r="AB101" s="69"/>
      <c r="AC101" s="69"/>
      <c r="AD101" s="69"/>
    </row>
    <row r="102" s="62" customFormat="1" ht="12.75" customHeight="1" spans="1:30">
      <c r="A102" s="69" t="s">
        <v>1798</v>
      </c>
      <c r="B102" s="69" t="s">
        <v>4663</v>
      </c>
      <c r="C102" s="69" t="s">
        <v>4710</v>
      </c>
      <c r="D102" s="70">
        <v>45303</v>
      </c>
      <c r="E102" s="69" t="s">
        <v>4775</v>
      </c>
      <c r="F102" s="70">
        <v>45285</v>
      </c>
      <c r="G102" s="70">
        <v>45286</v>
      </c>
      <c r="H102" s="70">
        <v>45301</v>
      </c>
      <c r="I102" s="69" t="s">
        <v>4698</v>
      </c>
      <c r="J102" s="70">
        <v>45310</v>
      </c>
      <c r="K102" s="74">
        <v>45317</v>
      </c>
      <c r="L102" s="74">
        <v>45348</v>
      </c>
      <c r="M102" s="69" t="s">
        <v>4798</v>
      </c>
      <c r="N102" s="70">
        <v>45310</v>
      </c>
      <c r="O102" s="70">
        <v>45310</v>
      </c>
      <c r="P102" s="70">
        <v>45310</v>
      </c>
      <c r="Q102" s="70">
        <v>45310</v>
      </c>
      <c r="R102" s="70">
        <v>45310</v>
      </c>
      <c r="S102" s="70">
        <v>45317</v>
      </c>
      <c r="T102" s="70">
        <v>45338</v>
      </c>
      <c r="U102" s="70">
        <v>45326</v>
      </c>
      <c r="V102" s="70">
        <v>45348</v>
      </c>
      <c r="W102" s="70">
        <v>45357</v>
      </c>
      <c r="X102" s="70">
        <v>45368</v>
      </c>
      <c r="Y102" s="69"/>
      <c r="Z102" s="69"/>
      <c r="AA102" s="69"/>
      <c r="AB102" s="69"/>
      <c r="AC102" s="69"/>
      <c r="AD102" s="69"/>
    </row>
    <row r="103" s="62" customFormat="1" ht="12.75" customHeight="1" spans="1:30">
      <c r="A103" s="69" t="s">
        <v>1816</v>
      </c>
      <c r="B103" s="69" t="s">
        <v>4663</v>
      </c>
      <c r="C103" s="69" t="s">
        <v>4664</v>
      </c>
      <c r="D103" s="70">
        <v>45311</v>
      </c>
      <c r="E103" s="69" t="s">
        <v>4799</v>
      </c>
      <c r="F103" s="70">
        <v>45296</v>
      </c>
      <c r="G103" s="70">
        <v>45299</v>
      </c>
      <c r="H103" s="70">
        <v>45307</v>
      </c>
      <c r="I103" s="69" t="s">
        <v>4800</v>
      </c>
      <c r="J103" s="70">
        <v>45310</v>
      </c>
      <c r="K103" s="74">
        <v>45321</v>
      </c>
      <c r="L103" s="74">
        <v>45355</v>
      </c>
      <c r="M103" s="69" t="s">
        <v>4801</v>
      </c>
      <c r="N103" s="70">
        <v>45310</v>
      </c>
      <c r="O103" s="70">
        <v>45310</v>
      </c>
      <c r="P103" s="70">
        <v>45310</v>
      </c>
      <c r="Q103" s="70">
        <v>45310</v>
      </c>
      <c r="R103" s="70">
        <v>45310</v>
      </c>
      <c r="S103" s="70">
        <v>45321</v>
      </c>
      <c r="T103" s="70">
        <v>45349</v>
      </c>
      <c r="U103" s="70">
        <v>45326</v>
      </c>
      <c r="V103" s="70">
        <v>45353</v>
      </c>
      <c r="W103" s="70">
        <v>45358</v>
      </c>
      <c r="X103" s="70">
        <v>45363</v>
      </c>
      <c r="Y103" s="69"/>
      <c r="Z103" s="69"/>
      <c r="AA103" s="69"/>
      <c r="AB103" s="69"/>
      <c r="AC103" s="69"/>
      <c r="AD103" s="69"/>
    </row>
    <row r="104" s="62" customFormat="1" ht="12.75" customHeight="1" spans="1:30">
      <c r="A104" s="69" t="s">
        <v>1768</v>
      </c>
      <c r="B104" s="69" t="s">
        <v>4663</v>
      </c>
      <c r="C104" s="69" t="s">
        <v>4283</v>
      </c>
      <c r="D104" s="70">
        <v>45303</v>
      </c>
      <c r="E104" s="69" t="s">
        <v>4775</v>
      </c>
      <c r="F104" s="70">
        <v>45285</v>
      </c>
      <c r="G104" s="70">
        <v>45286</v>
      </c>
      <c r="H104" s="70">
        <v>45295</v>
      </c>
      <c r="I104" s="69" t="s">
        <v>4678</v>
      </c>
      <c r="J104" s="70">
        <v>45308</v>
      </c>
      <c r="K104" s="74">
        <v>45314</v>
      </c>
      <c r="L104" s="74">
        <v>45360</v>
      </c>
      <c r="M104" s="75" t="s">
        <v>4802</v>
      </c>
      <c r="N104" s="70">
        <v>45308</v>
      </c>
      <c r="O104" s="70">
        <v>45308</v>
      </c>
      <c r="P104" s="70">
        <v>45308</v>
      </c>
      <c r="Q104" s="70">
        <v>45308</v>
      </c>
      <c r="R104" s="70">
        <v>45308</v>
      </c>
      <c r="S104" s="70">
        <v>45315</v>
      </c>
      <c r="T104" s="70">
        <v>45352</v>
      </c>
      <c r="U104" s="70">
        <v>45352</v>
      </c>
      <c r="V104" s="70">
        <v>45357</v>
      </c>
      <c r="W104" s="70">
        <v>45365</v>
      </c>
      <c r="X104" s="70">
        <v>45370</v>
      </c>
      <c r="Y104" s="69"/>
      <c r="Z104" s="69"/>
      <c r="AA104" s="69"/>
      <c r="AB104" s="69"/>
      <c r="AC104" s="69"/>
      <c r="AD104" s="69"/>
    </row>
    <row r="105" s="62" customFormat="1" ht="12.75" customHeight="1" spans="1:30">
      <c r="A105" s="69" t="s">
        <v>1774</v>
      </c>
      <c r="B105" s="69" t="s">
        <v>4663</v>
      </c>
      <c r="C105" s="69" t="s">
        <v>4803</v>
      </c>
      <c r="D105" s="70">
        <v>45303</v>
      </c>
      <c r="E105" s="69" t="s">
        <v>4775</v>
      </c>
      <c r="F105" s="70">
        <v>45285</v>
      </c>
      <c r="G105" s="70">
        <v>45286</v>
      </c>
      <c r="H105" s="70">
        <v>45295</v>
      </c>
      <c r="I105" s="69" t="s">
        <v>4678</v>
      </c>
      <c r="J105" s="70">
        <v>45308</v>
      </c>
      <c r="K105" s="74">
        <v>45314</v>
      </c>
      <c r="L105" s="74">
        <v>45360</v>
      </c>
      <c r="M105" s="75" t="s">
        <v>4802</v>
      </c>
      <c r="N105" s="70">
        <v>45308</v>
      </c>
      <c r="O105" s="70">
        <v>45308</v>
      </c>
      <c r="P105" s="70">
        <v>45308</v>
      </c>
      <c r="Q105" s="70">
        <v>45308</v>
      </c>
      <c r="R105" s="70">
        <v>45308</v>
      </c>
      <c r="S105" s="70">
        <v>45315</v>
      </c>
      <c r="T105" s="70">
        <v>45352</v>
      </c>
      <c r="U105" s="70">
        <v>45352</v>
      </c>
      <c r="V105" s="70">
        <v>45357</v>
      </c>
      <c r="W105" s="70">
        <v>45365</v>
      </c>
      <c r="X105" s="70">
        <v>45370</v>
      </c>
      <c r="Y105" s="69"/>
      <c r="Z105" s="69"/>
      <c r="AA105" s="69"/>
      <c r="AB105" s="69"/>
      <c r="AC105" s="69"/>
      <c r="AD105" s="69"/>
    </row>
    <row r="106" s="62" customFormat="1" ht="12.75" customHeight="1" spans="1:30">
      <c r="A106" s="69" t="s">
        <v>1782</v>
      </c>
      <c r="B106" s="69" t="s">
        <v>4663</v>
      </c>
      <c r="C106" s="69" t="s">
        <v>4674</v>
      </c>
      <c r="D106" s="70">
        <v>45303</v>
      </c>
      <c r="E106" s="69" t="s">
        <v>4775</v>
      </c>
      <c r="F106" s="70">
        <v>45286</v>
      </c>
      <c r="G106" s="70">
        <v>45286</v>
      </c>
      <c r="H106" s="70">
        <v>45295</v>
      </c>
      <c r="I106" s="69" t="s">
        <v>4678</v>
      </c>
      <c r="J106" s="70">
        <v>45308</v>
      </c>
      <c r="K106" s="74">
        <v>45314</v>
      </c>
      <c r="L106" s="74">
        <v>45360</v>
      </c>
      <c r="M106" s="75" t="s">
        <v>4802</v>
      </c>
      <c r="N106" s="70">
        <v>45308</v>
      </c>
      <c r="O106" s="70">
        <v>45308</v>
      </c>
      <c r="P106" s="70">
        <v>45308</v>
      </c>
      <c r="Q106" s="70">
        <v>45308</v>
      </c>
      <c r="R106" s="70">
        <v>45308</v>
      </c>
      <c r="S106" s="70">
        <v>45315</v>
      </c>
      <c r="T106" s="70">
        <v>45352</v>
      </c>
      <c r="U106" s="70">
        <v>45352</v>
      </c>
      <c r="V106" s="70">
        <v>45357</v>
      </c>
      <c r="W106" s="70">
        <v>45365</v>
      </c>
      <c r="X106" s="70">
        <v>45370</v>
      </c>
      <c r="Y106" s="69"/>
      <c r="Z106" s="69"/>
      <c r="AA106" s="69"/>
      <c r="AB106" s="69"/>
      <c r="AC106" s="69"/>
      <c r="AD106" s="69"/>
    </row>
    <row r="107" s="62" customFormat="1" ht="12.75" customHeight="1" spans="1:30">
      <c r="A107" s="69" t="s">
        <v>1947</v>
      </c>
      <c r="B107" s="69" t="s">
        <v>4663</v>
      </c>
      <c r="C107" s="69" t="s">
        <v>4283</v>
      </c>
      <c r="D107" s="70">
        <v>45313</v>
      </c>
      <c r="E107" s="69" t="s">
        <v>4790</v>
      </c>
      <c r="F107" s="70">
        <v>45296</v>
      </c>
      <c r="G107" s="70">
        <v>45299</v>
      </c>
      <c r="H107" s="70">
        <v>45309</v>
      </c>
      <c r="I107" s="69" t="s">
        <v>4800</v>
      </c>
      <c r="J107" s="70">
        <v>45317</v>
      </c>
      <c r="K107" s="74">
        <v>45324</v>
      </c>
      <c r="L107" s="74">
        <v>45361</v>
      </c>
      <c r="M107" s="75" t="s">
        <v>4804</v>
      </c>
      <c r="N107" s="70">
        <v>45317</v>
      </c>
      <c r="O107" s="70">
        <v>45317</v>
      </c>
      <c r="P107" s="70">
        <v>45317</v>
      </c>
      <c r="Q107" s="70">
        <v>45317</v>
      </c>
      <c r="R107" s="70">
        <v>45317</v>
      </c>
      <c r="S107" s="70">
        <v>45328</v>
      </c>
      <c r="T107" s="70">
        <v>45352</v>
      </c>
      <c r="U107" s="70">
        <v>45355</v>
      </c>
      <c r="V107" s="70">
        <v>45357</v>
      </c>
      <c r="W107" s="70">
        <v>45364</v>
      </c>
      <c r="X107" s="70">
        <v>45370</v>
      </c>
      <c r="Y107" s="69"/>
      <c r="Z107" s="69"/>
      <c r="AA107" s="69"/>
      <c r="AB107" s="69"/>
      <c r="AC107" s="69"/>
      <c r="AD107" s="69"/>
    </row>
    <row r="108" s="62" customFormat="1" ht="12.75" customHeight="1" spans="1:30">
      <c r="A108" s="69" t="s">
        <v>1951</v>
      </c>
      <c r="B108" s="69" t="s">
        <v>4663</v>
      </c>
      <c r="C108" s="69" t="s">
        <v>4682</v>
      </c>
      <c r="D108" s="70">
        <v>45313</v>
      </c>
      <c r="E108" s="71" t="s">
        <v>4805</v>
      </c>
      <c r="F108" s="70">
        <v>45296</v>
      </c>
      <c r="G108" s="70">
        <v>45299</v>
      </c>
      <c r="H108" s="70">
        <v>45309</v>
      </c>
      <c r="I108" s="69" t="s">
        <v>4800</v>
      </c>
      <c r="J108" s="70">
        <v>45317</v>
      </c>
      <c r="K108" s="74">
        <v>45324</v>
      </c>
      <c r="L108" s="74">
        <v>45361</v>
      </c>
      <c r="M108" s="75" t="s">
        <v>4804</v>
      </c>
      <c r="N108" s="70">
        <v>45317</v>
      </c>
      <c r="O108" s="70">
        <v>45317</v>
      </c>
      <c r="P108" s="70">
        <v>45317</v>
      </c>
      <c r="Q108" s="70">
        <v>45317</v>
      </c>
      <c r="R108" s="70">
        <v>45317</v>
      </c>
      <c r="S108" s="70">
        <v>45328</v>
      </c>
      <c r="T108" s="70">
        <v>45352</v>
      </c>
      <c r="U108" s="70">
        <v>45355</v>
      </c>
      <c r="V108" s="70">
        <v>45357</v>
      </c>
      <c r="W108" s="70">
        <v>45364</v>
      </c>
      <c r="X108" s="70">
        <v>45370</v>
      </c>
      <c r="Y108" s="69"/>
      <c r="Z108" s="69"/>
      <c r="AA108" s="69"/>
      <c r="AB108" s="69"/>
      <c r="AC108" s="69"/>
      <c r="AD108" s="69"/>
    </row>
    <row r="109" s="62" customFormat="1" ht="12.75" customHeight="1" spans="1:30">
      <c r="A109" s="69" t="s">
        <v>1939</v>
      </c>
      <c r="B109" s="69" t="s">
        <v>4663</v>
      </c>
      <c r="C109" s="69" t="s">
        <v>4283</v>
      </c>
      <c r="D109" s="70">
        <v>45314</v>
      </c>
      <c r="E109" s="69" t="s">
        <v>4806</v>
      </c>
      <c r="F109" s="70">
        <v>45296</v>
      </c>
      <c r="G109" s="70">
        <v>45299</v>
      </c>
      <c r="H109" s="70">
        <v>45309</v>
      </c>
      <c r="I109" s="69" t="s">
        <v>4800</v>
      </c>
      <c r="J109" s="70">
        <v>45317</v>
      </c>
      <c r="K109" s="74">
        <v>45324</v>
      </c>
      <c r="L109" s="74">
        <v>45361</v>
      </c>
      <c r="M109" s="69" t="s">
        <v>4807</v>
      </c>
      <c r="N109" s="70">
        <v>45317</v>
      </c>
      <c r="O109" s="70">
        <v>45317</v>
      </c>
      <c r="P109" s="70">
        <v>45320</v>
      </c>
      <c r="Q109" s="70">
        <v>45317</v>
      </c>
      <c r="R109" s="70">
        <v>45317</v>
      </c>
      <c r="S109" s="70">
        <v>45328</v>
      </c>
      <c r="T109" s="70">
        <v>45352</v>
      </c>
      <c r="U109" s="70">
        <v>45355</v>
      </c>
      <c r="V109" s="70">
        <v>45357</v>
      </c>
      <c r="W109" s="70">
        <v>45365</v>
      </c>
      <c r="X109" s="70">
        <v>45370</v>
      </c>
      <c r="Y109" s="69"/>
      <c r="Z109" s="69"/>
      <c r="AA109" s="69"/>
      <c r="AB109" s="69"/>
      <c r="AC109" s="69"/>
      <c r="AD109" s="69"/>
    </row>
    <row r="110" s="62" customFormat="1" ht="12.75" customHeight="1" spans="1:30">
      <c r="A110" s="69" t="s">
        <v>1982</v>
      </c>
      <c r="B110" s="69" t="s">
        <v>4663</v>
      </c>
      <c r="C110" s="69" t="s">
        <v>4283</v>
      </c>
      <c r="D110" s="70">
        <v>45322</v>
      </c>
      <c r="E110" s="69" t="s">
        <v>4808</v>
      </c>
      <c r="F110" s="70">
        <v>45300</v>
      </c>
      <c r="G110" s="70">
        <v>45301</v>
      </c>
      <c r="H110" s="70">
        <v>45314</v>
      </c>
      <c r="I110" s="69" t="s">
        <v>4666</v>
      </c>
      <c r="J110" s="70">
        <v>45331</v>
      </c>
      <c r="K110" s="74">
        <v>45341</v>
      </c>
      <c r="L110" s="74">
        <v>45361</v>
      </c>
      <c r="M110" s="75" t="s">
        <v>4809</v>
      </c>
      <c r="N110" s="70">
        <v>45326</v>
      </c>
      <c r="O110" s="70">
        <v>45326</v>
      </c>
      <c r="P110" s="70">
        <v>45327</v>
      </c>
      <c r="Q110" s="70">
        <v>45327</v>
      </c>
      <c r="R110" s="70">
        <v>45326</v>
      </c>
      <c r="S110" s="70">
        <v>45343</v>
      </c>
      <c r="T110" s="70">
        <v>45356</v>
      </c>
      <c r="U110" s="70">
        <v>45352</v>
      </c>
      <c r="V110" s="70">
        <v>45358</v>
      </c>
      <c r="W110" s="70">
        <v>45373</v>
      </c>
      <c r="X110" s="70">
        <v>45377</v>
      </c>
      <c r="Y110" s="69"/>
      <c r="Z110" s="69"/>
      <c r="AA110" s="69"/>
      <c r="AB110" s="69"/>
      <c r="AC110" s="69"/>
      <c r="AD110" s="69"/>
    </row>
    <row r="111" s="62" customFormat="1" ht="12.75" customHeight="1" spans="1:30">
      <c r="A111" s="69" t="s">
        <v>1978</v>
      </c>
      <c r="B111" s="69" t="s">
        <v>4663</v>
      </c>
      <c r="C111" s="69" t="s">
        <v>4283</v>
      </c>
      <c r="D111" s="70">
        <v>45322</v>
      </c>
      <c r="E111" s="69" t="s">
        <v>4810</v>
      </c>
      <c r="F111" s="70">
        <v>45300</v>
      </c>
      <c r="G111" s="70">
        <v>45301</v>
      </c>
      <c r="H111" s="70">
        <v>45314</v>
      </c>
      <c r="I111" s="69" t="s">
        <v>4666</v>
      </c>
      <c r="J111" s="70">
        <v>45331</v>
      </c>
      <c r="K111" s="74">
        <v>45341</v>
      </c>
      <c r="L111" s="74">
        <v>45361</v>
      </c>
      <c r="M111" s="75" t="s">
        <v>4809</v>
      </c>
      <c r="N111" s="70">
        <v>45324</v>
      </c>
      <c r="O111" s="70">
        <v>45324</v>
      </c>
      <c r="P111" s="70">
        <v>45327</v>
      </c>
      <c r="Q111" s="70">
        <v>45327</v>
      </c>
      <c r="R111" s="70">
        <v>45324</v>
      </c>
      <c r="S111" s="70">
        <v>45343</v>
      </c>
      <c r="T111" s="70">
        <v>45356</v>
      </c>
      <c r="U111" s="70">
        <v>45352</v>
      </c>
      <c r="V111" s="70">
        <v>45358</v>
      </c>
      <c r="W111" s="70">
        <v>45370</v>
      </c>
      <c r="X111" s="70">
        <v>45373</v>
      </c>
      <c r="Y111" s="69"/>
      <c r="Z111" s="69"/>
      <c r="AA111" s="69"/>
      <c r="AB111" s="69"/>
      <c r="AC111" s="69"/>
      <c r="AD111" s="69"/>
    </row>
    <row r="112" s="62" customFormat="1" ht="12.75" customHeight="1" spans="1:30">
      <c r="A112" s="69" t="s">
        <v>1959</v>
      </c>
      <c r="B112" s="69" t="s">
        <v>4663</v>
      </c>
      <c r="C112" s="69" t="s">
        <v>4283</v>
      </c>
      <c r="D112" s="70">
        <v>45317</v>
      </c>
      <c r="E112" s="69" t="s">
        <v>4810</v>
      </c>
      <c r="F112" s="70">
        <v>45300</v>
      </c>
      <c r="G112" s="70">
        <v>45301</v>
      </c>
      <c r="H112" s="70">
        <v>45313</v>
      </c>
      <c r="I112" s="69" t="s">
        <v>4800</v>
      </c>
      <c r="J112" s="70">
        <v>45322</v>
      </c>
      <c r="K112" s="74">
        <v>45329</v>
      </c>
      <c r="L112" s="74">
        <v>45368</v>
      </c>
      <c r="M112" s="69" t="s">
        <v>4811</v>
      </c>
      <c r="N112" s="70">
        <v>45320</v>
      </c>
      <c r="O112" s="70">
        <v>45320</v>
      </c>
      <c r="P112" s="70">
        <v>45321</v>
      </c>
      <c r="Q112" s="70">
        <v>45321</v>
      </c>
      <c r="R112" s="70">
        <v>45320</v>
      </c>
      <c r="S112" s="70">
        <v>45331</v>
      </c>
      <c r="T112" s="70">
        <v>45361</v>
      </c>
      <c r="U112" s="70">
        <v>45364</v>
      </c>
      <c r="V112" s="70">
        <v>45367</v>
      </c>
      <c r="W112" s="70">
        <v>45384</v>
      </c>
      <c r="X112" s="70">
        <v>45391</v>
      </c>
      <c r="Y112" s="69"/>
      <c r="Z112" s="69"/>
      <c r="AA112" s="69"/>
      <c r="AB112" s="69"/>
      <c r="AC112" s="69"/>
      <c r="AD112" s="69"/>
    </row>
    <row r="113" s="62" customFormat="1" ht="12.75" customHeight="1" spans="1:30">
      <c r="A113" s="69" t="s">
        <v>1971</v>
      </c>
      <c r="B113" s="69" t="s">
        <v>4663</v>
      </c>
      <c r="C113" s="69" t="s">
        <v>4283</v>
      </c>
      <c r="D113" s="70">
        <v>45317</v>
      </c>
      <c r="E113" s="69" t="s">
        <v>4775</v>
      </c>
      <c r="F113" s="70">
        <v>45302</v>
      </c>
      <c r="G113" s="70">
        <v>45303</v>
      </c>
      <c r="H113" s="70">
        <v>45310</v>
      </c>
      <c r="I113" s="69" t="s">
        <v>4676</v>
      </c>
      <c r="J113" s="70">
        <v>45322</v>
      </c>
      <c r="K113" s="74">
        <v>45328</v>
      </c>
      <c r="L113" s="74">
        <v>45369</v>
      </c>
      <c r="M113" s="69" t="s">
        <v>4812</v>
      </c>
      <c r="N113" s="70">
        <v>45322</v>
      </c>
      <c r="O113" s="70">
        <v>45322</v>
      </c>
      <c r="P113" s="70">
        <v>45322</v>
      </c>
      <c r="Q113" s="70">
        <v>45322</v>
      </c>
      <c r="R113" s="70">
        <v>45322</v>
      </c>
      <c r="S113" s="70">
        <v>45330</v>
      </c>
      <c r="T113" s="70">
        <v>45362</v>
      </c>
      <c r="U113" s="70">
        <v>45364</v>
      </c>
      <c r="V113" s="70">
        <v>45369</v>
      </c>
      <c r="W113" s="70">
        <v>45371</v>
      </c>
      <c r="X113" s="70">
        <v>45378</v>
      </c>
      <c r="Y113" s="69"/>
      <c r="Z113" s="69"/>
      <c r="AA113" s="69"/>
      <c r="AB113" s="69"/>
      <c r="AC113" s="69"/>
      <c r="AD113" s="69"/>
    </row>
    <row r="114" s="62" customFormat="1" ht="12.75" customHeight="1" spans="1:30">
      <c r="A114" s="69" t="s">
        <v>1967</v>
      </c>
      <c r="B114" s="69" t="s">
        <v>4663</v>
      </c>
      <c r="C114" s="69" t="s">
        <v>4283</v>
      </c>
      <c r="D114" s="70">
        <v>45314</v>
      </c>
      <c r="E114" s="69" t="s">
        <v>4806</v>
      </c>
      <c r="F114" s="70">
        <v>45296</v>
      </c>
      <c r="G114" s="70">
        <v>45299</v>
      </c>
      <c r="H114" s="70">
        <v>45310</v>
      </c>
      <c r="I114" s="69" t="s">
        <v>4676</v>
      </c>
      <c r="J114" s="70">
        <v>45322</v>
      </c>
      <c r="K114" s="74">
        <v>45330</v>
      </c>
      <c r="L114" s="74">
        <v>45369</v>
      </c>
      <c r="M114" s="69" t="s">
        <v>4813</v>
      </c>
      <c r="N114" s="70">
        <v>45322</v>
      </c>
      <c r="O114" s="70">
        <v>45322</v>
      </c>
      <c r="P114" s="70">
        <v>45323</v>
      </c>
      <c r="Q114" s="70">
        <v>45323</v>
      </c>
      <c r="R114" s="70">
        <v>45322</v>
      </c>
      <c r="S114" s="70">
        <v>45330</v>
      </c>
      <c r="T114" s="70">
        <v>45362</v>
      </c>
      <c r="U114" s="70">
        <v>45364</v>
      </c>
      <c r="V114" s="70">
        <v>45367</v>
      </c>
      <c r="W114" s="70">
        <v>45372</v>
      </c>
      <c r="X114" s="70">
        <v>45376</v>
      </c>
      <c r="Y114" s="69"/>
      <c r="Z114" s="69"/>
      <c r="AA114" s="69"/>
      <c r="AB114" s="69"/>
      <c r="AC114" s="69"/>
      <c r="AD114" s="69"/>
    </row>
    <row r="115" s="62" customFormat="1" ht="12.75" customHeight="1" spans="1:30">
      <c r="A115" s="69" t="s">
        <v>1988</v>
      </c>
      <c r="B115" s="69" t="s">
        <v>4663</v>
      </c>
      <c r="C115" s="69" t="s">
        <v>4283</v>
      </c>
      <c r="D115" s="70">
        <v>45322</v>
      </c>
      <c r="E115" s="69" t="s">
        <v>4810</v>
      </c>
      <c r="F115" s="70">
        <v>45300</v>
      </c>
      <c r="G115" s="70">
        <v>45301</v>
      </c>
      <c r="H115" s="70">
        <v>45316</v>
      </c>
      <c r="I115" s="69" t="s">
        <v>4678</v>
      </c>
      <c r="J115" s="70">
        <v>45327</v>
      </c>
      <c r="K115" s="74">
        <v>45331</v>
      </c>
      <c r="L115" s="74">
        <v>45378</v>
      </c>
      <c r="M115" s="69" t="s">
        <v>4814</v>
      </c>
      <c r="N115" s="70">
        <v>45327</v>
      </c>
      <c r="O115" s="70">
        <v>45327</v>
      </c>
      <c r="P115" s="70">
        <v>45327</v>
      </c>
      <c r="Q115" s="70">
        <v>45327</v>
      </c>
      <c r="R115" s="70">
        <v>45327</v>
      </c>
      <c r="S115" s="70">
        <v>45341</v>
      </c>
      <c r="T115" s="70">
        <v>45370</v>
      </c>
      <c r="U115" s="70">
        <v>45371</v>
      </c>
      <c r="V115" s="70">
        <v>45374</v>
      </c>
      <c r="W115" s="70">
        <v>45384</v>
      </c>
      <c r="X115" s="70">
        <v>45391</v>
      </c>
      <c r="Y115" s="69"/>
      <c r="Z115" s="69"/>
      <c r="AA115" s="69"/>
      <c r="AB115" s="69"/>
      <c r="AC115" s="69"/>
      <c r="AD115" s="69"/>
    </row>
    <row r="116" s="62" customFormat="1" ht="12.75" customHeight="1" spans="1:30">
      <c r="A116" s="69" t="s">
        <v>1995</v>
      </c>
      <c r="B116" s="69" t="s">
        <v>4663</v>
      </c>
      <c r="C116" s="69" t="s">
        <v>4682</v>
      </c>
      <c r="D116" s="70">
        <v>45348</v>
      </c>
      <c r="E116" s="69" t="s">
        <v>4806</v>
      </c>
      <c r="F116" s="70">
        <v>45320</v>
      </c>
      <c r="G116" s="70">
        <v>45321</v>
      </c>
      <c r="H116" s="70">
        <v>45342</v>
      </c>
      <c r="I116" s="69" t="s">
        <v>4727</v>
      </c>
      <c r="J116" s="70">
        <v>45350</v>
      </c>
      <c r="K116" s="74">
        <v>45355</v>
      </c>
      <c r="L116" s="74">
        <v>45379</v>
      </c>
      <c r="M116" s="69" t="s">
        <v>4815</v>
      </c>
      <c r="N116" s="70">
        <v>45349</v>
      </c>
      <c r="O116" s="70">
        <v>45349</v>
      </c>
      <c r="P116" s="70">
        <v>45349</v>
      </c>
      <c r="Q116" s="70">
        <v>45349</v>
      </c>
      <c r="R116" s="70">
        <v>45349</v>
      </c>
      <c r="S116" s="70">
        <v>45357</v>
      </c>
      <c r="T116" s="70">
        <v>45373</v>
      </c>
      <c r="U116" s="70">
        <v>45371</v>
      </c>
      <c r="V116" s="70">
        <v>45378</v>
      </c>
      <c r="W116" s="70">
        <v>45385</v>
      </c>
      <c r="X116" s="70">
        <v>45394</v>
      </c>
      <c r="Y116" s="69"/>
      <c r="Z116" s="69"/>
      <c r="AA116" s="69"/>
      <c r="AB116" s="69"/>
      <c r="AC116" s="69"/>
      <c r="AD116" s="69"/>
    </row>
    <row r="117" s="62" customFormat="1" ht="12.75" customHeight="1" spans="1:30">
      <c r="A117" s="69" t="s">
        <v>2005</v>
      </c>
      <c r="B117" s="69" t="s">
        <v>4663</v>
      </c>
      <c r="C117" s="69" t="s">
        <v>4682</v>
      </c>
      <c r="D117" s="70">
        <v>45352</v>
      </c>
      <c r="E117" s="69" t="s">
        <v>4808</v>
      </c>
      <c r="F117" s="70">
        <v>45328</v>
      </c>
      <c r="G117" s="70">
        <v>45329</v>
      </c>
      <c r="H117" s="70">
        <v>45342</v>
      </c>
      <c r="I117" s="69" t="s">
        <v>4727</v>
      </c>
      <c r="J117" s="70">
        <v>45357</v>
      </c>
      <c r="K117" s="74">
        <v>45363</v>
      </c>
      <c r="L117" s="74">
        <v>45379</v>
      </c>
      <c r="M117" s="69" t="s">
        <v>4816</v>
      </c>
      <c r="N117" s="70">
        <v>45355</v>
      </c>
      <c r="O117" s="70">
        <v>45355</v>
      </c>
      <c r="P117" s="70">
        <v>45356</v>
      </c>
      <c r="Q117" s="70">
        <v>45356</v>
      </c>
      <c r="R117" s="70">
        <v>45355</v>
      </c>
      <c r="S117" s="70">
        <v>45364</v>
      </c>
      <c r="T117" s="70">
        <v>45373</v>
      </c>
      <c r="U117" s="70">
        <v>45371</v>
      </c>
      <c r="V117" s="70">
        <v>45377</v>
      </c>
      <c r="W117" s="70">
        <v>45384</v>
      </c>
      <c r="X117" s="70">
        <v>45393</v>
      </c>
      <c r="Y117" s="69"/>
      <c r="Z117" s="69"/>
      <c r="AA117" s="69"/>
      <c r="AB117" s="69"/>
      <c r="AC117" s="69"/>
      <c r="AD117" s="69"/>
    </row>
    <row r="118" s="62" customFormat="1" ht="12.75" customHeight="1" spans="1:30">
      <c r="A118" s="69" t="s">
        <v>2009</v>
      </c>
      <c r="B118" s="69" t="s">
        <v>4663</v>
      </c>
      <c r="C118" s="69" t="s">
        <v>4682</v>
      </c>
      <c r="D118" s="70">
        <v>45348</v>
      </c>
      <c r="E118" s="69" t="s">
        <v>4806</v>
      </c>
      <c r="F118" s="70">
        <v>45320</v>
      </c>
      <c r="G118" s="70">
        <v>45321</v>
      </c>
      <c r="H118" s="70">
        <v>45342</v>
      </c>
      <c r="I118" s="69" t="s">
        <v>4666</v>
      </c>
      <c r="J118" s="70">
        <v>45358</v>
      </c>
      <c r="K118" s="74">
        <v>45365</v>
      </c>
      <c r="L118" s="74">
        <v>45382</v>
      </c>
      <c r="M118" s="69" t="s">
        <v>4817</v>
      </c>
      <c r="N118" s="70">
        <v>45358</v>
      </c>
      <c r="O118" s="70">
        <v>45358</v>
      </c>
      <c r="P118" s="70">
        <v>45359</v>
      </c>
      <c r="Q118" s="70">
        <v>45359</v>
      </c>
      <c r="R118" s="70">
        <v>45358</v>
      </c>
      <c r="S118" s="70">
        <v>45366</v>
      </c>
      <c r="T118" s="70">
        <v>45377</v>
      </c>
      <c r="U118" s="70">
        <v>45371</v>
      </c>
      <c r="V118" s="70">
        <v>45379</v>
      </c>
      <c r="W118" s="70">
        <v>45386</v>
      </c>
      <c r="X118" s="70">
        <v>45397</v>
      </c>
      <c r="Y118" s="69"/>
      <c r="Z118" s="69"/>
      <c r="AA118" s="69"/>
      <c r="AB118" s="69"/>
      <c r="AC118" s="69"/>
      <c r="AD118" s="69"/>
    </row>
    <row r="119" s="62" customFormat="1" ht="12.75" customHeight="1" spans="1:30">
      <c r="A119" s="69" t="s">
        <v>2052</v>
      </c>
      <c r="B119" s="69" t="s">
        <v>4663</v>
      </c>
      <c r="C119" s="69" t="s">
        <v>4818</v>
      </c>
      <c r="D119" s="70">
        <v>45359</v>
      </c>
      <c r="E119" s="69" t="s">
        <v>4775</v>
      </c>
      <c r="F119" s="70">
        <v>45328</v>
      </c>
      <c r="G119" s="70">
        <v>45329</v>
      </c>
      <c r="H119" s="70">
        <v>45351</v>
      </c>
      <c r="I119" s="69" t="s">
        <v>4727</v>
      </c>
      <c r="J119" s="70">
        <v>45363</v>
      </c>
      <c r="K119" s="74">
        <v>45371</v>
      </c>
      <c r="L119" s="74">
        <v>45385</v>
      </c>
      <c r="M119" s="69" t="s">
        <v>4819</v>
      </c>
      <c r="N119" s="70">
        <v>45363</v>
      </c>
      <c r="O119" s="70">
        <v>45363</v>
      </c>
      <c r="P119" s="70">
        <v>45363</v>
      </c>
      <c r="Q119" s="70">
        <v>45364</v>
      </c>
      <c r="R119" s="70">
        <v>45364</v>
      </c>
      <c r="S119" s="70">
        <v>45371</v>
      </c>
      <c r="T119" s="70">
        <v>45379</v>
      </c>
      <c r="U119" s="70">
        <v>45380</v>
      </c>
      <c r="V119" s="70">
        <v>45384</v>
      </c>
      <c r="W119" s="70">
        <v>45390</v>
      </c>
      <c r="X119" s="70">
        <v>45413</v>
      </c>
      <c r="Y119" s="69"/>
      <c r="Z119" s="69"/>
      <c r="AA119" s="69"/>
      <c r="AB119" s="69"/>
      <c r="AC119" s="69"/>
      <c r="AD119" s="69"/>
    </row>
    <row r="120" s="62" customFormat="1" ht="12.75" customHeight="1" spans="1:30">
      <c r="A120" s="69" t="s">
        <v>2037</v>
      </c>
      <c r="B120" s="69" t="s">
        <v>4663</v>
      </c>
      <c r="C120" s="69" t="s">
        <v>4820</v>
      </c>
      <c r="D120" s="70">
        <v>45359</v>
      </c>
      <c r="E120" s="69" t="s">
        <v>4775</v>
      </c>
      <c r="F120" s="70">
        <v>45328</v>
      </c>
      <c r="G120" s="70">
        <v>45329</v>
      </c>
      <c r="H120" s="70">
        <v>45351</v>
      </c>
      <c r="I120" s="69" t="s">
        <v>4729</v>
      </c>
      <c r="J120" s="70">
        <v>45363</v>
      </c>
      <c r="K120" s="74">
        <v>45370</v>
      </c>
      <c r="L120" s="74">
        <v>45386</v>
      </c>
      <c r="M120" s="69" t="s">
        <v>4821</v>
      </c>
      <c r="N120" s="70">
        <v>45362</v>
      </c>
      <c r="O120" s="70">
        <v>45362</v>
      </c>
      <c r="P120" s="70">
        <v>45362</v>
      </c>
      <c r="Q120" s="70">
        <v>45362</v>
      </c>
      <c r="R120" s="70">
        <v>45364</v>
      </c>
      <c r="S120" s="70">
        <v>45371</v>
      </c>
      <c r="T120" s="70">
        <v>45381</v>
      </c>
      <c r="U120" s="70">
        <v>45380</v>
      </c>
      <c r="V120" s="70">
        <v>45384</v>
      </c>
      <c r="W120" s="70">
        <v>45391</v>
      </c>
      <c r="X120" s="70">
        <v>45405</v>
      </c>
      <c r="Y120" s="69"/>
      <c r="Z120" s="69"/>
      <c r="AA120" s="69"/>
      <c r="AB120" s="69"/>
      <c r="AC120" s="69"/>
      <c r="AD120" s="69"/>
    </row>
    <row r="121" s="62" customFormat="1" ht="12.75" customHeight="1" spans="1:30">
      <c r="A121" s="72" t="s">
        <v>2171</v>
      </c>
      <c r="B121" s="69" t="s">
        <v>4663</v>
      </c>
      <c r="C121" s="69" t="s">
        <v>4820</v>
      </c>
      <c r="D121" s="70">
        <v>45366</v>
      </c>
      <c r="E121" s="71" t="s">
        <v>4805</v>
      </c>
      <c r="F121" s="70">
        <v>45348</v>
      </c>
      <c r="G121" s="70">
        <v>45350</v>
      </c>
      <c r="H121" s="70">
        <v>45358</v>
      </c>
      <c r="I121" s="69" t="s">
        <v>4787</v>
      </c>
      <c r="J121" s="70">
        <v>45369</v>
      </c>
      <c r="K121" s="74">
        <v>45373</v>
      </c>
      <c r="L121" s="74">
        <v>45386</v>
      </c>
      <c r="M121" s="69" t="s">
        <v>4822</v>
      </c>
      <c r="N121" s="70">
        <v>45369</v>
      </c>
      <c r="O121" s="70">
        <v>45369</v>
      </c>
      <c r="P121" s="70">
        <v>45370</v>
      </c>
      <c r="Q121" s="70">
        <v>45370</v>
      </c>
      <c r="R121" s="70">
        <v>45369</v>
      </c>
      <c r="S121" s="70">
        <v>45377</v>
      </c>
      <c r="T121" s="70">
        <v>45378</v>
      </c>
      <c r="U121" s="70">
        <v>45380</v>
      </c>
      <c r="V121" s="70">
        <v>45384</v>
      </c>
      <c r="W121" s="70">
        <v>45392</v>
      </c>
      <c r="X121" s="70">
        <v>45406</v>
      </c>
      <c r="Y121" s="69"/>
      <c r="Z121" s="69"/>
      <c r="AA121" s="69"/>
      <c r="AB121" s="69"/>
      <c r="AC121" s="69"/>
      <c r="AD121" s="69"/>
    </row>
    <row r="122" s="62" customFormat="1" ht="12.75" customHeight="1" spans="1:30">
      <c r="A122" s="69" t="s">
        <v>2162</v>
      </c>
      <c r="B122" s="69" t="s">
        <v>4663</v>
      </c>
      <c r="C122" s="69" t="s">
        <v>4283</v>
      </c>
      <c r="D122" s="70">
        <v>45366</v>
      </c>
      <c r="E122" s="69" t="s">
        <v>4775</v>
      </c>
      <c r="F122" s="70">
        <v>45328</v>
      </c>
      <c r="G122" s="70">
        <v>45329</v>
      </c>
      <c r="H122" s="70">
        <v>45359</v>
      </c>
      <c r="I122" s="69" t="s">
        <v>4727</v>
      </c>
      <c r="J122" s="70">
        <v>45366</v>
      </c>
      <c r="K122" s="74">
        <v>45374</v>
      </c>
      <c r="L122" s="74">
        <v>45389</v>
      </c>
      <c r="M122" s="69" t="s">
        <v>4823</v>
      </c>
      <c r="N122" s="70">
        <v>45366</v>
      </c>
      <c r="O122" s="70">
        <v>45366</v>
      </c>
      <c r="P122" s="70">
        <v>45366</v>
      </c>
      <c r="Q122" s="70">
        <v>45366</v>
      </c>
      <c r="R122" s="70">
        <v>45366</v>
      </c>
      <c r="S122" s="70">
        <v>45376</v>
      </c>
      <c r="T122" s="70">
        <v>45383</v>
      </c>
      <c r="U122" s="70">
        <v>45380</v>
      </c>
      <c r="V122" s="70">
        <v>45386</v>
      </c>
      <c r="W122" s="70">
        <v>45397</v>
      </c>
      <c r="X122" s="70">
        <v>45408</v>
      </c>
      <c r="Y122" s="69"/>
      <c r="Z122" s="69"/>
      <c r="AA122" s="69"/>
      <c r="AB122" s="69"/>
      <c r="AC122" s="69"/>
      <c r="AD122" s="69"/>
    </row>
    <row r="123" s="62" customFormat="1" ht="12.75" customHeight="1" spans="1:30">
      <c r="A123" s="69" t="s">
        <v>2225</v>
      </c>
      <c r="B123" s="69" t="s">
        <v>4663</v>
      </c>
      <c r="C123" s="69" t="s">
        <v>4283</v>
      </c>
      <c r="D123" s="70">
        <v>45364</v>
      </c>
      <c r="E123" s="69" t="s">
        <v>4824</v>
      </c>
      <c r="F123" s="70">
        <v>45350</v>
      </c>
      <c r="G123" s="70">
        <v>45351</v>
      </c>
      <c r="H123" s="70">
        <v>45357</v>
      </c>
      <c r="I123" s="69" t="s">
        <v>4666</v>
      </c>
      <c r="J123" s="70">
        <v>45370</v>
      </c>
      <c r="K123" s="74">
        <v>45375</v>
      </c>
      <c r="L123" s="74">
        <v>45389</v>
      </c>
      <c r="M123" s="69" t="s">
        <v>4825</v>
      </c>
      <c r="N123" s="70">
        <v>45370</v>
      </c>
      <c r="O123" s="70">
        <v>45370</v>
      </c>
      <c r="P123" s="70">
        <v>45370</v>
      </c>
      <c r="Q123" s="70">
        <v>45370</v>
      </c>
      <c r="R123" s="70">
        <v>45370</v>
      </c>
      <c r="S123" s="70">
        <v>45378</v>
      </c>
      <c r="T123" s="70">
        <v>45384</v>
      </c>
      <c r="U123" s="70">
        <v>45380</v>
      </c>
      <c r="V123" s="70">
        <v>45386</v>
      </c>
      <c r="W123" s="70">
        <v>45392</v>
      </c>
      <c r="X123" s="70">
        <v>45399</v>
      </c>
      <c r="Y123" s="69"/>
      <c r="Z123" s="69"/>
      <c r="AA123" s="69"/>
      <c r="AB123" s="69"/>
      <c r="AC123" s="69"/>
      <c r="AD123" s="69"/>
    </row>
    <row r="124" s="62" customFormat="1" ht="12.75" customHeight="1" spans="1:30">
      <c r="A124" s="69" t="s">
        <v>2166</v>
      </c>
      <c r="B124" s="69" t="s">
        <v>4663</v>
      </c>
      <c r="C124" s="69" t="s">
        <v>4664</v>
      </c>
      <c r="D124" s="70">
        <v>45366</v>
      </c>
      <c r="E124" s="69" t="s">
        <v>4775</v>
      </c>
      <c r="F124" s="70">
        <v>45328</v>
      </c>
      <c r="G124" s="70">
        <v>45329</v>
      </c>
      <c r="H124" s="70">
        <v>45359</v>
      </c>
      <c r="I124" s="69" t="s">
        <v>4787</v>
      </c>
      <c r="J124" s="70">
        <v>45369</v>
      </c>
      <c r="K124" s="74">
        <v>45375</v>
      </c>
      <c r="L124" s="74">
        <v>45391</v>
      </c>
      <c r="M124" s="69" t="s">
        <v>4826</v>
      </c>
      <c r="N124" s="70">
        <v>45369</v>
      </c>
      <c r="O124" s="70">
        <v>45369</v>
      </c>
      <c r="P124" s="70">
        <v>45369</v>
      </c>
      <c r="Q124" s="70">
        <v>45369</v>
      </c>
      <c r="R124" s="70">
        <v>45369</v>
      </c>
      <c r="S124" s="70">
        <v>45376</v>
      </c>
      <c r="T124" s="70">
        <v>45386</v>
      </c>
      <c r="U124" s="70">
        <v>45380</v>
      </c>
      <c r="V124" s="70">
        <v>45388</v>
      </c>
      <c r="W124" s="70">
        <v>45399</v>
      </c>
      <c r="X124" s="70">
        <v>45456</v>
      </c>
      <c r="Y124" s="69"/>
      <c r="Z124" s="69"/>
      <c r="AA124" s="69"/>
      <c r="AB124" s="69"/>
      <c r="AC124" s="69"/>
      <c r="AD124" s="69"/>
    </row>
    <row r="125" s="62" customFormat="1" ht="12.75" customHeight="1" spans="1:30">
      <c r="A125" s="72" t="s">
        <v>2171</v>
      </c>
      <c r="B125" s="69" t="s">
        <v>4663</v>
      </c>
      <c r="C125" s="69" t="s">
        <v>4682</v>
      </c>
      <c r="D125" s="70">
        <v>45366</v>
      </c>
      <c r="E125" s="71" t="s">
        <v>4805</v>
      </c>
      <c r="F125" s="70">
        <v>45348</v>
      </c>
      <c r="G125" s="70">
        <v>45350</v>
      </c>
      <c r="H125" s="70">
        <v>45358</v>
      </c>
      <c r="I125" s="69" t="s">
        <v>4787</v>
      </c>
      <c r="J125" s="70">
        <v>45369</v>
      </c>
      <c r="K125" s="74">
        <v>45383</v>
      </c>
      <c r="L125" s="74">
        <v>45396</v>
      </c>
      <c r="M125" s="69" t="s">
        <v>4827</v>
      </c>
      <c r="N125" s="70">
        <v>45369</v>
      </c>
      <c r="O125" s="70">
        <v>45369</v>
      </c>
      <c r="P125" s="70">
        <v>45378</v>
      </c>
      <c r="Q125" s="70">
        <v>45370</v>
      </c>
      <c r="R125" s="70">
        <v>45369</v>
      </c>
      <c r="S125" s="70">
        <v>45384</v>
      </c>
      <c r="T125" s="70">
        <v>45388</v>
      </c>
      <c r="U125" s="70">
        <v>45393</v>
      </c>
      <c r="V125" s="70">
        <v>45394</v>
      </c>
      <c r="W125" s="70">
        <v>45399</v>
      </c>
      <c r="X125" s="70">
        <v>45401</v>
      </c>
      <c r="Y125" s="69"/>
      <c r="Z125" s="69"/>
      <c r="AA125" s="69"/>
      <c r="AB125" s="69"/>
      <c r="AC125" s="69"/>
      <c r="AD125" s="69"/>
    </row>
    <row r="126" s="62" customFormat="1" ht="12.75" customHeight="1" spans="1:30">
      <c r="A126" s="69" t="s">
        <v>2231</v>
      </c>
      <c r="B126" s="69" t="s">
        <v>4663</v>
      </c>
      <c r="C126" s="69" t="s">
        <v>4828</v>
      </c>
      <c r="D126" s="70">
        <v>45368</v>
      </c>
      <c r="E126" s="71" t="s">
        <v>4805</v>
      </c>
      <c r="F126" s="70">
        <v>45350</v>
      </c>
      <c r="G126" s="70">
        <v>45351</v>
      </c>
      <c r="H126" s="70">
        <v>45364</v>
      </c>
      <c r="I126" s="69" t="s">
        <v>4727</v>
      </c>
      <c r="J126" s="70">
        <v>45371</v>
      </c>
      <c r="K126" s="74">
        <v>45380</v>
      </c>
      <c r="L126" s="74">
        <v>45397</v>
      </c>
      <c r="M126" s="69" t="s">
        <v>4829</v>
      </c>
      <c r="N126" s="70">
        <v>45371</v>
      </c>
      <c r="O126" s="70">
        <v>45371</v>
      </c>
      <c r="P126" s="70">
        <v>45371</v>
      </c>
      <c r="Q126" s="70">
        <v>45371</v>
      </c>
      <c r="R126" s="70">
        <v>45371</v>
      </c>
      <c r="S126" s="70">
        <v>45383</v>
      </c>
      <c r="T126" s="70">
        <v>45390</v>
      </c>
      <c r="U126" s="70">
        <v>45392</v>
      </c>
      <c r="V126" s="70">
        <v>45395</v>
      </c>
      <c r="W126" s="70">
        <v>45408</v>
      </c>
      <c r="X126" s="70">
        <v>45419</v>
      </c>
      <c r="Y126" s="69"/>
      <c r="Z126" s="69"/>
      <c r="AA126" s="69"/>
      <c r="AB126" s="69"/>
      <c r="AC126" s="69"/>
      <c r="AD126" s="69"/>
    </row>
    <row r="127" s="62" customFormat="1" ht="12.75" customHeight="1" spans="1:30">
      <c r="A127" s="69" t="s">
        <v>2274</v>
      </c>
      <c r="B127" s="69" t="s">
        <v>4663</v>
      </c>
      <c r="C127" s="69" t="s">
        <v>4691</v>
      </c>
      <c r="D127" s="70">
        <v>45368</v>
      </c>
      <c r="E127" s="71" t="s">
        <v>4805</v>
      </c>
      <c r="F127" s="70">
        <v>45350</v>
      </c>
      <c r="G127" s="70">
        <v>45351</v>
      </c>
      <c r="H127" s="70">
        <v>45364</v>
      </c>
      <c r="I127" s="69" t="s">
        <v>4787</v>
      </c>
      <c r="J127" s="70">
        <v>45373</v>
      </c>
      <c r="K127" s="74">
        <v>45381</v>
      </c>
      <c r="L127" s="74">
        <v>45399</v>
      </c>
      <c r="M127" s="75" t="s">
        <v>4830</v>
      </c>
      <c r="N127" s="70">
        <v>45373</v>
      </c>
      <c r="O127" s="70">
        <v>45373</v>
      </c>
      <c r="P127" s="70">
        <v>45373</v>
      </c>
      <c r="Q127" s="70">
        <v>45373</v>
      </c>
      <c r="R127" s="70">
        <v>45373</v>
      </c>
      <c r="S127" s="70">
        <v>45383</v>
      </c>
      <c r="T127" s="70">
        <v>45386</v>
      </c>
      <c r="U127" s="70">
        <v>45392</v>
      </c>
      <c r="V127" s="70">
        <v>45395</v>
      </c>
      <c r="W127" s="70">
        <v>45406</v>
      </c>
      <c r="X127" s="70">
        <v>45474</v>
      </c>
      <c r="Y127" s="69"/>
      <c r="Z127" s="69"/>
      <c r="AA127" s="69"/>
      <c r="AB127" s="69"/>
      <c r="AC127" s="69"/>
      <c r="AD127" s="69"/>
    </row>
    <row r="128" s="62" customFormat="1" ht="12.75" customHeight="1" spans="1:30">
      <c r="A128" s="69" t="s">
        <v>2302</v>
      </c>
      <c r="B128" s="69" t="s">
        <v>4663</v>
      </c>
      <c r="C128" s="69" t="s">
        <v>4283</v>
      </c>
      <c r="D128" s="70">
        <v>45368</v>
      </c>
      <c r="E128" s="71" t="s">
        <v>4805</v>
      </c>
      <c r="F128" s="70">
        <v>45350</v>
      </c>
      <c r="G128" s="70">
        <v>45351</v>
      </c>
      <c r="H128" s="70">
        <v>45364</v>
      </c>
      <c r="I128" s="69" t="s">
        <v>4787</v>
      </c>
      <c r="J128" s="70">
        <v>45373</v>
      </c>
      <c r="K128" s="74">
        <v>45381</v>
      </c>
      <c r="L128" s="74">
        <v>45399</v>
      </c>
      <c r="M128" s="75" t="s">
        <v>4830</v>
      </c>
      <c r="N128" s="70">
        <v>45373</v>
      </c>
      <c r="O128" s="70">
        <v>45373</v>
      </c>
      <c r="P128" s="70">
        <v>45373</v>
      </c>
      <c r="Q128" s="70">
        <v>45373</v>
      </c>
      <c r="R128" s="70">
        <v>45373</v>
      </c>
      <c r="S128" s="70">
        <v>45383</v>
      </c>
      <c r="T128" s="70">
        <v>45386</v>
      </c>
      <c r="U128" s="70">
        <v>45392</v>
      </c>
      <c r="V128" s="70">
        <v>45395</v>
      </c>
      <c r="W128" s="70">
        <v>45405</v>
      </c>
      <c r="X128" s="70">
        <v>45475</v>
      </c>
      <c r="Y128" s="69"/>
      <c r="Z128" s="69"/>
      <c r="AA128" s="69"/>
      <c r="AB128" s="69"/>
      <c r="AC128" s="69"/>
      <c r="AD128" s="69"/>
    </row>
    <row r="129" s="62" customFormat="1" ht="12.75" customHeight="1" spans="1:30">
      <c r="A129" s="69" t="s">
        <v>4831</v>
      </c>
      <c r="B129" s="69" t="s">
        <v>4663</v>
      </c>
      <c r="C129" s="69" t="s">
        <v>4283</v>
      </c>
      <c r="D129" s="70">
        <v>45381</v>
      </c>
      <c r="E129" s="69" t="s">
        <v>4824</v>
      </c>
      <c r="F129" s="70">
        <v>45359</v>
      </c>
      <c r="G129" s="70">
        <v>45376</v>
      </c>
      <c r="H129" s="70">
        <v>45376</v>
      </c>
      <c r="I129" s="69" t="s">
        <v>4727</v>
      </c>
      <c r="J129" s="70">
        <v>45384</v>
      </c>
      <c r="K129" s="74">
        <v>45388</v>
      </c>
      <c r="L129" s="74">
        <v>45405</v>
      </c>
      <c r="M129" s="69" t="s">
        <v>4832</v>
      </c>
      <c r="N129" s="70">
        <v>45384</v>
      </c>
      <c r="O129" s="70">
        <v>45384</v>
      </c>
      <c r="P129" s="70"/>
      <c r="Q129" s="70">
        <v>45385</v>
      </c>
      <c r="R129" s="70">
        <v>45384</v>
      </c>
      <c r="S129" s="70">
        <v>45391</v>
      </c>
      <c r="T129" s="70">
        <v>45404</v>
      </c>
      <c r="U129" s="70">
        <v>45400</v>
      </c>
      <c r="V129" s="70">
        <v>45406</v>
      </c>
      <c r="W129" s="70">
        <v>45412</v>
      </c>
      <c r="X129" s="70">
        <v>45428</v>
      </c>
      <c r="Y129" s="71" t="s">
        <v>4833</v>
      </c>
      <c r="Z129" s="69"/>
      <c r="AA129" s="69"/>
      <c r="AB129" s="69"/>
      <c r="AC129" s="69"/>
      <c r="AD129" s="69"/>
    </row>
    <row r="130" s="62" customFormat="1" ht="12.75" customHeight="1" spans="1:30">
      <c r="A130" s="69" t="s">
        <v>2433</v>
      </c>
      <c r="B130" s="69" t="s">
        <v>4663</v>
      </c>
      <c r="C130" s="69" t="s">
        <v>4664</v>
      </c>
      <c r="D130" s="70">
        <v>45381</v>
      </c>
      <c r="E130" s="69" t="s">
        <v>4824</v>
      </c>
      <c r="F130" s="70">
        <v>45359</v>
      </c>
      <c r="G130" s="70">
        <v>45371</v>
      </c>
      <c r="H130" s="70">
        <v>45371</v>
      </c>
      <c r="I130" s="69" t="s">
        <v>4666</v>
      </c>
      <c r="J130" s="70">
        <v>45383</v>
      </c>
      <c r="K130" s="74">
        <v>45390</v>
      </c>
      <c r="L130" s="74">
        <v>45405</v>
      </c>
      <c r="M130" s="69" t="s">
        <v>4834</v>
      </c>
      <c r="N130" s="70">
        <v>45383</v>
      </c>
      <c r="O130" s="70">
        <v>45383</v>
      </c>
      <c r="P130" s="70">
        <v>45383</v>
      </c>
      <c r="Q130" s="70">
        <v>45383</v>
      </c>
      <c r="R130" s="70">
        <v>45383</v>
      </c>
      <c r="S130" s="70">
        <v>45392</v>
      </c>
      <c r="T130" s="70">
        <v>45398</v>
      </c>
      <c r="U130" s="70">
        <v>45400</v>
      </c>
      <c r="V130" s="70">
        <v>45400</v>
      </c>
      <c r="W130" s="70">
        <v>45407</v>
      </c>
      <c r="X130" s="70">
        <v>45427</v>
      </c>
      <c r="Y130" s="69"/>
      <c r="Z130" s="69"/>
      <c r="AA130" s="69"/>
      <c r="AB130" s="69"/>
      <c r="AC130" s="69"/>
      <c r="AD130" s="69"/>
    </row>
    <row r="131" s="62" customFormat="1" ht="12" customHeight="1" spans="1:30">
      <c r="A131" s="69" t="s">
        <v>2013</v>
      </c>
      <c r="B131" s="69" t="s">
        <v>4663</v>
      </c>
      <c r="C131" s="69" t="s">
        <v>4835</v>
      </c>
      <c r="D131" s="70">
        <v>45359</v>
      </c>
      <c r="E131" s="69" t="s">
        <v>4775</v>
      </c>
      <c r="F131" s="70">
        <v>45327</v>
      </c>
      <c r="G131" s="70">
        <v>45329</v>
      </c>
      <c r="H131" s="70">
        <v>45351</v>
      </c>
      <c r="I131" s="69" t="s">
        <v>4800</v>
      </c>
      <c r="J131" s="70">
        <v>45359</v>
      </c>
      <c r="K131" s="74">
        <v>45363</v>
      </c>
      <c r="L131" s="74">
        <v>45407</v>
      </c>
      <c r="M131" s="69" t="s">
        <v>4836</v>
      </c>
      <c r="N131" s="70">
        <v>45359</v>
      </c>
      <c r="O131" s="70">
        <v>45359</v>
      </c>
      <c r="P131" s="70">
        <v>45359</v>
      </c>
      <c r="Q131" s="70">
        <v>45359</v>
      </c>
      <c r="R131" s="70">
        <v>45359</v>
      </c>
      <c r="S131" s="70">
        <v>45364</v>
      </c>
      <c r="T131" s="70">
        <v>45398</v>
      </c>
      <c r="U131" s="70">
        <v>45400</v>
      </c>
      <c r="V131" s="70">
        <v>45406</v>
      </c>
      <c r="W131" s="70">
        <v>45411</v>
      </c>
      <c r="X131" s="70">
        <v>45419</v>
      </c>
      <c r="Y131" s="69"/>
      <c r="Z131" s="69"/>
      <c r="AA131" s="69"/>
      <c r="AB131" s="69"/>
      <c r="AC131" s="69"/>
      <c r="AD131" s="69"/>
    </row>
    <row r="132" s="62" customFormat="1" ht="12.75" customHeight="1" spans="1:30">
      <c r="A132" s="69" t="s">
        <v>2403</v>
      </c>
      <c r="B132" s="69" t="s">
        <v>4663</v>
      </c>
      <c r="C132" s="69" t="s">
        <v>4664</v>
      </c>
      <c r="D132" s="70">
        <v>45371</v>
      </c>
      <c r="E132" s="71" t="s">
        <v>4837</v>
      </c>
      <c r="F132" s="70">
        <v>45349</v>
      </c>
      <c r="G132" s="70">
        <v>45351</v>
      </c>
      <c r="H132" s="70">
        <v>45364</v>
      </c>
      <c r="I132" s="69" t="s">
        <v>4666</v>
      </c>
      <c r="J132" s="70">
        <v>45380</v>
      </c>
      <c r="K132" s="74">
        <v>45390</v>
      </c>
      <c r="L132" s="74">
        <v>45407</v>
      </c>
      <c r="M132" s="69" t="s">
        <v>4838</v>
      </c>
      <c r="N132" s="70">
        <v>45380</v>
      </c>
      <c r="O132" s="70">
        <v>45380</v>
      </c>
      <c r="P132" s="70">
        <v>45383</v>
      </c>
      <c r="Q132" s="70">
        <v>45383</v>
      </c>
      <c r="R132" s="70">
        <v>45380</v>
      </c>
      <c r="S132" s="70">
        <v>45391</v>
      </c>
      <c r="T132" s="70">
        <v>45402</v>
      </c>
      <c r="U132" s="70">
        <v>45400</v>
      </c>
      <c r="V132" s="70">
        <v>45407</v>
      </c>
      <c r="W132" s="70">
        <v>45412</v>
      </c>
      <c r="X132" s="70">
        <v>45455</v>
      </c>
      <c r="Y132" s="69"/>
      <c r="Z132" s="69"/>
      <c r="AA132" s="69"/>
      <c r="AB132" s="69"/>
      <c r="AC132" s="69"/>
      <c r="AD132" s="69"/>
    </row>
    <row r="133" s="62" customFormat="1" ht="12.75" customHeight="1" spans="1:30">
      <c r="A133" s="69" t="s">
        <v>2479</v>
      </c>
      <c r="B133" s="69" t="s">
        <v>4663</v>
      </c>
      <c r="C133" s="69" t="s">
        <v>4682</v>
      </c>
      <c r="D133" s="70">
        <v>45381</v>
      </c>
      <c r="E133" s="69" t="s">
        <v>4839</v>
      </c>
      <c r="F133" s="70">
        <v>45349</v>
      </c>
      <c r="G133" s="70">
        <v>45356</v>
      </c>
      <c r="H133" s="70">
        <v>45373</v>
      </c>
      <c r="I133" s="69" t="s">
        <v>4666</v>
      </c>
      <c r="J133" s="70">
        <v>45386</v>
      </c>
      <c r="K133" s="74">
        <v>45396</v>
      </c>
      <c r="L133" s="74">
        <v>45413</v>
      </c>
      <c r="M133" s="75" t="s">
        <v>4840</v>
      </c>
      <c r="N133" s="70">
        <v>45386</v>
      </c>
      <c r="O133" s="70">
        <v>45386</v>
      </c>
      <c r="P133" s="70">
        <v>45389</v>
      </c>
      <c r="Q133" s="70">
        <v>45389</v>
      </c>
      <c r="R133" s="70">
        <v>45386</v>
      </c>
      <c r="S133" s="70">
        <v>45398</v>
      </c>
      <c r="T133" s="70">
        <v>45409</v>
      </c>
      <c r="U133" s="70">
        <v>45411</v>
      </c>
      <c r="V133" s="70">
        <v>45412</v>
      </c>
      <c r="W133" s="70">
        <v>45421</v>
      </c>
      <c r="X133" s="70">
        <v>45448</v>
      </c>
      <c r="Y133" s="69"/>
      <c r="Z133" s="69"/>
      <c r="AA133" s="69"/>
      <c r="AB133" s="69"/>
      <c r="AC133" s="69"/>
      <c r="AD133" s="69"/>
    </row>
    <row r="134" s="62" customFormat="1" ht="12.75" customHeight="1" spans="1:30">
      <c r="A134" s="69" t="s">
        <v>2487</v>
      </c>
      <c r="B134" s="69" t="s">
        <v>4663</v>
      </c>
      <c r="C134" s="69" t="s">
        <v>4283</v>
      </c>
      <c r="D134" s="70">
        <v>45381</v>
      </c>
      <c r="E134" s="69" t="s">
        <v>4839</v>
      </c>
      <c r="F134" s="70">
        <v>45349</v>
      </c>
      <c r="G134" s="70">
        <v>45356</v>
      </c>
      <c r="H134" s="70">
        <v>45373</v>
      </c>
      <c r="I134" s="69" t="s">
        <v>4666</v>
      </c>
      <c r="J134" s="70">
        <v>45386</v>
      </c>
      <c r="K134" s="74">
        <v>45396</v>
      </c>
      <c r="L134" s="74">
        <v>45413</v>
      </c>
      <c r="M134" s="75" t="s">
        <v>4840</v>
      </c>
      <c r="N134" s="70">
        <v>45386</v>
      </c>
      <c r="O134" s="70">
        <v>45386</v>
      </c>
      <c r="P134" s="70">
        <v>45389</v>
      </c>
      <c r="Q134" s="70">
        <v>45389</v>
      </c>
      <c r="R134" s="70">
        <v>45386</v>
      </c>
      <c r="S134" s="70">
        <v>45398</v>
      </c>
      <c r="T134" s="70">
        <v>45409</v>
      </c>
      <c r="U134" s="70">
        <v>45411</v>
      </c>
      <c r="V134" s="70">
        <v>45412</v>
      </c>
      <c r="W134" s="70">
        <v>45421</v>
      </c>
      <c r="X134" s="70">
        <v>45460</v>
      </c>
      <c r="Y134" s="71" t="s">
        <v>4833</v>
      </c>
      <c r="Z134" s="69"/>
      <c r="AA134" s="69"/>
      <c r="AB134" s="69"/>
      <c r="AC134" s="69"/>
      <c r="AD134" s="69"/>
    </row>
    <row r="135" s="62" customFormat="1" ht="12.75" customHeight="1" spans="1:30">
      <c r="A135" s="69" t="s">
        <v>2446</v>
      </c>
      <c r="B135" s="69" t="s">
        <v>4663</v>
      </c>
      <c r="C135" s="69" t="s">
        <v>4283</v>
      </c>
      <c r="D135" s="70">
        <v>45383</v>
      </c>
      <c r="E135" s="69" t="s">
        <v>4806</v>
      </c>
      <c r="F135" s="70">
        <v>45328</v>
      </c>
      <c r="G135" s="70">
        <v>45356</v>
      </c>
      <c r="H135" s="70">
        <v>45379</v>
      </c>
      <c r="I135" s="69" t="s">
        <v>4787</v>
      </c>
      <c r="J135" s="70">
        <v>45384</v>
      </c>
      <c r="K135" s="74">
        <v>45391</v>
      </c>
      <c r="L135" s="74">
        <v>45414</v>
      </c>
      <c r="M135" s="69" t="s">
        <v>4841</v>
      </c>
      <c r="N135" s="70">
        <v>45385</v>
      </c>
      <c r="O135" s="70">
        <v>45385</v>
      </c>
      <c r="P135" s="70">
        <v>45385</v>
      </c>
      <c r="Q135" s="70">
        <v>45385</v>
      </c>
      <c r="R135" s="70">
        <v>45385</v>
      </c>
      <c r="S135" s="70">
        <v>45392</v>
      </c>
      <c r="T135" s="70">
        <v>45408</v>
      </c>
      <c r="U135" s="70">
        <v>45411</v>
      </c>
      <c r="V135" s="70">
        <v>45412</v>
      </c>
      <c r="W135" s="70">
        <v>45420</v>
      </c>
      <c r="X135" s="70">
        <v>45447</v>
      </c>
      <c r="Y135" s="69"/>
      <c r="Z135" s="69"/>
      <c r="AA135" s="69"/>
      <c r="AB135" s="69"/>
      <c r="AC135" s="69"/>
      <c r="AD135" s="69"/>
    </row>
    <row r="136" s="62" customFormat="1" ht="12.75" customHeight="1" spans="1:30">
      <c r="A136" s="69" t="s">
        <v>2157</v>
      </c>
      <c r="B136" s="69" t="s">
        <v>4663</v>
      </c>
      <c r="C136" s="69" t="s">
        <v>4283</v>
      </c>
      <c r="D136" s="70">
        <v>45366</v>
      </c>
      <c r="E136" s="69" t="s">
        <v>4775</v>
      </c>
      <c r="F136" s="70">
        <v>45328</v>
      </c>
      <c r="G136" s="70">
        <v>45329</v>
      </c>
      <c r="H136" s="70">
        <v>45357</v>
      </c>
      <c r="I136" s="69" t="s">
        <v>4800</v>
      </c>
      <c r="J136" s="70">
        <v>45365</v>
      </c>
      <c r="K136" s="74">
        <v>45371</v>
      </c>
      <c r="L136" s="74">
        <v>45417</v>
      </c>
      <c r="M136" s="69" t="s">
        <v>4842</v>
      </c>
      <c r="N136" s="70">
        <v>45365</v>
      </c>
      <c r="O136" s="70">
        <v>45365</v>
      </c>
      <c r="P136" s="70">
        <v>45365</v>
      </c>
      <c r="Q136" s="70">
        <v>45365</v>
      </c>
      <c r="R136" s="70">
        <v>45365</v>
      </c>
      <c r="S136" s="70">
        <v>45371</v>
      </c>
      <c r="T136" s="70">
        <v>45406</v>
      </c>
      <c r="U136" s="70">
        <v>45411</v>
      </c>
      <c r="V136" s="70">
        <v>45412</v>
      </c>
      <c r="W136" s="70">
        <v>45421</v>
      </c>
      <c r="X136" s="70">
        <v>45426</v>
      </c>
      <c r="Y136" s="69"/>
      <c r="Z136" s="69"/>
      <c r="AA136" s="69"/>
      <c r="AB136" s="69"/>
      <c r="AC136" s="69"/>
      <c r="AD136" s="69"/>
    </row>
    <row r="137" s="62" customFormat="1" ht="12.75" customHeight="1" spans="1:30">
      <c r="A137" s="69" t="s">
        <v>2104</v>
      </c>
      <c r="B137" s="69" t="s">
        <v>4663</v>
      </c>
      <c r="C137" s="69" t="s">
        <v>4682</v>
      </c>
      <c r="D137" s="70">
        <v>45366</v>
      </c>
      <c r="E137" s="71" t="s">
        <v>4805</v>
      </c>
      <c r="F137" s="70">
        <v>45348</v>
      </c>
      <c r="G137" s="70">
        <v>45350</v>
      </c>
      <c r="H137" s="70">
        <v>45357</v>
      </c>
      <c r="I137" s="69" t="s">
        <v>4800</v>
      </c>
      <c r="J137" s="70">
        <v>45365</v>
      </c>
      <c r="K137" s="74">
        <v>45371</v>
      </c>
      <c r="L137" s="74">
        <v>45417</v>
      </c>
      <c r="M137" s="75" t="s">
        <v>4843</v>
      </c>
      <c r="N137" s="70">
        <v>45365</v>
      </c>
      <c r="O137" s="70">
        <v>45365</v>
      </c>
      <c r="P137" s="70">
        <v>45365</v>
      </c>
      <c r="Q137" s="70">
        <v>45365</v>
      </c>
      <c r="R137" s="70">
        <v>45365</v>
      </c>
      <c r="S137" s="70">
        <v>45371</v>
      </c>
      <c r="T137" s="70">
        <v>45406</v>
      </c>
      <c r="U137" s="70">
        <v>45411</v>
      </c>
      <c r="V137" s="70">
        <v>45412</v>
      </c>
      <c r="W137" s="70">
        <v>45421</v>
      </c>
      <c r="X137" s="70">
        <v>45426</v>
      </c>
      <c r="Y137" s="69"/>
      <c r="Z137" s="69"/>
      <c r="AA137" s="69"/>
      <c r="AB137" s="69"/>
      <c r="AC137" s="69"/>
      <c r="AD137" s="69"/>
    </row>
    <row r="138" s="62" customFormat="1" ht="12.75" customHeight="1" spans="1:30">
      <c r="A138" s="69" t="s">
        <v>2117</v>
      </c>
      <c r="B138" s="69" t="s">
        <v>4663</v>
      </c>
      <c r="C138" s="69" t="s">
        <v>4283</v>
      </c>
      <c r="D138" s="70">
        <v>45366</v>
      </c>
      <c r="E138" s="71" t="s">
        <v>4805</v>
      </c>
      <c r="F138" s="70">
        <v>45349</v>
      </c>
      <c r="G138" s="70">
        <v>45350</v>
      </c>
      <c r="H138" s="70">
        <v>45357</v>
      </c>
      <c r="I138" s="69" t="s">
        <v>4800</v>
      </c>
      <c r="J138" s="70">
        <v>45365</v>
      </c>
      <c r="K138" s="74">
        <v>45371</v>
      </c>
      <c r="L138" s="74">
        <v>45417</v>
      </c>
      <c r="M138" s="75" t="s">
        <v>4843</v>
      </c>
      <c r="N138" s="70">
        <v>45365</v>
      </c>
      <c r="O138" s="70">
        <v>45365</v>
      </c>
      <c r="P138" s="70">
        <v>45365</v>
      </c>
      <c r="Q138" s="70">
        <v>45365</v>
      </c>
      <c r="R138" s="70">
        <v>45365</v>
      </c>
      <c r="S138" s="70">
        <v>45371</v>
      </c>
      <c r="T138" s="70">
        <v>45406</v>
      </c>
      <c r="U138" s="70">
        <v>45411</v>
      </c>
      <c r="V138" s="70">
        <v>45412</v>
      </c>
      <c r="W138" s="70">
        <v>45421</v>
      </c>
      <c r="X138" s="70">
        <v>45426</v>
      </c>
      <c r="Y138" s="69"/>
      <c r="Z138" s="69"/>
      <c r="AA138" s="69"/>
      <c r="AB138" s="69"/>
      <c r="AC138" s="69"/>
      <c r="AD138" s="69"/>
    </row>
    <row r="139" s="62" customFormat="1" ht="12.75" customHeight="1" spans="1:30">
      <c r="A139" s="69" t="s">
        <v>2498</v>
      </c>
      <c r="B139" s="69" t="s">
        <v>4663</v>
      </c>
      <c r="C139" s="69" t="s">
        <v>4682</v>
      </c>
      <c r="D139" s="70">
        <v>45383</v>
      </c>
      <c r="E139" s="69" t="s">
        <v>4806</v>
      </c>
      <c r="F139" s="70">
        <v>45328</v>
      </c>
      <c r="G139" s="70">
        <v>45356</v>
      </c>
      <c r="H139" s="70">
        <v>45380</v>
      </c>
      <c r="I139" s="69" t="s">
        <v>4727</v>
      </c>
      <c r="J139" s="70">
        <v>45393</v>
      </c>
      <c r="K139" s="74">
        <v>45404</v>
      </c>
      <c r="L139" s="74">
        <v>45418</v>
      </c>
      <c r="M139" s="69" t="s">
        <v>4844</v>
      </c>
      <c r="N139" s="70">
        <v>45392</v>
      </c>
      <c r="O139" s="70">
        <v>45392</v>
      </c>
      <c r="P139" s="70">
        <v>45392</v>
      </c>
      <c r="Q139" s="70">
        <v>45392</v>
      </c>
      <c r="R139" s="70">
        <v>45392</v>
      </c>
      <c r="S139" s="70">
        <v>45404</v>
      </c>
      <c r="T139" s="70">
        <v>45411</v>
      </c>
      <c r="U139" s="70">
        <v>45411</v>
      </c>
      <c r="V139" s="70">
        <v>45415</v>
      </c>
      <c r="W139" s="70">
        <v>45420</v>
      </c>
      <c r="X139" s="70">
        <v>45433</v>
      </c>
      <c r="Y139" s="69"/>
      <c r="Z139" s="69"/>
      <c r="AA139" s="69"/>
      <c r="AB139" s="69"/>
      <c r="AC139" s="69"/>
      <c r="AD139" s="69"/>
    </row>
    <row r="140" s="62" customFormat="1" ht="12.75" customHeight="1" spans="1:30">
      <c r="A140" s="69" t="s">
        <v>2332</v>
      </c>
      <c r="B140" s="69" t="s">
        <v>4663</v>
      </c>
      <c r="C140" s="69" t="s">
        <v>4718</v>
      </c>
      <c r="D140" s="77">
        <v>45371</v>
      </c>
      <c r="E140" s="71" t="s">
        <v>4805</v>
      </c>
      <c r="F140" s="70">
        <v>45348</v>
      </c>
      <c r="G140" s="70">
        <v>45350</v>
      </c>
      <c r="H140" s="70">
        <v>45370</v>
      </c>
      <c r="I140" s="69" t="s">
        <v>4800</v>
      </c>
      <c r="J140" s="70">
        <v>45376</v>
      </c>
      <c r="K140" s="74">
        <v>45379</v>
      </c>
      <c r="L140" s="74">
        <v>45420</v>
      </c>
      <c r="M140" s="69" t="s">
        <v>4845</v>
      </c>
      <c r="N140" s="70">
        <v>45376</v>
      </c>
      <c r="O140" s="70">
        <v>45376</v>
      </c>
      <c r="P140" s="70">
        <v>45376</v>
      </c>
      <c r="Q140" s="70">
        <v>45377</v>
      </c>
      <c r="R140" s="70">
        <v>45376</v>
      </c>
      <c r="S140" s="70">
        <v>45380</v>
      </c>
      <c r="T140" s="70">
        <v>45415</v>
      </c>
      <c r="U140" s="70">
        <v>45411</v>
      </c>
      <c r="V140" s="70">
        <v>45419</v>
      </c>
      <c r="W140" s="70">
        <v>45425</v>
      </c>
      <c r="X140" s="70">
        <v>45433</v>
      </c>
      <c r="Y140" s="69"/>
      <c r="Z140" s="69"/>
      <c r="AA140" s="69"/>
      <c r="AB140" s="69"/>
      <c r="AC140" s="69"/>
      <c r="AD140" s="69"/>
    </row>
    <row r="141" s="62" customFormat="1" ht="12.75" customHeight="1" spans="1:30">
      <c r="A141" s="69" t="s">
        <v>2315</v>
      </c>
      <c r="B141" s="69" t="s">
        <v>4663</v>
      </c>
      <c r="C141" s="69" t="s">
        <v>4682</v>
      </c>
      <c r="D141" s="77">
        <v>45371</v>
      </c>
      <c r="E141" s="71" t="s">
        <v>4805</v>
      </c>
      <c r="F141" s="70">
        <v>45350</v>
      </c>
      <c r="G141" s="77">
        <v>45342</v>
      </c>
      <c r="H141" s="70">
        <v>45372</v>
      </c>
      <c r="I141" s="69" t="s">
        <v>4676</v>
      </c>
      <c r="J141" s="70">
        <v>45373</v>
      </c>
      <c r="K141" s="74">
        <v>45382</v>
      </c>
      <c r="L141" s="74">
        <v>45421</v>
      </c>
      <c r="M141" s="69" t="s">
        <v>4846</v>
      </c>
      <c r="N141" s="70">
        <v>45373</v>
      </c>
      <c r="O141" s="70">
        <v>45373</v>
      </c>
      <c r="P141" s="70">
        <v>45373</v>
      </c>
      <c r="Q141" s="70">
        <v>45373</v>
      </c>
      <c r="R141" s="70">
        <v>45373</v>
      </c>
      <c r="S141" s="70">
        <v>45384</v>
      </c>
      <c r="T141" s="70">
        <v>45413</v>
      </c>
      <c r="U141" s="70">
        <v>45411</v>
      </c>
      <c r="V141" s="70">
        <v>45419</v>
      </c>
      <c r="W141" s="70">
        <v>45425</v>
      </c>
      <c r="X141" s="70">
        <v>45433</v>
      </c>
      <c r="Y141" s="69"/>
      <c r="Z141" s="69"/>
      <c r="AA141" s="69"/>
      <c r="AB141" s="69"/>
      <c r="AC141" s="69"/>
      <c r="AD141" s="69"/>
    </row>
    <row r="142" s="62" customFormat="1" ht="12.75" customHeight="1" spans="1:30">
      <c r="A142" s="69" t="s">
        <v>2260</v>
      </c>
      <c r="B142" s="69" t="s">
        <v>4663</v>
      </c>
      <c r="C142" s="69" t="s">
        <v>4283</v>
      </c>
      <c r="D142" s="70">
        <v>45368</v>
      </c>
      <c r="E142" s="71" t="s">
        <v>4805</v>
      </c>
      <c r="F142" s="70">
        <v>45350</v>
      </c>
      <c r="G142" s="70">
        <v>45351</v>
      </c>
      <c r="H142" s="70">
        <v>45365</v>
      </c>
      <c r="I142" s="69" t="s">
        <v>4678</v>
      </c>
      <c r="J142" s="70">
        <v>45373</v>
      </c>
      <c r="K142" s="74">
        <v>45382</v>
      </c>
      <c r="L142" s="74">
        <v>45423</v>
      </c>
      <c r="M142" s="69" t="s">
        <v>4847</v>
      </c>
      <c r="N142" s="70">
        <v>45373</v>
      </c>
      <c r="O142" s="70">
        <v>45373</v>
      </c>
      <c r="P142" s="70">
        <v>45373</v>
      </c>
      <c r="Q142" s="70">
        <v>45373</v>
      </c>
      <c r="R142" s="70">
        <v>45373</v>
      </c>
      <c r="S142" s="70">
        <v>45384</v>
      </c>
      <c r="T142" s="70">
        <v>45418</v>
      </c>
      <c r="U142" s="70">
        <v>45411</v>
      </c>
      <c r="V142" s="70">
        <v>45420</v>
      </c>
      <c r="W142" s="70">
        <v>45429</v>
      </c>
      <c r="X142" s="70">
        <v>45433</v>
      </c>
      <c r="Y142" s="69"/>
      <c r="Z142" s="69"/>
      <c r="AA142" s="69"/>
      <c r="AB142" s="69"/>
      <c r="AC142" s="69"/>
      <c r="AD142" s="69"/>
    </row>
    <row r="143" s="62" customFormat="1" ht="12.75" customHeight="1" spans="1:30">
      <c r="A143" s="69" t="s">
        <v>2146</v>
      </c>
      <c r="B143" s="69" t="s">
        <v>4663</v>
      </c>
      <c r="C143" s="69" t="s">
        <v>4283</v>
      </c>
      <c r="D143" s="70">
        <v>45368</v>
      </c>
      <c r="E143" s="71" t="s">
        <v>4805</v>
      </c>
      <c r="F143" s="70">
        <v>45350</v>
      </c>
      <c r="G143" s="70">
        <v>45351</v>
      </c>
      <c r="H143" s="70">
        <v>45357</v>
      </c>
      <c r="I143" s="69" t="s">
        <v>4678</v>
      </c>
      <c r="J143" s="70">
        <v>45365</v>
      </c>
      <c r="K143" s="74">
        <v>45371</v>
      </c>
      <c r="L143" s="74">
        <v>45425</v>
      </c>
      <c r="M143" s="69" t="s">
        <v>4848</v>
      </c>
      <c r="N143" s="70">
        <v>45365</v>
      </c>
      <c r="O143" s="70">
        <v>45365</v>
      </c>
      <c r="P143" s="70">
        <v>45365</v>
      </c>
      <c r="Q143" s="70">
        <v>45365</v>
      </c>
      <c r="R143" s="70">
        <v>45365</v>
      </c>
      <c r="S143" s="70">
        <v>45371</v>
      </c>
      <c r="T143" s="70">
        <v>45418</v>
      </c>
      <c r="U143" s="70">
        <v>45411</v>
      </c>
      <c r="V143" s="70">
        <v>45420</v>
      </c>
      <c r="W143" s="70">
        <v>45432</v>
      </c>
      <c r="X143" s="70">
        <v>45435</v>
      </c>
      <c r="Y143" s="69"/>
      <c r="Z143" s="69"/>
      <c r="AA143" s="69"/>
      <c r="AB143" s="69"/>
      <c r="AC143" s="69"/>
      <c r="AD143" s="69"/>
    </row>
    <row r="144" s="62" customFormat="1" ht="12.75" customHeight="1" spans="1:30">
      <c r="A144" s="69" t="s">
        <v>2531</v>
      </c>
      <c r="B144" s="69" t="s">
        <v>4663</v>
      </c>
      <c r="C144" s="69" t="s">
        <v>4283</v>
      </c>
      <c r="D144" s="70">
        <v>45393</v>
      </c>
      <c r="E144" s="71" t="s">
        <v>4665</v>
      </c>
      <c r="F144" s="70">
        <v>45377</v>
      </c>
      <c r="G144" s="70">
        <v>45380</v>
      </c>
      <c r="H144" s="70">
        <v>45384</v>
      </c>
      <c r="I144" s="69" t="s">
        <v>4787</v>
      </c>
      <c r="J144" s="77">
        <v>45399</v>
      </c>
      <c r="K144" s="74">
        <v>45407</v>
      </c>
      <c r="L144" s="74">
        <v>45429</v>
      </c>
      <c r="M144" s="69" t="s">
        <v>4849</v>
      </c>
      <c r="N144" s="70">
        <v>45399</v>
      </c>
      <c r="O144" s="70">
        <v>45399</v>
      </c>
      <c r="P144" s="70">
        <v>45399</v>
      </c>
      <c r="Q144" s="70">
        <v>45399</v>
      </c>
      <c r="R144" s="70">
        <v>45399</v>
      </c>
      <c r="S144" s="70">
        <v>45407</v>
      </c>
      <c r="T144" s="70">
        <v>45422</v>
      </c>
      <c r="U144" s="70">
        <v>45426</v>
      </c>
      <c r="V144" s="70">
        <v>45428</v>
      </c>
      <c r="W144" s="70">
        <v>45435</v>
      </c>
      <c r="X144" s="70">
        <v>45460</v>
      </c>
      <c r="Y144" s="69"/>
      <c r="Z144" s="69"/>
      <c r="AA144" s="69"/>
      <c r="AB144" s="69"/>
      <c r="AC144" s="69"/>
      <c r="AD144" s="69"/>
    </row>
    <row r="145" s="62" customFormat="1" ht="12.75" customHeight="1" spans="1:30">
      <c r="A145" s="69" t="s">
        <v>2560</v>
      </c>
      <c r="B145" s="69" t="s">
        <v>4663</v>
      </c>
      <c r="C145" s="69" t="s">
        <v>4283</v>
      </c>
      <c r="D145" s="70">
        <v>45397</v>
      </c>
      <c r="E145" s="69" t="s">
        <v>4775</v>
      </c>
      <c r="F145" s="70">
        <v>45366</v>
      </c>
      <c r="G145" s="70">
        <v>45379</v>
      </c>
      <c r="H145" s="70">
        <v>45392</v>
      </c>
      <c r="I145" s="69" t="s">
        <v>4787</v>
      </c>
      <c r="J145" s="77">
        <v>45404</v>
      </c>
      <c r="K145" s="74">
        <v>45412</v>
      </c>
      <c r="L145" s="74">
        <v>45429</v>
      </c>
      <c r="M145" s="75" t="s">
        <v>4850</v>
      </c>
      <c r="N145" s="70">
        <v>45404</v>
      </c>
      <c r="O145" s="70">
        <v>45404</v>
      </c>
      <c r="P145" s="70">
        <v>45405</v>
      </c>
      <c r="Q145" s="70">
        <v>45405</v>
      </c>
      <c r="R145" s="70">
        <v>45405</v>
      </c>
      <c r="S145" s="70">
        <v>45419</v>
      </c>
      <c r="T145" s="70">
        <v>45422</v>
      </c>
      <c r="U145" s="70">
        <v>45427</v>
      </c>
      <c r="V145" s="70">
        <v>45428</v>
      </c>
      <c r="W145" s="70">
        <v>45436</v>
      </c>
      <c r="X145" s="70">
        <v>45441</v>
      </c>
      <c r="Y145" s="69"/>
      <c r="Z145" s="69"/>
      <c r="AA145" s="69"/>
      <c r="AB145" s="69"/>
      <c r="AC145" s="69"/>
      <c r="AD145" s="69"/>
    </row>
    <row r="146" s="62" customFormat="1" ht="12.75" customHeight="1" spans="1:30">
      <c r="A146" s="69" t="s">
        <v>2566</v>
      </c>
      <c r="B146" s="69" t="s">
        <v>4663</v>
      </c>
      <c r="C146" s="69" t="s">
        <v>4283</v>
      </c>
      <c r="D146" s="70">
        <v>45397</v>
      </c>
      <c r="E146" s="69" t="s">
        <v>4775</v>
      </c>
      <c r="F146" s="70">
        <v>45373</v>
      </c>
      <c r="G146" s="70">
        <v>45379</v>
      </c>
      <c r="H146" s="70">
        <v>45392</v>
      </c>
      <c r="I146" s="69" t="s">
        <v>4787</v>
      </c>
      <c r="J146" s="77">
        <v>45404</v>
      </c>
      <c r="K146" s="74">
        <v>45412</v>
      </c>
      <c r="L146" s="74">
        <v>45429</v>
      </c>
      <c r="M146" s="75" t="s">
        <v>4850</v>
      </c>
      <c r="N146" s="70">
        <v>45404</v>
      </c>
      <c r="O146" s="70">
        <v>45404</v>
      </c>
      <c r="P146" s="70">
        <v>45405</v>
      </c>
      <c r="Q146" s="70">
        <v>45405</v>
      </c>
      <c r="R146" s="70">
        <v>45405</v>
      </c>
      <c r="S146" s="70">
        <v>45419</v>
      </c>
      <c r="T146" s="70">
        <v>45422</v>
      </c>
      <c r="U146" s="70">
        <v>45427</v>
      </c>
      <c r="V146" s="70">
        <v>45428</v>
      </c>
      <c r="W146" s="70">
        <v>45435</v>
      </c>
      <c r="X146" s="70">
        <v>45440</v>
      </c>
      <c r="Y146" s="69"/>
      <c r="Z146" s="69"/>
      <c r="AA146" s="69"/>
      <c r="AB146" s="69"/>
      <c r="AC146" s="69"/>
      <c r="AD146" s="69"/>
    </row>
    <row r="147" s="62" customFormat="1" ht="12.75" customHeight="1" spans="1:30">
      <c r="A147" s="69" t="s">
        <v>2570</v>
      </c>
      <c r="B147" s="69" t="s">
        <v>4663</v>
      </c>
      <c r="C147" s="69" t="s">
        <v>4283</v>
      </c>
      <c r="D147" s="70">
        <v>45397</v>
      </c>
      <c r="E147" s="69" t="s">
        <v>4775</v>
      </c>
      <c r="F147" s="70">
        <v>45373</v>
      </c>
      <c r="G147" s="70">
        <v>45379</v>
      </c>
      <c r="H147" s="70">
        <v>45392</v>
      </c>
      <c r="I147" s="69" t="s">
        <v>4787</v>
      </c>
      <c r="J147" s="77">
        <v>45404</v>
      </c>
      <c r="K147" s="74">
        <v>45412</v>
      </c>
      <c r="L147" s="74">
        <v>45429</v>
      </c>
      <c r="M147" s="75" t="s">
        <v>4850</v>
      </c>
      <c r="N147" s="70">
        <v>45404</v>
      </c>
      <c r="O147" s="70">
        <v>45404</v>
      </c>
      <c r="P147" s="70">
        <v>45405</v>
      </c>
      <c r="Q147" s="70">
        <v>45405</v>
      </c>
      <c r="R147" s="70">
        <v>45405</v>
      </c>
      <c r="S147" s="70">
        <v>45419</v>
      </c>
      <c r="T147" s="70">
        <v>45422</v>
      </c>
      <c r="U147" s="70">
        <v>45427</v>
      </c>
      <c r="V147" s="70">
        <v>45428</v>
      </c>
      <c r="W147" s="70">
        <v>45436</v>
      </c>
      <c r="X147" s="70">
        <v>45463</v>
      </c>
      <c r="Y147" s="69"/>
      <c r="Z147" s="69"/>
      <c r="AA147" s="69"/>
      <c r="AB147" s="69"/>
      <c r="AC147" s="69"/>
      <c r="AD147" s="69"/>
    </row>
    <row r="148" s="62" customFormat="1" ht="12.75" customHeight="1" spans="1:30">
      <c r="A148" s="69" t="s">
        <v>2396</v>
      </c>
      <c r="B148" s="69" t="s">
        <v>4663</v>
      </c>
      <c r="C148" s="69" t="s">
        <v>4664</v>
      </c>
      <c r="D148" s="70">
        <v>45379</v>
      </c>
      <c r="E148" s="69" t="s">
        <v>4806</v>
      </c>
      <c r="F148" s="70">
        <v>45328</v>
      </c>
      <c r="G148" s="70">
        <v>45356</v>
      </c>
      <c r="H148" s="70">
        <v>45372</v>
      </c>
      <c r="I148" s="69" t="s">
        <v>4678</v>
      </c>
      <c r="J148" s="70">
        <v>45379</v>
      </c>
      <c r="K148" s="74">
        <v>45386</v>
      </c>
      <c r="L148" s="74">
        <v>45432</v>
      </c>
      <c r="M148" s="69" t="s">
        <v>4851</v>
      </c>
      <c r="N148" s="70">
        <v>45379</v>
      </c>
      <c r="O148" s="70">
        <v>45379</v>
      </c>
      <c r="P148" s="70">
        <v>45379</v>
      </c>
      <c r="Q148" s="70">
        <v>45379</v>
      </c>
      <c r="R148" s="70">
        <v>45379</v>
      </c>
      <c r="S148" s="70">
        <v>45390</v>
      </c>
      <c r="T148" s="70">
        <v>45425</v>
      </c>
      <c r="U148" s="70">
        <v>45426</v>
      </c>
      <c r="V148" s="70">
        <v>45428</v>
      </c>
      <c r="W148" s="70">
        <v>45435</v>
      </c>
      <c r="X148" s="70">
        <v>45446</v>
      </c>
      <c r="Y148" s="69"/>
      <c r="Z148" s="69"/>
      <c r="AA148" s="69"/>
      <c r="AB148" s="69"/>
      <c r="AC148" s="69"/>
      <c r="AD148" s="69"/>
    </row>
    <row r="149" s="62" customFormat="1" ht="12.75" customHeight="1" spans="1:30">
      <c r="A149" s="69" t="s">
        <v>2251</v>
      </c>
      <c r="B149" s="69" t="s">
        <v>4663</v>
      </c>
      <c r="C149" s="69" t="s">
        <v>4664</v>
      </c>
      <c r="D149" s="78">
        <v>45366</v>
      </c>
      <c r="E149" s="71" t="s">
        <v>4852</v>
      </c>
      <c r="F149" s="70">
        <v>45339</v>
      </c>
      <c r="G149" s="70">
        <v>45342</v>
      </c>
      <c r="H149" s="70">
        <v>45364</v>
      </c>
      <c r="I149" s="69" t="s">
        <v>4800</v>
      </c>
      <c r="J149" s="70">
        <v>45373</v>
      </c>
      <c r="K149" s="74">
        <v>45382</v>
      </c>
      <c r="L149" s="74">
        <v>45433</v>
      </c>
      <c r="M149" s="69" t="s">
        <v>4853</v>
      </c>
      <c r="N149" s="70">
        <v>45373</v>
      </c>
      <c r="O149" s="70">
        <v>45373</v>
      </c>
      <c r="P149" s="70">
        <v>45373</v>
      </c>
      <c r="Q149" s="70">
        <v>45373</v>
      </c>
      <c r="R149" s="70">
        <v>45373</v>
      </c>
      <c r="S149" s="70">
        <v>45383</v>
      </c>
      <c r="T149" s="70">
        <v>45421</v>
      </c>
      <c r="U149" s="70">
        <v>45423</v>
      </c>
      <c r="V149" s="70">
        <v>45426</v>
      </c>
      <c r="W149" s="70">
        <v>45435</v>
      </c>
      <c r="X149" s="70">
        <v>45442</v>
      </c>
      <c r="Y149" s="69"/>
      <c r="Z149" s="69"/>
      <c r="AA149" s="69"/>
      <c r="AB149" s="69"/>
      <c r="AC149" s="69"/>
      <c r="AD149" s="69"/>
    </row>
    <row r="150" s="62" customFormat="1" ht="12.75" customHeight="1" spans="1:30">
      <c r="A150" s="69" t="s">
        <v>2538</v>
      </c>
      <c r="B150" s="69" t="s">
        <v>4663</v>
      </c>
      <c r="C150" s="69" t="s">
        <v>4283</v>
      </c>
      <c r="D150" s="70">
        <v>45397</v>
      </c>
      <c r="E150" s="69" t="s">
        <v>4775</v>
      </c>
      <c r="F150" s="70">
        <v>45366</v>
      </c>
      <c r="G150" s="70">
        <v>45379</v>
      </c>
      <c r="H150" s="70">
        <v>45397</v>
      </c>
      <c r="I150" s="69" t="s">
        <v>4698</v>
      </c>
      <c r="J150" s="77">
        <v>45399</v>
      </c>
      <c r="K150" s="74">
        <v>45405</v>
      </c>
      <c r="L150" s="74">
        <v>45439</v>
      </c>
      <c r="M150" s="69" t="s">
        <v>4854</v>
      </c>
      <c r="N150" s="70">
        <v>45399</v>
      </c>
      <c r="O150" s="70">
        <v>45399</v>
      </c>
      <c r="P150" s="70">
        <v>45399</v>
      </c>
      <c r="Q150" s="70">
        <v>45399</v>
      </c>
      <c r="R150" s="70">
        <v>45399</v>
      </c>
      <c r="S150" s="70">
        <v>45407</v>
      </c>
      <c r="T150" s="70">
        <v>45435</v>
      </c>
      <c r="U150" s="70">
        <v>45435</v>
      </c>
      <c r="V150" s="70">
        <v>45437</v>
      </c>
      <c r="W150" s="70">
        <v>45442</v>
      </c>
      <c r="X150" s="70">
        <v>45453</v>
      </c>
      <c r="Y150" s="69"/>
      <c r="Z150" s="69"/>
      <c r="AA150" s="69"/>
      <c r="AB150" s="69"/>
      <c r="AC150" s="69"/>
      <c r="AD150" s="69"/>
    </row>
    <row r="151" s="62" customFormat="1" ht="12.75" customHeight="1" spans="1:30">
      <c r="A151" s="69" t="s">
        <v>2392</v>
      </c>
      <c r="B151" s="69" t="s">
        <v>4663</v>
      </c>
      <c r="C151" s="69" t="s">
        <v>4855</v>
      </c>
      <c r="D151" s="70">
        <v>45377</v>
      </c>
      <c r="E151" s="71" t="s">
        <v>4675</v>
      </c>
      <c r="F151" s="70">
        <v>45359</v>
      </c>
      <c r="G151" s="70">
        <v>45365</v>
      </c>
      <c r="H151" s="70">
        <v>45365</v>
      </c>
      <c r="I151" s="69" t="s">
        <v>4800</v>
      </c>
      <c r="J151" s="70">
        <v>45378</v>
      </c>
      <c r="K151" s="74">
        <v>45383</v>
      </c>
      <c r="L151" s="74">
        <v>45441</v>
      </c>
      <c r="M151" s="69" t="s">
        <v>4856</v>
      </c>
      <c r="N151" s="70">
        <v>45378</v>
      </c>
      <c r="O151" s="70">
        <v>45378</v>
      </c>
      <c r="P151" s="70">
        <v>45378</v>
      </c>
      <c r="Q151" s="70">
        <v>45378</v>
      </c>
      <c r="R151" s="70">
        <v>45378</v>
      </c>
      <c r="S151" s="70">
        <v>45384</v>
      </c>
      <c r="T151" s="70">
        <v>45433</v>
      </c>
      <c r="U151" s="70">
        <v>45435</v>
      </c>
      <c r="V151" s="70">
        <v>45441</v>
      </c>
      <c r="W151" s="70">
        <v>45446</v>
      </c>
      <c r="X151" s="70">
        <v>45461</v>
      </c>
      <c r="Y151" s="69"/>
      <c r="Z151" s="69"/>
      <c r="AA151" s="69"/>
      <c r="AB151" s="69"/>
      <c r="AC151" s="69"/>
      <c r="AD151" s="69"/>
    </row>
    <row r="152" s="62" customFormat="1" ht="12.75" customHeight="1" spans="1:30">
      <c r="A152" s="69" t="s">
        <v>2460</v>
      </c>
      <c r="B152" s="69" t="s">
        <v>4663</v>
      </c>
      <c r="C152" s="69" t="s">
        <v>4283</v>
      </c>
      <c r="D152" s="70">
        <v>45383</v>
      </c>
      <c r="E152" s="69" t="s">
        <v>4806</v>
      </c>
      <c r="F152" s="70">
        <v>45328</v>
      </c>
      <c r="G152" s="70">
        <v>45356</v>
      </c>
      <c r="H152" s="70">
        <v>45378</v>
      </c>
      <c r="I152" s="69" t="s">
        <v>4678</v>
      </c>
      <c r="J152" s="70">
        <v>45385</v>
      </c>
      <c r="K152" s="74">
        <v>45394</v>
      </c>
      <c r="L152" s="74">
        <v>45445</v>
      </c>
      <c r="M152" s="69" t="s">
        <v>4857</v>
      </c>
      <c r="N152" s="70">
        <v>45385</v>
      </c>
      <c r="O152" s="70">
        <v>45385</v>
      </c>
      <c r="P152" s="70">
        <v>45385</v>
      </c>
      <c r="Q152" s="70">
        <v>45385</v>
      </c>
      <c r="R152" s="70">
        <v>45385</v>
      </c>
      <c r="S152" s="70">
        <v>45397</v>
      </c>
      <c r="T152" s="70">
        <v>45436</v>
      </c>
      <c r="U152" s="70">
        <v>45435</v>
      </c>
      <c r="V152" s="70">
        <v>45443</v>
      </c>
      <c r="W152" s="70">
        <v>45450</v>
      </c>
      <c r="X152" s="70">
        <v>45457</v>
      </c>
      <c r="Y152" s="69"/>
      <c r="Z152" s="69"/>
      <c r="AA152" s="69"/>
      <c r="AB152" s="69"/>
      <c r="AC152" s="69"/>
      <c r="AD152" s="69"/>
    </row>
    <row r="153" s="62" customFormat="1" ht="12.75" customHeight="1" spans="1:30">
      <c r="A153" s="69" t="s">
        <v>2440</v>
      </c>
      <c r="B153" s="69" t="s">
        <v>4663</v>
      </c>
      <c r="C153" s="69" t="s">
        <v>4682</v>
      </c>
      <c r="D153" s="70">
        <v>45383</v>
      </c>
      <c r="E153" s="69" t="s">
        <v>4775</v>
      </c>
      <c r="F153" s="70">
        <v>45348</v>
      </c>
      <c r="G153" s="70">
        <v>45356</v>
      </c>
      <c r="H153" s="70">
        <v>45378</v>
      </c>
      <c r="I153" s="69" t="s">
        <v>4678</v>
      </c>
      <c r="J153" s="70">
        <v>45385</v>
      </c>
      <c r="K153" s="74">
        <v>45394</v>
      </c>
      <c r="L153" s="74">
        <v>45445</v>
      </c>
      <c r="M153" s="69" t="s">
        <v>4858</v>
      </c>
      <c r="N153" s="70">
        <v>45385</v>
      </c>
      <c r="O153" s="70">
        <v>45385</v>
      </c>
      <c r="P153" s="70">
        <v>45385</v>
      </c>
      <c r="Q153" s="70">
        <v>45385</v>
      </c>
      <c r="R153" s="70">
        <v>45385</v>
      </c>
      <c r="S153" s="70">
        <v>45397</v>
      </c>
      <c r="T153" s="70">
        <v>45436</v>
      </c>
      <c r="U153" s="70">
        <v>45435</v>
      </c>
      <c r="V153" s="70">
        <v>45443</v>
      </c>
      <c r="W153" s="70">
        <v>45448</v>
      </c>
      <c r="X153" s="70">
        <v>45461</v>
      </c>
      <c r="Y153" s="69"/>
      <c r="Z153" s="69"/>
      <c r="AA153" s="69"/>
      <c r="AB153" s="69"/>
      <c r="AC153" s="69"/>
      <c r="AD153" s="69"/>
    </row>
    <row r="154" s="62" customFormat="1" ht="12.75" customHeight="1" spans="1:30">
      <c r="A154" s="69" t="s">
        <v>2546</v>
      </c>
      <c r="B154" s="69" t="s">
        <v>4663</v>
      </c>
      <c r="C154" s="69" t="s">
        <v>4283</v>
      </c>
      <c r="D154" s="70">
        <v>45393</v>
      </c>
      <c r="E154" s="69" t="s">
        <v>4636</v>
      </c>
      <c r="F154" s="70">
        <v>45377</v>
      </c>
      <c r="G154" s="70">
        <v>45385</v>
      </c>
      <c r="H154" s="70">
        <v>45385</v>
      </c>
      <c r="I154" s="69" t="s">
        <v>4800</v>
      </c>
      <c r="J154" s="77">
        <v>45401</v>
      </c>
      <c r="K154" s="74">
        <v>45411</v>
      </c>
      <c r="L154" s="74">
        <v>45448</v>
      </c>
      <c r="M154" s="69" t="s">
        <v>4859</v>
      </c>
      <c r="N154" s="70">
        <v>45401</v>
      </c>
      <c r="O154" s="70">
        <v>45401</v>
      </c>
      <c r="P154" s="70">
        <v>45401</v>
      </c>
      <c r="Q154" s="70">
        <v>45401</v>
      </c>
      <c r="R154" s="70">
        <v>45401</v>
      </c>
      <c r="S154" s="70">
        <v>45412</v>
      </c>
      <c r="T154" s="70">
        <v>45435</v>
      </c>
      <c r="U154" s="70">
        <v>45435</v>
      </c>
      <c r="V154" s="70">
        <v>45441</v>
      </c>
      <c r="W154" s="70">
        <v>45450</v>
      </c>
      <c r="X154" s="70">
        <v>45460</v>
      </c>
      <c r="Y154" s="69"/>
      <c r="Z154" s="69"/>
      <c r="AA154" s="69"/>
      <c r="AB154" s="69"/>
      <c r="AC154" s="69"/>
      <c r="AD154" s="69"/>
    </row>
    <row r="155" s="62" customFormat="1" ht="12.75" customHeight="1" spans="1:30">
      <c r="A155" s="69" t="s">
        <v>2504</v>
      </c>
      <c r="B155" s="69" t="s">
        <v>4663</v>
      </c>
      <c r="C155" s="69" t="s">
        <v>4283</v>
      </c>
      <c r="D155" s="70">
        <v>45397</v>
      </c>
      <c r="E155" s="69" t="s">
        <v>4775</v>
      </c>
      <c r="F155" s="70">
        <v>45366</v>
      </c>
      <c r="G155" s="70">
        <v>45379</v>
      </c>
      <c r="H155" s="70">
        <v>45397</v>
      </c>
      <c r="I155" s="69" t="s">
        <v>4800</v>
      </c>
      <c r="J155" s="77">
        <v>45399</v>
      </c>
      <c r="K155" s="74">
        <v>45403</v>
      </c>
      <c r="L155" s="74">
        <v>45452</v>
      </c>
      <c r="M155" s="75" t="s">
        <v>4860</v>
      </c>
      <c r="N155" s="70">
        <v>45399</v>
      </c>
      <c r="O155" s="70">
        <v>45399</v>
      </c>
      <c r="P155" s="70">
        <v>45399</v>
      </c>
      <c r="Q155" s="70">
        <v>45399</v>
      </c>
      <c r="R155" s="70">
        <v>45399</v>
      </c>
      <c r="S155" s="70">
        <v>45404</v>
      </c>
      <c r="T155" s="70">
        <v>45442</v>
      </c>
      <c r="U155" s="70">
        <v>45435</v>
      </c>
      <c r="V155" s="70">
        <v>45449</v>
      </c>
      <c r="W155" s="70">
        <v>45455</v>
      </c>
      <c r="X155" s="70">
        <v>45474</v>
      </c>
      <c r="Y155" s="69"/>
      <c r="Z155" s="69"/>
      <c r="AA155" s="69"/>
      <c r="AB155" s="69"/>
      <c r="AC155" s="69"/>
      <c r="AD155" s="69"/>
    </row>
    <row r="156" s="62" customFormat="1" ht="12.75" customHeight="1" spans="1:30">
      <c r="A156" s="69" t="s">
        <v>2514</v>
      </c>
      <c r="B156" s="69" t="s">
        <v>4663</v>
      </c>
      <c r="C156" s="69" t="s">
        <v>4861</v>
      </c>
      <c r="D156" s="70">
        <v>45397</v>
      </c>
      <c r="E156" s="69" t="s">
        <v>4775</v>
      </c>
      <c r="F156" s="70">
        <v>45366</v>
      </c>
      <c r="G156" s="70">
        <v>45379</v>
      </c>
      <c r="H156" s="70">
        <v>45397</v>
      </c>
      <c r="I156" s="69" t="s">
        <v>4800</v>
      </c>
      <c r="J156" s="77">
        <v>45399</v>
      </c>
      <c r="K156" s="74">
        <v>45403</v>
      </c>
      <c r="L156" s="74">
        <v>45452</v>
      </c>
      <c r="M156" s="75" t="s">
        <v>4860</v>
      </c>
      <c r="N156" s="70">
        <v>45399</v>
      </c>
      <c r="O156" s="70">
        <v>45399</v>
      </c>
      <c r="P156" s="70">
        <v>45399</v>
      </c>
      <c r="Q156" s="70">
        <v>45399</v>
      </c>
      <c r="R156" s="70">
        <v>45399</v>
      </c>
      <c r="S156" s="70">
        <v>45404</v>
      </c>
      <c r="T156" s="70">
        <v>45442</v>
      </c>
      <c r="U156" s="70">
        <v>45435</v>
      </c>
      <c r="V156" s="70">
        <v>45449</v>
      </c>
      <c r="W156" s="70">
        <v>45457</v>
      </c>
      <c r="X156" s="70">
        <v>45475</v>
      </c>
      <c r="Y156" s="69"/>
      <c r="Z156" s="69"/>
      <c r="AA156" s="69"/>
      <c r="AB156" s="69"/>
      <c r="AC156" s="69"/>
      <c r="AD156" s="69"/>
    </row>
    <row r="157" s="62" customFormat="1" ht="12.75" customHeight="1" spans="1:30">
      <c r="A157" s="69" t="s">
        <v>2600</v>
      </c>
      <c r="B157" s="69" t="s">
        <v>4663</v>
      </c>
      <c r="C157" s="69" t="s">
        <v>4682</v>
      </c>
      <c r="D157" s="70">
        <v>45425</v>
      </c>
      <c r="E157" s="69" t="s">
        <v>4790</v>
      </c>
      <c r="F157" s="70">
        <v>45406</v>
      </c>
      <c r="G157" s="70">
        <v>45420</v>
      </c>
      <c r="H157" s="70">
        <v>45421</v>
      </c>
      <c r="I157" s="69" t="s">
        <v>4787</v>
      </c>
      <c r="J157" s="70">
        <v>45429</v>
      </c>
      <c r="K157" s="74">
        <v>45437</v>
      </c>
      <c r="L157" s="74">
        <v>45452</v>
      </c>
      <c r="M157" s="69" t="s">
        <v>4862</v>
      </c>
      <c r="N157" s="70">
        <v>45429</v>
      </c>
      <c r="O157" s="70">
        <v>45429</v>
      </c>
      <c r="P157" s="70">
        <v>45429</v>
      </c>
      <c r="Q157" s="70">
        <v>45429</v>
      </c>
      <c r="R157" s="70">
        <v>45429</v>
      </c>
      <c r="S157" s="70">
        <v>45440</v>
      </c>
      <c r="T157" s="70">
        <v>45446</v>
      </c>
      <c r="U157" s="70">
        <v>45448</v>
      </c>
      <c r="V157" s="70">
        <v>45453</v>
      </c>
      <c r="W157" s="70">
        <v>45455</v>
      </c>
      <c r="X157" s="70">
        <v>45498</v>
      </c>
      <c r="Y157" s="69"/>
      <c r="Z157" s="69"/>
      <c r="AA157" s="69"/>
      <c r="AB157" s="69"/>
      <c r="AC157" s="69"/>
      <c r="AD157" s="69"/>
    </row>
    <row r="158" s="62" customFormat="1" ht="12.75" customHeight="1" spans="1:30">
      <c r="A158" s="69" t="s">
        <v>2583</v>
      </c>
      <c r="B158" s="69" t="s">
        <v>4663</v>
      </c>
      <c r="C158" s="69" t="s">
        <v>4687</v>
      </c>
      <c r="D158" s="70">
        <v>45429</v>
      </c>
      <c r="E158" s="71" t="s">
        <v>4668</v>
      </c>
      <c r="F158" s="70">
        <v>45406</v>
      </c>
      <c r="G158" s="70">
        <v>45420</v>
      </c>
      <c r="H158" s="70">
        <v>45422</v>
      </c>
      <c r="I158" s="69" t="s">
        <v>4787</v>
      </c>
      <c r="J158" s="70">
        <v>45429</v>
      </c>
      <c r="K158" s="74">
        <v>45437</v>
      </c>
      <c r="L158" s="74">
        <v>45452</v>
      </c>
      <c r="M158" s="69" t="s">
        <v>4863</v>
      </c>
      <c r="N158" s="70">
        <v>45428</v>
      </c>
      <c r="O158" s="70">
        <v>45428</v>
      </c>
      <c r="P158" s="70">
        <v>45428</v>
      </c>
      <c r="Q158" s="70">
        <v>45428</v>
      </c>
      <c r="R158" s="70">
        <v>45428</v>
      </c>
      <c r="S158" s="70">
        <v>45440</v>
      </c>
      <c r="T158" s="70">
        <v>45446</v>
      </c>
      <c r="U158" s="70">
        <v>45448</v>
      </c>
      <c r="V158" s="70">
        <v>45449</v>
      </c>
      <c r="W158" s="70">
        <v>45456</v>
      </c>
      <c r="X158" s="70">
        <v>45474</v>
      </c>
      <c r="Y158" s="69"/>
      <c r="Z158" s="69"/>
      <c r="AA158" s="69"/>
      <c r="AB158" s="69"/>
      <c r="AC158" s="69"/>
      <c r="AD158" s="69"/>
    </row>
    <row r="159" s="62" customFormat="1" ht="12.75" customHeight="1" spans="1:30">
      <c r="A159" s="69" t="s">
        <v>2633</v>
      </c>
      <c r="B159" s="69" t="s">
        <v>4663</v>
      </c>
      <c r="C159" s="69" t="s">
        <v>4664</v>
      </c>
      <c r="D159" s="70">
        <v>45435</v>
      </c>
      <c r="E159" s="71" t="s">
        <v>4864</v>
      </c>
      <c r="F159" s="70">
        <v>45406</v>
      </c>
      <c r="G159" s="70">
        <v>45420</v>
      </c>
      <c r="H159" s="70">
        <v>45432</v>
      </c>
      <c r="I159" s="69" t="s">
        <v>4669</v>
      </c>
      <c r="J159" s="70">
        <v>45435</v>
      </c>
      <c r="K159" s="74">
        <v>45441</v>
      </c>
      <c r="L159" s="74">
        <v>45455</v>
      </c>
      <c r="M159" s="69" t="s">
        <v>4865</v>
      </c>
      <c r="N159" s="70">
        <v>45435</v>
      </c>
      <c r="O159" s="70">
        <v>45435</v>
      </c>
      <c r="P159" s="70">
        <v>45435</v>
      </c>
      <c r="Q159" s="70">
        <v>45436</v>
      </c>
      <c r="R159" s="70">
        <v>45435</v>
      </c>
      <c r="S159" s="70">
        <v>45442</v>
      </c>
      <c r="T159" s="70">
        <v>45448</v>
      </c>
      <c r="U159" s="70">
        <v>45450</v>
      </c>
      <c r="V159" s="70">
        <v>45453</v>
      </c>
      <c r="W159" s="70">
        <v>45464</v>
      </c>
      <c r="X159" s="70">
        <v>45474</v>
      </c>
      <c r="Y159" s="69"/>
      <c r="Z159" s="69"/>
      <c r="AA159" s="69"/>
      <c r="AB159" s="69"/>
      <c r="AC159" s="69"/>
      <c r="AD159" s="69"/>
    </row>
    <row r="160" s="62" customFormat="1" ht="12.75" customHeight="1" spans="1:30">
      <c r="A160" s="69" t="s">
        <v>2555</v>
      </c>
      <c r="B160" s="69" t="s">
        <v>4663</v>
      </c>
      <c r="C160" s="69" t="s">
        <v>4664</v>
      </c>
      <c r="D160" s="70">
        <v>45393</v>
      </c>
      <c r="E160" s="71" t="s">
        <v>4707</v>
      </c>
      <c r="F160" s="70">
        <v>45377</v>
      </c>
      <c r="G160" s="70">
        <v>45393</v>
      </c>
      <c r="H160" s="70">
        <v>45393</v>
      </c>
      <c r="I160" s="69" t="s">
        <v>4800</v>
      </c>
      <c r="J160" s="77">
        <v>45401</v>
      </c>
      <c r="K160" s="74">
        <v>45410</v>
      </c>
      <c r="L160" s="74">
        <v>45457</v>
      </c>
      <c r="M160" s="69" t="s">
        <v>4866</v>
      </c>
      <c r="N160" s="70">
        <v>45401</v>
      </c>
      <c r="O160" s="70">
        <v>45401</v>
      </c>
      <c r="P160" s="70">
        <v>45401</v>
      </c>
      <c r="Q160" s="70">
        <v>45401</v>
      </c>
      <c r="R160" s="70">
        <v>45401</v>
      </c>
      <c r="S160" s="70">
        <v>45411</v>
      </c>
      <c r="T160" s="70">
        <v>45449</v>
      </c>
      <c r="U160" s="70">
        <v>45448</v>
      </c>
      <c r="V160" s="70">
        <v>45453</v>
      </c>
      <c r="W160" s="70">
        <v>45462</v>
      </c>
      <c r="X160" s="70">
        <v>45481</v>
      </c>
      <c r="Y160" s="69"/>
      <c r="Z160" s="69"/>
      <c r="AA160" s="69"/>
      <c r="AB160" s="69"/>
      <c r="AC160" s="69"/>
      <c r="AD160" s="69"/>
    </row>
    <row r="161" s="62" customFormat="1" ht="12.75" customHeight="1" spans="1:30">
      <c r="A161" s="69" t="s">
        <v>2574</v>
      </c>
      <c r="B161" s="69" t="s">
        <v>4663</v>
      </c>
      <c r="C161" s="69" t="s">
        <v>4687</v>
      </c>
      <c r="D161" s="70">
        <v>45411</v>
      </c>
      <c r="E161" s="71" t="s">
        <v>4668</v>
      </c>
      <c r="F161" s="70">
        <v>45387</v>
      </c>
      <c r="G161" s="78">
        <v>45405</v>
      </c>
      <c r="H161" s="70">
        <v>45406</v>
      </c>
      <c r="I161" s="69" t="s">
        <v>4800</v>
      </c>
      <c r="J161" s="77">
        <v>45411</v>
      </c>
      <c r="K161" s="74">
        <v>45422</v>
      </c>
      <c r="L161" s="74">
        <v>45469</v>
      </c>
      <c r="M161" s="69" t="s">
        <v>4867</v>
      </c>
      <c r="N161" s="70">
        <v>45411</v>
      </c>
      <c r="O161" s="70">
        <v>45411</v>
      </c>
      <c r="P161" s="70">
        <v>45411</v>
      </c>
      <c r="Q161" s="70">
        <v>45411</v>
      </c>
      <c r="R161" s="70">
        <v>45411</v>
      </c>
      <c r="S161" s="70">
        <v>45425</v>
      </c>
      <c r="T161" s="70">
        <v>45458</v>
      </c>
      <c r="U161" s="70">
        <v>45447</v>
      </c>
      <c r="V161" s="70">
        <v>45462</v>
      </c>
      <c r="W161" s="70">
        <v>45476</v>
      </c>
      <c r="X161" s="70">
        <v>45531</v>
      </c>
      <c r="Y161" s="69"/>
      <c r="Z161" s="69"/>
      <c r="AA161" s="69"/>
      <c r="AB161" s="69"/>
      <c r="AC161" s="69"/>
      <c r="AD161" s="69"/>
    </row>
    <row r="162" s="62" customFormat="1" ht="12.75" customHeight="1" spans="1:30">
      <c r="A162" s="69" t="s">
        <v>2661</v>
      </c>
      <c r="B162" s="69" t="s">
        <v>4663</v>
      </c>
      <c r="C162" s="69" t="s">
        <v>4718</v>
      </c>
      <c r="D162" s="70">
        <v>45451</v>
      </c>
      <c r="E162" s="71" t="s">
        <v>4668</v>
      </c>
      <c r="F162" s="70">
        <v>45428</v>
      </c>
      <c r="G162" s="70">
        <v>45432</v>
      </c>
      <c r="H162" s="70">
        <v>45441</v>
      </c>
      <c r="I162" s="69" t="s">
        <v>4669</v>
      </c>
      <c r="J162" s="70">
        <v>45450</v>
      </c>
      <c r="K162" s="74">
        <v>45456</v>
      </c>
      <c r="L162" s="74">
        <v>45469</v>
      </c>
      <c r="M162" s="69" t="s">
        <v>4868</v>
      </c>
      <c r="N162" s="70">
        <v>45450</v>
      </c>
      <c r="O162" s="70">
        <v>45450</v>
      </c>
      <c r="P162" s="70">
        <v>45450</v>
      </c>
      <c r="Q162" s="70">
        <v>45450</v>
      </c>
      <c r="R162" s="70">
        <v>45450</v>
      </c>
      <c r="S162" s="70">
        <v>45461</v>
      </c>
      <c r="T162" s="70">
        <v>45465</v>
      </c>
      <c r="U162" s="70">
        <v>45467</v>
      </c>
      <c r="V162" s="70">
        <v>45469</v>
      </c>
      <c r="W162" s="70">
        <v>45482</v>
      </c>
      <c r="X162" s="70">
        <v>45517</v>
      </c>
      <c r="Y162" s="69"/>
      <c r="Z162" s="69"/>
      <c r="AA162" s="69"/>
      <c r="AB162" s="69"/>
      <c r="AC162" s="69"/>
      <c r="AD162" s="69"/>
    </row>
    <row r="163" s="62" customFormat="1" ht="12.75" customHeight="1" spans="1:30">
      <c r="A163" s="69" t="s">
        <v>2647</v>
      </c>
      <c r="B163" s="69" t="s">
        <v>4663</v>
      </c>
      <c r="C163" s="69" t="s">
        <v>4803</v>
      </c>
      <c r="D163" s="70">
        <v>45446</v>
      </c>
      <c r="E163" s="71" t="s">
        <v>4685</v>
      </c>
      <c r="F163" s="70">
        <v>45428</v>
      </c>
      <c r="G163" s="70">
        <v>45432</v>
      </c>
      <c r="H163" s="70">
        <v>45441</v>
      </c>
      <c r="I163" s="69" t="s">
        <v>4669</v>
      </c>
      <c r="J163" s="70">
        <v>45450</v>
      </c>
      <c r="K163" s="74">
        <v>45456</v>
      </c>
      <c r="L163" s="74">
        <v>45469</v>
      </c>
      <c r="M163" s="69" t="s">
        <v>4869</v>
      </c>
      <c r="N163" s="70">
        <v>45450</v>
      </c>
      <c r="O163" s="70">
        <v>45450</v>
      </c>
      <c r="P163" s="70">
        <v>45450</v>
      </c>
      <c r="Q163" s="70">
        <v>45450</v>
      </c>
      <c r="R163" s="70">
        <v>45450</v>
      </c>
      <c r="S163" s="70">
        <v>45461</v>
      </c>
      <c r="T163" s="70">
        <v>45465</v>
      </c>
      <c r="U163" s="70">
        <v>45462</v>
      </c>
      <c r="V163" s="70">
        <v>45469</v>
      </c>
      <c r="W163" s="70">
        <v>45474</v>
      </c>
      <c r="X163" s="70">
        <v>45489</v>
      </c>
      <c r="Y163" s="69"/>
      <c r="Z163" s="69"/>
      <c r="AA163" s="69"/>
      <c r="AB163" s="69"/>
      <c r="AC163" s="69"/>
      <c r="AD163" s="69"/>
    </row>
    <row r="164" s="62" customFormat="1" ht="12.75" customHeight="1" spans="1:30">
      <c r="A164" s="69" t="s">
        <v>2610</v>
      </c>
      <c r="B164" s="69" t="s">
        <v>4663</v>
      </c>
      <c r="C164" s="69" t="s">
        <v>4664</v>
      </c>
      <c r="D164" s="70">
        <v>45429</v>
      </c>
      <c r="E164" s="71" t="s">
        <v>4668</v>
      </c>
      <c r="F164" s="70">
        <v>45406</v>
      </c>
      <c r="G164" s="70">
        <v>45420</v>
      </c>
      <c r="H164" s="70">
        <v>45420</v>
      </c>
      <c r="I164" s="69" t="s">
        <v>4678</v>
      </c>
      <c r="J164" s="70">
        <v>45434</v>
      </c>
      <c r="K164" s="74">
        <v>45441</v>
      </c>
      <c r="L164" s="74">
        <v>45481</v>
      </c>
      <c r="M164" s="75" t="s">
        <v>4870</v>
      </c>
      <c r="N164" s="70">
        <v>45434</v>
      </c>
      <c r="O164" s="70">
        <v>45434</v>
      </c>
      <c r="P164" s="70">
        <v>45435</v>
      </c>
      <c r="Q164" s="70">
        <v>45435</v>
      </c>
      <c r="R164" s="70">
        <v>45434</v>
      </c>
      <c r="S164" s="70">
        <v>45442</v>
      </c>
      <c r="T164" s="70">
        <v>45469</v>
      </c>
      <c r="U164" s="70">
        <v>45475</v>
      </c>
      <c r="V164" s="70">
        <v>45479</v>
      </c>
      <c r="W164" s="70">
        <v>45488</v>
      </c>
      <c r="X164" s="70">
        <v>45492</v>
      </c>
      <c r="Y164" s="69"/>
      <c r="Z164" s="69"/>
      <c r="AA164" s="69"/>
      <c r="AB164" s="69"/>
      <c r="AC164" s="69"/>
      <c r="AD164" s="69"/>
    </row>
    <row r="165" s="62" customFormat="1" ht="12.75" customHeight="1" spans="1:30">
      <c r="A165" s="69" t="s">
        <v>2616</v>
      </c>
      <c r="B165" s="69" t="s">
        <v>4663</v>
      </c>
      <c r="C165" s="69" t="s">
        <v>4871</v>
      </c>
      <c r="D165" s="70">
        <v>45429</v>
      </c>
      <c r="E165" s="71" t="s">
        <v>4668</v>
      </c>
      <c r="F165" s="70">
        <v>45406</v>
      </c>
      <c r="G165" s="70">
        <v>45420</v>
      </c>
      <c r="H165" s="70">
        <v>45420</v>
      </c>
      <c r="I165" s="69" t="s">
        <v>4678</v>
      </c>
      <c r="J165" s="70">
        <v>45434</v>
      </c>
      <c r="K165" s="74">
        <v>45441</v>
      </c>
      <c r="L165" s="74">
        <v>45481</v>
      </c>
      <c r="M165" s="75" t="s">
        <v>4870</v>
      </c>
      <c r="N165" s="70">
        <v>45434</v>
      </c>
      <c r="O165" s="70">
        <v>45434</v>
      </c>
      <c r="P165" s="70">
        <v>45435</v>
      </c>
      <c r="Q165" s="70">
        <v>45435</v>
      </c>
      <c r="R165" s="70">
        <v>45434</v>
      </c>
      <c r="S165" s="70">
        <v>45442</v>
      </c>
      <c r="T165" s="70">
        <v>45469</v>
      </c>
      <c r="U165" s="70">
        <v>45475</v>
      </c>
      <c r="V165" s="70">
        <v>45479</v>
      </c>
      <c r="W165" s="70">
        <v>45488</v>
      </c>
      <c r="X165" s="70">
        <v>45492</v>
      </c>
      <c r="Y165" s="69"/>
      <c r="Z165" s="69"/>
      <c r="AA165" s="69"/>
      <c r="AB165" s="69"/>
      <c r="AC165" s="69"/>
      <c r="AD165" s="69"/>
    </row>
    <row r="166" s="62" customFormat="1" ht="12.75" customHeight="1" spans="1:30">
      <c r="A166" s="69" t="s">
        <v>2643</v>
      </c>
      <c r="B166" s="69" t="s">
        <v>4663</v>
      </c>
      <c r="C166" s="69" t="s">
        <v>4283</v>
      </c>
      <c r="D166" s="70">
        <v>45440</v>
      </c>
      <c r="E166" s="71" t="s">
        <v>4872</v>
      </c>
      <c r="F166" s="70">
        <v>45420</v>
      </c>
      <c r="G166" s="70">
        <v>45428</v>
      </c>
      <c r="H166" s="70">
        <v>45428</v>
      </c>
      <c r="I166" s="69" t="s">
        <v>4800</v>
      </c>
      <c r="J166" s="70">
        <v>45442</v>
      </c>
      <c r="K166" s="74">
        <v>45451</v>
      </c>
      <c r="L166" s="74">
        <v>45494</v>
      </c>
      <c r="M166" s="69" t="s">
        <v>4873</v>
      </c>
      <c r="N166" s="70">
        <v>45442</v>
      </c>
      <c r="O166" s="70">
        <v>45442</v>
      </c>
      <c r="P166" s="70">
        <v>45443</v>
      </c>
      <c r="Q166" s="70">
        <v>45461</v>
      </c>
      <c r="R166" s="70">
        <v>45442</v>
      </c>
      <c r="S166" s="70">
        <v>45475</v>
      </c>
      <c r="T166" s="70">
        <v>45488</v>
      </c>
      <c r="U166" s="70">
        <v>45491</v>
      </c>
      <c r="V166" s="70">
        <v>45492</v>
      </c>
      <c r="W166" s="70">
        <v>45498</v>
      </c>
      <c r="X166" s="70">
        <v>45527</v>
      </c>
      <c r="Y166" s="69"/>
      <c r="Z166" s="69"/>
      <c r="AA166" s="69"/>
      <c r="AB166" s="69"/>
      <c r="AC166" s="69"/>
      <c r="AD166" s="69"/>
    </row>
    <row r="167" s="62" customFormat="1" ht="12.75" customHeight="1" spans="1:30">
      <c r="A167" s="69" t="s">
        <v>2769</v>
      </c>
      <c r="B167" s="69" t="str">
        <f>VLOOKUP(A167,'[5]Grid-US'!AH:AK,4,0)</f>
        <v>ARUSEMKRX9JTN</v>
      </c>
      <c r="C167" s="69" t="s">
        <v>4710</v>
      </c>
      <c r="D167" s="70">
        <v>45485</v>
      </c>
      <c r="E167" s="71" t="s">
        <v>4685</v>
      </c>
      <c r="F167" s="70">
        <v>45460</v>
      </c>
      <c r="G167" s="70">
        <v>45476</v>
      </c>
      <c r="H167" s="70">
        <v>45478</v>
      </c>
      <c r="I167" s="69" t="s">
        <v>4666</v>
      </c>
      <c r="J167" s="70">
        <v>45484</v>
      </c>
      <c r="K167" s="74">
        <v>45490</v>
      </c>
      <c r="L167" s="74">
        <v>45509</v>
      </c>
      <c r="M167" s="69" t="s">
        <v>4874</v>
      </c>
      <c r="N167" s="70">
        <v>45484</v>
      </c>
      <c r="O167" s="70">
        <v>45484</v>
      </c>
      <c r="P167" s="70">
        <v>45510</v>
      </c>
      <c r="Q167" s="70">
        <v>45484</v>
      </c>
      <c r="R167" s="70">
        <v>45484</v>
      </c>
      <c r="S167" s="70">
        <v>45492</v>
      </c>
      <c r="T167" s="70">
        <v>45503</v>
      </c>
      <c r="U167" s="70">
        <v>45499</v>
      </c>
      <c r="V167" s="70">
        <v>45507</v>
      </c>
      <c r="W167" s="70">
        <v>45513</v>
      </c>
      <c r="X167" s="70">
        <v>45525</v>
      </c>
      <c r="Y167" s="69"/>
      <c r="Z167" s="69"/>
      <c r="AA167" s="69"/>
      <c r="AB167" s="69"/>
      <c r="AC167" s="69"/>
      <c r="AD167" s="69"/>
    </row>
    <row r="168" s="62" customFormat="1" ht="12.75" customHeight="1" spans="1:30">
      <c r="A168" s="69" t="s">
        <v>2761</v>
      </c>
      <c r="B168" s="69" t="s">
        <v>4663</v>
      </c>
      <c r="C168" s="69" t="s">
        <v>4664</v>
      </c>
      <c r="D168" s="70">
        <v>45481</v>
      </c>
      <c r="E168" s="71" t="s">
        <v>4725</v>
      </c>
      <c r="F168" s="70">
        <v>45464</v>
      </c>
      <c r="G168" s="70">
        <v>45475</v>
      </c>
      <c r="H168" s="70">
        <v>45477</v>
      </c>
      <c r="I168" s="69" t="s">
        <v>4666</v>
      </c>
      <c r="J168" s="70">
        <v>45484</v>
      </c>
      <c r="K168" s="74">
        <v>45490</v>
      </c>
      <c r="L168" s="74">
        <v>45509</v>
      </c>
      <c r="M168" s="69" t="s">
        <v>4875</v>
      </c>
      <c r="N168" s="70">
        <v>45484</v>
      </c>
      <c r="O168" s="70">
        <v>45484</v>
      </c>
      <c r="P168" s="70">
        <v>45484</v>
      </c>
      <c r="Q168" s="70">
        <v>45484</v>
      </c>
      <c r="R168" s="70">
        <v>45484</v>
      </c>
      <c r="S168" s="70">
        <v>45492</v>
      </c>
      <c r="T168" s="70">
        <v>45503</v>
      </c>
      <c r="U168" s="70">
        <v>45499</v>
      </c>
      <c r="V168" s="70">
        <v>45505</v>
      </c>
      <c r="W168" s="70">
        <v>45519</v>
      </c>
      <c r="X168" s="70">
        <v>45541</v>
      </c>
      <c r="Y168" s="69"/>
      <c r="Z168" s="69"/>
      <c r="AA168" s="69"/>
      <c r="AB168" s="69"/>
      <c r="AC168" s="69"/>
      <c r="AD168" s="69"/>
    </row>
    <row r="169" s="62" customFormat="1" ht="12.75" customHeight="1" spans="1:30">
      <c r="A169" s="69" t="s">
        <v>2910</v>
      </c>
      <c r="B169" s="69" t="str">
        <f>VLOOKUP(A169,'[5]Grid-US'!AH:AK,4,0)</f>
        <v>ARUS9PVFTYFU2</v>
      </c>
      <c r="C169" s="69" t="s">
        <v>4664</v>
      </c>
      <c r="D169" s="70">
        <v>45487</v>
      </c>
      <c r="E169" s="71" t="s">
        <v>4685</v>
      </c>
      <c r="F169" s="70">
        <v>45460</v>
      </c>
      <c r="G169" s="70">
        <v>45476</v>
      </c>
      <c r="H169" s="70">
        <v>45482</v>
      </c>
      <c r="I169" s="69" t="s">
        <v>4669</v>
      </c>
      <c r="J169" s="78">
        <v>45492</v>
      </c>
      <c r="K169" s="74">
        <v>45496</v>
      </c>
      <c r="L169" s="74">
        <v>45514</v>
      </c>
      <c r="M169" s="69" t="s">
        <v>4876</v>
      </c>
      <c r="N169" s="70">
        <v>45492</v>
      </c>
      <c r="O169" s="70">
        <v>45492</v>
      </c>
      <c r="P169" s="70">
        <v>45492</v>
      </c>
      <c r="Q169" s="70">
        <v>45492</v>
      </c>
      <c r="R169" s="70">
        <v>45492</v>
      </c>
      <c r="S169" s="70">
        <v>45497</v>
      </c>
      <c r="T169" s="70">
        <v>45510</v>
      </c>
      <c r="U169" s="70">
        <v>45512</v>
      </c>
      <c r="V169" s="70">
        <v>45513</v>
      </c>
      <c r="W169" s="70">
        <v>45520</v>
      </c>
      <c r="X169" s="70">
        <v>45561</v>
      </c>
      <c r="Y169" s="69"/>
      <c r="Z169" s="69"/>
      <c r="AA169" s="69"/>
      <c r="AB169" s="69"/>
      <c r="AC169" s="69"/>
      <c r="AD169" s="69"/>
    </row>
    <row r="170" s="62" customFormat="1" ht="12.75" customHeight="1" spans="1:30">
      <c r="A170" s="69" t="s">
        <v>2930</v>
      </c>
      <c r="B170" s="69" t="str">
        <f>VLOOKUP(A170,'[5]Grid-US'!AH:AK,4,0)</f>
        <v>ARUS5KG73DTIV</v>
      </c>
      <c r="C170" s="69" t="s">
        <v>4704</v>
      </c>
      <c r="D170" s="70">
        <v>45488</v>
      </c>
      <c r="E170" s="69" t="s">
        <v>4775</v>
      </c>
      <c r="F170" s="70">
        <v>45460</v>
      </c>
      <c r="G170" s="70">
        <v>45476</v>
      </c>
      <c r="H170" s="70">
        <v>45482</v>
      </c>
      <c r="I170" s="69" t="s">
        <v>4669</v>
      </c>
      <c r="J170" s="78">
        <v>45492</v>
      </c>
      <c r="K170" s="74">
        <v>45496</v>
      </c>
      <c r="L170" s="74">
        <v>45514</v>
      </c>
      <c r="M170" s="69" t="s">
        <v>4877</v>
      </c>
      <c r="N170" s="70">
        <v>45492</v>
      </c>
      <c r="O170" s="70">
        <v>45492</v>
      </c>
      <c r="P170" s="70">
        <v>45492</v>
      </c>
      <c r="Q170" s="70">
        <v>45492</v>
      </c>
      <c r="R170" s="70">
        <v>45492</v>
      </c>
      <c r="S170" s="70">
        <v>45497</v>
      </c>
      <c r="T170" s="70">
        <v>45510</v>
      </c>
      <c r="U170" s="70">
        <v>45512</v>
      </c>
      <c r="V170" s="70">
        <v>45513</v>
      </c>
      <c r="W170" s="70">
        <v>45520</v>
      </c>
      <c r="X170" s="70">
        <v>45538</v>
      </c>
      <c r="Y170" s="69"/>
      <c r="Z170" s="69"/>
      <c r="AA170" s="69"/>
      <c r="AB170" s="69"/>
      <c r="AC170" s="69"/>
      <c r="AD170" s="69"/>
    </row>
    <row r="171" s="62" customFormat="1" ht="12.75" customHeight="1" spans="1:30">
      <c r="A171" s="69" t="s">
        <v>2921</v>
      </c>
      <c r="B171" s="69" t="str">
        <f>VLOOKUP(A171,'[5]Grid-US'!AH:AK,4,0)</f>
        <v>ARUSUWN9D3TFE</v>
      </c>
      <c r="C171" s="69" t="s">
        <v>4283</v>
      </c>
      <c r="D171" s="70">
        <v>45488</v>
      </c>
      <c r="E171" s="71" t="s">
        <v>4685</v>
      </c>
      <c r="F171" s="70">
        <v>45460</v>
      </c>
      <c r="G171" s="70">
        <v>45476</v>
      </c>
      <c r="H171" s="70">
        <v>45483</v>
      </c>
      <c r="I171" s="69" t="s">
        <v>4669</v>
      </c>
      <c r="J171" s="78">
        <v>45492</v>
      </c>
      <c r="K171" s="74">
        <v>45496</v>
      </c>
      <c r="L171" s="74">
        <v>45514</v>
      </c>
      <c r="M171" s="69" t="s">
        <v>4878</v>
      </c>
      <c r="N171" s="70">
        <v>45492</v>
      </c>
      <c r="O171" s="70">
        <v>45492</v>
      </c>
      <c r="P171" s="70">
        <v>45492</v>
      </c>
      <c r="Q171" s="70">
        <v>45492</v>
      </c>
      <c r="R171" s="70">
        <v>45492</v>
      </c>
      <c r="S171" s="70">
        <v>45498</v>
      </c>
      <c r="T171" s="70">
        <v>45510</v>
      </c>
      <c r="U171" s="70">
        <v>45512</v>
      </c>
      <c r="V171" s="70">
        <v>45513</v>
      </c>
      <c r="W171" s="70">
        <v>45526</v>
      </c>
      <c r="X171" s="70">
        <v>45545</v>
      </c>
      <c r="Y171" s="69"/>
      <c r="Z171" s="69"/>
      <c r="AA171" s="69"/>
      <c r="AB171" s="69"/>
      <c r="AC171" s="69"/>
      <c r="AD171" s="69"/>
    </row>
    <row r="172" s="62" customFormat="1" ht="12.75" customHeight="1" spans="1:30">
      <c r="A172" s="69" t="s">
        <v>2917</v>
      </c>
      <c r="B172" s="69" t="str">
        <f>VLOOKUP(A172,'[5]Grid-US'!AH:AK,4,0)</f>
        <v>ARUS9PVFTYFU2</v>
      </c>
      <c r="C172" s="69" t="s">
        <v>4283</v>
      </c>
      <c r="D172" s="70">
        <v>45488</v>
      </c>
      <c r="E172" s="71" t="s">
        <v>4685</v>
      </c>
      <c r="F172" s="70">
        <v>45460</v>
      </c>
      <c r="G172" s="70">
        <v>45476</v>
      </c>
      <c r="H172" s="70">
        <v>45483</v>
      </c>
      <c r="I172" s="69" t="s">
        <v>4669</v>
      </c>
      <c r="J172" s="78">
        <v>45492</v>
      </c>
      <c r="K172" s="74">
        <v>45496</v>
      </c>
      <c r="L172" s="74">
        <v>45514</v>
      </c>
      <c r="M172" s="69" t="s">
        <v>4879</v>
      </c>
      <c r="N172" s="70">
        <v>45492</v>
      </c>
      <c r="O172" s="70">
        <v>45492</v>
      </c>
      <c r="P172" s="70">
        <v>45492</v>
      </c>
      <c r="Q172" s="70">
        <v>45492</v>
      </c>
      <c r="R172" s="70">
        <v>45492</v>
      </c>
      <c r="S172" s="70">
        <v>45497</v>
      </c>
      <c r="T172" s="70">
        <v>45510</v>
      </c>
      <c r="U172" s="70">
        <v>45512</v>
      </c>
      <c r="V172" s="70">
        <v>45513</v>
      </c>
      <c r="W172" s="70">
        <v>45521</v>
      </c>
      <c r="X172" s="70">
        <v>45555</v>
      </c>
      <c r="Y172" s="69"/>
      <c r="Z172" s="69"/>
      <c r="AA172" s="69"/>
      <c r="AB172" s="69"/>
      <c r="AC172" s="69"/>
      <c r="AD172" s="69"/>
    </row>
    <row r="173" s="62" customFormat="1" ht="12.75" customHeight="1" spans="1:30">
      <c r="A173" s="69" t="s">
        <v>2871</v>
      </c>
      <c r="B173" s="69" t="str">
        <f>VLOOKUP(A173,'[5]Grid-US'!AH:AK,4,0)</f>
        <v>ARUS24Z488MMW</v>
      </c>
      <c r="C173" s="69" t="s">
        <v>4664</v>
      </c>
      <c r="D173" s="70">
        <v>45488</v>
      </c>
      <c r="E173" s="69" t="s">
        <v>4775</v>
      </c>
      <c r="F173" s="70">
        <v>45460</v>
      </c>
      <c r="G173" s="70">
        <v>45476</v>
      </c>
      <c r="H173" s="70">
        <v>45483</v>
      </c>
      <c r="I173" s="69" t="s">
        <v>4669</v>
      </c>
      <c r="J173" s="70">
        <v>45491</v>
      </c>
      <c r="K173" s="74">
        <v>45496</v>
      </c>
      <c r="L173" s="74">
        <v>45514</v>
      </c>
      <c r="M173" s="69" t="s">
        <v>4880</v>
      </c>
      <c r="N173" s="70">
        <v>45491</v>
      </c>
      <c r="O173" s="70">
        <v>45491</v>
      </c>
      <c r="P173" s="70">
        <v>45491</v>
      </c>
      <c r="Q173" s="70">
        <v>45491</v>
      </c>
      <c r="R173" s="70">
        <v>45491</v>
      </c>
      <c r="S173" s="70">
        <v>45497</v>
      </c>
      <c r="T173" s="70">
        <v>45510</v>
      </c>
      <c r="U173" s="70">
        <v>45512</v>
      </c>
      <c r="V173" s="70">
        <v>45514</v>
      </c>
      <c r="W173" s="70">
        <v>45520</v>
      </c>
      <c r="X173" s="70">
        <v>45554</v>
      </c>
      <c r="Y173" s="69"/>
      <c r="Z173" s="69"/>
      <c r="AA173" s="69"/>
      <c r="AB173" s="69"/>
      <c r="AC173" s="69"/>
      <c r="AD173" s="69"/>
    </row>
    <row r="174" s="62" customFormat="1" ht="12.75" customHeight="1" spans="1:30">
      <c r="A174" s="69" t="s">
        <v>2878</v>
      </c>
      <c r="B174" s="69" t="str">
        <f>VLOOKUP(A174,'[5]Grid-US'!AH:AK,4,0)</f>
        <v>ARUSMMAODFXK1</v>
      </c>
      <c r="C174" s="69" t="s">
        <v>4710</v>
      </c>
      <c r="D174" s="70">
        <v>45488</v>
      </c>
      <c r="E174" s="69" t="s">
        <v>4775</v>
      </c>
      <c r="F174" s="70">
        <v>45460</v>
      </c>
      <c r="G174" s="70">
        <v>45476</v>
      </c>
      <c r="H174" s="70">
        <v>45483</v>
      </c>
      <c r="I174" s="69" t="s">
        <v>4669</v>
      </c>
      <c r="J174" s="70">
        <v>45491</v>
      </c>
      <c r="K174" s="74">
        <v>45496</v>
      </c>
      <c r="L174" s="74">
        <v>45514</v>
      </c>
      <c r="M174" s="69" t="s">
        <v>4881</v>
      </c>
      <c r="N174" s="70">
        <v>45491</v>
      </c>
      <c r="O174" s="70">
        <v>45491</v>
      </c>
      <c r="P174" s="70">
        <v>45491</v>
      </c>
      <c r="Q174" s="70">
        <v>45491</v>
      </c>
      <c r="R174" s="70">
        <v>45491</v>
      </c>
      <c r="S174" s="70">
        <v>45497</v>
      </c>
      <c r="T174" s="70">
        <v>45510</v>
      </c>
      <c r="U174" s="70">
        <v>45512</v>
      </c>
      <c r="V174" s="70">
        <v>45513</v>
      </c>
      <c r="W174" s="70">
        <v>45520</v>
      </c>
      <c r="X174" s="70">
        <v>45547</v>
      </c>
      <c r="Y174" s="69"/>
      <c r="Z174" s="69"/>
      <c r="AA174" s="69"/>
      <c r="AB174" s="69"/>
      <c r="AC174" s="69"/>
      <c r="AD174" s="69"/>
    </row>
    <row r="175" s="62" customFormat="1" ht="12.75" customHeight="1" spans="1:30">
      <c r="A175" s="69" t="s">
        <v>2949</v>
      </c>
      <c r="B175" s="69" t="str">
        <f>VLOOKUP(A175,'[5]Grid-US'!AH:AK,4,0)</f>
        <v>ARUS5RO5YGP24</v>
      </c>
      <c r="C175" s="69" t="s">
        <v>4283</v>
      </c>
      <c r="D175" s="70">
        <v>45488</v>
      </c>
      <c r="E175" s="69" t="s">
        <v>4775</v>
      </c>
      <c r="F175" s="70">
        <v>45460</v>
      </c>
      <c r="G175" s="70">
        <v>45476</v>
      </c>
      <c r="H175" s="70">
        <v>45483</v>
      </c>
      <c r="I175" s="69" t="s">
        <v>4669</v>
      </c>
      <c r="J175" s="78">
        <v>45492</v>
      </c>
      <c r="K175" s="74">
        <v>45496</v>
      </c>
      <c r="L175" s="74">
        <v>45514</v>
      </c>
      <c r="M175" s="69" t="s">
        <v>4882</v>
      </c>
      <c r="N175" s="70">
        <v>45492</v>
      </c>
      <c r="O175" s="70">
        <v>45492</v>
      </c>
      <c r="P175" s="70">
        <v>45492</v>
      </c>
      <c r="Q175" s="70">
        <v>45492</v>
      </c>
      <c r="R175" s="70">
        <v>45492</v>
      </c>
      <c r="S175" s="70">
        <v>45497</v>
      </c>
      <c r="T175" s="70">
        <v>45510</v>
      </c>
      <c r="U175" s="70">
        <v>45512</v>
      </c>
      <c r="V175" s="70">
        <v>45513</v>
      </c>
      <c r="W175" s="70">
        <v>45520</v>
      </c>
      <c r="X175" s="70">
        <v>45554</v>
      </c>
      <c r="Y175" s="69"/>
      <c r="Z175" s="69"/>
      <c r="AA175" s="69"/>
      <c r="AB175" s="69"/>
      <c r="AC175" s="69"/>
      <c r="AD175" s="69"/>
    </row>
    <row r="176" s="62" customFormat="1" ht="12.75" customHeight="1" spans="1:30">
      <c r="A176" s="69" t="s">
        <v>2892</v>
      </c>
      <c r="B176" s="69" t="str">
        <f>VLOOKUP(A176,'[5]Grid-US'!AH:AK,4,0)</f>
        <v>ARUS248XLDCDI</v>
      </c>
      <c r="C176" s="69" t="s">
        <v>4820</v>
      </c>
      <c r="D176" s="70">
        <v>45488</v>
      </c>
      <c r="E176" s="69" t="s">
        <v>4775</v>
      </c>
      <c r="F176" s="70">
        <v>45460</v>
      </c>
      <c r="G176" s="70">
        <v>45476</v>
      </c>
      <c r="H176" s="70">
        <v>45483</v>
      </c>
      <c r="I176" s="69" t="s">
        <v>4669</v>
      </c>
      <c r="J176" s="70">
        <v>45491</v>
      </c>
      <c r="K176" s="74">
        <v>45496</v>
      </c>
      <c r="L176" s="74">
        <v>45514</v>
      </c>
      <c r="M176" s="69" t="s">
        <v>4883</v>
      </c>
      <c r="N176" s="70">
        <v>45491</v>
      </c>
      <c r="O176" s="70">
        <v>45491</v>
      </c>
      <c r="P176" s="70">
        <v>45492</v>
      </c>
      <c r="Q176" s="70">
        <v>45491</v>
      </c>
      <c r="R176" s="70">
        <v>45491</v>
      </c>
      <c r="S176" s="70">
        <v>45497</v>
      </c>
      <c r="T176" s="70">
        <v>45510</v>
      </c>
      <c r="U176" s="70">
        <v>45512</v>
      </c>
      <c r="V176" s="70">
        <v>45514</v>
      </c>
      <c r="W176" s="70">
        <v>45520</v>
      </c>
      <c r="X176" s="70">
        <v>45554</v>
      </c>
      <c r="Y176" s="69"/>
      <c r="Z176" s="69"/>
      <c r="AA176" s="69"/>
      <c r="AB176" s="69"/>
      <c r="AC176" s="69"/>
      <c r="AD176" s="69"/>
    </row>
    <row r="177" s="62" customFormat="1" ht="12.75" customHeight="1" spans="1:30">
      <c r="A177" s="72" t="s">
        <v>2717</v>
      </c>
      <c r="B177" s="69" t="s">
        <v>4663</v>
      </c>
      <c r="C177" s="69" t="s">
        <v>4884</v>
      </c>
      <c r="D177" s="70">
        <v>45481</v>
      </c>
      <c r="E177" s="71" t="s">
        <v>4675</v>
      </c>
      <c r="F177" s="70">
        <v>45464</v>
      </c>
      <c r="G177" s="70">
        <v>45474</v>
      </c>
      <c r="H177" s="70">
        <v>45476</v>
      </c>
      <c r="I177" s="69" t="s">
        <v>4678</v>
      </c>
      <c r="J177" s="70">
        <v>45483</v>
      </c>
      <c r="K177" s="74">
        <v>45488</v>
      </c>
      <c r="L177" s="74">
        <v>45518</v>
      </c>
      <c r="M177" s="69" t="s">
        <v>4885</v>
      </c>
      <c r="N177" s="70">
        <v>45483</v>
      </c>
      <c r="O177" s="70">
        <v>45483</v>
      </c>
      <c r="P177" s="70">
        <v>45483</v>
      </c>
      <c r="Q177" s="70">
        <v>45484</v>
      </c>
      <c r="R177" s="70">
        <v>45483</v>
      </c>
      <c r="S177" s="70">
        <v>45489</v>
      </c>
      <c r="T177" s="70">
        <v>45511</v>
      </c>
      <c r="U177" s="70">
        <v>45512</v>
      </c>
      <c r="V177" s="70">
        <v>45517</v>
      </c>
      <c r="W177" s="70">
        <v>45523</v>
      </c>
      <c r="X177" s="70">
        <v>45540</v>
      </c>
      <c r="Y177" s="71"/>
      <c r="Z177" s="69"/>
      <c r="AA177" s="69"/>
      <c r="AB177" s="69"/>
      <c r="AC177" s="69"/>
      <c r="AD177" s="69"/>
    </row>
    <row r="178" s="62" customFormat="1" ht="12.75" customHeight="1" spans="1:30">
      <c r="A178" s="69" t="s">
        <v>2704</v>
      </c>
      <c r="B178" s="69" t="s">
        <v>4663</v>
      </c>
      <c r="C178" s="69" t="s">
        <v>4820</v>
      </c>
      <c r="D178" s="70">
        <v>45481</v>
      </c>
      <c r="E178" s="71" t="s">
        <v>4707</v>
      </c>
      <c r="F178" s="70">
        <v>45464</v>
      </c>
      <c r="G178" s="70">
        <v>45471</v>
      </c>
      <c r="H178" s="70">
        <v>45476</v>
      </c>
      <c r="I178" s="69" t="s">
        <v>4678</v>
      </c>
      <c r="J178" s="70">
        <v>45483</v>
      </c>
      <c r="K178" s="74">
        <v>45488</v>
      </c>
      <c r="L178" s="74">
        <v>45518</v>
      </c>
      <c r="M178" s="69" t="s">
        <v>4886</v>
      </c>
      <c r="N178" s="70">
        <v>45483</v>
      </c>
      <c r="O178" s="70">
        <v>45483</v>
      </c>
      <c r="P178" s="70">
        <v>45483</v>
      </c>
      <c r="Q178" s="70">
        <v>45483</v>
      </c>
      <c r="R178" s="70">
        <v>45483</v>
      </c>
      <c r="S178" s="70">
        <v>45489</v>
      </c>
      <c r="T178" s="70">
        <v>45511</v>
      </c>
      <c r="U178" s="70">
        <v>45512</v>
      </c>
      <c r="V178" s="70">
        <v>45517</v>
      </c>
      <c r="W178" s="70">
        <v>45523</v>
      </c>
      <c r="X178" s="70">
        <v>45530</v>
      </c>
      <c r="Y178" s="69"/>
      <c r="Z178" s="69"/>
      <c r="AA178" s="69"/>
      <c r="AB178" s="69"/>
      <c r="AC178" s="69"/>
      <c r="AD178" s="69"/>
    </row>
    <row r="179" s="62" customFormat="1" ht="12.75" customHeight="1" spans="1:30">
      <c r="A179" s="72" t="s">
        <v>2696</v>
      </c>
      <c r="B179" s="69" t="s">
        <v>4663</v>
      </c>
      <c r="C179" s="69" t="s">
        <v>4664</v>
      </c>
      <c r="D179" s="70">
        <v>45481</v>
      </c>
      <c r="E179" s="71" t="s">
        <v>4675</v>
      </c>
      <c r="F179" s="70">
        <v>45464</v>
      </c>
      <c r="G179" s="70">
        <v>45474</v>
      </c>
      <c r="H179" s="70">
        <v>45476</v>
      </c>
      <c r="I179" s="69" t="s">
        <v>4678</v>
      </c>
      <c r="J179" s="70">
        <v>45483</v>
      </c>
      <c r="K179" s="74">
        <v>45488</v>
      </c>
      <c r="L179" s="74">
        <v>45523</v>
      </c>
      <c r="M179" s="69" t="s">
        <v>4887</v>
      </c>
      <c r="N179" s="70">
        <v>45483</v>
      </c>
      <c r="O179" s="70">
        <v>45483</v>
      </c>
      <c r="P179" s="70">
        <v>45483</v>
      </c>
      <c r="Q179" s="70">
        <v>45483</v>
      </c>
      <c r="R179" s="70">
        <v>45483</v>
      </c>
      <c r="S179" s="70">
        <v>45489</v>
      </c>
      <c r="T179" s="70">
        <v>45511</v>
      </c>
      <c r="U179" s="70">
        <v>45512</v>
      </c>
      <c r="V179" s="70">
        <v>45517</v>
      </c>
      <c r="W179" s="70">
        <v>45523</v>
      </c>
      <c r="X179" s="70">
        <v>45538</v>
      </c>
      <c r="Y179" s="71"/>
      <c r="Z179" s="69"/>
      <c r="AA179" s="69"/>
      <c r="AB179" s="69"/>
      <c r="AC179" s="69"/>
      <c r="AD179" s="69"/>
    </row>
    <row r="180" s="62" customFormat="1" ht="12.75" customHeight="1" spans="1:30">
      <c r="A180" s="69" t="s">
        <v>3057</v>
      </c>
      <c r="B180" s="69" t="str">
        <f>VLOOKUP(A180,'[5]Grid-US'!AH:AK,4,0)</f>
        <v>ARUSKUILYXZT1</v>
      </c>
      <c r="C180" s="69" t="s">
        <v>4664</v>
      </c>
      <c r="D180" s="70">
        <v>45496</v>
      </c>
      <c r="E180" s="71" t="s">
        <v>4685</v>
      </c>
      <c r="F180" s="70">
        <v>45478</v>
      </c>
      <c r="G180" s="70">
        <v>45484</v>
      </c>
      <c r="H180" s="70">
        <v>45492</v>
      </c>
      <c r="I180" s="69" t="s">
        <v>4666</v>
      </c>
      <c r="J180" s="78">
        <v>45498</v>
      </c>
      <c r="K180" s="74">
        <v>45506</v>
      </c>
      <c r="L180" s="74">
        <v>45524</v>
      </c>
      <c r="M180" s="69" t="s">
        <v>4888</v>
      </c>
      <c r="N180" s="70">
        <v>45498</v>
      </c>
      <c r="O180" s="70">
        <v>45498</v>
      </c>
      <c r="P180" s="70">
        <v>45498</v>
      </c>
      <c r="Q180" s="70">
        <v>45498</v>
      </c>
      <c r="R180" s="70">
        <v>45498</v>
      </c>
      <c r="S180" s="70">
        <v>45510</v>
      </c>
      <c r="T180" s="70">
        <v>45517</v>
      </c>
      <c r="U180" s="70">
        <v>45517</v>
      </c>
      <c r="V180" s="70">
        <v>45520</v>
      </c>
      <c r="W180" s="70">
        <v>45532</v>
      </c>
      <c r="X180" s="70">
        <v>45546</v>
      </c>
      <c r="Y180" s="69"/>
      <c r="Z180" s="69"/>
      <c r="AA180" s="69"/>
      <c r="AB180" s="69"/>
      <c r="AC180" s="69"/>
      <c r="AD180" s="69"/>
    </row>
    <row r="181" s="62" customFormat="1" ht="12.75" customHeight="1" spans="1:30">
      <c r="A181" s="69" t="s">
        <v>3016</v>
      </c>
      <c r="B181" s="69" t="s">
        <v>4663</v>
      </c>
      <c r="C181" s="69" t="s">
        <v>4664</v>
      </c>
      <c r="D181" s="70">
        <v>45495</v>
      </c>
      <c r="E181" s="71" t="s">
        <v>4725</v>
      </c>
      <c r="F181" s="70">
        <v>45478</v>
      </c>
      <c r="G181" s="78">
        <v>45484</v>
      </c>
      <c r="H181" s="70">
        <v>45489</v>
      </c>
      <c r="I181" s="69" t="s">
        <v>4666</v>
      </c>
      <c r="J181" s="78">
        <v>45498</v>
      </c>
      <c r="K181" s="74">
        <v>45506</v>
      </c>
      <c r="L181" s="74">
        <v>45524</v>
      </c>
      <c r="M181" s="69" t="s">
        <v>4889</v>
      </c>
      <c r="N181" s="70">
        <v>45498</v>
      </c>
      <c r="O181" s="70">
        <v>45498</v>
      </c>
      <c r="P181" s="70">
        <v>45498</v>
      </c>
      <c r="Q181" s="70">
        <v>45498</v>
      </c>
      <c r="R181" s="70">
        <v>45498</v>
      </c>
      <c r="S181" s="70">
        <v>45511</v>
      </c>
      <c r="T181" s="70">
        <v>45517</v>
      </c>
      <c r="U181" s="70">
        <v>45517</v>
      </c>
      <c r="V181" s="70">
        <v>45520</v>
      </c>
      <c r="W181" s="70">
        <v>45532</v>
      </c>
      <c r="X181" s="70">
        <v>45538</v>
      </c>
      <c r="Y181" s="69"/>
      <c r="Z181" s="69"/>
      <c r="AA181" s="69"/>
      <c r="AB181" s="69"/>
      <c r="AC181" s="69"/>
      <c r="AD181" s="69"/>
    </row>
    <row r="182" s="62" customFormat="1" ht="12.75" customHeight="1" spans="1:30">
      <c r="A182" s="69" t="s">
        <v>2838</v>
      </c>
      <c r="B182" s="69" t="s">
        <v>4663</v>
      </c>
      <c r="C182" s="69" t="s">
        <v>4283</v>
      </c>
      <c r="D182" s="70">
        <v>45488</v>
      </c>
      <c r="E182" s="69" t="s">
        <v>4810</v>
      </c>
      <c r="F182" s="70">
        <v>45464</v>
      </c>
      <c r="G182" s="70">
        <v>45476</v>
      </c>
      <c r="H182" s="70">
        <v>45483</v>
      </c>
      <c r="I182" s="69" t="s">
        <v>4669</v>
      </c>
      <c r="J182" s="70">
        <v>45489</v>
      </c>
      <c r="K182" s="74">
        <v>45498</v>
      </c>
      <c r="L182" s="74">
        <v>45525</v>
      </c>
      <c r="M182" s="69" t="s">
        <v>4890</v>
      </c>
      <c r="N182" s="70">
        <v>45489</v>
      </c>
      <c r="O182" s="70">
        <v>45489</v>
      </c>
      <c r="P182" s="70">
        <v>45489</v>
      </c>
      <c r="Q182" s="70">
        <v>45489</v>
      </c>
      <c r="R182" s="70">
        <v>45489</v>
      </c>
      <c r="S182" s="70">
        <v>45499</v>
      </c>
      <c r="T182" s="70">
        <v>45511</v>
      </c>
      <c r="U182" s="70">
        <v>45512</v>
      </c>
      <c r="V182" s="70">
        <v>45517</v>
      </c>
      <c r="W182" s="70">
        <v>45545</v>
      </c>
      <c r="X182" s="70">
        <v>45548</v>
      </c>
      <c r="Y182" s="69"/>
      <c r="Z182" s="69"/>
      <c r="AA182" s="69"/>
      <c r="AB182" s="69"/>
      <c r="AC182" s="69"/>
      <c r="AD182" s="69"/>
    </row>
    <row r="183" s="62" customFormat="1" ht="12.75" customHeight="1" spans="1:30">
      <c r="A183" s="69" t="s">
        <v>2855</v>
      </c>
      <c r="B183" s="69" t="s">
        <v>4663</v>
      </c>
      <c r="C183" s="69" t="s">
        <v>4283</v>
      </c>
      <c r="D183" s="70">
        <v>45481</v>
      </c>
      <c r="E183" s="69" t="s">
        <v>1576</v>
      </c>
      <c r="F183" s="70">
        <v>45464</v>
      </c>
      <c r="G183" s="70">
        <v>45471</v>
      </c>
      <c r="H183" s="70">
        <v>45483</v>
      </c>
      <c r="I183" s="69" t="s">
        <v>4698</v>
      </c>
      <c r="J183" s="70">
        <v>45491</v>
      </c>
      <c r="K183" s="74">
        <v>45498</v>
      </c>
      <c r="L183" s="74">
        <v>45527</v>
      </c>
      <c r="M183" s="69" t="s">
        <v>4891</v>
      </c>
      <c r="N183" s="70">
        <v>45491</v>
      </c>
      <c r="O183" s="70">
        <v>45491</v>
      </c>
      <c r="P183" s="70">
        <v>45491</v>
      </c>
      <c r="Q183" s="70">
        <v>45491</v>
      </c>
      <c r="R183" s="70">
        <v>45491</v>
      </c>
      <c r="S183" s="70">
        <v>45498</v>
      </c>
      <c r="T183" s="70">
        <v>45520</v>
      </c>
      <c r="U183" s="70">
        <v>45520</v>
      </c>
      <c r="V183" s="70">
        <v>45524</v>
      </c>
      <c r="W183" s="70">
        <v>45527</v>
      </c>
      <c r="X183" s="70">
        <v>45539</v>
      </c>
      <c r="Y183" s="69"/>
      <c r="Z183" s="69"/>
      <c r="AA183" s="69"/>
      <c r="AB183" s="69"/>
      <c r="AC183" s="69"/>
      <c r="AD183" s="69"/>
    </row>
    <row r="184" s="62" customFormat="1" ht="12.75" customHeight="1" spans="1:30">
      <c r="A184" s="69" t="s">
        <v>2780</v>
      </c>
      <c r="B184" s="69" t="s">
        <v>4663</v>
      </c>
      <c r="C184" s="69" t="s">
        <v>4682</v>
      </c>
      <c r="D184" s="70">
        <v>45481</v>
      </c>
      <c r="E184" s="71" t="s">
        <v>4725</v>
      </c>
      <c r="F184" s="70">
        <v>45464</v>
      </c>
      <c r="G184" s="70">
        <v>45475</v>
      </c>
      <c r="H184" s="70">
        <v>45477</v>
      </c>
      <c r="I184" s="69" t="s">
        <v>4800</v>
      </c>
      <c r="J184" s="70">
        <v>45484</v>
      </c>
      <c r="K184" s="74">
        <v>45491</v>
      </c>
      <c r="L184" s="74">
        <v>45531</v>
      </c>
      <c r="M184" s="69" t="s">
        <v>4892</v>
      </c>
      <c r="N184" s="70">
        <v>45484</v>
      </c>
      <c r="O184" s="70">
        <v>45484</v>
      </c>
      <c r="P184" s="70">
        <v>45484</v>
      </c>
      <c r="Q184" s="70">
        <v>45484</v>
      </c>
      <c r="R184" s="70">
        <v>45484</v>
      </c>
      <c r="S184" s="70">
        <v>45496</v>
      </c>
      <c r="T184" s="70" t="s">
        <v>4893</v>
      </c>
      <c r="U184" s="70">
        <v>45520</v>
      </c>
      <c r="V184" s="70">
        <v>45532</v>
      </c>
      <c r="W184" s="70">
        <v>45541</v>
      </c>
      <c r="X184" s="70">
        <v>45559</v>
      </c>
      <c r="Y184" s="69"/>
      <c r="Z184" s="69"/>
      <c r="AA184" s="69"/>
      <c r="AB184" s="69"/>
      <c r="AC184" s="69"/>
      <c r="AD184" s="69"/>
    </row>
    <row r="185" s="62" customFormat="1" ht="12.75" customHeight="1" spans="1:30">
      <c r="A185" s="69" t="s">
        <v>3031</v>
      </c>
      <c r="B185" s="69" t="s">
        <v>4663</v>
      </c>
      <c r="C185" s="69" t="s">
        <v>4283</v>
      </c>
      <c r="D185" s="70">
        <v>45488</v>
      </c>
      <c r="E185" s="69" t="s">
        <v>4810</v>
      </c>
      <c r="F185" s="70">
        <v>45464</v>
      </c>
      <c r="G185" s="70">
        <v>45476</v>
      </c>
      <c r="H185" s="70">
        <v>45488</v>
      </c>
      <c r="I185" s="69" t="s">
        <v>4669</v>
      </c>
      <c r="J185" s="78">
        <v>45498</v>
      </c>
      <c r="K185" s="74">
        <v>45505</v>
      </c>
      <c r="L185" s="74">
        <v>45532</v>
      </c>
      <c r="M185" s="69" t="s">
        <v>4894</v>
      </c>
      <c r="N185" s="70">
        <v>45498</v>
      </c>
      <c r="O185" s="70">
        <v>45498</v>
      </c>
      <c r="P185" s="70">
        <v>45499</v>
      </c>
      <c r="Q185" s="70">
        <v>45499</v>
      </c>
      <c r="R185" s="70">
        <v>45498</v>
      </c>
      <c r="S185" s="70">
        <v>45510</v>
      </c>
      <c r="T185" s="70">
        <v>45526</v>
      </c>
      <c r="U185" s="70">
        <v>45520</v>
      </c>
      <c r="V185" s="70">
        <v>45528</v>
      </c>
      <c r="W185" s="70">
        <v>45539</v>
      </c>
      <c r="X185" s="70">
        <v>45545</v>
      </c>
      <c r="Y185" s="69"/>
      <c r="Z185" s="69"/>
      <c r="AA185" s="69"/>
      <c r="AB185" s="69"/>
      <c r="AC185" s="69"/>
      <c r="AD185" s="69"/>
    </row>
    <row r="186" s="62" customFormat="1" ht="12.75" customHeight="1" spans="1:30">
      <c r="A186" s="69" t="s">
        <v>3026</v>
      </c>
      <c r="B186" s="69" t="s">
        <v>4663</v>
      </c>
      <c r="C186" s="69" t="s">
        <v>4710</v>
      </c>
      <c r="D186" s="70">
        <v>45488</v>
      </c>
      <c r="E186" s="69" t="s">
        <v>4810</v>
      </c>
      <c r="F186" s="70">
        <v>45464</v>
      </c>
      <c r="G186" s="70">
        <v>45476</v>
      </c>
      <c r="H186" s="70">
        <v>45483</v>
      </c>
      <c r="I186" s="69" t="s">
        <v>4669</v>
      </c>
      <c r="J186" s="78">
        <v>45498</v>
      </c>
      <c r="K186" s="74">
        <v>45505</v>
      </c>
      <c r="L186" s="74">
        <v>45532</v>
      </c>
      <c r="M186" s="69" t="s">
        <v>4895</v>
      </c>
      <c r="N186" s="70">
        <v>45498</v>
      </c>
      <c r="O186" s="70">
        <v>45498</v>
      </c>
      <c r="P186" s="70">
        <v>45499</v>
      </c>
      <c r="Q186" s="70">
        <v>45499</v>
      </c>
      <c r="R186" s="70">
        <v>45498</v>
      </c>
      <c r="S186" s="70">
        <v>45510</v>
      </c>
      <c r="T186" s="70">
        <v>45526</v>
      </c>
      <c r="U186" s="70">
        <v>45520</v>
      </c>
      <c r="V186" s="70">
        <v>45528</v>
      </c>
      <c r="W186" s="70">
        <v>45539</v>
      </c>
      <c r="X186" s="70">
        <v>45589</v>
      </c>
      <c r="Y186" s="69"/>
      <c r="Z186" s="69"/>
      <c r="AA186" s="69"/>
      <c r="AB186" s="69"/>
      <c r="AC186" s="69"/>
      <c r="AD186" s="69"/>
    </row>
    <row r="187" s="62" customFormat="1" ht="12.75" customHeight="1" spans="1:30">
      <c r="A187" s="69" t="s">
        <v>3123</v>
      </c>
      <c r="B187" s="69" t="s">
        <v>4663</v>
      </c>
      <c r="C187" s="69" t="s">
        <v>4861</v>
      </c>
      <c r="D187" s="70">
        <v>45495</v>
      </c>
      <c r="E187" s="69" t="s">
        <v>1576</v>
      </c>
      <c r="F187" s="70">
        <v>45478</v>
      </c>
      <c r="G187" s="70">
        <v>45484</v>
      </c>
      <c r="H187" s="70">
        <v>45495</v>
      </c>
      <c r="I187" s="69" t="s">
        <v>4669</v>
      </c>
      <c r="J187" s="70">
        <v>45503</v>
      </c>
      <c r="K187" s="74">
        <v>45516</v>
      </c>
      <c r="L187" s="74">
        <v>45532</v>
      </c>
      <c r="M187" s="69" t="s">
        <v>4896</v>
      </c>
      <c r="N187" s="70">
        <v>45504</v>
      </c>
      <c r="O187" s="70">
        <v>45504</v>
      </c>
      <c r="P187" s="70">
        <v>45504</v>
      </c>
      <c r="Q187" s="70">
        <v>45504</v>
      </c>
      <c r="R187" s="70">
        <v>45502</v>
      </c>
      <c r="S187" s="70">
        <v>45518</v>
      </c>
      <c r="T187" s="70">
        <v>45526</v>
      </c>
      <c r="U187" s="70">
        <v>45526</v>
      </c>
      <c r="V187" s="70">
        <v>45528</v>
      </c>
      <c r="W187" s="70">
        <v>45541</v>
      </c>
      <c r="X187" s="70">
        <v>45574</v>
      </c>
      <c r="Y187" s="69"/>
      <c r="Z187" s="69"/>
      <c r="AA187" s="69"/>
      <c r="AB187" s="69"/>
      <c r="AC187" s="69"/>
      <c r="AD187" s="69"/>
    </row>
    <row r="188" s="62" customFormat="1" ht="12.75" customHeight="1" spans="1:30">
      <c r="A188" s="69" t="s">
        <v>3149</v>
      </c>
      <c r="B188" s="69" t="s">
        <v>4663</v>
      </c>
      <c r="C188" s="69" t="s">
        <v>4820</v>
      </c>
      <c r="D188" s="70">
        <v>45495</v>
      </c>
      <c r="E188" s="69" t="s">
        <v>4636</v>
      </c>
      <c r="F188" s="70">
        <v>45478</v>
      </c>
      <c r="G188" s="70">
        <v>45484</v>
      </c>
      <c r="H188" s="70">
        <v>45495</v>
      </c>
      <c r="I188" s="69" t="s">
        <v>4669</v>
      </c>
      <c r="J188" s="70">
        <v>45505</v>
      </c>
      <c r="K188" s="74">
        <v>45516</v>
      </c>
      <c r="L188" s="74">
        <v>45532</v>
      </c>
      <c r="M188" s="75" t="s">
        <v>4897</v>
      </c>
      <c r="N188" s="70">
        <v>45504</v>
      </c>
      <c r="O188" s="70">
        <v>45504</v>
      </c>
      <c r="P188" s="70">
        <v>45504</v>
      </c>
      <c r="Q188" s="70">
        <v>45504</v>
      </c>
      <c r="R188" s="70">
        <v>45504</v>
      </c>
      <c r="S188" s="70">
        <v>45517</v>
      </c>
      <c r="T188" s="70">
        <v>45526</v>
      </c>
      <c r="U188" s="70">
        <v>45526</v>
      </c>
      <c r="V188" s="70">
        <v>45528</v>
      </c>
      <c r="W188" s="70">
        <v>45542</v>
      </c>
      <c r="X188" s="70">
        <v>45583</v>
      </c>
      <c r="Y188" s="69"/>
      <c r="Z188" s="69"/>
      <c r="AA188" s="69"/>
      <c r="AB188" s="69"/>
      <c r="AC188" s="69"/>
      <c r="AD188" s="69"/>
    </row>
    <row r="189" s="62" customFormat="1" ht="12.75" customHeight="1" spans="1:30">
      <c r="A189" s="69" t="s">
        <v>3160</v>
      </c>
      <c r="B189" s="69" t="s">
        <v>4663</v>
      </c>
      <c r="C189" s="69" t="s">
        <v>4283</v>
      </c>
      <c r="D189" s="70">
        <v>45495</v>
      </c>
      <c r="E189" s="69" t="s">
        <v>4636</v>
      </c>
      <c r="F189" s="70">
        <v>45478</v>
      </c>
      <c r="G189" s="70">
        <v>45484</v>
      </c>
      <c r="H189" s="70">
        <v>45495</v>
      </c>
      <c r="I189" s="69" t="s">
        <v>4669</v>
      </c>
      <c r="J189" s="70">
        <v>45505</v>
      </c>
      <c r="K189" s="74">
        <v>45516</v>
      </c>
      <c r="L189" s="74">
        <v>45532</v>
      </c>
      <c r="M189" s="75" t="s">
        <v>4897</v>
      </c>
      <c r="N189" s="70">
        <v>45504</v>
      </c>
      <c r="O189" s="70">
        <v>45504</v>
      </c>
      <c r="P189" s="70">
        <v>45504</v>
      </c>
      <c r="Q189" s="70">
        <v>45504</v>
      </c>
      <c r="R189" s="70">
        <v>45504</v>
      </c>
      <c r="S189" s="70">
        <v>45517</v>
      </c>
      <c r="T189" s="70">
        <v>45526</v>
      </c>
      <c r="U189" s="70">
        <v>45526</v>
      </c>
      <c r="V189" s="70">
        <v>45528</v>
      </c>
      <c r="W189" s="70">
        <v>45542</v>
      </c>
      <c r="X189" s="70">
        <v>45570</v>
      </c>
      <c r="Y189" s="69"/>
      <c r="Z189" s="69"/>
      <c r="AA189" s="69"/>
      <c r="AB189" s="69"/>
      <c r="AC189" s="69"/>
      <c r="AD189" s="69"/>
    </row>
    <row r="190" s="62" customFormat="1" ht="12.75" customHeight="1" spans="1:30">
      <c r="A190" s="79" t="s">
        <v>2995</v>
      </c>
      <c r="B190" s="69" t="str">
        <f>VLOOKUP(A190,'[5]Grid-US'!AH:AK,4,0)</f>
        <v>ARUSUZLR4YBT6</v>
      </c>
      <c r="C190" s="69" t="s">
        <v>4710</v>
      </c>
      <c r="D190" s="70">
        <v>45487</v>
      </c>
      <c r="E190" s="71" t="s">
        <v>4685</v>
      </c>
      <c r="F190" s="70">
        <v>45460</v>
      </c>
      <c r="G190" s="70">
        <v>45476</v>
      </c>
      <c r="H190" s="70">
        <v>45483</v>
      </c>
      <c r="I190" s="69" t="s">
        <v>4678</v>
      </c>
      <c r="J190" s="77">
        <v>45495</v>
      </c>
      <c r="K190" s="74">
        <v>45502</v>
      </c>
      <c r="L190" s="74">
        <v>45533</v>
      </c>
      <c r="M190" s="69" t="s">
        <v>4898</v>
      </c>
      <c r="N190" s="70">
        <v>45495</v>
      </c>
      <c r="O190" s="70">
        <v>45495</v>
      </c>
      <c r="P190" s="70">
        <v>45495</v>
      </c>
      <c r="Q190" s="70">
        <v>45495</v>
      </c>
      <c r="R190" s="70">
        <v>45495</v>
      </c>
      <c r="S190" s="70">
        <v>45505</v>
      </c>
      <c r="T190" s="70">
        <v>45525</v>
      </c>
      <c r="U190" s="70">
        <v>45526</v>
      </c>
      <c r="V190" s="70">
        <v>45528</v>
      </c>
      <c r="W190" s="70">
        <v>45541</v>
      </c>
      <c r="X190" s="70">
        <v>45548</v>
      </c>
      <c r="Y190" s="69"/>
      <c r="Z190" s="69"/>
      <c r="AA190" s="69"/>
      <c r="AB190" s="69"/>
      <c r="AC190" s="69"/>
      <c r="AD190" s="69"/>
    </row>
    <row r="191" s="62" customFormat="1" ht="12.75" customHeight="1" spans="1:30">
      <c r="A191" s="79" t="s">
        <v>3006</v>
      </c>
      <c r="B191" s="69" t="str">
        <f>VLOOKUP(A191,'[5]Grid-US'!AH:AK,4,0)</f>
        <v>ARUSMD6O8QG67</v>
      </c>
      <c r="C191" s="69" t="s">
        <v>4710</v>
      </c>
      <c r="D191" s="70">
        <v>45488</v>
      </c>
      <c r="E191" s="69" t="s">
        <v>4775</v>
      </c>
      <c r="F191" s="70">
        <v>45460</v>
      </c>
      <c r="G191" s="70">
        <v>45476</v>
      </c>
      <c r="H191" s="70">
        <v>45483</v>
      </c>
      <c r="I191" s="69" t="s">
        <v>4678</v>
      </c>
      <c r="J191" s="77">
        <v>45495</v>
      </c>
      <c r="K191" s="74">
        <v>45502</v>
      </c>
      <c r="L191" s="74">
        <v>45533</v>
      </c>
      <c r="M191" s="69" t="s">
        <v>4899</v>
      </c>
      <c r="N191" s="70">
        <v>45495</v>
      </c>
      <c r="O191" s="70">
        <v>45495</v>
      </c>
      <c r="P191" s="70">
        <v>45495</v>
      </c>
      <c r="Q191" s="70">
        <v>45495</v>
      </c>
      <c r="R191" s="70">
        <v>45495</v>
      </c>
      <c r="S191" s="70">
        <v>45505</v>
      </c>
      <c r="T191" s="70">
        <v>45525</v>
      </c>
      <c r="U191" s="70">
        <v>45526</v>
      </c>
      <c r="V191" s="70">
        <v>45528</v>
      </c>
      <c r="W191" s="70">
        <v>45541</v>
      </c>
      <c r="X191" s="70">
        <v>45551</v>
      </c>
      <c r="Y191" s="69"/>
      <c r="Z191" s="69"/>
      <c r="AA191" s="69"/>
      <c r="AB191" s="69"/>
      <c r="AC191" s="69"/>
      <c r="AD191" s="69"/>
    </row>
    <row r="192" s="62" customFormat="1" ht="12.75" customHeight="1" spans="1:30">
      <c r="A192" s="69" t="s">
        <v>2829</v>
      </c>
      <c r="B192" s="69" t="s">
        <v>4663</v>
      </c>
      <c r="C192" s="69" t="s">
        <v>4283</v>
      </c>
      <c r="D192" s="70">
        <v>45461</v>
      </c>
      <c r="E192" s="69" t="s">
        <v>4810</v>
      </c>
      <c r="F192" s="70">
        <v>45443</v>
      </c>
      <c r="G192" s="70">
        <v>45454</v>
      </c>
      <c r="H192" s="70">
        <v>45470</v>
      </c>
      <c r="I192" s="69" t="s">
        <v>4800</v>
      </c>
      <c r="J192" s="70">
        <v>45489</v>
      </c>
      <c r="K192" s="74">
        <v>45494</v>
      </c>
      <c r="L192" s="74">
        <v>45535</v>
      </c>
      <c r="M192" s="69" t="s">
        <v>4900</v>
      </c>
      <c r="N192" s="70">
        <v>45489</v>
      </c>
      <c r="O192" s="70">
        <v>45489</v>
      </c>
      <c r="P192" s="70">
        <v>45489</v>
      </c>
      <c r="Q192" s="70">
        <v>45489</v>
      </c>
      <c r="R192" s="70">
        <v>45489</v>
      </c>
      <c r="S192" s="70">
        <v>45496</v>
      </c>
      <c r="T192" s="70">
        <v>45525</v>
      </c>
      <c r="U192" s="70">
        <v>45531</v>
      </c>
      <c r="V192" s="70">
        <v>45532</v>
      </c>
      <c r="W192" s="70">
        <v>45548</v>
      </c>
      <c r="X192" s="70">
        <v>45590</v>
      </c>
      <c r="Y192" s="69"/>
      <c r="Z192" s="69"/>
      <c r="AA192" s="69"/>
      <c r="AB192" s="69"/>
      <c r="AC192" s="69"/>
      <c r="AD192" s="69"/>
    </row>
    <row r="193" s="62" customFormat="1" ht="12.75" customHeight="1" spans="1:30">
      <c r="A193" s="69" t="s">
        <v>2792</v>
      </c>
      <c r="B193" s="69" t="s">
        <v>4663</v>
      </c>
      <c r="C193" s="69" t="s">
        <v>4710</v>
      </c>
      <c r="D193" s="70">
        <v>45481</v>
      </c>
      <c r="E193" s="69" t="s">
        <v>1576</v>
      </c>
      <c r="F193" s="70">
        <v>45464</v>
      </c>
      <c r="G193" s="70">
        <v>45471</v>
      </c>
      <c r="H193" s="70">
        <v>45475</v>
      </c>
      <c r="I193" s="69" t="s">
        <v>4800</v>
      </c>
      <c r="J193" s="70">
        <v>45485</v>
      </c>
      <c r="K193" s="74">
        <v>45492</v>
      </c>
      <c r="L193" s="74">
        <v>45537</v>
      </c>
      <c r="M193" s="75" t="s">
        <v>4901</v>
      </c>
      <c r="N193" s="70">
        <v>45485</v>
      </c>
      <c r="O193" s="70">
        <v>45485</v>
      </c>
      <c r="P193" s="70">
        <v>45485</v>
      </c>
      <c r="Q193" s="70">
        <v>45485</v>
      </c>
      <c r="R193" s="70">
        <v>45485</v>
      </c>
      <c r="S193" s="70">
        <v>45496</v>
      </c>
      <c r="T193" s="70">
        <v>45527</v>
      </c>
      <c r="U193" s="70">
        <v>45520</v>
      </c>
      <c r="V193" s="70">
        <v>45528</v>
      </c>
      <c r="W193" s="70">
        <v>45547</v>
      </c>
      <c r="X193" s="70">
        <v>45573</v>
      </c>
      <c r="Y193" s="69"/>
      <c r="Z193" s="69"/>
      <c r="AA193" s="69"/>
      <c r="AB193" s="69"/>
      <c r="AC193" s="69"/>
      <c r="AD193" s="69"/>
    </row>
    <row r="194" s="62" customFormat="1" ht="12.75" customHeight="1" spans="1:30">
      <c r="A194" s="69" t="s">
        <v>2801</v>
      </c>
      <c r="B194" s="69" t="s">
        <v>4663</v>
      </c>
      <c r="C194" s="69" t="s">
        <v>4902</v>
      </c>
      <c r="D194" s="70">
        <v>45481</v>
      </c>
      <c r="E194" s="69" t="s">
        <v>1576</v>
      </c>
      <c r="F194" s="70">
        <v>45464</v>
      </c>
      <c r="G194" s="70">
        <v>45471</v>
      </c>
      <c r="H194" s="70">
        <v>45475</v>
      </c>
      <c r="I194" s="69" t="s">
        <v>4800</v>
      </c>
      <c r="J194" s="70">
        <v>45485</v>
      </c>
      <c r="K194" s="74">
        <v>45492</v>
      </c>
      <c r="L194" s="74">
        <v>45537</v>
      </c>
      <c r="M194" s="75" t="s">
        <v>4901</v>
      </c>
      <c r="N194" s="70">
        <v>45485</v>
      </c>
      <c r="O194" s="70">
        <v>45485</v>
      </c>
      <c r="P194" s="70">
        <v>45485</v>
      </c>
      <c r="Q194" s="70">
        <v>45485</v>
      </c>
      <c r="R194" s="70">
        <v>45485</v>
      </c>
      <c r="S194" s="70">
        <v>45496</v>
      </c>
      <c r="T194" s="70">
        <v>45527</v>
      </c>
      <c r="U194" s="70">
        <v>45520</v>
      </c>
      <c r="V194" s="70">
        <v>45528</v>
      </c>
      <c r="W194" s="70">
        <v>45547</v>
      </c>
      <c r="X194" s="70">
        <v>45573</v>
      </c>
      <c r="Y194" s="69"/>
      <c r="Z194" s="69"/>
      <c r="AA194" s="69"/>
      <c r="AB194" s="69"/>
      <c r="AC194" s="69"/>
      <c r="AD194" s="69"/>
    </row>
    <row r="195" s="62" customFormat="1" ht="12.75" customHeight="1" spans="1:30">
      <c r="A195" s="72" t="s">
        <v>2823</v>
      </c>
      <c r="B195" s="69" t="s">
        <v>4663</v>
      </c>
      <c r="C195" s="69" t="s">
        <v>4283</v>
      </c>
      <c r="D195" s="70">
        <v>45481</v>
      </c>
      <c r="E195" s="71" t="s">
        <v>4675</v>
      </c>
      <c r="F195" s="70">
        <v>45464</v>
      </c>
      <c r="G195" s="70">
        <v>45474</v>
      </c>
      <c r="H195" s="70">
        <v>45484</v>
      </c>
      <c r="I195" s="69" t="s">
        <v>4678</v>
      </c>
      <c r="J195" s="70">
        <v>45485</v>
      </c>
      <c r="K195" s="74">
        <v>45495</v>
      </c>
      <c r="L195" s="74">
        <v>45539</v>
      </c>
      <c r="M195" s="69" t="s">
        <v>4903</v>
      </c>
      <c r="N195" s="70">
        <v>45485</v>
      </c>
      <c r="O195" s="70">
        <v>45485</v>
      </c>
      <c r="P195" s="70">
        <v>45485</v>
      </c>
      <c r="Q195" s="70">
        <v>45485</v>
      </c>
      <c r="R195" s="70">
        <v>45485</v>
      </c>
      <c r="S195" s="70">
        <v>45496</v>
      </c>
      <c r="T195" s="70">
        <v>45531</v>
      </c>
      <c r="U195" s="70">
        <v>45531</v>
      </c>
      <c r="V195" s="70">
        <v>45532</v>
      </c>
      <c r="W195" s="70">
        <v>45545</v>
      </c>
      <c r="X195" s="70">
        <v>45559</v>
      </c>
      <c r="Y195" s="71"/>
      <c r="Z195" s="69"/>
      <c r="AA195" s="69"/>
      <c r="AB195" s="69"/>
      <c r="AC195" s="69"/>
      <c r="AD195" s="69"/>
    </row>
    <row r="196" s="62" customFormat="1" ht="12.75" customHeight="1" spans="1:30">
      <c r="A196" s="69" t="s">
        <v>3181</v>
      </c>
      <c r="B196" s="69" t="str">
        <f>VLOOKUP(A196,'[5]Grid-US'!AH:AK,4,0)</f>
        <v>ARUSEFB4SSD6R</v>
      </c>
      <c r="C196" s="69" t="s">
        <v>4283</v>
      </c>
      <c r="D196" s="70">
        <v>45514</v>
      </c>
      <c r="E196" s="69" t="s">
        <v>4745</v>
      </c>
      <c r="F196" s="70">
        <v>45496</v>
      </c>
      <c r="G196" s="78">
        <v>45499</v>
      </c>
      <c r="H196" s="70">
        <v>45511</v>
      </c>
      <c r="I196" s="69" t="s">
        <v>4666</v>
      </c>
      <c r="J196" s="70">
        <v>45513</v>
      </c>
      <c r="K196" s="74">
        <v>45520</v>
      </c>
      <c r="L196" s="74">
        <v>45541</v>
      </c>
      <c r="M196" s="69" t="s">
        <v>4904</v>
      </c>
      <c r="N196" s="70">
        <v>45513</v>
      </c>
      <c r="O196" s="70">
        <v>45513</v>
      </c>
      <c r="P196" s="70">
        <v>45516</v>
      </c>
      <c r="Q196" s="70">
        <v>45513</v>
      </c>
      <c r="R196" s="70">
        <v>45513</v>
      </c>
      <c r="S196" s="70">
        <v>45524</v>
      </c>
      <c r="T196" s="70">
        <v>45532</v>
      </c>
      <c r="U196" s="70">
        <v>45531</v>
      </c>
      <c r="V196" s="70">
        <v>45533</v>
      </c>
      <c r="W196" s="70">
        <v>45548</v>
      </c>
      <c r="X196" s="70">
        <v>45680</v>
      </c>
      <c r="Y196" s="69"/>
      <c r="Z196" s="69"/>
      <c r="AA196" s="69"/>
      <c r="AB196" s="69"/>
      <c r="AC196" s="69"/>
      <c r="AD196" s="69"/>
    </row>
    <row r="197" s="62" customFormat="1" ht="12.75" customHeight="1" spans="1:30">
      <c r="A197" s="69" t="s">
        <v>3217</v>
      </c>
      <c r="B197" s="69" t="s">
        <v>4663</v>
      </c>
      <c r="C197" s="69" t="s">
        <v>4871</v>
      </c>
      <c r="D197" s="70">
        <v>45512</v>
      </c>
      <c r="E197" s="69" t="s">
        <v>1576</v>
      </c>
      <c r="F197" s="70">
        <v>45496</v>
      </c>
      <c r="G197" s="78">
        <v>45499</v>
      </c>
      <c r="H197" s="70">
        <v>45506</v>
      </c>
      <c r="I197" s="69" t="s">
        <v>4669</v>
      </c>
      <c r="J197" s="70">
        <v>45516</v>
      </c>
      <c r="K197" s="74">
        <v>45529</v>
      </c>
      <c r="L197" s="74">
        <v>45542</v>
      </c>
      <c r="M197" s="69" t="s">
        <v>4905</v>
      </c>
      <c r="N197" s="70">
        <v>45516</v>
      </c>
      <c r="O197" s="70">
        <v>45516</v>
      </c>
      <c r="P197" s="70">
        <v>45517</v>
      </c>
      <c r="Q197" s="70">
        <v>45517</v>
      </c>
      <c r="R197" s="70">
        <v>45516</v>
      </c>
      <c r="S197" s="70">
        <v>45531</v>
      </c>
      <c r="T197" s="70">
        <v>45536</v>
      </c>
      <c r="U197" s="70">
        <v>45537</v>
      </c>
      <c r="V197" s="70">
        <v>45539</v>
      </c>
      <c r="W197" s="70">
        <v>45547</v>
      </c>
      <c r="X197" s="70">
        <v>45572</v>
      </c>
      <c r="Y197" s="69"/>
      <c r="Z197" s="69"/>
      <c r="AA197" s="69"/>
      <c r="AB197" s="69"/>
      <c r="AC197" s="69"/>
      <c r="AD197" s="69"/>
    </row>
    <row r="198" s="62" customFormat="1" ht="12.75" customHeight="1" spans="1:30">
      <c r="A198" s="69" t="s">
        <v>3042</v>
      </c>
      <c r="B198" s="69" t="str">
        <f>VLOOKUP(A198,'[5]Grid-US'!AH:AK,4,0)</f>
        <v>ARUSMS3NUWATN</v>
      </c>
      <c r="C198" s="69" t="s">
        <v>4820</v>
      </c>
      <c r="D198" s="70">
        <v>45496</v>
      </c>
      <c r="E198" s="69" t="s">
        <v>4745</v>
      </c>
      <c r="F198" s="70">
        <v>45478</v>
      </c>
      <c r="G198" s="70">
        <v>45484</v>
      </c>
      <c r="H198" s="70">
        <v>45492</v>
      </c>
      <c r="I198" s="69" t="s">
        <v>4800</v>
      </c>
      <c r="J198" s="78">
        <v>45498</v>
      </c>
      <c r="K198" s="74">
        <v>45507</v>
      </c>
      <c r="L198" s="74">
        <v>45543</v>
      </c>
      <c r="M198" s="69" t="s">
        <v>4906</v>
      </c>
      <c r="N198" s="70">
        <v>45498</v>
      </c>
      <c r="O198" s="70">
        <v>45498</v>
      </c>
      <c r="P198" s="70">
        <v>45498</v>
      </c>
      <c r="Q198" s="70">
        <v>45498</v>
      </c>
      <c r="R198" s="70">
        <v>45498</v>
      </c>
      <c r="S198" s="70">
        <v>45511</v>
      </c>
      <c r="T198" s="70">
        <v>45540</v>
      </c>
      <c r="U198" s="70">
        <v>45526</v>
      </c>
      <c r="V198" s="70">
        <v>45541</v>
      </c>
      <c r="W198" s="70">
        <v>45546</v>
      </c>
      <c r="X198" s="70">
        <v>45560</v>
      </c>
      <c r="Y198" s="69"/>
      <c r="Z198" s="69"/>
      <c r="AA198" s="69"/>
      <c r="AB198" s="69"/>
      <c r="AC198" s="69"/>
      <c r="AD198" s="69"/>
    </row>
    <row r="199" s="62" customFormat="1" ht="12.75" customHeight="1" spans="1:30">
      <c r="A199" s="69" t="s">
        <v>3140</v>
      </c>
      <c r="B199" s="69" t="s">
        <v>4663</v>
      </c>
      <c r="C199" s="69" t="s">
        <v>4283</v>
      </c>
      <c r="D199" s="70">
        <v>45499</v>
      </c>
      <c r="E199" s="69" t="s">
        <v>4810</v>
      </c>
      <c r="F199" s="70">
        <v>45470</v>
      </c>
      <c r="G199" s="70">
        <v>45476</v>
      </c>
      <c r="H199" s="70">
        <v>45496</v>
      </c>
      <c r="I199" s="69" t="s">
        <v>4669</v>
      </c>
      <c r="J199" s="70">
        <v>45503</v>
      </c>
      <c r="K199" s="74">
        <v>45517</v>
      </c>
      <c r="L199" s="74">
        <v>45544</v>
      </c>
      <c r="M199" s="69" t="s">
        <v>4907</v>
      </c>
      <c r="N199" s="70">
        <v>45502</v>
      </c>
      <c r="O199" s="70">
        <v>45502</v>
      </c>
      <c r="P199" s="70">
        <v>45503</v>
      </c>
      <c r="Q199" s="70">
        <v>45503</v>
      </c>
      <c r="R199" s="70">
        <v>45502</v>
      </c>
      <c r="S199" s="70">
        <v>45519</v>
      </c>
      <c r="T199" s="70">
        <v>45534</v>
      </c>
      <c r="U199" s="70">
        <v>45539</v>
      </c>
      <c r="V199" s="70">
        <v>45539</v>
      </c>
      <c r="W199" s="70">
        <v>45547</v>
      </c>
      <c r="X199" s="70">
        <v>45579</v>
      </c>
      <c r="Y199" s="69"/>
      <c r="Z199" s="69"/>
      <c r="AA199" s="69"/>
      <c r="AB199" s="69"/>
      <c r="AC199" s="69"/>
      <c r="AD199" s="69"/>
    </row>
    <row r="200" s="62" customFormat="1" ht="12.75" customHeight="1" spans="1:30">
      <c r="A200" s="69" t="s">
        <v>3188</v>
      </c>
      <c r="B200" s="69" t="s">
        <v>4663</v>
      </c>
      <c r="C200" s="69" t="s">
        <v>4740</v>
      </c>
      <c r="D200" s="70">
        <v>45514</v>
      </c>
      <c r="E200" s="69" t="s">
        <v>4636</v>
      </c>
      <c r="F200" s="70">
        <v>45496</v>
      </c>
      <c r="G200" s="78">
        <v>45499</v>
      </c>
      <c r="H200" s="70">
        <v>45506</v>
      </c>
      <c r="I200" s="69" t="s">
        <v>4669</v>
      </c>
      <c r="J200" s="70">
        <v>45516</v>
      </c>
      <c r="K200" s="74">
        <v>45529</v>
      </c>
      <c r="L200" s="74">
        <v>45544</v>
      </c>
      <c r="M200" s="75" t="s">
        <v>4908</v>
      </c>
      <c r="N200" s="70">
        <v>45516</v>
      </c>
      <c r="O200" s="70">
        <v>45516</v>
      </c>
      <c r="P200" s="70">
        <v>45517</v>
      </c>
      <c r="Q200" s="70">
        <v>45517</v>
      </c>
      <c r="R200" s="70">
        <v>45516</v>
      </c>
      <c r="S200" s="70">
        <v>45531</v>
      </c>
      <c r="T200" s="70">
        <v>45534</v>
      </c>
      <c r="U200" s="70">
        <v>45539</v>
      </c>
      <c r="V200" s="70">
        <v>45541</v>
      </c>
      <c r="W200" s="70">
        <v>45552</v>
      </c>
      <c r="X200" s="70">
        <v>45590</v>
      </c>
      <c r="Y200" s="69"/>
      <c r="Z200" s="69"/>
      <c r="AA200" s="69"/>
      <c r="AB200" s="69"/>
      <c r="AC200" s="69"/>
      <c r="AD200" s="69"/>
    </row>
    <row r="201" s="62" customFormat="1" ht="12.75" customHeight="1" spans="1:30">
      <c r="A201" s="69" t="s">
        <v>3198</v>
      </c>
      <c r="B201" s="69" t="s">
        <v>4663</v>
      </c>
      <c r="C201" s="69" t="s">
        <v>4909</v>
      </c>
      <c r="D201" s="70">
        <v>45514</v>
      </c>
      <c r="E201" s="69" t="s">
        <v>4636</v>
      </c>
      <c r="F201" s="70">
        <v>45496</v>
      </c>
      <c r="G201" s="78">
        <v>45499</v>
      </c>
      <c r="H201" s="70">
        <v>45506</v>
      </c>
      <c r="I201" s="69" t="s">
        <v>4669</v>
      </c>
      <c r="J201" s="70">
        <v>45516</v>
      </c>
      <c r="K201" s="74">
        <v>45529</v>
      </c>
      <c r="L201" s="74">
        <v>45544</v>
      </c>
      <c r="M201" s="75" t="s">
        <v>4908</v>
      </c>
      <c r="N201" s="70">
        <v>45516</v>
      </c>
      <c r="O201" s="70">
        <v>45516</v>
      </c>
      <c r="P201" s="70">
        <v>45517</v>
      </c>
      <c r="Q201" s="70">
        <v>45517</v>
      </c>
      <c r="R201" s="70">
        <v>45516</v>
      </c>
      <c r="S201" s="70">
        <v>45531</v>
      </c>
      <c r="T201" s="70">
        <v>45534</v>
      </c>
      <c r="U201" s="70">
        <v>45539</v>
      </c>
      <c r="V201" s="70">
        <v>45541</v>
      </c>
      <c r="W201" s="70">
        <v>45552</v>
      </c>
      <c r="X201" s="70">
        <v>45590</v>
      </c>
      <c r="Y201" s="69"/>
      <c r="Z201" s="69"/>
      <c r="AA201" s="69"/>
      <c r="AB201" s="69"/>
      <c r="AC201" s="69"/>
      <c r="AD201" s="69"/>
    </row>
    <row r="202" s="62" customFormat="1" ht="12.75" customHeight="1" spans="1:30">
      <c r="A202" s="69" t="s">
        <v>3116</v>
      </c>
      <c r="B202" s="69" t="s">
        <v>4663</v>
      </c>
      <c r="C202" s="69" t="s">
        <v>4695</v>
      </c>
      <c r="D202" s="70">
        <v>45495</v>
      </c>
      <c r="E202" s="69" t="s">
        <v>4636</v>
      </c>
      <c r="F202" s="70">
        <v>45478</v>
      </c>
      <c r="G202" s="70">
        <v>45484</v>
      </c>
      <c r="H202" s="70">
        <v>45489</v>
      </c>
      <c r="I202" s="69" t="s">
        <v>4698</v>
      </c>
      <c r="J202" s="70">
        <v>45502</v>
      </c>
      <c r="K202" s="74">
        <v>45509</v>
      </c>
      <c r="L202" s="74">
        <v>45545</v>
      </c>
      <c r="M202" s="69" t="s">
        <v>4910</v>
      </c>
      <c r="N202" s="70">
        <v>45502</v>
      </c>
      <c r="O202" s="70">
        <v>45502</v>
      </c>
      <c r="P202" s="70">
        <v>45502</v>
      </c>
      <c r="Q202" s="70">
        <v>45502</v>
      </c>
      <c r="R202" s="70">
        <v>45502</v>
      </c>
      <c r="S202" s="70">
        <v>45510</v>
      </c>
      <c r="T202" s="70">
        <v>45540</v>
      </c>
      <c r="U202" s="70">
        <v>45539</v>
      </c>
      <c r="V202" s="70">
        <v>45541</v>
      </c>
      <c r="W202" s="70">
        <v>45553</v>
      </c>
      <c r="X202" s="70">
        <v>45576</v>
      </c>
      <c r="Y202" s="69"/>
      <c r="Z202" s="69"/>
      <c r="AA202" s="69"/>
      <c r="AB202" s="69"/>
      <c r="AC202" s="69"/>
      <c r="AD202" s="69"/>
    </row>
    <row r="203" s="62" customFormat="1" ht="12.75" customHeight="1" spans="1:30">
      <c r="A203" s="69" t="s">
        <v>3232</v>
      </c>
      <c r="B203" s="69" t="s">
        <v>4663</v>
      </c>
      <c r="C203" s="69" t="s">
        <v>4911</v>
      </c>
      <c r="D203" s="70">
        <v>45516</v>
      </c>
      <c r="E203" s="69" t="s">
        <v>4636</v>
      </c>
      <c r="F203" s="70">
        <v>45496</v>
      </c>
      <c r="G203" s="78">
        <v>45499</v>
      </c>
      <c r="H203" s="70">
        <v>45512</v>
      </c>
      <c r="I203" s="69" t="s">
        <v>4666</v>
      </c>
      <c r="J203" s="70">
        <v>45518</v>
      </c>
      <c r="K203" s="74">
        <v>45528</v>
      </c>
      <c r="L203" s="74">
        <v>45545</v>
      </c>
      <c r="M203" s="69" t="s">
        <v>4912</v>
      </c>
      <c r="N203" s="70">
        <v>45518</v>
      </c>
      <c r="O203" s="70">
        <v>45518</v>
      </c>
      <c r="P203" s="70">
        <v>45519</v>
      </c>
      <c r="Q203" s="70">
        <v>45519</v>
      </c>
      <c r="R203" s="70">
        <v>45518</v>
      </c>
      <c r="S203" s="70">
        <v>45532</v>
      </c>
      <c r="T203" s="70">
        <v>45539</v>
      </c>
      <c r="U203" s="70">
        <v>45540</v>
      </c>
      <c r="V203" s="70">
        <v>45541</v>
      </c>
      <c r="W203" s="70">
        <v>45558</v>
      </c>
      <c r="X203" s="70">
        <v>45673</v>
      </c>
      <c r="Y203" s="69"/>
      <c r="Z203" s="69"/>
      <c r="AA203" s="69"/>
      <c r="AB203" s="69"/>
      <c r="AC203" s="69"/>
      <c r="AD203" s="69"/>
    </row>
    <row r="204" s="62" customFormat="1" ht="12.75" customHeight="1" spans="1:30">
      <c r="A204" s="69" t="s">
        <v>3297</v>
      </c>
      <c r="B204" s="69" t="s">
        <v>4663</v>
      </c>
      <c r="C204" s="69" t="s">
        <v>4792</v>
      </c>
      <c r="D204" s="70">
        <v>45516</v>
      </c>
      <c r="E204" s="69" t="s">
        <v>1576</v>
      </c>
      <c r="F204" s="70">
        <v>45496</v>
      </c>
      <c r="G204" s="78">
        <v>45499</v>
      </c>
      <c r="H204" s="70">
        <v>45512</v>
      </c>
      <c r="I204" s="69" t="s">
        <v>4666</v>
      </c>
      <c r="J204" s="70">
        <v>45518</v>
      </c>
      <c r="K204" s="74">
        <v>45528</v>
      </c>
      <c r="L204" s="74">
        <v>45545</v>
      </c>
      <c r="M204" s="69" t="s">
        <v>4913</v>
      </c>
      <c r="N204" s="70">
        <v>45518</v>
      </c>
      <c r="O204" s="70">
        <v>45518</v>
      </c>
      <c r="P204" s="70">
        <v>45519</v>
      </c>
      <c r="Q204" s="70">
        <v>45519</v>
      </c>
      <c r="R204" s="70">
        <v>45518</v>
      </c>
      <c r="S204" s="70">
        <v>45532</v>
      </c>
      <c r="T204" s="70">
        <v>45539</v>
      </c>
      <c r="U204" s="70">
        <v>45539</v>
      </c>
      <c r="V204" s="70">
        <v>45541</v>
      </c>
      <c r="W204" s="70">
        <v>45573</v>
      </c>
      <c r="X204" s="70">
        <v>45605</v>
      </c>
      <c r="Y204" s="69"/>
      <c r="Z204" s="69"/>
      <c r="AA204" s="69"/>
      <c r="AB204" s="69"/>
      <c r="AC204" s="69"/>
      <c r="AD204" s="69"/>
    </row>
    <row r="205" s="62" customFormat="1" ht="12.75" customHeight="1" spans="1:30">
      <c r="A205" s="69" t="s">
        <v>2846</v>
      </c>
      <c r="B205" s="69" t="str">
        <f>VLOOKUP(A205,'[5]Grid-US'!AH:AK,4,0)</f>
        <v>ARUSRSQDEWC77</v>
      </c>
      <c r="C205" s="69" t="s">
        <v>4283</v>
      </c>
      <c r="D205" s="70">
        <v>45483</v>
      </c>
      <c r="E205" s="71" t="s">
        <v>4685</v>
      </c>
      <c r="F205" s="70">
        <v>45460</v>
      </c>
      <c r="G205" s="70">
        <v>45476</v>
      </c>
      <c r="H205" s="70">
        <v>45478</v>
      </c>
      <c r="I205" s="69" t="s">
        <v>4676</v>
      </c>
      <c r="J205" s="70">
        <v>45491</v>
      </c>
      <c r="K205" s="74">
        <v>45496</v>
      </c>
      <c r="L205" s="74">
        <v>45546</v>
      </c>
      <c r="M205" s="69" t="s">
        <v>4914</v>
      </c>
      <c r="N205" s="70">
        <v>45491</v>
      </c>
      <c r="O205" s="70">
        <v>45491</v>
      </c>
      <c r="P205" s="70">
        <v>45491</v>
      </c>
      <c r="Q205" s="70">
        <v>45491</v>
      </c>
      <c r="R205" s="70">
        <v>45491</v>
      </c>
      <c r="S205" s="70">
        <v>45498</v>
      </c>
      <c r="T205" s="70">
        <v>45539</v>
      </c>
      <c r="U205" s="70">
        <v>45539</v>
      </c>
      <c r="V205" s="70">
        <v>45542</v>
      </c>
      <c r="W205" s="70">
        <v>45552</v>
      </c>
      <c r="X205" s="70">
        <v>45575</v>
      </c>
      <c r="Y205" s="69"/>
      <c r="Z205" s="69"/>
      <c r="AA205" s="69"/>
      <c r="AB205" s="69"/>
      <c r="AC205" s="69"/>
      <c r="AD205" s="69"/>
    </row>
    <row r="206" s="62" customFormat="1" ht="12.75" customHeight="1" spans="1:30">
      <c r="A206" s="69" t="s">
        <v>3340</v>
      </c>
      <c r="B206" s="69" t="str">
        <f>VLOOKUP(A206,'[5]Grid-US'!AH:AK,4,0)</f>
        <v>ARUSSCKRLP3VV</v>
      </c>
      <c r="C206" s="69" t="s">
        <v>4283</v>
      </c>
      <c r="D206" s="70">
        <v>45519</v>
      </c>
      <c r="E206" s="69" t="s">
        <v>4745</v>
      </c>
      <c r="F206" s="70">
        <v>45496</v>
      </c>
      <c r="G206" s="78">
        <v>45499</v>
      </c>
      <c r="H206" s="70">
        <v>45513</v>
      </c>
      <c r="I206" s="69" t="s">
        <v>4669</v>
      </c>
      <c r="J206" s="70">
        <v>45519</v>
      </c>
      <c r="K206" s="74">
        <v>45530</v>
      </c>
      <c r="L206" s="74">
        <v>45549</v>
      </c>
      <c r="M206" s="69" t="s">
        <v>4915</v>
      </c>
      <c r="N206" s="70">
        <v>45519</v>
      </c>
      <c r="O206" s="70">
        <v>45519</v>
      </c>
      <c r="P206" s="70">
        <v>45519</v>
      </c>
      <c r="Q206" s="70">
        <v>45519</v>
      </c>
      <c r="R206" s="70">
        <v>45519</v>
      </c>
      <c r="S206" s="70">
        <v>45533</v>
      </c>
      <c r="T206" s="70">
        <v>45545</v>
      </c>
      <c r="U206" s="70">
        <v>45546</v>
      </c>
      <c r="V206" s="70">
        <v>45547</v>
      </c>
      <c r="W206" s="70">
        <v>45555</v>
      </c>
      <c r="X206" s="70">
        <v>45605</v>
      </c>
      <c r="Y206" s="69"/>
      <c r="Z206" s="69"/>
      <c r="AA206" s="69"/>
      <c r="AB206" s="69"/>
      <c r="AC206" s="69"/>
      <c r="AD206" s="69"/>
    </row>
    <row r="207" s="62" customFormat="1" ht="12.75" customHeight="1" spans="1:30">
      <c r="A207" s="69" t="s">
        <v>3333</v>
      </c>
      <c r="B207" s="69" t="str">
        <f>VLOOKUP(A207,'[5]Grid-US'!AH:AK,4,0)</f>
        <v>ARUSDIROEVTPJ</v>
      </c>
      <c r="C207" s="69" t="s">
        <v>4283</v>
      </c>
      <c r="D207" s="70">
        <v>45519</v>
      </c>
      <c r="E207" s="69" t="s">
        <v>4745</v>
      </c>
      <c r="F207" s="70">
        <v>45496</v>
      </c>
      <c r="G207" s="78">
        <v>45499</v>
      </c>
      <c r="H207" s="70">
        <v>45513</v>
      </c>
      <c r="I207" s="69" t="s">
        <v>4669</v>
      </c>
      <c r="J207" s="70">
        <v>45519</v>
      </c>
      <c r="K207" s="74">
        <v>45530</v>
      </c>
      <c r="L207" s="74">
        <v>45549</v>
      </c>
      <c r="M207" s="69" t="s">
        <v>4916</v>
      </c>
      <c r="N207" s="70">
        <v>45519</v>
      </c>
      <c r="O207" s="70">
        <v>45519</v>
      </c>
      <c r="P207" s="70">
        <v>45519</v>
      </c>
      <c r="Q207" s="70">
        <v>45519</v>
      </c>
      <c r="R207" s="70">
        <v>45519</v>
      </c>
      <c r="S207" s="70">
        <v>45532</v>
      </c>
      <c r="T207" s="70">
        <v>45545</v>
      </c>
      <c r="U207" s="70">
        <v>45546</v>
      </c>
      <c r="V207" s="70">
        <v>45547</v>
      </c>
      <c r="W207" s="70">
        <v>45555</v>
      </c>
      <c r="X207" s="70">
        <v>45610</v>
      </c>
      <c r="Y207" s="69"/>
      <c r="Z207" s="69"/>
      <c r="AA207" s="69"/>
      <c r="AB207" s="69"/>
      <c r="AC207" s="69"/>
      <c r="AD207" s="69"/>
    </row>
    <row r="208" s="62" customFormat="1" ht="12.75" customHeight="1" spans="1:30">
      <c r="A208" s="69" t="s">
        <v>3406</v>
      </c>
      <c r="B208" s="69" t="str">
        <f>VLOOKUP(A208,'[5]Grid-US'!AH:AK,4,0)</f>
        <v>ARUSUQLGWQPFF</v>
      </c>
      <c r="C208" s="69" t="s">
        <v>4682</v>
      </c>
      <c r="D208" s="70">
        <v>45519</v>
      </c>
      <c r="E208" s="69" t="s">
        <v>4775</v>
      </c>
      <c r="F208" s="70">
        <v>45498</v>
      </c>
      <c r="G208" s="78">
        <v>45499</v>
      </c>
      <c r="H208" s="70">
        <v>45519</v>
      </c>
      <c r="I208" s="69" t="s">
        <v>4666</v>
      </c>
      <c r="J208" s="70">
        <v>45523</v>
      </c>
      <c r="K208" s="74">
        <v>45529</v>
      </c>
      <c r="L208" s="74">
        <v>45550</v>
      </c>
      <c r="M208" s="69" t="s">
        <v>4917</v>
      </c>
      <c r="N208" s="70">
        <v>45523</v>
      </c>
      <c r="O208" s="70">
        <v>45523</v>
      </c>
      <c r="P208" s="70">
        <v>45523</v>
      </c>
      <c r="Q208" s="70">
        <v>45523</v>
      </c>
      <c r="R208" s="70">
        <v>45523</v>
      </c>
      <c r="S208" s="70">
        <v>45533</v>
      </c>
      <c r="T208" s="70">
        <v>45541</v>
      </c>
      <c r="U208" s="70">
        <v>45541</v>
      </c>
      <c r="V208" s="70">
        <v>45542</v>
      </c>
      <c r="W208" s="70">
        <v>45556</v>
      </c>
      <c r="X208" s="70">
        <v>45616</v>
      </c>
      <c r="Y208" s="69"/>
      <c r="Z208" s="69"/>
      <c r="AA208" s="69"/>
      <c r="AB208" s="69"/>
      <c r="AC208" s="69"/>
      <c r="AD208" s="69"/>
    </row>
    <row r="209" s="62" customFormat="1" ht="12.75" customHeight="1" spans="1:30">
      <c r="A209" s="69" t="s">
        <v>3345</v>
      </c>
      <c r="B209" s="69" t="str">
        <f>VLOOKUP(A209,'[5]Grid-US'!AH:AK,4,0)</f>
        <v>ARUST1I6DE9ME</v>
      </c>
      <c r="C209" s="69" t="s">
        <v>4283</v>
      </c>
      <c r="D209" s="70">
        <v>45519</v>
      </c>
      <c r="E209" s="69" t="s">
        <v>4775</v>
      </c>
      <c r="F209" s="70">
        <v>45498</v>
      </c>
      <c r="G209" s="78">
        <v>45499</v>
      </c>
      <c r="H209" s="70">
        <v>45513</v>
      </c>
      <c r="I209" s="69" t="s">
        <v>4669</v>
      </c>
      <c r="J209" s="70">
        <v>45519</v>
      </c>
      <c r="K209" s="74">
        <v>45530</v>
      </c>
      <c r="L209" s="74">
        <v>45550</v>
      </c>
      <c r="M209" s="69" t="s">
        <v>4918</v>
      </c>
      <c r="N209" s="70">
        <v>45519</v>
      </c>
      <c r="O209" s="70">
        <v>45519</v>
      </c>
      <c r="P209" s="70">
        <v>45519</v>
      </c>
      <c r="Q209" s="70">
        <v>45519</v>
      </c>
      <c r="R209" s="70">
        <v>45519</v>
      </c>
      <c r="S209" s="70">
        <v>45532</v>
      </c>
      <c r="T209" s="70">
        <v>45545</v>
      </c>
      <c r="U209" s="70">
        <v>45548</v>
      </c>
      <c r="V209" s="70">
        <v>45549</v>
      </c>
      <c r="W209" s="70">
        <v>45558</v>
      </c>
      <c r="X209" s="70">
        <v>45591</v>
      </c>
      <c r="Y209" s="69"/>
      <c r="Z209" s="69"/>
      <c r="AA209" s="69"/>
      <c r="AB209" s="69"/>
      <c r="AC209" s="69"/>
      <c r="AD209" s="69"/>
    </row>
    <row r="210" s="62" customFormat="1" ht="12.75" customHeight="1" spans="1:30">
      <c r="A210" s="69" t="s">
        <v>3415</v>
      </c>
      <c r="B210" s="69" t="s">
        <v>4663</v>
      </c>
      <c r="C210" s="69" t="s">
        <v>4283</v>
      </c>
      <c r="D210" s="70">
        <v>45499</v>
      </c>
      <c r="E210" s="69" t="s">
        <v>4810</v>
      </c>
      <c r="F210" s="70">
        <v>45470</v>
      </c>
      <c r="G210" s="70">
        <v>45476</v>
      </c>
      <c r="H210" s="70">
        <v>45519</v>
      </c>
      <c r="I210" s="69" t="s">
        <v>4669</v>
      </c>
      <c r="J210" s="70">
        <v>45524</v>
      </c>
      <c r="K210" s="74">
        <v>45529</v>
      </c>
      <c r="L210" s="74">
        <v>45552</v>
      </c>
      <c r="M210" s="69" t="s">
        <v>4919</v>
      </c>
      <c r="N210" s="70">
        <v>45524</v>
      </c>
      <c r="O210" s="70">
        <v>45524</v>
      </c>
      <c r="P210" s="70">
        <v>45525</v>
      </c>
      <c r="Q210" s="70">
        <v>45525</v>
      </c>
      <c r="R210" s="70">
        <v>45524</v>
      </c>
      <c r="S210" s="70">
        <v>45533</v>
      </c>
      <c r="T210" s="70">
        <v>45552</v>
      </c>
      <c r="U210" s="70">
        <v>45548</v>
      </c>
      <c r="V210" s="70">
        <v>45552</v>
      </c>
      <c r="W210" s="70">
        <v>45558</v>
      </c>
      <c r="X210" s="70">
        <v>45572</v>
      </c>
      <c r="Y210" s="69"/>
      <c r="Z210" s="69"/>
      <c r="AA210" s="69"/>
      <c r="AB210" s="69"/>
      <c r="AC210" s="69"/>
      <c r="AD210" s="69"/>
    </row>
    <row r="211" s="62" customFormat="1" ht="12.75" customHeight="1" spans="1:30">
      <c r="A211" s="69" t="s">
        <v>3422</v>
      </c>
      <c r="B211" s="69" t="str">
        <f>VLOOKUP(A211,'[5]Grid-US'!AH:AK,4,0)</f>
        <v>ARUSIGYSRYBNH</v>
      </c>
      <c r="C211" s="69" t="s">
        <v>4283</v>
      </c>
      <c r="D211" s="70">
        <v>45499</v>
      </c>
      <c r="E211" s="69" t="s">
        <v>4810</v>
      </c>
      <c r="F211" s="70">
        <v>45470</v>
      </c>
      <c r="G211" s="78">
        <v>45484</v>
      </c>
      <c r="H211" s="70">
        <v>45519</v>
      </c>
      <c r="I211" s="69" t="s">
        <v>4669</v>
      </c>
      <c r="J211" s="70">
        <v>45524</v>
      </c>
      <c r="K211" s="74">
        <v>45529</v>
      </c>
      <c r="L211" s="74">
        <v>45552</v>
      </c>
      <c r="M211" s="69" t="s">
        <v>4920</v>
      </c>
      <c r="N211" s="70">
        <v>45524</v>
      </c>
      <c r="O211" s="70">
        <v>45524</v>
      </c>
      <c r="P211" s="70">
        <v>45525</v>
      </c>
      <c r="Q211" s="70">
        <v>45524</v>
      </c>
      <c r="R211" s="70">
        <v>45524</v>
      </c>
      <c r="S211" s="70">
        <v>45532</v>
      </c>
      <c r="T211" s="70">
        <v>45552</v>
      </c>
      <c r="U211" s="70">
        <v>45548</v>
      </c>
      <c r="V211" s="70">
        <v>45552</v>
      </c>
      <c r="W211" s="70">
        <v>45556</v>
      </c>
      <c r="X211" s="70">
        <v>45572</v>
      </c>
      <c r="Y211" s="69"/>
      <c r="Z211" s="69"/>
      <c r="AA211" s="69"/>
      <c r="AB211" s="69"/>
      <c r="AC211" s="69"/>
      <c r="AD211" s="69"/>
    </row>
    <row r="212" s="62" customFormat="1" ht="12.75" customHeight="1" spans="1:30">
      <c r="A212" s="69" t="s">
        <v>3577</v>
      </c>
      <c r="B212" s="69" t="str">
        <f>VLOOKUP(A212,'[5]Grid-US'!AH:AK,4,0)</f>
        <v>ARUSRSRA1JO9F</v>
      </c>
      <c r="C212" s="69" t="s">
        <v>4740</v>
      </c>
      <c r="D212" s="70">
        <v>45526</v>
      </c>
      <c r="E212" s="69" t="s">
        <v>4775</v>
      </c>
      <c r="F212" s="70">
        <v>45510</v>
      </c>
      <c r="G212" s="78">
        <v>45511</v>
      </c>
      <c r="H212" s="70">
        <v>45526</v>
      </c>
      <c r="I212" s="69" t="s">
        <v>4787</v>
      </c>
      <c r="J212" s="70">
        <v>45532</v>
      </c>
      <c r="K212" s="74">
        <v>45538</v>
      </c>
      <c r="L212" s="74">
        <v>45552</v>
      </c>
      <c r="M212" s="69" t="s">
        <v>4921</v>
      </c>
      <c r="N212" s="70">
        <v>45532</v>
      </c>
      <c r="O212" s="70">
        <v>45532</v>
      </c>
      <c r="P212" s="70">
        <v>45533</v>
      </c>
      <c r="Q212" s="70">
        <v>45532</v>
      </c>
      <c r="R212" s="70">
        <v>45532</v>
      </c>
      <c r="S212" s="70">
        <v>45539</v>
      </c>
      <c r="T212" s="70">
        <v>45552</v>
      </c>
      <c r="U212" s="70">
        <v>45548</v>
      </c>
      <c r="V212" s="70">
        <v>45552</v>
      </c>
      <c r="W212" s="70">
        <v>45565</v>
      </c>
      <c r="X212" s="70">
        <v>45567</v>
      </c>
      <c r="Y212" s="69"/>
      <c r="Z212" s="69"/>
      <c r="AA212" s="69"/>
      <c r="AB212" s="69"/>
      <c r="AC212" s="69"/>
      <c r="AD212" s="69"/>
    </row>
    <row r="213" s="62" customFormat="1" ht="12.75" customHeight="1" spans="1:30">
      <c r="A213" s="69" t="s">
        <v>3081</v>
      </c>
      <c r="B213" s="69" t="str">
        <f>VLOOKUP(A213,'[5]Grid-US'!AH:AK,4,0)</f>
        <v>ARUS3A17M8EC5</v>
      </c>
      <c r="C213" s="69" t="s">
        <v>4835</v>
      </c>
      <c r="D213" s="70">
        <v>45496</v>
      </c>
      <c r="E213" s="69" t="s">
        <v>4775</v>
      </c>
      <c r="F213" s="70">
        <v>45478</v>
      </c>
      <c r="G213" s="70">
        <v>45484</v>
      </c>
      <c r="H213" s="70">
        <v>45492</v>
      </c>
      <c r="I213" s="69" t="s">
        <v>4800</v>
      </c>
      <c r="J213" s="78">
        <v>45498</v>
      </c>
      <c r="K213" s="74">
        <v>45507</v>
      </c>
      <c r="L213" s="74">
        <v>45553</v>
      </c>
      <c r="M213" s="69" t="s">
        <v>4922</v>
      </c>
      <c r="N213" s="70">
        <v>45498</v>
      </c>
      <c r="O213" s="70">
        <v>45498</v>
      </c>
      <c r="P213" s="70">
        <v>45498</v>
      </c>
      <c r="Q213" s="70">
        <v>45498</v>
      </c>
      <c r="R213" s="70">
        <v>45498</v>
      </c>
      <c r="S213" s="70">
        <v>45511</v>
      </c>
      <c r="T213" s="70">
        <v>45541</v>
      </c>
      <c r="U213" s="70">
        <v>45541</v>
      </c>
      <c r="V213" s="70">
        <v>45545</v>
      </c>
      <c r="W213" s="70">
        <v>45559</v>
      </c>
      <c r="X213" s="70">
        <v>45623</v>
      </c>
      <c r="Y213" s="69"/>
      <c r="Z213" s="69"/>
      <c r="AA213" s="69"/>
      <c r="AB213" s="69"/>
      <c r="AC213" s="69"/>
      <c r="AD213" s="69"/>
    </row>
    <row r="214" s="62" customFormat="1" ht="12.75" customHeight="1" spans="1:30">
      <c r="A214" s="69" t="s">
        <v>3068</v>
      </c>
      <c r="B214" s="69" t="str">
        <f>VLOOKUP(A214,'[5]Grid-US'!AH:AK,4,0)</f>
        <v>ARUSIKNMKEAGT</v>
      </c>
      <c r="C214" s="69" t="s">
        <v>4682</v>
      </c>
      <c r="D214" s="70">
        <v>45496</v>
      </c>
      <c r="E214" s="69" t="s">
        <v>4775</v>
      </c>
      <c r="F214" s="70">
        <v>45478</v>
      </c>
      <c r="G214" s="70">
        <v>45484</v>
      </c>
      <c r="H214" s="70">
        <v>45492</v>
      </c>
      <c r="I214" s="69" t="s">
        <v>4800</v>
      </c>
      <c r="J214" s="78">
        <v>45498</v>
      </c>
      <c r="K214" s="74">
        <v>45507</v>
      </c>
      <c r="L214" s="74">
        <v>45553</v>
      </c>
      <c r="M214" s="69" t="s">
        <v>4923</v>
      </c>
      <c r="N214" s="70">
        <v>45498</v>
      </c>
      <c r="O214" s="70">
        <v>45498</v>
      </c>
      <c r="P214" s="70">
        <v>45498</v>
      </c>
      <c r="Q214" s="70">
        <v>45498</v>
      </c>
      <c r="R214" s="70">
        <v>45498</v>
      </c>
      <c r="S214" s="70">
        <v>45510</v>
      </c>
      <c r="T214" s="70">
        <v>45541</v>
      </c>
      <c r="U214" s="70">
        <v>45541</v>
      </c>
      <c r="V214" s="70">
        <v>45545</v>
      </c>
      <c r="W214" s="70">
        <v>45559</v>
      </c>
      <c r="X214" s="70">
        <v>45674</v>
      </c>
      <c r="Y214" s="69"/>
      <c r="Z214" s="69"/>
      <c r="AA214" s="69"/>
      <c r="AB214" s="69"/>
      <c r="AC214" s="69"/>
      <c r="AD214" s="69"/>
    </row>
    <row r="215" s="62" customFormat="1" ht="12.75" customHeight="1" spans="1:30">
      <c r="A215" s="69" t="s">
        <v>3035</v>
      </c>
      <c r="B215" s="69" t="str">
        <f>VLOOKUP(A215,'[5]Grid-US'!AH:AK,4,0)</f>
        <v>ARUSKLQAJWQL1</v>
      </c>
      <c r="C215" s="69" t="s">
        <v>4283</v>
      </c>
      <c r="D215" s="70">
        <v>45496</v>
      </c>
      <c r="E215" s="69" t="s">
        <v>4745</v>
      </c>
      <c r="F215" s="70">
        <v>45478</v>
      </c>
      <c r="G215" s="70">
        <v>45484</v>
      </c>
      <c r="H215" s="70">
        <v>45492</v>
      </c>
      <c r="I215" s="69" t="s">
        <v>4800</v>
      </c>
      <c r="J215" s="78">
        <v>45498</v>
      </c>
      <c r="K215" s="74">
        <v>45507</v>
      </c>
      <c r="L215" s="74">
        <v>45553</v>
      </c>
      <c r="M215" s="69" t="s">
        <v>4924</v>
      </c>
      <c r="N215" s="70">
        <v>45498</v>
      </c>
      <c r="O215" s="70">
        <v>45498</v>
      </c>
      <c r="P215" s="70">
        <v>45498</v>
      </c>
      <c r="Q215" s="70">
        <v>45498</v>
      </c>
      <c r="R215" s="70">
        <v>45498</v>
      </c>
      <c r="S215" s="70">
        <v>45510</v>
      </c>
      <c r="T215" s="70">
        <v>45541</v>
      </c>
      <c r="U215" s="70">
        <v>45539</v>
      </c>
      <c r="V215" s="70">
        <v>45545</v>
      </c>
      <c r="W215" s="70">
        <v>45559</v>
      </c>
      <c r="X215" s="70">
        <v>45575</v>
      </c>
      <c r="Y215" s="69"/>
      <c r="Z215" s="69"/>
      <c r="AA215" s="69"/>
      <c r="AB215" s="69"/>
      <c r="AC215" s="69"/>
      <c r="AD215" s="69"/>
    </row>
    <row r="216" s="62" customFormat="1" ht="12.75" customHeight="1" spans="1:30">
      <c r="A216" s="69" t="s">
        <v>2962</v>
      </c>
      <c r="B216" s="69" t="str">
        <f>VLOOKUP(A216,'[5]Grid-US'!AH:AK,4,0)</f>
        <v>ARUS5LAIFDW8W</v>
      </c>
      <c r="C216" s="69" t="s">
        <v>4283</v>
      </c>
      <c r="D216" s="70">
        <v>45488</v>
      </c>
      <c r="E216" s="71" t="s">
        <v>4925</v>
      </c>
      <c r="F216" s="70">
        <v>45460</v>
      </c>
      <c r="G216" s="70">
        <v>45475</v>
      </c>
      <c r="H216" s="70">
        <v>45483</v>
      </c>
      <c r="I216" s="69" t="s">
        <v>4800</v>
      </c>
      <c r="J216" s="78">
        <v>45492</v>
      </c>
      <c r="K216" s="74">
        <v>45504</v>
      </c>
      <c r="L216" s="74">
        <v>45555</v>
      </c>
      <c r="M216" s="69" t="s">
        <v>4926</v>
      </c>
      <c r="N216" s="70">
        <v>45492</v>
      </c>
      <c r="O216" s="70">
        <v>45492</v>
      </c>
      <c r="P216" s="70">
        <v>45495</v>
      </c>
      <c r="Q216" s="70">
        <v>45492</v>
      </c>
      <c r="R216" s="70">
        <v>45492</v>
      </c>
      <c r="S216" s="70">
        <v>45506</v>
      </c>
      <c r="T216" s="70">
        <v>45544</v>
      </c>
      <c r="U216" s="70">
        <v>45546</v>
      </c>
      <c r="V216" s="70">
        <v>45547</v>
      </c>
      <c r="W216" s="70">
        <v>45560</v>
      </c>
      <c r="X216" s="70">
        <v>45588</v>
      </c>
      <c r="Y216" s="69" t="s">
        <v>4833</v>
      </c>
      <c r="Z216" s="69"/>
      <c r="AA216" s="69"/>
      <c r="AB216" s="69"/>
      <c r="AC216" s="69"/>
      <c r="AD216" s="69"/>
    </row>
    <row r="217" s="62" customFormat="1" ht="12.75" customHeight="1" spans="1:30">
      <c r="A217" s="69" t="s">
        <v>3166</v>
      </c>
      <c r="B217" s="69" t="str">
        <f>VLOOKUP(A217,'[5]Grid-US'!AH:AK,4,0)</f>
        <v>ARUSIL7VKJZPV</v>
      </c>
      <c r="C217" s="69" t="s">
        <v>4682</v>
      </c>
      <c r="D217" s="70">
        <v>45499</v>
      </c>
      <c r="E217" s="69" t="s">
        <v>4775</v>
      </c>
      <c r="F217" s="70">
        <v>45478</v>
      </c>
      <c r="G217" s="70">
        <v>45484</v>
      </c>
      <c r="H217" s="70">
        <v>45496</v>
      </c>
      <c r="I217" s="69" t="s">
        <v>4800</v>
      </c>
      <c r="J217" s="70">
        <v>45505</v>
      </c>
      <c r="K217" s="74">
        <v>45518</v>
      </c>
      <c r="L217" s="74">
        <v>45557</v>
      </c>
      <c r="M217" s="69" t="s">
        <v>4927</v>
      </c>
      <c r="N217" s="70">
        <v>45504</v>
      </c>
      <c r="O217" s="70">
        <v>45504</v>
      </c>
      <c r="P217" s="70">
        <v>45505</v>
      </c>
      <c r="Q217" s="70">
        <v>45504</v>
      </c>
      <c r="R217" s="70">
        <v>45504</v>
      </c>
      <c r="S217" s="70">
        <v>45520</v>
      </c>
      <c r="T217" s="70">
        <v>45559</v>
      </c>
      <c r="U217" s="70">
        <v>45548</v>
      </c>
      <c r="V217" s="70">
        <v>45560</v>
      </c>
      <c r="W217" s="70">
        <v>45570</v>
      </c>
      <c r="X217" s="70">
        <v>45573</v>
      </c>
      <c r="Y217" s="69"/>
      <c r="Z217" s="69"/>
      <c r="AA217" s="69"/>
      <c r="AB217" s="69"/>
      <c r="AC217" s="69"/>
      <c r="AD217" s="69"/>
    </row>
    <row r="218" s="62" customFormat="1" ht="12.75" customHeight="1" spans="1:30">
      <c r="A218" s="69" t="s">
        <v>3456</v>
      </c>
      <c r="B218" s="69" t="str">
        <f>VLOOKUP(A218,'[5]Grid-US'!AH:AK,4,0)</f>
        <v>ARUS9F44U2IFV</v>
      </c>
      <c r="C218" s="69" t="s">
        <v>4283</v>
      </c>
      <c r="D218" s="70">
        <v>45522</v>
      </c>
      <c r="E218" s="71" t="s">
        <v>4928</v>
      </c>
      <c r="F218" s="70">
        <v>45499</v>
      </c>
      <c r="G218" s="78">
        <v>45511</v>
      </c>
      <c r="H218" s="70">
        <v>45520</v>
      </c>
      <c r="I218" s="69" t="s">
        <v>4669</v>
      </c>
      <c r="J218" s="70">
        <v>45526</v>
      </c>
      <c r="K218" s="74">
        <v>45535</v>
      </c>
      <c r="L218" s="74">
        <v>45557</v>
      </c>
      <c r="M218" s="69" t="s">
        <v>4929</v>
      </c>
      <c r="N218" s="70">
        <v>45526</v>
      </c>
      <c r="O218" s="70">
        <v>45526</v>
      </c>
      <c r="P218" s="70">
        <v>45526</v>
      </c>
      <c r="Q218" s="70">
        <v>45526</v>
      </c>
      <c r="R218" s="70">
        <v>45526</v>
      </c>
      <c r="S218" s="70">
        <v>45539</v>
      </c>
      <c r="T218" s="70">
        <v>45548</v>
      </c>
      <c r="U218" s="70">
        <v>45548</v>
      </c>
      <c r="V218" s="70">
        <v>45552</v>
      </c>
      <c r="W218" s="70">
        <v>45580</v>
      </c>
      <c r="X218" s="70">
        <v>45600</v>
      </c>
      <c r="Y218" s="69"/>
      <c r="Z218" s="69"/>
      <c r="AA218" s="69"/>
      <c r="AB218" s="69"/>
      <c r="AC218" s="69"/>
      <c r="AD218" s="69"/>
    </row>
    <row r="219" s="62" customFormat="1" ht="12.75" customHeight="1" spans="1:30">
      <c r="A219" s="69" t="s">
        <v>3377</v>
      </c>
      <c r="B219" s="69" t="s">
        <v>4663</v>
      </c>
      <c r="C219" s="69" t="s">
        <v>4691</v>
      </c>
      <c r="D219" s="70">
        <v>45516</v>
      </c>
      <c r="E219" s="69" t="s">
        <v>1576</v>
      </c>
      <c r="F219" s="70">
        <v>45496</v>
      </c>
      <c r="G219" s="78">
        <v>45499</v>
      </c>
      <c r="H219" s="70">
        <v>45513</v>
      </c>
      <c r="I219" s="69" t="s">
        <v>4727</v>
      </c>
      <c r="J219" s="70">
        <v>45520</v>
      </c>
      <c r="K219" s="74">
        <v>45531</v>
      </c>
      <c r="L219" s="74">
        <v>45561</v>
      </c>
      <c r="M219" s="69" t="s">
        <v>4930</v>
      </c>
      <c r="N219" s="70">
        <v>45520</v>
      </c>
      <c r="O219" s="70">
        <v>45520</v>
      </c>
      <c r="P219" s="70">
        <v>45520</v>
      </c>
      <c r="Q219" s="70">
        <v>45520</v>
      </c>
      <c r="R219" s="70">
        <v>45520</v>
      </c>
      <c r="S219" s="70">
        <v>45533</v>
      </c>
      <c r="T219" s="70">
        <v>45558</v>
      </c>
      <c r="U219" s="70">
        <v>45559</v>
      </c>
      <c r="V219" s="70">
        <v>45560</v>
      </c>
      <c r="W219" s="70">
        <v>45563</v>
      </c>
      <c r="X219" s="70">
        <v>45582</v>
      </c>
      <c r="Y219" s="69"/>
      <c r="Z219" s="69"/>
      <c r="AA219" s="69"/>
      <c r="AB219" s="69"/>
      <c r="AC219" s="69"/>
      <c r="AD219" s="69"/>
    </row>
    <row r="220" s="62" customFormat="1" ht="12.75" customHeight="1" spans="1:30">
      <c r="A220" s="69" t="s">
        <v>3357</v>
      </c>
      <c r="B220" s="69" t="str">
        <f>VLOOKUP(A220,'[5]Grid-US'!AH:AK,4,0)</f>
        <v>ARUSD7UPYPAYC</v>
      </c>
      <c r="C220" s="69" t="s">
        <v>4283</v>
      </c>
      <c r="D220" s="70">
        <v>45514</v>
      </c>
      <c r="E220" s="69" t="s">
        <v>4745</v>
      </c>
      <c r="F220" s="70">
        <v>45496</v>
      </c>
      <c r="G220" s="78">
        <v>45499</v>
      </c>
      <c r="H220" s="70">
        <v>45512</v>
      </c>
      <c r="I220" s="69" t="s">
        <v>4800</v>
      </c>
      <c r="J220" s="70">
        <v>45520</v>
      </c>
      <c r="K220" s="74">
        <v>45527</v>
      </c>
      <c r="L220" s="74">
        <v>45563</v>
      </c>
      <c r="M220" s="69" t="s">
        <v>4931</v>
      </c>
      <c r="N220" s="70">
        <v>45519</v>
      </c>
      <c r="O220" s="70">
        <v>45519</v>
      </c>
      <c r="P220" s="70">
        <v>45519</v>
      </c>
      <c r="Q220" s="70">
        <v>45519</v>
      </c>
      <c r="R220" s="70">
        <v>45519</v>
      </c>
      <c r="S220" s="70">
        <v>45531</v>
      </c>
      <c r="T220" s="70">
        <v>45560</v>
      </c>
      <c r="U220" s="70">
        <v>45560</v>
      </c>
      <c r="V220" s="70">
        <v>45561</v>
      </c>
      <c r="W220" s="70">
        <v>45577</v>
      </c>
      <c r="X220" s="70">
        <v>45579</v>
      </c>
      <c r="Y220" s="69"/>
      <c r="Z220" s="69"/>
      <c r="AA220" s="69"/>
      <c r="AB220" s="69"/>
      <c r="AC220" s="69"/>
      <c r="AD220" s="69"/>
    </row>
    <row r="221" s="62" customFormat="1" ht="12.75" customHeight="1" spans="1:30">
      <c r="A221" s="69" t="s">
        <v>3633</v>
      </c>
      <c r="B221" s="69" t="str">
        <f>VLOOKUP(A221,'[5]Grid-US'!AH:AK,4,0)</f>
        <v>ARUSHF4S2D6CN</v>
      </c>
      <c r="C221" s="69" t="s">
        <v>4682</v>
      </c>
      <c r="D221" s="70">
        <v>45516</v>
      </c>
      <c r="E221" s="69" t="s">
        <v>1576</v>
      </c>
      <c r="F221" s="70">
        <v>45496</v>
      </c>
      <c r="G221" s="78">
        <v>45499</v>
      </c>
      <c r="H221" s="70">
        <v>45526</v>
      </c>
      <c r="I221" s="69" t="s">
        <v>4676</v>
      </c>
      <c r="J221" s="70">
        <v>45534</v>
      </c>
      <c r="K221" s="74">
        <v>45541</v>
      </c>
      <c r="L221" s="74">
        <v>45569</v>
      </c>
      <c r="M221" s="69" t="s">
        <v>4932</v>
      </c>
      <c r="N221" s="70">
        <v>45534</v>
      </c>
      <c r="O221" s="70">
        <v>45534</v>
      </c>
      <c r="P221" s="70">
        <v>45537</v>
      </c>
      <c r="Q221" s="70">
        <v>45534</v>
      </c>
      <c r="R221" s="70">
        <v>45534</v>
      </c>
      <c r="S221" s="70">
        <v>45544</v>
      </c>
      <c r="T221" s="70">
        <v>45562</v>
      </c>
      <c r="U221" s="70">
        <v>45565</v>
      </c>
      <c r="V221" s="70">
        <v>45565</v>
      </c>
      <c r="W221" s="70">
        <v>45572</v>
      </c>
      <c r="X221" s="70">
        <v>45583</v>
      </c>
      <c r="Y221" s="69"/>
      <c r="Z221" s="69"/>
      <c r="AA221" s="69"/>
      <c r="AB221" s="69"/>
      <c r="AC221" s="69"/>
      <c r="AD221" s="69"/>
    </row>
    <row r="222" s="62" customFormat="1" ht="12.75" customHeight="1" spans="1:30">
      <c r="A222" s="69" t="s">
        <v>3539</v>
      </c>
      <c r="B222" s="69" t="str">
        <f>VLOOKUP(A222,'[5]Grid-US'!AH:AK,4,0)</f>
        <v>ARUSCUKRSMJNB</v>
      </c>
      <c r="C222" s="69" t="s">
        <v>4710</v>
      </c>
      <c r="D222" s="70">
        <v>45522</v>
      </c>
      <c r="E222" s="69" t="s">
        <v>4933</v>
      </c>
      <c r="F222" s="70">
        <v>45499</v>
      </c>
      <c r="G222" s="78">
        <v>45499</v>
      </c>
      <c r="H222" s="70">
        <v>45520</v>
      </c>
      <c r="I222" s="69" t="s">
        <v>4800</v>
      </c>
      <c r="J222" s="70">
        <v>45530</v>
      </c>
      <c r="K222" s="74">
        <v>45538</v>
      </c>
      <c r="L222" s="74">
        <v>45571</v>
      </c>
      <c r="M222" s="69" t="s">
        <v>4934</v>
      </c>
      <c r="N222" s="70">
        <v>45530</v>
      </c>
      <c r="O222" s="70">
        <v>45530</v>
      </c>
      <c r="P222" s="70">
        <v>45531</v>
      </c>
      <c r="Q222" s="70">
        <v>45530</v>
      </c>
      <c r="R222" s="70">
        <v>45530</v>
      </c>
      <c r="S222" s="70">
        <v>45541</v>
      </c>
      <c r="T222" s="70">
        <v>45561</v>
      </c>
      <c r="U222" s="70">
        <v>45561</v>
      </c>
      <c r="V222" s="70">
        <v>45564</v>
      </c>
      <c r="W222" s="70">
        <v>45576</v>
      </c>
      <c r="X222" s="70">
        <v>45583</v>
      </c>
      <c r="Y222" s="69"/>
      <c r="Z222" s="69"/>
      <c r="AA222" s="69"/>
      <c r="AB222" s="69"/>
      <c r="AC222" s="69"/>
      <c r="AD222" s="69"/>
    </row>
    <row r="223" s="62" customFormat="1" ht="12.75" customHeight="1" spans="1:30">
      <c r="A223" s="69" t="s">
        <v>3530</v>
      </c>
      <c r="B223" s="69" t="str">
        <f>VLOOKUP(A223,'[5]Grid-US'!AH:AK,4,0)</f>
        <v>ARUSO5I365UXS</v>
      </c>
      <c r="C223" s="69" t="s">
        <v>4664</v>
      </c>
      <c r="D223" s="70">
        <v>45522</v>
      </c>
      <c r="E223" s="69" t="s">
        <v>4933</v>
      </c>
      <c r="F223" s="70">
        <v>45499</v>
      </c>
      <c r="G223" s="78">
        <v>45499</v>
      </c>
      <c r="H223" s="70">
        <v>45520</v>
      </c>
      <c r="I223" s="69" t="s">
        <v>4800</v>
      </c>
      <c r="J223" s="70">
        <v>45530</v>
      </c>
      <c r="K223" s="74">
        <v>45538</v>
      </c>
      <c r="L223" s="74">
        <v>45571</v>
      </c>
      <c r="M223" s="69" t="s">
        <v>4935</v>
      </c>
      <c r="N223" s="70">
        <v>45530</v>
      </c>
      <c r="O223" s="70">
        <v>45530</v>
      </c>
      <c r="P223" s="70">
        <v>45531</v>
      </c>
      <c r="Q223" s="70">
        <v>45530</v>
      </c>
      <c r="R223" s="70">
        <v>45530</v>
      </c>
      <c r="S223" s="70">
        <v>45540</v>
      </c>
      <c r="T223" s="70">
        <v>45561</v>
      </c>
      <c r="U223" s="70">
        <v>45561</v>
      </c>
      <c r="V223" s="70">
        <v>45564</v>
      </c>
      <c r="W223" s="70">
        <v>45574</v>
      </c>
      <c r="X223" s="70">
        <v>45600</v>
      </c>
      <c r="Y223" s="69"/>
      <c r="Z223" s="69"/>
      <c r="AA223" s="69"/>
      <c r="AB223" s="69"/>
      <c r="AC223" s="69"/>
      <c r="AD223" s="69"/>
    </row>
    <row r="224" s="62" customFormat="1" ht="12.75" customHeight="1" spans="1:30">
      <c r="A224" s="69" t="s">
        <v>3616</v>
      </c>
      <c r="B224" s="69" t="s">
        <v>4663</v>
      </c>
      <c r="C224" s="69" t="s">
        <v>4803</v>
      </c>
      <c r="D224" s="70">
        <v>45516</v>
      </c>
      <c r="E224" s="69" t="s">
        <v>4636</v>
      </c>
      <c r="F224" s="70">
        <v>45496</v>
      </c>
      <c r="G224" s="78">
        <v>45499</v>
      </c>
      <c r="H224" s="70">
        <v>45525</v>
      </c>
      <c r="I224" s="69" t="s">
        <v>4744</v>
      </c>
      <c r="J224" s="70">
        <v>45534</v>
      </c>
      <c r="K224" s="74">
        <v>45539</v>
      </c>
      <c r="L224" s="74">
        <v>45571</v>
      </c>
      <c r="M224" s="69" t="s">
        <v>4936</v>
      </c>
      <c r="N224" s="70">
        <v>45534</v>
      </c>
      <c r="O224" s="70">
        <v>45534</v>
      </c>
      <c r="P224" s="70">
        <v>45534</v>
      </c>
      <c r="Q224" s="70">
        <v>45534</v>
      </c>
      <c r="R224" s="70">
        <v>45534</v>
      </c>
      <c r="S224" s="70">
        <v>45541</v>
      </c>
      <c r="T224" s="70">
        <v>45567</v>
      </c>
      <c r="U224" s="70">
        <v>45566</v>
      </c>
      <c r="V224" s="70">
        <v>45568</v>
      </c>
      <c r="W224" s="70">
        <v>45582</v>
      </c>
      <c r="X224" s="70">
        <v>45586</v>
      </c>
      <c r="Y224" s="69"/>
      <c r="Z224" s="69"/>
      <c r="AA224" s="69"/>
      <c r="AB224" s="69"/>
      <c r="AC224" s="69"/>
      <c r="AD224" s="69"/>
    </row>
    <row r="225" s="62" customFormat="1" ht="12.75" customHeight="1" spans="1:30">
      <c r="A225" s="69" t="s">
        <v>3429</v>
      </c>
      <c r="B225" s="69" t="s">
        <v>4663</v>
      </c>
      <c r="C225" s="69" t="s">
        <v>4682</v>
      </c>
      <c r="D225" s="70">
        <v>45516</v>
      </c>
      <c r="E225" s="69" t="s">
        <v>4750</v>
      </c>
      <c r="F225" s="70">
        <v>45496</v>
      </c>
      <c r="G225" s="78">
        <v>45499</v>
      </c>
      <c r="H225" s="70">
        <v>45519</v>
      </c>
      <c r="I225" s="69" t="s">
        <v>4676</v>
      </c>
      <c r="J225" s="70">
        <v>45526</v>
      </c>
      <c r="K225" s="74">
        <v>45536</v>
      </c>
      <c r="L225" s="74">
        <v>45572</v>
      </c>
      <c r="M225" s="69" t="s">
        <v>4937</v>
      </c>
      <c r="N225" s="70">
        <v>45526</v>
      </c>
      <c r="O225" s="70">
        <v>45526</v>
      </c>
      <c r="P225" s="70">
        <v>45527</v>
      </c>
      <c r="Q225" s="70">
        <v>45527</v>
      </c>
      <c r="R225" s="70">
        <v>45526</v>
      </c>
      <c r="S225" s="70">
        <v>45539</v>
      </c>
      <c r="T225" s="70">
        <v>45566</v>
      </c>
      <c r="U225" s="70">
        <v>45565</v>
      </c>
      <c r="V225" s="70">
        <v>45567</v>
      </c>
      <c r="W225" s="70">
        <v>45580</v>
      </c>
      <c r="X225" s="70">
        <v>45589</v>
      </c>
      <c r="Y225" s="69"/>
      <c r="Z225" s="69"/>
      <c r="AA225" s="69"/>
      <c r="AB225" s="69"/>
      <c r="AC225" s="69"/>
      <c r="AD225" s="69"/>
    </row>
    <row r="226" s="62" customFormat="1" ht="12.75" customHeight="1" spans="1:30">
      <c r="A226" s="69" t="s">
        <v>3481</v>
      </c>
      <c r="B226" s="69" t="str">
        <f>VLOOKUP(A226,'[5]Grid-US'!AH:AK,4,0)</f>
        <v>ARUS9ZF5T7I9A</v>
      </c>
      <c r="C226" s="69" t="s">
        <v>4674</v>
      </c>
      <c r="D226" s="70">
        <v>45522</v>
      </c>
      <c r="E226" s="69" t="s">
        <v>4775</v>
      </c>
      <c r="F226" s="70">
        <v>45499</v>
      </c>
      <c r="G226" s="78">
        <v>45499</v>
      </c>
      <c r="H226" s="70">
        <v>45520</v>
      </c>
      <c r="I226" s="69" t="s">
        <v>4800</v>
      </c>
      <c r="J226" s="70">
        <v>45526</v>
      </c>
      <c r="K226" s="74">
        <v>45534</v>
      </c>
      <c r="L226" s="74">
        <v>45574</v>
      </c>
      <c r="M226" s="69" t="s">
        <v>4938</v>
      </c>
      <c r="N226" s="70">
        <v>45526</v>
      </c>
      <c r="O226" s="70">
        <v>45526</v>
      </c>
      <c r="P226" s="70">
        <v>45527</v>
      </c>
      <c r="Q226" s="70">
        <v>45526</v>
      </c>
      <c r="R226" s="70">
        <v>45526</v>
      </c>
      <c r="S226" s="70">
        <v>45539</v>
      </c>
      <c r="T226" s="70">
        <v>45567</v>
      </c>
      <c r="U226" s="70">
        <v>45566</v>
      </c>
      <c r="V226" s="70">
        <v>45568</v>
      </c>
      <c r="W226" s="70">
        <v>45588</v>
      </c>
      <c r="X226" s="70">
        <v>45594</v>
      </c>
      <c r="Y226" s="69"/>
      <c r="Z226" s="69"/>
      <c r="AA226" s="69"/>
      <c r="AB226" s="69"/>
      <c r="AC226" s="69"/>
      <c r="AD226" s="69"/>
    </row>
    <row r="227" s="62" customFormat="1" ht="12.75" customHeight="1" spans="1:30">
      <c r="A227" s="69" t="s">
        <v>3685</v>
      </c>
      <c r="B227" s="69" t="str">
        <f>VLOOKUP(A227,'[5]Grid-US'!AH:AK,4,0)</f>
        <v>ARUSQA4NFB1XR</v>
      </c>
      <c r="C227" s="69" t="s">
        <v>4710</v>
      </c>
      <c r="D227" s="70">
        <v>45533</v>
      </c>
      <c r="E227" s="69" t="s">
        <v>4775</v>
      </c>
      <c r="F227" s="70">
        <v>45511</v>
      </c>
      <c r="G227" s="78">
        <v>45511</v>
      </c>
      <c r="H227" s="70">
        <v>45532</v>
      </c>
      <c r="I227" s="69" t="s">
        <v>4698</v>
      </c>
      <c r="J227" s="70">
        <v>45538</v>
      </c>
      <c r="K227" s="74">
        <v>45544</v>
      </c>
      <c r="L227" s="74">
        <v>45576</v>
      </c>
      <c r="M227" s="69" t="s">
        <v>4939</v>
      </c>
      <c r="N227" s="70">
        <v>45538</v>
      </c>
      <c r="O227" s="70">
        <v>45538</v>
      </c>
      <c r="P227" s="70">
        <v>45538</v>
      </c>
      <c r="Q227" s="70">
        <v>45538</v>
      </c>
      <c r="R227" s="70">
        <v>45538</v>
      </c>
      <c r="S227" s="70">
        <v>45546</v>
      </c>
      <c r="T227" s="70">
        <v>45567</v>
      </c>
      <c r="U227" s="70">
        <v>45566</v>
      </c>
      <c r="V227" s="70">
        <v>45570</v>
      </c>
      <c r="W227" s="70">
        <v>45581</v>
      </c>
      <c r="X227" s="70">
        <v>45587</v>
      </c>
      <c r="Y227" s="69"/>
      <c r="Z227" s="69"/>
      <c r="AA227" s="69"/>
      <c r="AB227" s="69"/>
      <c r="AC227" s="69"/>
      <c r="AD227" s="69"/>
    </row>
    <row r="228" s="62" customFormat="1" ht="12.75" customHeight="1" spans="1:30">
      <c r="A228" s="69" t="s">
        <v>3364</v>
      </c>
      <c r="B228" s="69" t="str">
        <f>VLOOKUP(A228,'[5]Grid-US'!AH:AK,4,0)</f>
        <v>ARUSMO7KSRZFL</v>
      </c>
      <c r="C228" s="69" t="s">
        <v>4855</v>
      </c>
      <c r="D228" s="70">
        <v>45519</v>
      </c>
      <c r="E228" s="69" t="s">
        <v>4775</v>
      </c>
      <c r="F228" s="70">
        <v>45498</v>
      </c>
      <c r="G228" s="78">
        <v>45499</v>
      </c>
      <c r="H228" s="70">
        <v>45513</v>
      </c>
      <c r="I228" s="69" t="s">
        <v>4678</v>
      </c>
      <c r="J228" s="70">
        <v>45520</v>
      </c>
      <c r="K228" s="74">
        <v>45527</v>
      </c>
      <c r="L228" s="74">
        <v>45578</v>
      </c>
      <c r="M228" s="69" t="s">
        <v>4940</v>
      </c>
      <c r="N228" s="70">
        <v>45520</v>
      </c>
      <c r="O228" s="70">
        <v>45520</v>
      </c>
      <c r="P228" s="70">
        <v>45523</v>
      </c>
      <c r="Q228" s="70">
        <v>45520</v>
      </c>
      <c r="R228" s="70">
        <v>45520</v>
      </c>
      <c r="S228" s="70">
        <v>45531</v>
      </c>
      <c r="T228" s="70">
        <v>45575</v>
      </c>
      <c r="U228" s="70">
        <v>45573</v>
      </c>
      <c r="V228" s="70">
        <v>45576</v>
      </c>
      <c r="W228" s="70">
        <v>45586</v>
      </c>
      <c r="X228" s="70">
        <v>45607</v>
      </c>
      <c r="Y228" s="69"/>
      <c r="Z228" s="69"/>
      <c r="AA228" s="69"/>
      <c r="AB228" s="69"/>
      <c r="AC228" s="69"/>
      <c r="AD228" s="69"/>
    </row>
    <row r="229" s="62" customFormat="1" ht="12.75" customHeight="1" spans="1:30">
      <c r="A229" s="69" t="s">
        <v>3350</v>
      </c>
      <c r="B229" s="69" t="str">
        <f>VLOOKUP(A229,'[5]Grid-US'!AH:AK,4,0)</f>
        <v>ARUSU262R2APE</v>
      </c>
      <c r="C229" s="69" t="s">
        <v>4283</v>
      </c>
      <c r="D229" s="70">
        <v>45519</v>
      </c>
      <c r="E229" s="69" t="s">
        <v>4745</v>
      </c>
      <c r="F229" s="70">
        <v>45496</v>
      </c>
      <c r="G229" s="78">
        <v>45499</v>
      </c>
      <c r="H229" s="70">
        <v>45513</v>
      </c>
      <c r="I229" s="69" t="s">
        <v>4800</v>
      </c>
      <c r="J229" s="70">
        <v>45519</v>
      </c>
      <c r="K229" s="74">
        <v>45528</v>
      </c>
      <c r="L229" s="74">
        <v>45579</v>
      </c>
      <c r="M229" s="69" t="s">
        <v>4941</v>
      </c>
      <c r="N229" s="70">
        <v>45519</v>
      </c>
      <c r="O229" s="70">
        <v>45519</v>
      </c>
      <c r="P229" s="70">
        <v>45519</v>
      </c>
      <c r="Q229" s="70">
        <v>45519</v>
      </c>
      <c r="R229" s="70">
        <v>45519</v>
      </c>
      <c r="S229" s="70">
        <v>45533</v>
      </c>
      <c r="T229" s="70">
        <v>45576</v>
      </c>
      <c r="U229" s="70">
        <v>45573</v>
      </c>
      <c r="V229" s="70">
        <v>45577</v>
      </c>
      <c r="W229" s="70">
        <v>45587</v>
      </c>
      <c r="X229" s="70">
        <v>45598</v>
      </c>
      <c r="Y229" s="69"/>
      <c r="Z229" s="69"/>
      <c r="AA229" s="69"/>
      <c r="AB229" s="69"/>
      <c r="AC229" s="69"/>
      <c r="AD229" s="69"/>
    </row>
    <row r="230" s="62" customFormat="1" ht="12.75" customHeight="1" spans="1:30">
      <c r="A230" s="69" t="s">
        <v>3781</v>
      </c>
      <c r="B230" s="69" t="s">
        <v>4663</v>
      </c>
      <c r="C230" s="69" t="s">
        <v>4664</v>
      </c>
      <c r="D230" s="70">
        <v>45555</v>
      </c>
      <c r="E230" s="80" t="s">
        <v>4675</v>
      </c>
      <c r="F230" s="70">
        <v>45537</v>
      </c>
      <c r="G230" s="70">
        <v>45540</v>
      </c>
      <c r="H230" s="70">
        <v>45549</v>
      </c>
      <c r="I230" s="69" t="s">
        <v>4669</v>
      </c>
      <c r="J230" s="70">
        <v>45558</v>
      </c>
      <c r="K230" s="74">
        <v>45565</v>
      </c>
      <c r="L230" s="74">
        <v>45579</v>
      </c>
      <c r="M230" s="69" t="s">
        <v>4942</v>
      </c>
      <c r="N230" s="70">
        <v>45558</v>
      </c>
      <c r="O230" s="70">
        <v>45558</v>
      </c>
      <c r="P230" s="70">
        <v>45558</v>
      </c>
      <c r="Q230" s="70">
        <v>45558</v>
      </c>
      <c r="R230" s="70">
        <v>45558</v>
      </c>
      <c r="S230" s="70">
        <v>45574</v>
      </c>
      <c r="T230" s="70">
        <v>45574</v>
      </c>
      <c r="U230" s="70">
        <v>45573</v>
      </c>
      <c r="V230" s="70">
        <v>45576</v>
      </c>
      <c r="W230" s="70">
        <v>45582</v>
      </c>
      <c r="X230" s="70">
        <v>45669</v>
      </c>
      <c r="Y230" s="69"/>
      <c r="Z230" s="69"/>
      <c r="AA230" s="69"/>
      <c r="AB230" s="69"/>
      <c r="AC230" s="69"/>
      <c r="AD230" s="69"/>
    </row>
    <row r="231" s="62" customFormat="1" ht="12.75" customHeight="1" spans="1:30">
      <c r="A231" s="69" t="s">
        <v>3816</v>
      </c>
      <c r="B231" s="69" t="s">
        <v>4663</v>
      </c>
      <c r="C231" s="69" t="s">
        <v>4803</v>
      </c>
      <c r="D231" s="70">
        <v>45555</v>
      </c>
      <c r="E231" s="69" t="s">
        <v>1576</v>
      </c>
      <c r="F231" s="70">
        <v>45537</v>
      </c>
      <c r="G231" s="70">
        <v>45540</v>
      </c>
      <c r="H231" s="70">
        <v>45549</v>
      </c>
      <c r="I231" s="69" t="s">
        <v>4669</v>
      </c>
      <c r="J231" s="70">
        <v>45559</v>
      </c>
      <c r="K231" s="74">
        <v>45565</v>
      </c>
      <c r="L231" s="74">
        <v>45579</v>
      </c>
      <c r="M231" s="69" t="s">
        <v>4943</v>
      </c>
      <c r="N231" s="70">
        <v>45559</v>
      </c>
      <c r="O231" s="70">
        <v>45559</v>
      </c>
      <c r="P231" s="70">
        <v>45559</v>
      </c>
      <c r="Q231" s="70">
        <v>45559</v>
      </c>
      <c r="R231" s="70">
        <v>45559</v>
      </c>
      <c r="S231" s="70">
        <v>45574</v>
      </c>
      <c r="T231" s="70">
        <v>45574</v>
      </c>
      <c r="U231" s="70">
        <v>45573</v>
      </c>
      <c r="V231" s="70">
        <v>45576</v>
      </c>
      <c r="W231" s="70">
        <v>45588</v>
      </c>
      <c r="X231" s="70">
        <v>45635</v>
      </c>
      <c r="Y231" s="69"/>
      <c r="Z231" s="69"/>
      <c r="AA231" s="69"/>
      <c r="AB231" s="69"/>
      <c r="AC231" s="69"/>
      <c r="AD231" s="69"/>
    </row>
    <row r="232" s="62" customFormat="1" ht="12.75" customHeight="1" spans="1:30">
      <c r="A232" s="69" t="s">
        <v>3752</v>
      </c>
      <c r="B232" s="69" t="str">
        <f>VLOOKUP(A232,'[5]Grid-US'!AH:AK,4,0)</f>
        <v>ARUS9PWXKZVY4</v>
      </c>
      <c r="C232" s="69" t="s">
        <v>4695</v>
      </c>
      <c r="D232" s="70">
        <v>45542</v>
      </c>
      <c r="E232" s="71" t="s">
        <v>4668</v>
      </c>
      <c r="F232" s="70">
        <v>45519</v>
      </c>
      <c r="G232" s="70">
        <v>45523</v>
      </c>
      <c r="H232" s="70">
        <v>45534</v>
      </c>
      <c r="I232" s="69" t="s">
        <v>4666</v>
      </c>
      <c r="J232" s="70">
        <v>45549</v>
      </c>
      <c r="K232" s="74">
        <v>45557</v>
      </c>
      <c r="L232" s="74">
        <v>45581</v>
      </c>
      <c r="M232" s="69" t="s">
        <v>4944</v>
      </c>
      <c r="N232" s="70">
        <v>45548</v>
      </c>
      <c r="O232" s="70">
        <v>45548</v>
      </c>
      <c r="P232" s="70">
        <v>45548</v>
      </c>
      <c r="Q232" s="70">
        <v>45548</v>
      </c>
      <c r="R232" s="70">
        <v>45548</v>
      </c>
      <c r="S232" s="70">
        <v>45560</v>
      </c>
      <c r="T232" s="70">
        <v>45577</v>
      </c>
      <c r="U232" s="70">
        <v>45579</v>
      </c>
      <c r="V232" s="70">
        <v>45580</v>
      </c>
      <c r="W232" s="70">
        <v>45587</v>
      </c>
      <c r="X232" s="70">
        <v>45637</v>
      </c>
      <c r="Y232" s="69"/>
      <c r="Z232" s="69"/>
      <c r="AA232" s="69"/>
      <c r="AB232" s="69"/>
      <c r="AC232" s="69"/>
      <c r="AD232" s="69"/>
    </row>
    <row r="233" s="62" customFormat="1" ht="12.75" customHeight="1" spans="1:30">
      <c r="A233" s="69" t="s">
        <v>3394</v>
      </c>
      <c r="B233" s="69" t="s">
        <v>4663</v>
      </c>
      <c r="C233" s="69" t="s">
        <v>4283</v>
      </c>
      <c r="D233" s="70">
        <v>45512</v>
      </c>
      <c r="E233" s="69" t="s">
        <v>1576</v>
      </c>
      <c r="F233" s="70">
        <v>45496</v>
      </c>
      <c r="G233" s="78">
        <v>45499</v>
      </c>
      <c r="H233" s="70">
        <v>45517</v>
      </c>
      <c r="I233" s="69" t="s">
        <v>4800</v>
      </c>
      <c r="J233" s="70">
        <v>45520</v>
      </c>
      <c r="K233" s="74">
        <v>45534</v>
      </c>
      <c r="L233" s="74">
        <v>45583</v>
      </c>
      <c r="M233" s="69" t="s">
        <v>4945</v>
      </c>
      <c r="N233" s="70">
        <v>45520</v>
      </c>
      <c r="O233" s="70">
        <v>45520</v>
      </c>
      <c r="P233" s="70">
        <v>45520</v>
      </c>
      <c r="Q233" s="70">
        <v>45520</v>
      </c>
      <c r="R233" s="70">
        <v>45520</v>
      </c>
      <c r="S233" s="70">
        <v>45535</v>
      </c>
      <c r="T233" s="70">
        <v>45580</v>
      </c>
      <c r="U233" s="70">
        <v>45580</v>
      </c>
      <c r="V233" s="70">
        <v>45581</v>
      </c>
      <c r="W233" s="70">
        <v>45589</v>
      </c>
      <c r="X233" s="70">
        <v>45593</v>
      </c>
      <c r="Y233" s="69"/>
      <c r="Z233" s="69"/>
      <c r="AA233" s="69"/>
      <c r="AB233" s="69"/>
      <c r="AC233" s="69"/>
      <c r="AD233" s="69"/>
    </row>
    <row r="234" s="62" customFormat="1" ht="12.75" customHeight="1" spans="1:30">
      <c r="A234" s="69" t="s">
        <v>3398</v>
      </c>
      <c r="B234" s="69" t="s">
        <v>4663</v>
      </c>
      <c r="C234" s="69" t="s">
        <v>4828</v>
      </c>
      <c r="D234" s="70">
        <v>45514</v>
      </c>
      <c r="E234" s="69" t="s">
        <v>4636</v>
      </c>
      <c r="F234" s="70">
        <v>45496</v>
      </c>
      <c r="G234" s="78">
        <v>45499</v>
      </c>
      <c r="H234" s="70">
        <v>45517</v>
      </c>
      <c r="I234" s="69" t="s">
        <v>4800</v>
      </c>
      <c r="J234" s="70">
        <v>45520</v>
      </c>
      <c r="K234" s="74">
        <v>45534</v>
      </c>
      <c r="L234" s="74">
        <v>45583</v>
      </c>
      <c r="M234" s="69" t="s">
        <v>4946</v>
      </c>
      <c r="N234" s="70">
        <v>45520</v>
      </c>
      <c r="O234" s="70">
        <v>45520</v>
      </c>
      <c r="P234" s="70">
        <v>45520</v>
      </c>
      <c r="Q234" s="70">
        <v>45520</v>
      </c>
      <c r="R234" s="70">
        <v>45520</v>
      </c>
      <c r="S234" s="70">
        <v>45535</v>
      </c>
      <c r="T234" s="70">
        <v>45580</v>
      </c>
      <c r="U234" s="70">
        <v>45580</v>
      </c>
      <c r="V234" s="70">
        <v>45581</v>
      </c>
      <c r="W234" s="70">
        <v>45589</v>
      </c>
      <c r="X234" s="70">
        <v>45593</v>
      </c>
      <c r="Y234" s="69"/>
      <c r="Z234" s="69"/>
      <c r="AA234" s="69"/>
      <c r="AB234" s="69"/>
      <c r="AC234" s="69"/>
      <c r="AD234" s="69"/>
    </row>
    <row r="235" s="62" customFormat="1" ht="12.75" customHeight="1" spans="1:30">
      <c r="A235" s="69" t="s">
        <v>3509</v>
      </c>
      <c r="B235" s="69" t="str">
        <f>VLOOKUP(A235,'[5]Grid-US'!AH:AK,4,0)</f>
        <v>ARUSZVBVGYOHA</v>
      </c>
      <c r="C235" s="69" t="s">
        <v>4820</v>
      </c>
      <c r="D235" s="70">
        <v>45519</v>
      </c>
      <c r="E235" s="69" t="s">
        <v>4775</v>
      </c>
      <c r="F235" s="70">
        <v>45498</v>
      </c>
      <c r="G235" s="78">
        <v>45499</v>
      </c>
      <c r="H235" s="70">
        <v>45516</v>
      </c>
      <c r="I235" s="69" t="s">
        <v>4800</v>
      </c>
      <c r="J235" s="70">
        <v>45526</v>
      </c>
      <c r="K235" s="74">
        <v>45536</v>
      </c>
      <c r="L235" s="74">
        <v>45583</v>
      </c>
      <c r="M235" s="69" t="s">
        <v>4947</v>
      </c>
      <c r="N235" s="70">
        <v>45526</v>
      </c>
      <c r="O235" s="70">
        <v>45526</v>
      </c>
      <c r="P235" s="70">
        <v>45527</v>
      </c>
      <c r="Q235" s="70">
        <v>45526</v>
      </c>
      <c r="R235" s="70">
        <v>45526</v>
      </c>
      <c r="S235" s="70">
        <v>45539</v>
      </c>
      <c r="T235" s="70">
        <v>45582</v>
      </c>
      <c r="U235" s="70">
        <v>45579</v>
      </c>
      <c r="V235" s="70">
        <v>45582</v>
      </c>
      <c r="W235" s="70">
        <v>45593</v>
      </c>
      <c r="X235" s="70">
        <v>45596</v>
      </c>
      <c r="Y235" s="69"/>
      <c r="Z235" s="69"/>
      <c r="AA235" s="69"/>
      <c r="AB235" s="69"/>
      <c r="AC235" s="69"/>
      <c r="AD235" s="69"/>
    </row>
    <row r="236" s="62" customFormat="1" ht="12.75" customHeight="1" spans="1:30">
      <c r="A236" s="69" t="s">
        <v>3563</v>
      </c>
      <c r="B236" s="69" t="s">
        <v>4663</v>
      </c>
      <c r="C236" s="69" t="s">
        <v>4283</v>
      </c>
      <c r="D236" s="70">
        <v>45517</v>
      </c>
      <c r="E236" s="69" t="s">
        <v>4810</v>
      </c>
      <c r="F236" s="70">
        <v>45496</v>
      </c>
      <c r="G236" s="78">
        <v>45499</v>
      </c>
      <c r="H236" s="70">
        <v>45518</v>
      </c>
      <c r="I236" s="69" t="s">
        <v>4678</v>
      </c>
      <c r="J236" s="70">
        <v>45530</v>
      </c>
      <c r="K236" s="74">
        <v>45537</v>
      </c>
      <c r="L236" s="74">
        <v>45583</v>
      </c>
      <c r="M236" s="69" t="s">
        <v>4948</v>
      </c>
      <c r="N236" s="70">
        <v>45530</v>
      </c>
      <c r="O236" s="70">
        <v>45530</v>
      </c>
      <c r="P236" s="70">
        <v>45533</v>
      </c>
      <c r="Q236" s="70">
        <v>45531</v>
      </c>
      <c r="R236" s="70">
        <v>45530</v>
      </c>
      <c r="S236" s="70">
        <v>45540</v>
      </c>
      <c r="T236" s="70">
        <v>45576</v>
      </c>
      <c r="U236" s="70">
        <v>45580</v>
      </c>
      <c r="V236" s="70">
        <v>45581</v>
      </c>
      <c r="W236" s="70">
        <v>45590</v>
      </c>
      <c r="X236" s="70">
        <v>45596</v>
      </c>
      <c r="Y236" s="69"/>
      <c r="Z236" s="69"/>
      <c r="AA236" s="69"/>
      <c r="AB236" s="69"/>
      <c r="AC236" s="69"/>
      <c r="AD236" s="69"/>
    </row>
    <row r="237" s="62" customFormat="1" ht="12.75" customHeight="1" spans="1:30">
      <c r="A237" s="69" t="s">
        <v>3739</v>
      </c>
      <c r="B237" s="69" t="s">
        <v>4663</v>
      </c>
      <c r="C237" s="69" t="s">
        <v>4710</v>
      </c>
      <c r="D237" s="70">
        <v>45539</v>
      </c>
      <c r="E237" s="71" t="s">
        <v>4675</v>
      </c>
      <c r="F237" s="70">
        <v>45519</v>
      </c>
      <c r="G237" s="70">
        <v>45523</v>
      </c>
      <c r="H237" s="70">
        <v>45544</v>
      </c>
      <c r="I237" s="69" t="s">
        <v>4678</v>
      </c>
      <c r="J237" s="70">
        <v>45546</v>
      </c>
      <c r="K237" s="74">
        <v>45555</v>
      </c>
      <c r="L237" s="74">
        <v>45585</v>
      </c>
      <c r="M237" s="69" t="s">
        <v>4949</v>
      </c>
      <c r="N237" s="70">
        <v>45546</v>
      </c>
      <c r="O237" s="70">
        <v>45546</v>
      </c>
      <c r="P237" s="70">
        <v>45547</v>
      </c>
      <c r="Q237" s="70">
        <v>45547</v>
      </c>
      <c r="R237" s="70">
        <v>45546</v>
      </c>
      <c r="S237" s="70">
        <v>45559</v>
      </c>
      <c r="T237" s="70">
        <v>45579</v>
      </c>
      <c r="U237" s="70">
        <v>45580</v>
      </c>
      <c r="V237" s="70">
        <v>45581</v>
      </c>
      <c r="W237" s="70">
        <v>45593</v>
      </c>
      <c r="X237" s="70">
        <v>45598</v>
      </c>
      <c r="Y237" s="69"/>
      <c r="Z237" s="69"/>
      <c r="AA237" s="69"/>
      <c r="AB237" s="69"/>
      <c r="AC237" s="69"/>
      <c r="AD237" s="69"/>
    </row>
    <row r="238" s="62" customFormat="1" ht="12.75" customHeight="1" spans="1:30">
      <c r="A238" s="69" t="s">
        <v>2956</v>
      </c>
      <c r="B238" s="69" t="s">
        <v>4663</v>
      </c>
      <c r="C238" s="69" t="s">
        <v>4283</v>
      </c>
      <c r="D238" s="70">
        <v>45495</v>
      </c>
      <c r="E238" s="69" t="s">
        <v>1576</v>
      </c>
      <c r="F238" s="70">
        <v>45478</v>
      </c>
      <c r="G238" s="70">
        <v>45484</v>
      </c>
      <c r="H238" s="70">
        <v>45485</v>
      </c>
      <c r="I238" s="69" t="s">
        <v>4800</v>
      </c>
      <c r="J238" s="78">
        <v>45492</v>
      </c>
      <c r="K238" s="74">
        <v>45508</v>
      </c>
      <c r="L238" s="74">
        <v>45587</v>
      </c>
      <c r="M238" s="69" t="s">
        <v>4950</v>
      </c>
      <c r="N238" s="70">
        <v>45492</v>
      </c>
      <c r="O238" s="70">
        <v>45492</v>
      </c>
      <c r="P238" s="70">
        <v>45492</v>
      </c>
      <c r="Q238" s="70">
        <v>45492</v>
      </c>
      <c r="R238" s="70">
        <v>45492</v>
      </c>
      <c r="S238" s="70">
        <v>45510</v>
      </c>
      <c r="T238" s="70">
        <v>45574</v>
      </c>
      <c r="U238" s="70">
        <v>45526</v>
      </c>
      <c r="V238" s="70">
        <v>45576</v>
      </c>
      <c r="W238" s="70">
        <v>45590</v>
      </c>
      <c r="X238" s="70">
        <v>45604</v>
      </c>
      <c r="Y238" s="69"/>
      <c r="Z238" s="69"/>
      <c r="AA238" s="69"/>
      <c r="AB238" s="69"/>
      <c r="AC238" s="69"/>
      <c r="AD238" s="69"/>
    </row>
    <row r="239" s="62" customFormat="1" ht="12.75" customHeight="1" spans="1:30">
      <c r="A239" s="69" t="s">
        <v>2971</v>
      </c>
      <c r="B239" s="69" t="s">
        <v>4663</v>
      </c>
      <c r="C239" s="69" t="s">
        <v>4710</v>
      </c>
      <c r="D239" s="70">
        <v>45481</v>
      </c>
      <c r="E239" s="71" t="s">
        <v>4675</v>
      </c>
      <c r="F239" s="70">
        <v>45464</v>
      </c>
      <c r="G239" s="70">
        <v>45474</v>
      </c>
      <c r="H239" s="70">
        <v>45489</v>
      </c>
      <c r="I239" s="69" t="s">
        <v>4744</v>
      </c>
      <c r="J239" s="78">
        <v>45492</v>
      </c>
      <c r="K239" s="74">
        <v>45508</v>
      </c>
      <c r="L239" s="74">
        <v>45587</v>
      </c>
      <c r="M239" s="75" t="s">
        <v>4951</v>
      </c>
      <c r="N239" s="70">
        <v>45492</v>
      </c>
      <c r="O239" s="70">
        <v>45492</v>
      </c>
      <c r="P239" s="70">
        <v>45492</v>
      </c>
      <c r="Q239" s="70">
        <v>45492</v>
      </c>
      <c r="R239" s="70">
        <v>45492</v>
      </c>
      <c r="S239" s="70">
        <v>45510</v>
      </c>
      <c r="T239" s="70">
        <v>45527</v>
      </c>
      <c r="U239" s="70">
        <v>45526</v>
      </c>
      <c r="V239" s="70">
        <v>45528</v>
      </c>
      <c r="W239" s="70">
        <v>45597</v>
      </c>
      <c r="X239" s="70">
        <v>45616</v>
      </c>
      <c r="Y239" s="69"/>
      <c r="Z239" s="69"/>
      <c r="AA239" s="69"/>
      <c r="AB239" s="69"/>
      <c r="AC239" s="69"/>
      <c r="AD239" s="69"/>
    </row>
    <row r="240" s="62" customFormat="1" ht="12.75" customHeight="1" spans="1:30">
      <c r="A240" s="69" t="s">
        <v>2986</v>
      </c>
      <c r="B240" s="69" t="s">
        <v>4663</v>
      </c>
      <c r="C240" s="69" t="s">
        <v>4710</v>
      </c>
      <c r="D240" s="70">
        <v>45481</v>
      </c>
      <c r="E240" s="71" t="s">
        <v>4675</v>
      </c>
      <c r="F240" s="70">
        <v>45464</v>
      </c>
      <c r="G240" s="70">
        <v>45474</v>
      </c>
      <c r="H240" s="70">
        <v>45489</v>
      </c>
      <c r="I240" s="69" t="s">
        <v>4744</v>
      </c>
      <c r="J240" s="78">
        <v>45492</v>
      </c>
      <c r="K240" s="74">
        <v>45508</v>
      </c>
      <c r="L240" s="74">
        <v>45587</v>
      </c>
      <c r="M240" s="75" t="s">
        <v>4951</v>
      </c>
      <c r="N240" s="70">
        <v>45492</v>
      </c>
      <c r="O240" s="70">
        <v>45492</v>
      </c>
      <c r="P240" s="70">
        <v>45492</v>
      </c>
      <c r="Q240" s="70">
        <v>45492</v>
      </c>
      <c r="R240" s="70">
        <v>45492</v>
      </c>
      <c r="S240" s="70">
        <v>45510</v>
      </c>
      <c r="T240" s="70">
        <v>45527</v>
      </c>
      <c r="U240" s="70">
        <v>45526</v>
      </c>
      <c r="V240" s="70">
        <v>45528</v>
      </c>
      <c r="W240" s="70">
        <v>45597</v>
      </c>
      <c r="X240" s="70">
        <v>45616</v>
      </c>
      <c r="Y240" s="69"/>
      <c r="Z240" s="69"/>
      <c r="AA240" s="69"/>
      <c r="AB240" s="69"/>
      <c r="AC240" s="69"/>
      <c r="AD240" s="69"/>
    </row>
    <row r="241" s="62" customFormat="1" ht="12.75" customHeight="1" spans="1:30">
      <c r="A241" s="69" t="s">
        <v>2971</v>
      </c>
      <c r="B241" s="69" t="s">
        <v>4663</v>
      </c>
      <c r="C241" s="69" t="s">
        <v>4283</v>
      </c>
      <c r="D241" s="70">
        <v>45481</v>
      </c>
      <c r="E241" s="71" t="s">
        <v>4675</v>
      </c>
      <c r="F241" s="70">
        <v>45464</v>
      </c>
      <c r="G241" s="70">
        <v>45474</v>
      </c>
      <c r="H241" s="70">
        <v>45489</v>
      </c>
      <c r="I241" s="69" t="s">
        <v>4800</v>
      </c>
      <c r="J241" s="78">
        <v>45492</v>
      </c>
      <c r="K241" s="74">
        <v>45508</v>
      </c>
      <c r="L241" s="74">
        <v>45587</v>
      </c>
      <c r="M241" s="69" t="s">
        <v>4952</v>
      </c>
      <c r="N241" s="70">
        <v>45492</v>
      </c>
      <c r="O241" s="70">
        <v>45492</v>
      </c>
      <c r="P241" s="70">
        <v>45492</v>
      </c>
      <c r="Q241" s="70">
        <v>45492</v>
      </c>
      <c r="R241" s="70">
        <v>45492</v>
      </c>
      <c r="S241" s="74">
        <v>45611</v>
      </c>
      <c r="T241" s="70">
        <v>45527</v>
      </c>
      <c r="U241" s="70">
        <v>45526</v>
      </c>
      <c r="V241" s="70">
        <v>45528</v>
      </c>
      <c r="W241" s="70">
        <v>45614</v>
      </c>
      <c r="X241" s="70">
        <v>45616</v>
      </c>
      <c r="Y241" s="71" t="s">
        <v>4953</v>
      </c>
      <c r="Z241" s="69"/>
      <c r="AA241" s="69"/>
      <c r="AB241" s="69"/>
      <c r="AC241" s="69"/>
      <c r="AD241" s="69"/>
    </row>
    <row r="242" s="62" customFormat="1" ht="12.75" customHeight="1" spans="1:30">
      <c r="A242" s="69" t="s">
        <v>2986</v>
      </c>
      <c r="B242" s="69" t="s">
        <v>4663</v>
      </c>
      <c r="C242" s="69" t="s">
        <v>4283</v>
      </c>
      <c r="D242" s="70">
        <v>45481</v>
      </c>
      <c r="E242" s="71" t="s">
        <v>4675</v>
      </c>
      <c r="F242" s="70">
        <v>45464</v>
      </c>
      <c r="G242" s="70">
        <v>45474</v>
      </c>
      <c r="H242" s="70">
        <v>45489</v>
      </c>
      <c r="I242" s="69" t="s">
        <v>4744</v>
      </c>
      <c r="J242" s="78">
        <v>45492</v>
      </c>
      <c r="K242" s="74">
        <v>45508</v>
      </c>
      <c r="L242" s="74">
        <v>45587</v>
      </c>
      <c r="M242" s="69" t="s">
        <v>4954</v>
      </c>
      <c r="N242" s="70">
        <v>45492</v>
      </c>
      <c r="O242" s="70">
        <v>45492</v>
      </c>
      <c r="P242" s="70">
        <v>45492</v>
      </c>
      <c r="Q242" s="70">
        <v>45492</v>
      </c>
      <c r="R242" s="70">
        <v>45492</v>
      </c>
      <c r="S242" s="70">
        <v>45628</v>
      </c>
      <c r="T242" s="70">
        <v>45648</v>
      </c>
      <c r="U242" s="70">
        <v>45659</v>
      </c>
      <c r="V242" s="81">
        <v>45659</v>
      </c>
      <c r="W242" s="70">
        <v>45664</v>
      </c>
      <c r="X242" s="70">
        <v>45672</v>
      </c>
      <c r="Y242" s="71" t="s">
        <v>4955</v>
      </c>
      <c r="Z242" s="69"/>
      <c r="AA242" s="69"/>
      <c r="AB242" s="69"/>
      <c r="AC242" s="69"/>
      <c r="AD242" s="69"/>
    </row>
    <row r="243" s="62" customFormat="1" ht="12.75" customHeight="1" spans="1:30">
      <c r="A243" s="69" t="s">
        <v>3171</v>
      </c>
      <c r="B243" s="69" t="s">
        <v>4663</v>
      </c>
      <c r="C243" s="69" t="s">
        <v>4283</v>
      </c>
      <c r="D243" s="70">
        <v>45512</v>
      </c>
      <c r="E243" s="69" t="s">
        <v>1576</v>
      </c>
      <c r="F243" s="70">
        <v>45496</v>
      </c>
      <c r="G243" s="78">
        <v>45499</v>
      </c>
      <c r="H243" s="70">
        <v>45520</v>
      </c>
      <c r="I243" s="69" t="s">
        <v>4678</v>
      </c>
      <c r="J243" s="70">
        <v>45513</v>
      </c>
      <c r="K243" s="74">
        <v>45526</v>
      </c>
      <c r="L243" s="74">
        <v>45587</v>
      </c>
      <c r="M243" s="69" t="s">
        <v>4956</v>
      </c>
      <c r="N243" s="70">
        <v>45513</v>
      </c>
      <c r="O243" s="70">
        <v>45513</v>
      </c>
      <c r="P243" s="70">
        <v>45513</v>
      </c>
      <c r="Q243" s="70">
        <v>45513</v>
      </c>
      <c r="R243" s="70">
        <v>45513</v>
      </c>
      <c r="S243" s="70">
        <v>45527</v>
      </c>
      <c r="T243" s="70">
        <v>45561</v>
      </c>
      <c r="U243" s="70">
        <v>45561</v>
      </c>
      <c r="V243" s="70">
        <v>45564</v>
      </c>
      <c r="W243" s="70">
        <v>45593</v>
      </c>
      <c r="X243" s="70">
        <v>45601</v>
      </c>
      <c r="Y243" s="69"/>
      <c r="Z243" s="69"/>
      <c r="AA243" s="69"/>
      <c r="AB243" s="69"/>
      <c r="AC243" s="69"/>
      <c r="AD243" s="69"/>
    </row>
    <row r="244" s="62" customFormat="1" ht="12.75" customHeight="1" spans="1:30">
      <c r="A244" s="69" t="s">
        <v>3597</v>
      </c>
      <c r="B244" s="69" t="str">
        <f>VLOOKUP(A244,'[5]Grid-US'!AH:AK,4,0)</f>
        <v>ARUSUZOY3FT7Y</v>
      </c>
      <c r="C244" s="69" t="s">
        <v>4803</v>
      </c>
      <c r="D244" s="70">
        <v>45531</v>
      </c>
      <c r="E244" s="69" t="s">
        <v>4775</v>
      </c>
      <c r="F244" s="70">
        <v>45504</v>
      </c>
      <c r="G244" s="78">
        <v>45511</v>
      </c>
      <c r="H244" s="70">
        <v>45532</v>
      </c>
      <c r="I244" s="69" t="s">
        <v>4689</v>
      </c>
      <c r="J244" s="70">
        <v>45534</v>
      </c>
      <c r="K244" s="74">
        <v>45542</v>
      </c>
      <c r="L244" s="74">
        <v>45587</v>
      </c>
      <c r="M244" s="69" t="s">
        <v>4957</v>
      </c>
      <c r="N244" s="70">
        <v>45534</v>
      </c>
      <c r="O244" s="70">
        <v>45534</v>
      </c>
      <c r="P244" s="70">
        <v>45534</v>
      </c>
      <c r="Q244" s="70">
        <v>45534</v>
      </c>
      <c r="R244" s="70">
        <v>45534</v>
      </c>
      <c r="S244" s="70">
        <v>45546</v>
      </c>
      <c r="T244" s="70">
        <v>45569</v>
      </c>
      <c r="U244" s="70">
        <v>45579</v>
      </c>
      <c r="V244" s="70">
        <v>45580</v>
      </c>
      <c r="W244" s="70">
        <v>45595</v>
      </c>
      <c r="X244" s="70">
        <v>45618</v>
      </c>
      <c r="Y244" s="69"/>
      <c r="Z244" s="69"/>
      <c r="AA244" s="69"/>
      <c r="AB244" s="69"/>
      <c r="AC244" s="69"/>
      <c r="AD244" s="69"/>
    </row>
    <row r="245" s="62" customFormat="1" ht="12.75" customHeight="1" spans="1:30">
      <c r="A245" s="69" t="s">
        <v>3588</v>
      </c>
      <c r="B245" s="69" t="str">
        <f>VLOOKUP(A245,'[5]Grid-US'!AH:AK,4,0)</f>
        <v>ARUSB5BITFSCN</v>
      </c>
      <c r="C245" s="69" t="s">
        <v>4283</v>
      </c>
      <c r="D245" s="70">
        <v>45533</v>
      </c>
      <c r="E245" s="71" t="s">
        <v>4928</v>
      </c>
      <c r="F245" s="70">
        <v>45511</v>
      </c>
      <c r="G245" s="78">
        <v>45511</v>
      </c>
      <c r="H245" s="70">
        <v>45532</v>
      </c>
      <c r="I245" s="69" t="s">
        <v>4689</v>
      </c>
      <c r="J245" s="70">
        <v>45534</v>
      </c>
      <c r="K245" s="74">
        <v>45542</v>
      </c>
      <c r="L245" s="74">
        <v>45587</v>
      </c>
      <c r="M245" s="69" t="s">
        <v>4958</v>
      </c>
      <c r="N245" s="70">
        <v>45534</v>
      </c>
      <c r="O245" s="70">
        <v>45534</v>
      </c>
      <c r="P245" s="70">
        <v>45534</v>
      </c>
      <c r="Q245" s="70">
        <v>45534</v>
      </c>
      <c r="R245" s="70">
        <v>45534</v>
      </c>
      <c r="S245" s="70">
        <v>45545</v>
      </c>
      <c r="T245" s="70">
        <v>45569</v>
      </c>
      <c r="U245" s="70">
        <v>45583</v>
      </c>
      <c r="V245" s="70">
        <v>45584</v>
      </c>
      <c r="W245" s="70">
        <v>45595</v>
      </c>
      <c r="X245" s="70">
        <v>45621</v>
      </c>
      <c r="Y245" s="69"/>
      <c r="Z245" s="69"/>
      <c r="AA245" s="69"/>
      <c r="AB245" s="69"/>
      <c r="AC245" s="69"/>
      <c r="AD245" s="69"/>
    </row>
    <row r="246" s="62" customFormat="1" ht="12.75" customHeight="1" spans="1:30">
      <c r="A246" s="69" t="s">
        <v>3746</v>
      </c>
      <c r="B246" s="69" t="s">
        <v>4663</v>
      </c>
      <c r="C246" s="69" t="s">
        <v>4283</v>
      </c>
      <c r="D246" s="70">
        <v>45533</v>
      </c>
      <c r="E246" s="69" t="s">
        <v>4810</v>
      </c>
      <c r="F246" s="70">
        <v>45511</v>
      </c>
      <c r="G246" s="78">
        <v>45511</v>
      </c>
      <c r="H246" s="70">
        <v>45545</v>
      </c>
      <c r="I246" s="69" t="s">
        <v>4698</v>
      </c>
      <c r="J246" s="70">
        <v>45546</v>
      </c>
      <c r="K246" s="74">
        <v>45559</v>
      </c>
      <c r="L246" s="74">
        <v>45588</v>
      </c>
      <c r="M246" s="69" t="s">
        <v>4959</v>
      </c>
      <c r="N246" s="70">
        <v>45546</v>
      </c>
      <c r="O246" s="70">
        <v>45546</v>
      </c>
      <c r="P246" s="70">
        <v>45547</v>
      </c>
      <c r="Q246" s="70">
        <v>45547</v>
      </c>
      <c r="R246" s="70">
        <v>45546</v>
      </c>
      <c r="S246" s="70">
        <v>45555</v>
      </c>
      <c r="T246" s="70">
        <v>45580</v>
      </c>
      <c r="U246" s="70">
        <v>45583</v>
      </c>
      <c r="V246" s="70">
        <v>45584</v>
      </c>
      <c r="W246" s="70">
        <v>45593</v>
      </c>
      <c r="X246" s="70">
        <v>45597</v>
      </c>
      <c r="Y246" s="69"/>
      <c r="Z246" s="69"/>
      <c r="AA246" s="69"/>
      <c r="AB246" s="69"/>
      <c r="AC246" s="69"/>
      <c r="AD246" s="69"/>
    </row>
    <row r="247" s="62" customFormat="1" ht="12.75" customHeight="1" spans="1:30">
      <c r="A247" s="69" t="s">
        <v>3917</v>
      </c>
      <c r="B247" s="69" t="s">
        <v>4663</v>
      </c>
      <c r="C247" s="69" t="s">
        <v>4786</v>
      </c>
      <c r="D247" s="70">
        <v>45555</v>
      </c>
      <c r="E247" s="71" t="s">
        <v>4707</v>
      </c>
      <c r="F247" s="70">
        <v>45537</v>
      </c>
      <c r="G247" s="70">
        <v>45540</v>
      </c>
      <c r="H247" s="70">
        <v>45554</v>
      </c>
      <c r="I247" s="69" t="s">
        <v>4666</v>
      </c>
      <c r="J247" s="70">
        <v>45564</v>
      </c>
      <c r="K247" s="74">
        <v>45573</v>
      </c>
      <c r="L247" s="74">
        <v>45589</v>
      </c>
      <c r="M247" s="69" t="s">
        <v>4960</v>
      </c>
      <c r="N247" s="70">
        <v>45564</v>
      </c>
      <c r="O247" s="70">
        <v>45564</v>
      </c>
      <c r="P247" s="70">
        <v>45565</v>
      </c>
      <c r="Q247" s="70">
        <v>45565</v>
      </c>
      <c r="R247" s="70">
        <v>45564</v>
      </c>
      <c r="S247" s="70">
        <v>45579</v>
      </c>
      <c r="T247" s="70">
        <v>45583</v>
      </c>
      <c r="U247" s="70">
        <v>45583</v>
      </c>
      <c r="V247" s="70">
        <v>45587</v>
      </c>
      <c r="W247" s="70">
        <v>45595</v>
      </c>
      <c r="X247" s="70">
        <v>45660</v>
      </c>
      <c r="Y247" s="69"/>
      <c r="Z247" s="69"/>
      <c r="AA247" s="69"/>
      <c r="AB247" s="69"/>
      <c r="AC247" s="69"/>
      <c r="AD247" s="69"/>
    </row>
    <row r="248" s="62" customFormat="1" ht="12.75" customHeight="1" spans="1:30">
      <c r="A248" s="69" t="s">
        <v>3567</v>
      </c>
      <c r="B248" s="69" t="s">
        <v>4663</v>
      </c>
      <c r="C248" s="69" t="s">
        <v>4682</v>
      </c>
      <c r="D248" s="70">
        <v>45517</v>
      </c>
      <c r="E248" s="69" t="s">
        <v>4810</v>
      </c>
      <c r="F248" s="70">
        <v>45496</v>
      </c>
      <c r="G248" s="78">
        <v>45499</v>
      </c>
      <c r="H248" s="70">
        <v>45523</v>
      </c>
      <c r="I248" s="69" t="s">
        <v>4800</v>
      </c>
      <c r="J248" s="70">
        <v>45530</v>
      </c>
      <c r="K248" s="74">
        <v>45537</v>
      </c>
      <c r="L248" s="74">
        <v>45590</v>
      </c>
      <c r="M248" s="69" t="s">
        <v>4961</v>
      </c>
      <c r="N248" s="70">
        <v>45530</v>
      </c>
      <c r="O248" s="70">
        <v>45530</v>
      </c>
      <c r="P248" s="70">
        <v>45533</v>
      </c>
      <c r="Q248" s="70">
        <v>45531</v>
      </c>
      <c r="R248" s="70">
        <v>45530</v>
      </c>
      <c r="S248" s="70">
        <v>45540</v>
      </c>
      <c r="T248" s="70">
        <v>45580</v>
      </c>
      <c r="U248" s="70">
        <v>45583</v>
      </c>
      <c r="V248" s="70">
        <v>45587</v>
      </c>
      <c r="W248" s="70">
        <v>45594</v>
      </c>
      <c r="X248" s="70">
        <v>45596</v>
      </c>
      <c r="Y248" s="69"/>
      <c r="Z248" s="69"/>
      <c r="AA248" s="69"/>
      <c r="AB248" s="69"/>
      <c r="AC248" s="69"/>
      <c r="AD248" s="69"/>
    </row>
    <row r="249" s="62" customFormat="1" ht="12.75" customHeight="1" spans="1:30">
      <c r="A249" s="69" t="s">
        <v>3572</v>
      </c>
      <c r="B249" s="69" t="str">
        <f>VLOOKUP(A249,'[5]Grid-US'!AH:AK,4,0)</f>
        <v>ARUSF27CBBSN3</v>
      </c>
      <c r="C249" s="69" t="s">
        <v>4664</v>
      </c>
      <c r="D249" s="70">
        <v>45522</v>
      </c>
      <c r="E249" s="71" t="s">
        <v>4962</v>
      </c>
      <c r="F249" s="70">
        <v>45499</v>
      </c>
      <c r="G249" s="78">
        <v>45499</v>
      </c>
      <c r="H249" s="70">
        <v>45520</v>
      </c>
      <c r="I249" s="69" t="s">
        <v>4800</v>
      </c>
      <c r="J249" s="70">
        <v>45531</v>
      </c>
      <c r="K249" s="74">
        <v>45536</v>
      </c>
      <c r="L249" s="74">
        <v>45592</v>
      </c>
      <c r="M249" s="69" t="s">
        <v>4963</v>
      </c>
      <c r="N249" s="70">
        <v>45531</v>
      </c>
      <c r="O249" s="70">
        <v>45531</v>
      </c>
      <c r="P249" s="70">
        <v>45531</v>
      </c>
      <c r="Q249" s="70">
        <v>45531</v>
      </c>
      <c r="R249" s="70">
        <v>45531</v>
      </c>
      <c r="S249" s="70">
        <v>45538</v>
      </c>
      <c r="T249" s="70">
        <v>45587</v>
      </c>
      <c r="U249" s="70">
        <v>45586</v>
      </c>
      <c r="V249" s="70">
        <v>45591</v>
      </c>
      <c r="W249" s="70">
        <v>45596</v>
      </c>
      <c r="X249" s="70">
        <v>45617</v>
      </c>
      <c r="Y249" s="69"/>
      <c r="Z249" s="69"/>
      <c r="AA249" s="69"/>
      <c r="AB249" s="69"/>
      <c r="AC249" s="69"/>
      <c r="AD249" s="69"/>
    </row>
    <row r="250" s="62" customFormat="1" ht="12.75" customHeight="1" spans="1:30">
      <c r="A250" s="69" t="s">
        <v>3893</v>
      </c>
      <c r="B250" s="69" t="str">
        <f>VLOOKUP(A250,'[5]Grid-US'!AH:AK,4,0)</f>
        <v>ARUS5GJJDD1XH</v>
      </c>
      <c r="C250" s="69" t="s">
        <v>4682</v>
      </c>
      <c r="D250" s="70">
        <v>45558</v>
      </c>
      <c r="E250" s="80" t="s">
        <v>4964</v>
      </c>
      <c r="F250" s="70">
        <v>45530</v>
      </c>
      <c r="G250" s="70">
        <v>45530</v>
      </c>
      <c r="H250" s="70">
        <v>45555</v>
      </c>
      <c r="I250" s="69" t="s">
        <v>4669</v>
      </c>
      <c r="J250" s="70">
        <v>45564</v>
      </c>
      <c r="K250" s="74">
        <v>45574</v>
      </c>
      <c r="L250" s="74">
        <v>45593</v>
      </c>
      <c r="M250" s="69" t="s">
        <v>4965</v>
      </c>
      <c r="N250" s="70">
        <v>45564</v>
      </c>
      <c r="O250" s="70">
        <v>45564</v>
      </c>
      <c r="P250" s="70">
        <v>45565</v>
      </c>
      <c r="Q250" s="70">
        <v>45564</v>
      </c>
      <c r="R250" s="70">
        <v>45564</v>
      </c>
      <c r="S250" s="70">
        <v>45574</v>
      </c>
      <c r="T250" s="70">
        <v>45579</v>
      </c>
      <c r="U250" s="70">
        <v>45583</v>
      </c>
      <c r="V250" s="70">
        <v>45587</v>
      </c>
      <c r="W250" s="70">
        <v>45602</v>
      </c>
      <c r="X250" s="70">
        <v>45646</v>
      </c>
      <c r="Y250" s="69"/>
      <c r="Z250" s="69"/>
      <c r="AA250" s="69"/>
      <c r="AB250" s="69"/>
      <c r="AC250" s="69"/>
      <c r="AD250" s="69"/>
    </row>
    <row r="251" s="62" customFormat="1" ht="12.75" customHeight="1" spans="1:30">
      <c r="A251" s="69" t="s">
        <v>3912</v>
      </c>
      <c r="B251" s="69" t="str">
        <f>VLOOKUP(A251,'[5]Grid-US'!AH:AK,4,0)</f>
        <v>ARUSZKDC5SN4T</v>
      </c>
      <c r="C251" s="69" t="s">
        <v>4283</v>
      </c>
      <c r="D251" s="70">
        <v>45558</v>
      </c>
      <c r="E251" s="80" t="s">
        <v>4964</v>
      </c>
      <c r="F251" s="70">
        <v>45530</v>
      </c>
      <c r="G251" s="70">
        <v>45530</v>
      </c>
      <c r="H251" s="70">
        <v>45555</v>
      </c>
      <c r="I251" s="69" t="s">
        <v>4669</v>
      </c>
      <c r="J251" s="70">
        <v>45564</v>
      </c>
      <c r="K251" s="74">
        <v>45574</v>
      </c>
      <c r="L251" s="74">
        <v>45593</v>
      </c>
      <c r="M251" s="69" t="s">
        <v>4966</v>
      </c>
      <c r="N251" s="70">
        <v>45564</v>
      </c>
      <c r="O251" s="70">
        <v>45564</v>
      </c>
      <c r="P251" s="70">
        <v>45564</v>
      </c>
      <c r="Q251" s="70">
        <v>45564</v>
      </c>
      <c r="R251" s="70">
        <v>45564</v>
      </c>
      <c r="S251" s="70">
        <v>45574</v>
      </c>
      <c r="T251" s="70">
        <v>45579</v>
      </c>
      <c r="U251" s="70">
        <v>45583</v>
      </c>
      <c r="V251" s="70">
        <v>45587</v>
      </c>
      <c r="W251" s="70">
        <v>45597</v>
      </c>
      <c r="X251" s="70">
        <v>45660</v>
      </c>
      <c r="Y251" s="69"/>
      <c r="Z251" s="69"/>
      <c r="AA251" s="69"/>
      <c r="AB251" s="69"/>
      <c r="AC251" s="69"/>
      <c r="AD251" s="69"/>
    </row>
    <row r="252" s="62" customFormat="1" ht="12.75" customHeight="1" spans="1:30">
      <c r="A252" s="69" t="s">
        <v>3964</v>
      </c>
      <c r="B252" s="69" t="str">
        <f>VLOOKUP(A252,'[5]Grid-US'!AH:AK,4,0)</f>
        <v>ARUSNKXRVAR2F</v>
      </c>
      <c r="C252" s="69" t="s">
        <v>4695</v>
      </c>
      <c r="D252" s="70">
        <v>45569</v>
      </c>
      <c r="E252" s="80" t="s">
        <v>4964</v>
      </c>
      <c r="F252" s="70">
        <v>45546</v>
      </c>
      <c r="G252" s="70">
        <v>45553</v>
      </c>
      <c r="H252" s="70">
        <v>45560</v>
      </c>
      <c r="I252" s="69" t="s">
        <v>4669</v>
      </c>
      <c r="J252" s="70">
        <v>45572</v>
      </c>
      <c r="K252" s="74">
        <v>45580</v>
      </c>
      <c r="L252" s="74">
        <v>45593</v>
      </c>
      <c r="M252" s="69" t="s">
        <v>4967</v>
      </c>
      <c r="N252" s="70">
        <v>45572</v>
      </c>
      <c r="O252" s="70">
        <v>45572</v>
      </c>
      <c r="P252" s="70">
        <v>45572</v>
      </c>
      <c r="Q252" s="70">
        <v>45572</v>
      </c>
      <c r="R252" s="70">
        <v>45572</v>
      </c>
      <c r="S252" s="70">
        <v>45580</v>
      </c>
      <c r="T252" s="70">
        <v>45587</v>
      </c>
      <c r="U252" s="70">
        <v>45586</v>
      </c>
      <c r="V252" s="70">
        <v>45590</v>
      </c>
      <c r="W252" s="70">
        <v>45601</v>
      </c>
      <c r="X252" s="70">
        <v>45667</v>
      </c>
      <c r="Y252" s="69"/>
      <c r="Z252" s="69"/>
      <c r="AA252" s="69"/>
      <c r="AB252" s="69"/>
      <c r="AC252" s="69"/>
      <c r="AD252" s="69"/>
    </row>
    <row r="253" s="62" customFormat="1" ht="12.75" customHeight="1" spans="1:30">
      <c r="A253" s="69" t="s">
        <v>3722</v>
      </c>
      <c r="B253" s="69" t="s">
        <v>4663</v>
      </c>
      <c r="C253" s="69" t="s">
        <v>4283</v>
      </c>
      <c r="D253" s="70">
        <v>45541</v>
      </c>
      <c r="E253" s="71" t="s">
        <v>4968</v>
      </c>
      <c r="F253" s="70">
        <v>45519</v>
      </c>
      <c r="G253" s="70">
        <v>45523</v>
      </c>
      <c r="H253" s="70">
        <v>45534</v>
      </c>
      <c r="I253" s="69" t="s">
        <v>4689</v>
      </c>
      <c r="J253" s="70">
        <v>45544</v>
      </c>
      <c r="K253" s="74">
        <v>45555</v>
      </c>
      <c r="L253" s="74">
        <v>45594</v>
      </c>
      <c r="M253" s="75" t="s">
        <v>4969</v>
      </c>
      <c r="N253" s="70">
        <v>45544</v>
      </c>
      <c r="O253" s="70">
        <v>45544</v>
      </c>
      <c r="P253" s="70">
        <v>45545</v>
      </c>
      <c r="Q253" s="70">
        <v>45545</v>
      </c>
      <c r="R253" s="70">
        <v>45544</v>
      </c>
      <c r="S253" s="70">
        <v>45559</v>
      </c>
      <c r="T253" s="70">
        <v>45590</v>
      </c>
      <c r="U253" s="70">
        <v>45586</v>
      </c>
      <c r="V253" s="70">
        <v>45591</v>
      </c>
      <c r="W253" s="70">
        <v>45597</v>
      </c>
      <c r="X253" s="70">
        <v>45601</v>
      </c>
      <c r="Y253" s="69"/>
      <c r="Z253" s="69"/>
      <c r="AA253" s="69"/>
      <c r="AB253" s="69"/>
      <c r="AC253" s="69"/>
      <c r="AD253" s="69"/>
    </row>
    <row r="254" s="62" customFormat="1" ht="12.75" customHeight="1" spans="1:30">
      <c r="A254" s="69" t="s">
        <v>3728</v>
      </c>
      <c r="B254" s="69" t="s">
        <v>4663</v>
      </c>
      <c r="C254" s="69" t="s">
        <v>4855</v>
      </c>
      <c r="D254" s="70">
        <v>45541</v>
      </c>
      <c r="E254" s="71" t="s">
        <v>4968</v>
      </c>
      <c r="F254" s="70">
        <v>45519</v>
      </c>
      <c r="G254" s="70">
        <v>45523</v>
      </c>
      <c r="H254" s="70">
        <v>45534</v>
      </c>
      <c r="I254" s="69" t="s">
        <v>4689</v>
      </c>
      <c r="J254" s="70">
        <v>45545</v>
      </c>
      <c r="K254" s="74">
        <v>45555</v>
      </c>
      <c r="L254" s="74">
        <v>45594</v>
      </c>
      <c r="M254" s="75" t="s">
        <v>4969</v>
      </c>
      <c r="N254" s="70">
        <v>45544</v>
      </c>
      <c r="O254" s="70">
        <v>45544</v>
      </c>
      <c r="P254" s="70">
        <v>45545</v>
      </c>
      <c r="Q254" s="70">
        <v>45545</v>
      </c>
      <c r="R254" s="70">
        <v>45545</v>
      </c>
      <c r="S254" s="70">
        <v>45559</v>
      </c>
      <c r="T254" s="70">
        <v>45590</v>
      </c>
      <c r="U254" s="70">
        <v>45586</v>
      </c>
      <c r="V254" s="70">
        <v>45591</v>
      </c>
      <c r="W254" s="70">
        <v>45600</v>
      </c>
      <c r="X254" s="70">
        <v>45602</v>
      </c>
      <c r="Y254" s="69"/>
      <c r="Z254" s="69"/>
      <c r="AA254" s="69"/>
      <c r="AB254" s="69"/>
      <c r="AC254" s="69"/>
      <c r="AD254" s="69"/>
    </row>
    <row r="255" s="62" customFormat="1" ht="12.75" customHeight="1" spans="1:30">
      <c r="A255" s="69" t="s">
        <v>3978</v>
      </c>
      <c r="B255" s="69" t="s">
        <v>4663</v>
      </c>
      <c r="C255" s="69" t="s">
        <v>4664</v>
      </c>
      <c r="D255" s="70">
        <v>45575</v>
      </c>
      <c r="E255" s="80" t="s">
        <v>4675</v>
      </c>
      <c r="F255" s="70">
        <v>45558</v>
      </c>
      <c r="G255" s="70">
        <v>45564</v>
      </c>
      <c r="H255" s="70">
        <v>45565</v>
      </c>
      <c r="I255" s="69" t="s">
        <v>4727</v>
      </c>
      <c r="J255" s="70">
        <v>45576</v>
      </c>
      <c r="K255" s="74">
        <v>45586</v>
      </c>
      <c r="L255" s="74">
        <v>45599</v>
      </c>
      <c r="M255" s="69" t="s">
        <v>4970</v>
      </c>
      <c r="N255" s="70">
        <v>45576</v>
      </c>
      <c r="O255" s="70">
        <v>45576</v>
      </c>
      <c r="P255" s="70">
        <v>45577</v>
      </c>
      <c r="Q255" s="70">
        <v>45577</v>
      </c>
      <c r="R255" s="70">
        <v>45576</v>
      </c>
      <c r="S255" s="70">
        <v>45577</v>
      </c>
      <c r="T255" s="70">
        <v>45596</v>
      </c>
      <c r="U255" s="70">
        <v>45594</v>
      </c>
      <c r="V255" s="70">
        <v>45597</v>
      </c>
      <c r="W255" s="70">
        <v>45608</v>
      </c>
      <c r="X255" s="70">
        <v>45633</v>
      </c>
      <c r="Y255" s="69"/>
      <c r="Z255" s="69"/>
      <c r="AA255" s="69"/>
      <c r="AB255" s="69"/>
      <c r="AC255" s="69"/>
      <c r="AD255" s="69"/>
    </row>
    <row r="256" s="62" customFormat="1" ht="12.75" customHeight="1" spans="1:30">
      <c r="A256" s="69" t="s">
        <v>3843</v>
      </c>
      <c r="B256" s="69" t="str">
        <f>VLOOKUP(A256,'[5]Grid-US'!AH:AK,4,0)</f>
        <v>ARUS9UMUUWLK8</v>
      </c>
      <c r="C256" s="69" t="s">
        <v>4682</v>
      </c>
      <c r="D256" s="70">
        <v>45559</v>
      </c>
      <c r="E256" s="70" t="s">
        <v>4839</v>
      </c>
      <c r="F256" s="70">
        <v>45538</v>
      </c>
      <c r="G256" s="70">
        <v>45540</v>
      </c>
      <c r="H256" s="70">
        <v>45554</v>
      </c>
      <c r="I256" s="69" t="s">
        <v>4698</v>
      </c>
      <c r="J256" s="70">
        <v>45562</v>
      </c>
      <c r="K256" s="74">
        <v>45572</v>
      </c>
      <c r="L256" s="74">
        <v>45601</v>
      </c>
      <c r="M256" s="69" t="s">
        <v>4971</v>
      </c>
      <c r="N256" s="70">
        <v>45561</v>
      </c>
      <c r="O256" s="70">
        <v>45561</v>
      </c>
      <c r="P256" s="70">
        <v>45562</v>
      </c>
      <c r="Q256" s="70">
        <v>45561</v>
      </c>
      <c r="R256" s="70">
        <v>45562</v>
      </c>
      <c r="S256" s="70">
        <v>45575</v>
      </c>
      <c r="T256" s="70">
        <v>45594</v>
      </c>
      <c r="U256" s="70">
        <v>45596</v>
      </c>
      <c r="V256" s="70">
        <v>45597</v>
      </c>
      <c r="W256" s="70">
        <v>45607</v>
      </c>
      <c r="X256" s="70">
        <v>45614</v>
      </c>
      <c r="Y256" s="69"/>
      <c r="Z256" s="69"/>
      <c r="AA256" s="69"/>
      <c r="AB256" s="69"/>
      <c r="AC256" s="69"/>
      <c r="AD256" s="69"/>
    </row>
    <row r="257" s="62" customFormat="1" ht="12.75" customHeight="1" spans="1:30">
      <c r="A257" s="69" t="s">
        <v>3877</v>
      </c>
      <c r="B257" s="69" t="str">
        <f>VLOOKUP(A257,'[5]Grid-US'!AH:AK,4,0)</f>
        <v>ARUSIEECED1SE</v>
      </c>
      <c r="C257" s="69" t="s">
        <v>4855</v>
      </c>
      <c r="D257" s="70">
        <v>45558</v>
      </c>
      <c r="E257" s="80" t="s">
        <v>4964</v>
      </c>
      <c r="F257" s="70">
        <v>45530</v>
      </c>
      <c r="G257" s="70">
        <v>45530</v>
      </c>
      <c r="H257" s="70">
        <v>45554</v>
      </c>
      <c r="I257" s="69" t="s">
        <v>4698</v>
      </c>
      <c r="J257" s="70">
        <v>45562</v>
      </c>
      <c r="K257" s="74">
        <v>45572</v>
      </c>
      <c r="L257" s="74">
        <v>45601</v>
      </c>
      <c r="M257" s="69" t="s">
        <v>4972</v>
      </c>
      <c r="N257" s="70">
        <v>45562</v>
      </c>
      <c r="O257" s="70">
        <v>45562</v>
      </c>
      <c r="P257" s="70">
        <v>45565</v>
      </c>
      <c r="Q257" s="70">
        <v>45562</v>
      </c>
      <c r="R257" s="70">
        <v>45562</v>
      </c>
      <c r="S257" s="70">
        <v>45575</v>
      </c>
      <c r="T257" s="70">
        <v>45594</v>
      </c>
      <c r="U257" s="70">
        <v>45594</v>
      </c>
      <c r="V257" s="70">
        <v>45600</v>
      </c>
      <c r="W257" s="70">
        <v>45607</v>
      </c>
      <c r="X257" s="70">
        <v>45628</v>
      </c>
      <c r="Y257" s="69"/>
      <c r="Z257" s="69"/>
      <c r="AA257" s="69"/>
      <c r="AB257" s="69"/>
      <c r="AC257" s="69"/>
      <c r="AD257" s="69"/>
    </row>
    <row r="258" s="62" customFormat="1" ht="12.75" customHeight="1" spans="1:30">
      <c r="A258" s="69" t="s">
        <v>3696</v>
      </c>
      <c r="B258" s="69" t="str">
        <f>VLOOKUP(A258,'[5]Grid-US'!AH:AK,4,0)</f>
        <v>ARUSAWATO47Q4</v>
      </c>
      <c r="C258" s="69" t="s">
        <v>4283</v>
      </c>
      <c r="D258" s="70">
        <v>45542</v>
      </c>
      <c r="E258" s="71" t="s">
        <v>4973</v>
      </c>
      <c r="F258" s="70">
        <v>45519</v>
      </c>
      <c r="G258" s="70">
        <v>45523</v>
      </c>
      <c r="H258" s="70">
        <v>45534</v>
      </c>
      <c r="I258" s="69" t="s">
        <v>4689</v>
      </c>
      <c r="J258" s="70">
        <v>45538</v>
      </c>
      <c r="K258" s="74">
        <v>45547</v>
      </c>
      <c r="L258" s="74">
        <v>45604</v>
      </c>
      <c r="M258" s="69" t="s">
        <v>4974</v>
      </c>
      <c r="N258" s="70">
        <v>45540</v>
      </c>
      <c r="O258" s="70">
        <v>45540</v>
      </c>
      <c r="P258" s="70">
        <v>45540</v>
      </c>
      <c r="Q258" s="70">
        <v>45540</v>
      </c>
      <c r="R258" s="70">
        <v>45540</v>
      </c>
      <c r="S258" s="70">
        <v>45548</v>
      </c>
      <c r="T258" s="70">
        <v>45586</v>
      </c>
      <c r="U258" s="70">
        <v>45583</v>
      </c>
      <c r="V258" s="70">
        <v>45602</v>
      </c>
      <c r="W258" s="70">
        <v>45607</v>
      </c>
      <c r="X258" s="70">
        <v>45608</v>
      </c>
      <c r="Y258" s="69"/>
      <c r="Z258" s="69"/>
      <c r="AA258" s="69"/>
      <c r="AB258" s="69"/>
      <c r="AC258" s="69"/>
      <c r="AD258" s="69"/>
    </row>
    <row r="259" s="62" customFormat="1" ht="12.75" customHeight="1" spans="1:30">
      <c r="A259" s="69" t="s">
        <v>3711</v>
      </c>
      <c r="B259" s="69" t="str">
        <f>VLOOKUP(A259,'[5]Grid-US'!AH:AK,4,0)</f>
        <v>ARUSS2BA5GICM</v>
      </c>
      <c r="C259" s="69" t="s">
        <v>4855</v>
      </c>
      <c r="D259" s="70">
        <v>45542</v>
      </c>
      <c r="E259" s="69" t="s">
        <v>4775</v>
      </c>
      <c r="F259" s="70">
        <v>45519</v>
      </c>
      <c r="G259" s="70">
        <v>45523</v>
      </c>
      <c r="H259" s="70">
        <v>45534</v>
      </c>
      <c r="I259" s="69" t="s">
        <v>4689</v>
      </c>
      <c r="J259" s="70">
        <v>45540</v>
      </c>
      <c r="K259" s="74">
        <v>45547</v>
      </c>
      <c r="L259" s="74">
        <v>45604</v>
      </c>
      <c r="M259" s="69" t="s">
        <v>4975</v>
      </c>
      <c r="N259" s="70">
        <v>45540</v>
      </c>
      <c r="O259" s="70">
        <v>45540</v>
      </c>
      <c r="P259" s="70">
        <v>45540</v>
      </c>
      <c r="Q259" s="70">
        <v>45540</v>
      </c>
      <c r="R259" s="70">
        <v>45540</v>
      </c>
      <c r="S259" s="70">
        <v>45550</v>
      </c>
      <c r="T259" s="70">
        <v>45586</v>
      </c>
      <c r="U259" s="70">
        <v>45583</v>
      </c>
      <c r="V259" s="70">
        <v>45602</v>
      </c>
      <c r="W259" s="70">
        <v>45608</v>
      </c>
      <c r="X259" s="70">
        <v>45628</v>
      </c>
      <c r="Y259" s="69"/>
      <c r="Z259" s="69"/>
      <c r="AA259" s="69"/>
      <c r="AB259" s="69"/>
      <c r="AC259" s="69"/>
      <c r="AD259" s="69"/>
    </row>
    <row r="260" s="62" customFormat="1" ht="12.75" customHeight="1" spans="1:30">
      <c r="A260" s="69" t="s">
        <v>3763</v>
      </c>
      <c r="B260" s="69" t="s">
        <v>4663</v>
      </c>
      <c r="C260" s="69" t="s">
        <v>4283</v>
      </c>
      <c r="D260" s="70">
        <v>45533</v>
      </c>
      <c r="E260" s="71" t="s">
        <v>4665</v>
      </c>
      <c r="F260" s="70">
        <v>45511</v>
      </c>
      <c r="G260" s="78">
        <v>45511</v>
      </c>
      <c r="H260" s="70">
        <v>45547</v>
      </c>
      <c r="I260" s="69" t="s">
        <v>4698</v>
      </c>
      <c r="J260" s="70">
        <v>45555</v>
      </c>
      <c r="K260" s="74">
        <v>45562</v>
      </c>
      <c r="L260" s="74">
        <v>45608</v>
      </c>
      <c r="M260" s="69" t="s">
        <v>4976</v>
      </c>
      <c r="N260" s="70">
        <v>45554</v>
      </c>
      <c r="O260" s="70">
        <v>45554</v>
      </c>
      <c r="P260" s="70">
        <v>45555</v>
      </c>
      <c r="Q260" s="70">
        <v>45555</v>
      </c>
      <c r="R260" s="70">
        <v>45555</v>
      </c>
      <c r="S260" s="70">
        <v>45566</v>
      </c>
      <c r="T260" s="70">
        <v>45608</v>
      </c>
      <c r="U260" s="70">
        <v>45607</v>
      </c>
      <c r="V260" s="70">
        <v>45609</v>
      </c>
      <c r="W260" s="70">
        <v>45615</v>
      </c>
      <c r="X260" s="70">
        <v>45623</v>
      </c>
      <c r="Y260" s="69"/>
      <c r="Z260" s="69"/>
      <c r="AA260" s="69"/>
      <c r="AB260" s="69"/>
      <c r="AC260" s="69"/>
      <c r="AD260" s="69"/>
    </row>
    <row r="261" s="62" customFormat="1" ht="12.75" customHeight="1" spans="1:30">
      <c r="A261" s="69" t="s">
        <v>3770</v>
      </c>
      <c r="B261" s="69" t="s">
        <v>4663</v>
      </c>
      <c r="C261" s="69" t="s">
        <v>4682</v>
      </c>
      <c r="D261" s="70">
        <v>45555</v>
      </c>
      <c r="E261" s="80" t="s">
        <v>4675</v>
      </c>
      <c r="F261" s="70">
        <v>45537</v>
      </c>
      <c r="G261" s="70">
        <v>45540</v>
      </c>
      <c r="H261" s="70">
        <v>45549</v>
      </c>
      <c r="I261" s="69" t="s">
        <v>4676</v>
      </c>
      <c r="J261" s="70">
        <v>45555</v>
      </c>
      <c r="K261" s="74">
        <v>45568</v>
      </c>
      <c r="L261" s="74">
        <v>45611</v>
      </c>
      <c r="M261" s="69" t="s">
        <v>4977</v>
      </c>
      <c r="N261" s="70">
        <v>45555</v>
      </c>
      <c r="O261" s="70">
        <v>45555</v>
      </c>
      <c r="P261" s="70">
        <v>45555</v>
      </c>
      <c r="Q261" s="70">
        <v>45555</v>
      </c>
      <c r="R261" s="70">
        <v>45555</v>
      </c>
      <c r="S261" s="70">
        <v>45574</v>
      </c>
      <c r="T261" s="70">
        <v>45608</v>
      </c>
      <c r="U261" s="70">
        <v>45600</v>
      </c>
      <c r="V261" s="70">
        <v>45609</v>
      </c>
      <c r="W261" s="70">
        <v>45615</v>
      </c>
      <c r="X261" s="70">
        <v>45679</v>
      </c>
      <c r="Y261" s="69"/>
      <c r="Z261" s="69"/>
      <c r="AA261" s="69"/>
      <c r="AB261" s="69"/>
      <c r="AC261" s="69"/>
      <c r="AD261" s="69"/>
    </row>
    <row r="262" s="62" customFormat="1" ht="12.75" customHeight="1" spans="1:30">
      <c r="A262" s="69" t="s">
        <v>3972</v>
      </c>
      <c r="B262" s="69" t="str">
        <f>VLOOKUP(A262,'[5]Grid-US'!AH:AK,4,0)</f>
        <v>ARUS8XJCJI6BW</v>
      </c>
      <c r="C262" s="69" t="s">
        <v>4283</v>
      </c>
      <c r="D262" s="70">
        <v>45569</v>
      </c>
      <c r="E262" s="80" t="s">
        <v>4685</v>
      </c>
      <c r="F262" s="70">
        <v>45546</v>
      </c>
      <c r="G262" s="70">
        <v>45553</v>
      </c>
      <c r="H262" s="70">
        <v>45564</v>
      </c>
      <c r="I262" s="69" t="s">
        <v>4729</v>
      </c>
      <c r="J262" s="70">
        <v>45575</v>
      </c>
      <c r="K262" s="74">
        <v>45585</v>
      </c>
      <c r="L262" s="74">
        <v>45611</v>
      </c>
      <c r="M262" s="69" t="s">
        <v>4978</v>
      </c>
      <c r="N262" s="70">
        <v>45575</v>
      </c>
      <c r="O262" s="70">
        <v>45575</v>
      </c>
      <c r="P262" s="70">
        <v>45576</v>
      </c>
      <c r="Q262" s="70">
        <v>45575</v>
      </c>
      <c r="R262" s="70">
        <v>45575</v>
      </c>
      <c r="S262" s="70">
        <v>45587</v>
      </c>
      <c r="T262" s="70">
        <v>45608</v>
      </c>
      <c r="U262" s="70">
        <v>45609</v>
      </c>
      <c r="V262" s="70">
        <v>45611</v>
      </c>
      <c r="W262" s="70">
        <v>45616</v>
      </c>
      <c r="X262" s="70">
        <v>45622</v>
      </c>
      <c r="Y262" s="69"/>
      <c r="Z262" s="69"/>
      <c r="AA262" s="69"/>
      <c r="AB262" s="69"/>
      <c r="AC262" s="69"/>
      <c r="AD262" s="69"/>
    </row>
    <row r="263" s="62" customFormat="1" ht="12.75" customHeight="1" spans="1:30">
      <c r="A263" s="69" t="s">
        <v>3787</v>
      </c>
      <c r="B263" s="69" t="s">
        <v>4663</v>
      </c>
      <c r="C263" s="69" t="s">
        <v>4740</v>
      </c>
      <c r="D263" s="70">
        <v>45555</v>
      </c>
      <c r="E263" s="69" t="s">
        <v>1576</v>
      </c>
      <c r="F263" s="70">
        <v>45537</v>
      </c>
      <c r="G263" s="70">
        <v>45540</v>
      </c>
      <c r="H263" s="70">
        <v>45547</v>
      </c>
      <c r="I263" s="69" t="s">
        <v>4676</v>
      </c>
      <c r="J263" s="70">
        <v>45558</v>
      </c>
      <c r="K263" s="74">
        <v>45564</v>
      </c>
      <c r="L263" s="74">
        <v>45614</v>
      </c>
      <c r="M263" s="69" t="s">
        <v>4979</v>
      </c>
      <c r="N263" s="70">
        <v>45558</v>
      </c>
      <c r="O263" s="70">
        <v>45558</v>
      </c>
      <c r="P263" s="70">
        <v>45558</v>
      </c>
      <c r="Q263" s="70">
        <v>45558</v>
      </c>
      <c r="R263" s="70">
        <v>45558</v>
      </c>
      <c r="S263" s="70">
        <v>45566</v>
      </c>
      <c r="T263" s="70">
        <v>45611</v>
      </c>
      <c r="U263" s="70">
        <v>45609</v>
      </c>
      <c r="V263" s="70">
        <v>45614</v>
      </c>
      <c r="W263" s="70">
        <v>45618</v>
      </c>
      <c r="X263" s="70">
        <v>45632</v>
      </c>
      <c r="Y263" s="69"/>
      <c r="Z263" s="69"/>
      <c r="AA263" s="69"/>
      <c r="AB263" s="69"/>
      <c r="AC263" s="69"/>
      <c r="AD263" s="69"/>
    </row>
    <row r="264" s="62" customFormat="1" ht="12.75" customHeight="1" spans="1:30">
      <c r="A264" s="69" t="s">
        <v>4047</v>
      </c>
      <c r="B264" s="69" t="s">
        <v>4663</v>
      </c>
      <c r="C264" s="69" t="s">
        <v>4283</v>
      </c>
      <c r="D264" s="70">
        <v>45588</v>
      </c>
      <c r="E264" s="69" t="s">
        <v>4810</v>
      </c>
      <c r="F264" s="70">
        <v>45558</v>
      </c>
      <c r="G264" s="70">
        <v>45564</v>
      </c>
      <c r="H264" s="70">
        <v>45583</v>
      </c>
      <c r="I264" s="69" t="s">
        <v>4727</v>
      </c>
      <c r="J264" s="70">
        <v>45589</v>
      </c>
      <c r="K264" s="74">
        <v>45599</v>
      </c>
      <c r="L264" s="74">
        <v>45619</v>
      </c>
      <c r="M264" s="75" t="s">
        <v>4980</v>
      </c>
      <c r="N264" s="70">
        <v>45589</v>
      </c>
      <c r="O264" s="70">
        <v>45589</v>
      </c>
      <c r="P264" s="70">
        <v>45589</v>
      </c>
      <c r="Q264" s="70">
        <v>45589</v>
      </c>
      <c r="R264" s="70">
        <v>45589</v>
      </c>
      <c r="S264" s="70">
        <v>45605</v>
      </c>
      <c r="T264" s="70">
        <v>45616</v>
      </c>
      <c r="U264" s="70">
        <v>45615</v>
      </c>
      <c r="V264" s="70">
        <v>45618</v>
      </c>
      <c r="W264" s="70">
        <v>45622</v>
      </c>
      <c r="X264" s="70">
        <v>45637</v>
      </c>
      <c r="Y264" s="69"/>
      <c r="Z264" s="69"/>
      <c r="AA264" s="69"/>
      <c r="AB264" s="69"/>
      <c r="AC264" s="69"/>
      <c r="AD264" s="69"/>
    </row>
    <row r="265" s="62" customFormat="1" ht="12.75" customHeight="1" spans="1:30">
      <c r="A265" s="69" t="s">
        <v>4053</v>
      </c>
      <c r="B265" s="69" t="s">
        <v>4663</v>
      </c>
      <c r="C265" s="69" t="s">
        <v>4283</v>
      </c>
      <c r="D265" s="70">
        <v>45588</v>
      </c>
      <c r="E265" s="69" t="s">
        <v>4810</v>
      </c>
      <c r="F265" s="70">
        <v>45558</v>
      </c>
      <c r="G265" s="70">
        <v>45564</v>
      </c>
      <c r="H265" s="70">
        <v>45583</v>
      </c>
      <c r="I265" s="69" t="s">
        <v>4727</v>
      </c>
      <c r="J265" s="70">
        <v>45589</v>
      </c>
      <c r="K265" s="74">
        <v>45599</v>
      </c>
      <c r="L265" s="74">
        <v>45619</v>
      </c>
      <c r="M265" s="75" t="s">
        <v>4980</v>
      </c>
      <c r="N265" s="70">
        <v>45589</v>
      </c>
      <c r="O265" s="70">
        <v>45589</v>
      </c>
      <c r="P265" s="70">
        <v>45589</v>
      </c>
      <c r="Q265" s="70">
        <v>45589</v>
      </c>
      <c r="R265" s="70">
        <v>45589</v>
      </c>
      <c r="S265" s="70">
        <v>45605</v>
      </c>
      <c r="T265" s="70">
        <v>45616</v>
      </c>
      <c r="U265" s="70">
        <v>45615</v>
      </c>
      <c r="V265" s="70">
        <v>45618</v>
      </c>
      <c r="W265" s="70">
        <v>45629</v>
      </c>
      <c r="X265" s="70">
        <v>45635</v>
      </c>
      <c r="Y265" s="71" t="s">
        <v>4981</v>
      </c>
      <c r="Z265" s="69"/>
      <c r="AA265" s="69"/>
      <c r="AB265" s="69"/>
      <c r="AC265" s="69"/>
      <c r="AD265" s="69"/>
    </row>
    <row r="266" s="62" customFormat="1" ht="12.75" customHeight="1" spans="1:30">
      <c r="A266" s="69" t="s">
        <v>3839</v>
      </c>
      <c r="B266" s="69" t="s">
        <v>4663</v>
      </c>
      <c r="C266" s="69" t="s">
        <v>4283</v>
      </c>
      <c r="D266" s="70">
        <v>45558</v>
      </c>
      <c r="E266" s="80" t="s">
        <v>4665</v>
      </c>
      <c r="F266" s="70">
        <v>45537</v>
      </c>
      <c r="G266" s="70">
        <v>45541</v>
      </c>
      <c r="H266" s="70">
        <v>45554</v>
      </c>
      <c r="I266" s="69" t="s">
        <v>4676</v>
      </c>
      <c r="J266" s="70">
        <v>45560</v>
      </c>
      <c r="K266" s="74">
        <v>45565</v>
      </c>
      <c r="L266" s="74">
        <v>45620</v>
      </c>
      <c r="M266" s="75" t="s">
        <v>4982</v>
      </c>
      <c r="N266" s="70">
        <v>45560</v>
      </c>
      <c r="O266" s="70">
        <v>45560</v>
      </c>
      <c r="P266" s="70">
        <v>45560</v>
      </c>
      <c r="Q266" s="70">
        <v>45560</v>
      </c>
      <c r="R266" s="70">
        <v>45560</v>
      </c>
      <c r="S266" s="70">
        <v>45566</v>
      </c>
      <c r="T266" s="70">
        <v>45616</v>
      </c>
      <c r="U266" s="78">
        <v>45614</v>
      </c>
      <c r="V266" s="70">
        <v>45619</v>
      </c>
      <c r="W266" s="70">
        <v>45623</v>
      </c>
      <c r="X266" s="70">
        <v>45646</v>
      </c>
      <c r="Y266" s="69"/>
      <c r="Z266" s="69"/>
      <c r="AA266" s="69"/>
      <c r="AB266" s="69"/>
      <c r="AC266" s="69"/>
      <c r="AD266" s="69"/>
    </row>
    <row r="267" s="62" customFormat="1" ht="12.75" customHeight="1" spans="1:30">
      <c r="A267" s="69" t="s">
        <v>3833</v>
      </c>
      <c r="B267" s="69" t="s">
        <v>4663</v>
      </c>
      <c r="C267" s="69" t="s">
        <v>4283</v>
      </c>
      <c r="D267" s="70">
        <v>45558</v>
      </c>
      <c r="E267" s="80" t="s">
        <v>4665</v>
      </c>
      <c r="F267" s="70">
        <v>45537</v>
      </c>
      <c r="G267" s="70">
        <v>45541</v>
      </c>
      <c r="H267" s="70">
        <v>45554</v>
      </c>
      <c r="I267" s="69" t="s">
        <v>4676</v>
      </c>
      <c r="J267" s="70">
        <v>45560</v>
      </c>
      <c r="K267" s="74">
        <v>45565</v>
      </c>
      <c r="L267" s="74">
        <v>45620</v>
      </c>
      <c r="M267" s="75" t="s">
        <v>4982</v>
      </c>
      <c r="N267" s="70">
        <v>45560</v>
      </c>
      <c r="O267" s="70">
        <v>45560</v>
      </c>
      <c r="P267" s="70">
        <v>45560</v>
      </c>
      <c r="Q267" s="70">
        <v>45560</v>
      </c>
      <c r="R267" s="70">
        <v>45560</v>
      </c>
      <c r="S267" s="70">
        <v>45566</v>
      </c>
      <c r="T267" s="70">
        <v>45616</v>
      </c>
      <c r="U267" s="78">
        <v>45614</v>
      </c>
      <c r="V267" s="70">
        <v>45619</v>
      </c>
      <c r="W267" s="70">
        <v>45625</v>
      </c>
      <c r="X267" s="70">
        <v>45660</v>
      </c>
      <c r="Y267" s="69"/>
      <c r="Z267" s="69"/>
      <c r="AA267" s="69"/>
      <c r="AB267" s="69"/>
      <c r="AC267" s="69"/>
      <c r="AD267" s="69"/>
    </row>
    <row r="268" s="62" customFormat="1" ht="12.75" customHeight="1" spans="1:30">
      <c r="A268" s="69" t="s">
        <v>3944</v>
      </c>
      <c r="B268" s="69" t="str">
        <f>VLOOKUP(A268,'[5]Grid-US'!AH:AK,4,0)</f>
        <v>ARUSCZ3Y52E88</v>
      </c>
      <c r="C268" s="69" t="s">
        <v>4682</v>
      </c>
      <c r="D268" s="70">
        <v>45558</v>
      </c>
      <c r="E268" s="69" t="s">
        <v>4983</v>
      </c>
      <c r="F268" s="70">
        <v>45524</v>
      </c>
      <c r="G268" s="70">
        <v>45525</v>
      </c>
      <c r="H268" s="70">
        <v>45558</v>
      </c>
      <c r="I268" s="69" t="s">
        <v>4676</v>
      </c>
      <c r="J268" s="70">
        <v>45565</v>
      </c>
      <c r="K268" s="74">
        <v>45580</v>
      </c>
      <c r="L268" s="74">
        <v>45620</v>
      </c>
      <c r="M268" s="69" t="s">
        <v>4984</v>
      </c>
      <c r="N268" s="70">
        <v>45565</v>
      </c>
      <c r="O268" s="70">
        <v>45565</v>
      </c>
      <c r="P268" s="70">
        <v>45565</v>
      </c>
      <c r="Q268" s="70">
        <v>45565</v>
      </c>
      <c r="R268" s="70">
        <v>45565</v>
      </c>
      <c r="S268" s="70">
        <v>45580</v>
      </c>
      <c r="T268" s="70">
        <v>45615</v>
      </c>
      <c r="U268" s="78">
        <v>45614</v>
      </c>
      <c r="V268" s="70">
        <v>45617</v>
      </c>
      <c r="W268" s="70">
        <v>45623</v>
      </c>
      <c r="X268" s="70">
        <v>45639</v>
      </c>
      <c r="Y268" s="69"/>
      <c r="Z268" s="69"/>
      <c r="AA268" s="69"/>
      <c r="AB268" s="69"/>
      <c r="AC268" s="69"/>
      <c r="AD268" s="69"/>
    </row>
    <row r="269" s="62" customFormat="1" ht="12.75" customHeight="1" spans="1:30">
      <c r="A269" s="69" t="s">
        <v>3802</v>
      </c>
      <c r="B269" s="69" t="str">
        <f>VLOOKUP(A269,'[5]Grid-US'!AH:AK,4,0)</f>
        <v>ARUSSNJTNF3IA</v>
      </c>
      <c r="C269" s="69" t="s">
        <v>4664</v>
      </c>
      <c r="D269" s="70">
        <v>45552</v>
      </c>
      <c r="E269" s="80" t="s">
        <v>3801</v>
      </c>
      <c r="F269" s="70">
        <v>45524</v>
      </c>
      <c r="G269" s="70">
        <v>45530</v>
      </c>
      <c r="H269" s="70">
        <v>45555</v>
      </c>
      <c r="I269" s="69" t="s">
        <v>4689</v>
      </c>
      <c r="J269" s="70">
        <v>45559</v>
      </c>
      <c r="K269" s="74">
        <v>45569</v>
      </c>
      <c r="L269" s="74">
        <v>45622</v>
      </c>
      <c r="M269" s="69" t="s">
        <v>4985</v>
      </c>
      <c r="N269" s="70">
        <v>45558</v>
      </c>
      <c r="O269" s="70">
        <v>45558</v>
      </c>
      <c r="P269" s="70">
        <v>45558</v>
      </c>
      <c r="Q269" s="70">
        <v>45558</v>
      </c>
      <c r="R269" s="70">
        <v>45558</v>
      </c>
      <c r="S269" s="70">
        <v>45572</v>
      </c>
      <c r="T269" s="70">
        <v>45617</v>
      </c>
      <c r="U269" s="70">
        <v>45615</v>
      </c>
      <c r="V269" s="70">
        <v>45619</v>
      </c>
      <c r="W269" s="70">
        <v>45623</v>
      </c>
      <c r="X269" s="70">
        <v>45632</v>
      </c>
      <c r="Y269" s="69"/>
      <c r="Z269" s="69"/>
      <c r="AA269" s="69"/>
      <c r="AB269" s="69"/>
      <c r="AC269" s="69"/>
      <c r="AD269" s="69"/>
    </row>
    <row r="270" s="62" customFormat="1" ht="12.75" customHeight="1" spans="1:30">
      <c r="A270" s="69" t="s">
        <v>3955</v>
      </c>
      <c r="B270" s="69" t="s">
        <v>4663</v>
      </c>
      <c r="C270" s="69" t="s">
        <v>4740</v>
      </c>
      <c r="D270" s="70">
        <v>45565</v>
      </c>
      <c r="E270" s="80" t="s">
        <v>4675</v>
      </c>
      <c r="F270" s="70">
        <v>45540</v>
      </c>
      <c r="G270" s="70">
        <v>45540</v>
      </c>
      <c r="H270" s="70">
        <v>45560</v>
      </c>
      <c r="I270" s="69" t="s">
        <v>4800</v>
      </c>
      <c r="J270" s="70">
        <v>45569</v>
      </c>
      <c r="K270" s="74">
        <v>45576</v>
      </c>
      <c r="L270" s="74">
        <v>45622</v>
      </c>
      <c r="M270" s="69" t="s">
        <v>4986</v>
      </c>
      <c r="N270" s="70">
        <v>45569</v>
      </c>
      <c r="O270" s="70">
        <v>45569</v>
      </c>
      <c r="P270" s="70">
        <v>45569</v>
      </c>
      <c r="Q270" s="70">
        <v>45569</v>
      </c>
      <c r="R270" s="70">
        <v>45569</v>
      </c>
      <c r="S270" s="70">
        <v>45579</v>
      </c>
      <c r="T270" s="70">
        <v>45616</v>
      </c>
      <c r="U270" s="70">
        <v>45616</v>
      </c>
      <c r="V270" s="70">
        <v>45623</v>
      </c>
      <c r="W270" s="70">
        <v>45629</v>
      </c>
      <c r="X270" s="70">
        <v>45657</v>
      </c>
      <c r="Y270" s="69"/>
      <c r="Z270" s="69"/>
      <c r="AA270" s="69"/>
      <c r="AB270" s="69"/>
      <c r="AC270" s="69"/>
      <c r="AD270" s="69"/>
    </row>
    <row r="271" s="62" customFormat="1" ht="12.75" customHeight="1" spans="1:30">
      <c r="A271" s="69" t="s">
        <v>4059</v>
      </c>
      <c r="B271" s="69" t="s">
        <v>4663</v>
      </c>
      <c r="C271" s="69" t="s">
        <v>4682</v>
      </c>
      <c r="D271" s="70">
        <v>45575</v>
      </c>
      <c r="E271" s="71" t="s">
        <v>4707</v>
      </c>
      <c r="F271" s="70">
        <v>45558</v>
      </c>
      <c r="G271" s="70">
        <v>45564</v>
      </c>
      <c r="H271" s="70">
        <v>45581</v>
      </c>
      <c r="I271" s="69" t="s">
        <v>4676</v>
      </c>
      <c r="J271" s="70">
        <v>45590</v>
      </c>
      <c r="K271" s="74">
        <v>45598</v>
      </c>
      <c r="L271" s="74">
        <v>45628</v>
      </c>
      <c r="M271" s="69" t="s">
        <v>4987</v>
      </c>
      <c r="N271" s="70">
        <v>45589</v>
      </c>
      <c r="O271" s="70">
        <v>45589</v>
      </c>
      <c r="P271" s="70">
        <v>45589</v>
      </c>
      <c r="Q271" s="70">
        <v>45589</v>
      </c>
      <c r="R271" s="70">
        <v>45589</v>
      </c>
      <c r="S271" s="70">
        <v>45600</v>
      </c>
      <c r="T271" s="70">
        <v>45623</v>
      </c>
      <c r="U271" s="70">
        <v>45622</v>
      </c>
      <c r="V271" s="70">
        <v>45630</v>
      </c>
      <c r="W271" s="70">
        <v>45630</v>
      </c>
      <c r="X271" s="70">
        <v>46009</v>
      </c>
      <c r="Y271" s="69"/>
      <c r="Z271" s="69"/>
      <c r="AA271" s="69"/>
      <c r="AB271" s="69"/>
      <c r="AC271" s="69"/>
      <c r="AD271" s="69"/>
    </row>
    <row r="272" s="62" customFormat="1" ht="12.75" customHeight="1" spans="1:30">
      <c r="A272" s="69" t="s">
        <v>4081</v>
      </c>
      <c r="B272" s="69" t="str">
        <f>VLOOKUP(A272,'[5]Grid-US'!AH:AK,4,0)</f>
        <v>ARUSE2GMK4O99</v>
      </c>
      <c r="C272" s="69" t="s">
        <v>4835</v>
      </c>
      <c r="D272" s="70">
        <v>45572</v>
      </c>
      <c r="E272" s="71" t="s">
        <v>4685</v>
      </c>
      <c r="F272" s="70">
        <v>45546</v>
      </c>
      <c r="G272" s="70">
        <v>45553</v>
      </c>
      <c r="H272" s="70">
        <v>45589</v>
      </c>
      <c r="I272" s="69" t="s">
        <v>4698</v>
      </c>
      <c r="J272" s="70">
        <v>45590</v>
      </c>
      <c r="K272" s="74">
        <v>45600</v>
      </c>
      <c r="L272" s="74">
        <v>45628</v>
      </c>
      <c r="M272" s="69" t="s">
        <v>4988</v>
      </c>
      <c r="N272" s="70">
        <v>45590</v>
      </c>
      <c r="O272" s="70">
        <v>45590</v>
      </c>
      <c r="P272" s="70">
        <v>45590</v>
      </c>
      <c r="Q272" s="70">
        <v>45590</v>
      </c>
      <c r="R272" s="70">
        <v>45590</v>
      </c>
      <c r="S272" s="70">
        <v>45608</v>
      </c>
      <c r="T272" s="70">
        <v>45622</v>
      </c>
      <c r="U272" s="70">
        <v>45622</v>
      </c>
      <c r="V272" s="70">
        <v>45630</v>
      </c>
      <c r="W272" s="70">
        <v>45630</v>
      </c>
      <c r="X272" s="70">
        <v>45635</v>
      </c>
      <c r="Y272" s="69"/>
      <c r="Z272" s="69"/>
      <c r="AA272" s="69"/>
      <c r="AB272" s="69"/>
      <c r="AC272" s="69"/>
      <c r="AD272" s="69"/>
    </row>
    <row r="273" s="62" customFormat="1" ht="12.75" customHeight="1" spans="1:30">
      <c r="A273" s="69" t="s">
        <v>4037</v>
      </c>
      <c r="B273" s="69" t="s">
        <v>4663</v>
      </c>
      <c r="C273" s="69" t="s">
        <v>4664</v>
      </c>
      <c r="D273" s="70">
        <v>45572</v>
      </c>
      <c r="E273" s="71" t="s">
        <v>4707</v>
      </c>
      <c r="F273" s="70">
        <v>45546</v>
      </c>
      <c r="G273" s="70">
        <v>45553</v>
      </c>
      <c r="H273" s="70">
        <v>45577</v>
      </c>
      <c r="I273" s="69" t="s">
        <v>4678</v>
      </c>
      <c r="J273" s="70">
        <v>45588</v>
      </c>
      <c r="K273" s="74">
        <v>45596</v>
      </c>
      <c r="L273" s="74">
        <v>45630</v>
      </c>
      <c r="M273" s="69" t="s">
        <v>4989</v>
      </c>
      <c r="N273" s="70">
        <v>45588</v>
      </c>
      <c r="O273" s="70">
        <v>45588</v>
      </c>
      <c r="P273" s="70">
        <v>45588</v>
      </c>
      <c r="Q273" s="70">
        <v>45588</v>
      </c>
      <c r="R273" s="70">
        <v>45588</v>
      </c>
      <c r="S273" s="70">
        <v>45600</v>
      </c>
      <c r="T273" s="70">
        <v>45623</v>
      </c>
      <c r="U273" s="70">
        <v>45622</v>
      </c>
      <c r="V273" s="70">
        <v>45629</v>
      </c>
      <c r="W273" s="70">
        <v>45635</v>
      </c>
      <c r="X273" s="70">
        <v>45636</v>
      </c>
      <c r="Y273" s="71" t="s">
        <v>4990</v>
      </c>
      <c r="Z273" s="69"/>
      <c r="AA273" s="69"/>
      <c r="AB273" s="69"/>
      <c r="AC273" s="69"/>
      <c r="AD273" s="69"/>
    </row>
    <row r="274" s="62" customFormat="1" ht="12.75" customHeight="1" spans="1:30">
      <c r="A274" s="69" t="s">
        <v>4070</v>
      </c>
      <c r="B274" s="69" t="str">
        <f>VLOOKUP(A274,'[5]Grid-US'!AH:AK,4,0)</f>
        <v>ARUS4UGJJY5N4</v>
      </c>
      <c r="C274" s="69" t="s">
        <v>4682</v>
      </c>
      <c r="D274" s="70">
        <v>45589</v>
      </c>
      <c r="E274" s="71" t="s">
        <v>4991</v>
      </c>
      <c r="F274" s="70">
        <v>45565</v>
      </c>
      <c r="G274" s="70">
        <v>45573</v>
      </c>
      <c r="H274" s="70">
        <v>45582</v>
      </c>
      <c r="I274" s="69" t="s">
        <v>4727</v>
      </c>
      <c r="J274" s="70">
        <v>45590</v>
      </c>
      <c r="K274" s="74">
        <v>45602</v>
      </c>
      <c r="L274" s="74">
        <v>45630</v>
      </c>
      <c r="M274" s="69" t="s">
        <v>4992</v>
      </c>
      <c r="N274" s="70">
        <v>45590</v>
      </c>
      <c r="O274" s="70">
        <v>45590</v>
      </c>
      <c r="P274" s="70">
        <v>45590</v>
      </c>
      <c r="Q274" s="70">
        <v>45590</v>
      </c>
      <c r="R274" s="70">
        <v>45590</v>
      </c>
      <c r="S274" s="70">
        <v>45603</v>
      </c>
      <c r="T274" s="70">
        <v>45630</v>
      </c>
      <c r="U274" s="70">
        <v>45628</v>
      </c>
      <c r="V274" s="70">
        <v>45631</v>
      </c>
      <c r="W274" s="70">
        <v>45644</v>
      </c>
      <c r="X274" s="70">
        <v>45685</v>
      </c>
      <c r="Y274" s="69"/>
      <c r="Z274" s="69"/>
      <c r="AA274" s="69"/>
      <c r="AB274" s="69"/>
      <c r="AC274" s="69"/>
      <c r="AD274" s="69"/>
    </row>
    <row r="275" s="62" customFormat="1" ht="12.75" customHeight="1" spans="1:30">
      <c r="A275" s="69" t="s">
        <v>3982</v>
      </c>
      <c r="B275" s="69" t="str">
        <f>VLOOKUP(A275,'[5]Grid-US'!AH:AK,4,0)</f>
        <v>ARUSRB19OTV4Z</v>
      </c>
      <c r="C275" s="69" t="s">
        <v>4695</v>
      </c>
      <c r="D275" s="70">
        <v>45572</v>
      </c>
      <c r="E275" s="71" t="s">
        <v>4685</v>
      </c>
      <c r="F275" s="70">
        <v>45546</v>
      </c>
      <c r="G275" s="70">
        <v>45553</v>
      </c>
      <c r="H275" s="70">
        <v>45564</v>
      </c>
      <c r="I275" s="69" t="s">
        <v>4676</v>
      </c>
      <c r="J275" s="70">
        <v>45581</v>
      </c>
      <c r="K275" s="74">
        <v>45587</v>
      </c>
      <c r="L275" s="74">
        <v>45633</v>
      </c>
      <c r="M275" s="69" t="s">
        <v>4993</v>
      </c>
      <c r="N275" s="70">
        <v>45581</v>
      </c>
      <c r="O275" s="70">
        <v>45581</v>
      </c>
      <c r="P275" s="70">
        <v>45581</v>
      </c>
      <c r="Q275" s="70">
        <v>45581</v>
      </c>
      <c r="R275" s="70">
        <v>45581</v>
      </c>
      <c r="S275" s="70">
        <v>45588</v>
      </c>
      <c r="T275" s="70">
        <v>45628</v>
      </c>
      <c r="U275" s="70">
        <v>45615</v>
      </c>
      <c r="V275" s="70">
        <v>45629</v>
      </c>
      <c r="W275" s="70">
        <v>45653</v>
      </c>
      <c r="X275" s="70">
        <v>45667</v>
      </c>
      <c r="Y275" s="69"/>
      <c r="Z275" s="69"/>
      <c r="AA275" s="69"/>
      <c r="AB275" s="69"/>
      <c r="AC275" s="69"/>
      <c r="AD275" s="69"/>
    </row>
    <row r="276" s="62" customFormat="1" ht="12.75" customHeight="1" spans="1:30">
      <c r="A276" s="69" t="s">
        <v>4104</v>
      </c>
      <c r="B276" s="69" t="str">
        <f>VLOOKUP(A276,'[5]Grid-US'!AH:AK,4,0)</f>
        <v>ARUSHQGXNHDE3</v>
      </c>
      <c r="C276" s="69" t="s">
        <v>4710</v>
      </c>
      <c r="D276" s="70">
        <v>45589</v>
      </c>
      <c r="E276" s="71" t="s">
        <v>4872</v>
      </c>
      <c r="F276" s="70">
        <v>45565</v>
      </c>
      <c r="G276" s="70">
        <v>45573</v>
      </c>
      <c r="H276" s="70">
        <v>45588</v>
      </c>
      <c r="I276" s="69" t="s">
        <v>4678</v>
      </c>
      <c r="J276" s="78">
        <v>45596</v>
      </c>
      <c r="K276" s="74">
        <v>45606</v>
      </c>
      <c r="L276" s="74">
        <v>45639</v>
      </c>
      <c r="M276" s="69" t="s">
        <v>4994</v>
      </c>
      <c r="N276" s="70">
        <v>45596</v>
      </c>
      <c r="O276" s="70">
        <v>45596</v>
      </c>
      <c r="P276" s="70">
        <v>45597</v>
      </c>
      <c r="Q276" s="70">
        <v>45596</v>
      </c>
      <c r="R276" s="70">
        <v>45596</v>
      </c>
      <c r="S276" s="70">
        <v>45609</v>
      </c>
      <c r="T276" s="70">
        <v>45630</v>
      </c>
      <c r="U276" s="70">
        <v>45630</v>
      </c>
      <c r="V276" s="70">
        <v>45638</v>
      </c>
      <c r="W276" s="70">
        <v>45644</v>
      </c>
      <c r="X276" s="70">
        <v>45692</v>
      </c>
      <c r="Y276" s="69"/>
      <c r="Z276" s="69"/>
      <c r="AA276" s="69"/>
      <c r="AB276" s="69"/>
      <c r="AC276" s="69"/>
      <c r="AD276" s="69"/>
    </row>
    <row r="277" s="62" customFormat="1" ht="12.75" customHeight="1" spans="1:30">
      <c r="A277" s="69" t="s">
        <v>4176</v>
      </c>
      <c r="B277" s="69" t="str">
        <f>VLOOKUP(A277,'[5]Grid-US'!AH:AK,4,0)</f>
        <v>ARUS2JBCTDYPP</v>
      </c>
      <c r="C277" s="69" t="s">
        <v>4283</v>
      </c>
      <c r="D277" s="70">
        <v>45608</v>
      </c>
      <c r="E277" s="71" t="s">
        <v>4995</v>
      </c>
      <c r="F277" s="70">
        <v>45588</v>
      </c>
      <c r="G277" s="70">
        <v>45593</v>
      </c>
      <c r="H277" s="70">
        <v>45603</v>
      </c>
      <c r="I277" s="69" t="s">
        <v>4669</v>
      </c>
      <c r="J277" s="78">
        <v>45614</v>
      </c>
      <c r="K277" s="74">
        <v>45620</v>
      </c>
      <c r="L277" s="74">
        <v>45640</v>
      </c>
      <c r="M277" s="69" t="s">
        <v>4996</v>
      </c>
      <c r="N277" s="70">
        <v>45611</v>
      </c>
      <c r="O277" s="70">
        <v>45611</v>
      </c>
      <c r="P277" s="70">
        <v>45614</v>
      </c>
      <c r="Q277" s="70">
        <v>45611</v>
      </c>
      <c r="R277" s="70">
        <v>45611</v>
      </c>
      <c r="S277" s="70">
        <v>45622</v>
      </c>
      <c r="T277" s="70">
        <v>45631</v>
      </c>
      <c r="U277" s="70">
        <v>45637</v>
      </c>
      <c r="V277" s="70">
        <v>45638</v>
      </c>
      <c r="W277" s="70">
        <v>45643</v>
      </c>
      <c r="X277" s="70">
        <v>45669</v>
      </c>
      <c r="Y277" s="69"/>
      <c r="Z277" s="69"/>
      <c r="AA277" s="69"/>
      <c r="AB277" s="69"/>
      <c r="AC277" s="69"/>
      <c r="AD277" s="69"/>
    </row>
    <row r="278" s="62" customFormat="1" ht="12.75" customHeight="1" spans="1:30">
      <c r="A278" s="69" t="s">
        <v>4187</v>
      </c>
      <c r="B278" s="69" t="s">
        <v>4663</v>
      </c>
      <c r="C278" s="69" t="s">
        <v>4664</v>
      </c>
      <c r="D278" s="70">
        <v>45613</v>
      </c>
      <c r="E278" s="71" t="s">
        <v>4997</v>
      </c>
      <c r="F278" s="70">
        <v>45588</v>
      </c>
      <c r="G278" s="70">
        <v>45593</v>
      </c>
      <c r="H278" s="70">
        <v>45610</v>
      </c>
      <c r="I278" s="69" t="s">
        <v>4669</v>
      </c>
      <c r="J278" s="78">
        <v>45616</v>
      </c>
      <c r="K278" s="74">
        <v>45623</v>
      </c>
      <c r="L278" s="74">
        <v>45640</v>
      </c>
      <c r="M278" s="69" t="s">
        <v>4998</v>
      </c>
      <c r="N278" s="70">
        <v>45615</v>
      </c>
      <c r="O278" s="70">
        <v>45615</v>
      </c>
      <c r="P278" s="70">
        <v>45616</v>
      </c>
      <c r="Q278" s="70">
        <v>45616</v>
      </c>
      <c r="R278" s="70">
        <v>45615</v>
      </c>
      <c r="S278" s="70">
        <v>45624</v>
      </c>
      <c r="T278" s="70">
        <v>45635</v>
      </c>
      <c r="U278" s="70">
        <v>45637</v>
      </c>
      <c r="V278" s="70">
        <v>45638</v>
      </c>
      <c r="W278" s="70">
        <v>45659</v>
      </c>
      <c r="X278" s="70">
        <v>45674</v>
      </c>
      <c r="Y278" s="69"/>
      <c r="Z278" s="69"/>
      <c r="AA278" s="69"/>
      <c r="AB278" s="69"/>
      <c r="AC278" s="69"/>
      <c r="AD278" s="69"/>
    </row>
    <row r="279" s="62" customFormat="1" ht="12.75" customHeight="1" spans="1:30">
      <c r="A279" s="69" t="s">
        <v>4003</v>
      </c>
      <c r="B279" s="69" t="s">
        <v>4663</v>
      </c>
      <c r="C279" s="69" t="s">
        <v>4999</v>
      </c>
      <c r="D279" s="70">
        <v>45572</v>
      </c>
      <c r="E279" s="80" t="s">
        <v>4675</v>
      </c>
      <c r="F279" s="70">
        <v>45546</v>
      </c>
      <c r="G279" s="70">
        <v>45553</v>
      </c>
      <c r="H279" s="70">
        <v>45575</v>
      </c>
      <c r="I279" s="69" t="s">
        <v>4689</v>
      </c>
      <c r="J279" s="70">
        <v>45583</v>
      </c>
      <c r="K279" s="74">
        <v>45591</v>
      </c>
      <c r="L279" s="74">
        <v>45642</v>
      </c>
      <c r="M279" s="69" t="s">
        <v>5000</v>
      </c>
      <c r="N279" s="70">
        <v>45583</v>
      </c>
      <c r="O279" s="70">
        <v>45583</v>
      </c>
      <c r="P279" s="70">
        <v>45583</v>
      </c>
      <c r="Q279" s="70">
        <v>45583</v>
      </c>
      <c r="R279" s="70">
        <v>45583</v>
      </c>
      <c r="S279" s="70">
        <v>45594</v>
      </c>
      <c r="T279" s="70">
        <v>45635</v>
      </c>
      <c r="U279" s="70">
        <v>45630</v>
      </c>
      <c r="V279" s="70">
        <v>45639</v>
      </c>
      <c r="W279" s="70">
        <v>45649</v>
      </c>
      <c r="X279" s="70">
        <v>45652</v>
      </c>
      <c r="Y279" s="69"/>
      <c r="Z279" s="69"/>
      <c r="AA279" s="69"/>
      <c r="AB279" s="69"/>
      <c r="AC279" s="69"/>
      <c r="AD279" s="69"/>
    </row>
    <row r="280" s="62" customFormat="1" ht="12.75" customHeight="1" spans="1:30">
      <c r="A280" s="69" t="s">
        <v>3990</v>
      </c>
      <c r="B280" s="69" t="str">
        <f>VLOOKUP(A280,'[5]Grid-US'!AH:AK,4,0)</f>
        <v>ARUS7H1U18DJQ</v>
      </c>
      <c r="C280" s="69" t="s">
        <v>4664</v>
      </c>
      <c r="D280" s="70">
        <v>45572</v>
      </c>
      <c r="E280" s="69" t="s">
        <v>4839</v>
      </c>
      <c r="F280" s="70">
        <v>45546</v>
      </c>
      <c r="G280" s="70">
        <v>45553</v>
      </c>
      <c r="H280" s="70">
        <v>45576</v>
      </c>
      <c r="I280" s="69" t="s">
        <v>4689</v>
      </c>
      <c r="J280" s="70">
        <v>45583</v>
      </c>
      <c r="K280" s="74">
        <v>45591</v>
      </c>
      <c r="L280" s="74">
        <v>45642</v>
      </c>
      <c r="M280" s="69" t="s">
        <v>5001</v>
      </c>
      <c r="N280" s="70">
        <v>45583</v>
      </c>
      <c r="O280" s="70">
        <v>45583</v>
      </c>
      <c r="P280" s="70">
        <v>45583</v>
      </c>
      <c r="Q280" s="70">
        <v>45583</v>
      </c>
      <c r="R280" s="70">
        <v>45583</v>
      </c>
      <c r="S280" s="70">
        <v>45595</v>
      </c>
      <c r="T280" s="70">
        <v>45635</v>
      </c>
      <c r="U280" s="70">
        <v>45630</v>
      </c>
      <c r="V280" s="70">
        <v>45639</v>
      </c>
      <c r="W280" s="70">
        <v>45645</v>
      </c>
      <c r="X280" s="70">
        <v>45649</v>
      </c>
      <c r="Y280" s="69"/>
      <c r="Z280" s="69"/>
      <c r="AA280" s="69"/>
      <c r="AB280" s="69"/>
      <c r="AC280" s="69"/>
      <c r="AD280" s="69"/>
    </row>
    <row r="281" s="62" customFormat="1" ht="12.75" customHeight="1" spans="1:30">
      <c r="A281" s="69" t="s">
        <v>4112</v>
      </c>
      <c r="B281" s="69" t="s">
        <v>4663</v>
      </c>
      <c r="C281" s="69" t="s">
        <v>4283</v>
      </c>
      <c r="D281" s="70">
        <v>45575</v>
      </c>
      <c r="E281" s="71" t="s">
        <v>4707</v>
      </c>
      <c r="F281" s="70">
        <v>45558</v>
      </c>
      <c r="G281" s="70">
        <v>45564</v>
      </c>
      <c r="H281" s="70">
        <v>45579</v>
      </c>
      <c r="I281" s="69" t="s">
        <v>4689</v>
      </c>
      <c r="J281" s="78">
        <v>45596</v>
      </c>
      <c r="K281" s="74">
        <v>45604</v>
      </c>
      <c r="L281" s="74">
        <v>45644</v>
      </c>
      <c r="M281" s="69" t="s">
        <v>5002</v>
      </c>
      <c r="N281" s="70">
        <v>45596</v>
      </c>
      <c r="O281" s="70">
        <v>45596</v>
      </c>
      <c r="P281" s="70">
        <v>45597</v>
      </c>
      <c r="Q281" s="70">
        <v>45597</v>
      </c>
      <c r="R281" s="70">
        <v>45596</v>
      </c>
      <c r="S281" s="70">
        <v>45609</v>
      </c>
      <c r="T281" s="70">
        <v>45643</v>
      </c>
      <c r="U281" s="70">
        <v>45642</v>
      </c>
      <c r="V281" s="70">
        <v>45644</v>
      </c>
      <c r="W281" s="70">
        <v>45646</v>
      </c>
      <c r="X281" s="70">
        <v>45659</v>
      </c>
      <c r="Y281" s="69" t="s">
        <v>4981</v>
      </c>
      <c r="Z281" s="69"/>
      <c r="AA281" s="69"/>
      <c r="AB281" s="69"/>
      <c r="AC281" s="69"/>
      <c r="AD281" s="69"/>
    </row>
    <row r="282" s="62" customFormat="1" ht="12.75" customHeight="1" spans="1:30">
      <c r="A282" s="69" t="s">
        <v>4193</v>
      </c>
      <c r="B282" s="69" t="str">
        <f>VLOOKUP(A282,'[5]Grid-US'!AH:AK,4,0)</f>
        <v>ARUSIEQ1R43CT</v>
      </c>
      <c r="C282" s="69" t="s">
        <v>4740</v>
      </c>
      <c r="D282" s="70">
        <v>45616</v>
      </c>
      <c r="E282" s="69" t="s">
        <v>4745</v>
      </c>
      <c r="F282" s="70">
        <v>45588</v>
      </c>
      <c r="G282" s="70">
        <v>45593</v>
      </c>
      <c r="H282" s="70">
        <v>45614</v>
      </c>
      <c r="I282" s="69" t="s">
        <v>4669</v>
      </c>
      <c r="J282" s="78">
        <v>45617</v>
      </c>
      <c r="K282" s="74">
        <v>45624</v>
      </c>
      <c r="L282" s="74">
        <v>45645</v>
      </c>
      <c r="M282" s="69" t="s">
        <v>5003</v>
      </c>
      <c r="N282" s="70">
        <v>45617</v>
      </c>
      <c r="O282" s="70">
        <v>45617</v>
      </c>
      <c r="P282" s="70">
        <v>45617</v>
      </c>
      <c r="Q282" s="70">
        <v>45617</v>
      </c>
      <c r="R282" s="70">
        <v>45617</v>
      </c>
      <c r="S282" s="70">
        <v>45628</v>
      </c>
      <c r="T282" s="70">
        <v>45638</v>
      </c>
      <c r="U282" s="70">
        <v>45642</v>
      </c>
      <c r="V282" s="70">
        <v>45643</v>
      </c>
      <c r="W282" s="70">
        <v>45652</v>
      </c>
      <c r="X282" s="70">
        <v>45664</v>
      </c>
      <c r="Y282" s="69"/>
      <c r="Z282" s="69"/>
      <c r="AA282" s="69"/>
      <c r="AB282" s="69"/>
      <c r="AC282" s="69"/>
      <c r="AD282" s="69"/>
    </row>
    <row r="283" s="62" customFormat="1" ht="12.75" customHeight="1" spans="1:30">
      <c r="A283" s="69" t="s">
        <v>4136</v>
      </c>
      <c r="B283" s="69" t="str">
        <f>VLOOKUP(A283,'[5]Grid-US'!AH:AK,4,0)</f>
        <v>ARUSJDAD19D4Z</v>
      </c>
      <c r="C283" s="69" t="s">
        <v>4861</v>
      </c>
      <c r="D283" s="70">
        <v>45598</v>
      </c>
      <c r="E283" s="71" t="s">
        <v>4668</v>
      </c>
      <c r="F283" s="70">
        <v>45576</v>
      </c>
      <c r="G283" s="70">
        <v>45576</v>
      </c>
      <c r="H283" s="70">
        <v>45594</v>
      </c>
      <c r="I283" s="69" t="s">
        <v>4689</v>
      </c>
      <c r="J283" s="70">
        <v>45603</v>
      </c>
      <c r="K283" s="74">
        <v>45613</v>
      </c>
      <c r="L283" s="74">
        <v>45654</v>
      </c>
      <c r="M283" s="69" t="s">
        <v>5004</v>
      </c>
      <c r="N283" s="70">
        <v>45603</v>
      </c>
      <c r="O283" s="70">
        <v>45603</v>
      </c>
      <c r="P283" s="70">
        <v>45603</v>
      </c>
      <c r="Q283" s="70">
        <v>45603</v>
      </c>
      <c r="R283" s="70">
        <v>45603</v>
      </c>
      <c r="S283" s="70">
        <v>45615</v>
      </c>
      <c r="T283" s="70">
        <v>45649</v>
      </c>
      <c r="U283" s="70">
        <v>45650</v>
      </c>
      <c r="V283" s="70">
        <v>45657</v>
      </c>
      <c r="W283" s="70">
        <v>45660</v>
      </c>
      <c r="X283" s="70">
        <v>45671</v>
      </c>
      <c r="Y283" s="69"/>
      <c r="Z283" s="69"/>
      <c r="AA283" s="69"/>
      <c r="AB283" s="69"/>
      <c r="AC283" s="69"/>
      <c r="AD283" s="69"/>
    </row>
    <row r="284" s="62" customFormat="1" ht="12.75" customHeight="1" spans="1:30">
      <c r="A284" s="69" t="s">
        <v>4127</v>
      </c>
      <c r="B284" s="69" t="str">
        <f>VLOOKUP(A284,'[5]Grid-US'!AH:AK,4,0)</f>
        <v>ARUSI7YE17QTS</v>
      </c>
      <c r="C284" s="69" t="s">
        <v>4682</v>
      </c>
      <c r="D284" s="70">
        <v>45588</v>
      </c>
      <c r="E284" s="71" t="s">
        <v>5005</v>
      </c>
      <c r="F284" s="70">
        <v>45558</v>
      </c>
      <c r="G284" s="70">
        <v>45564</v>
      </c>
      <c r="H284" s="70">
        <v>45575</v>
      </c>
      <c r="I284" s="69" t="s">
        <v>4678</v>
      </c>
      <c r="J284" s="78">
        <v>45596</v>
      </c>
      <c r="K284" s="74">
        <v>45604</v>
      </c>
      <c r="L284" s="74">
        <v>45655</v>
      </c>
      <c r="M284" s="69" t="s">
        <v>5006</v>
      </c>
      <c r="N284" s="70">
        <v>45596</v>
      </c>
      <c r="O284" s="70">
        <v>45596</v>
      </c>
      <c r="P284" s="70">
        <v>45597</v>
      </c>
      <c r="Q284" s="70">
        <v>45596</v>
      </c>
      <c r="R284" s="70">
        <v>45596</v>
      </c>
      <c r="S284" s="70">
        <v>45607</v>
      </c>
      <c r="T284" s="70">
        <v>45637</v>
      </c>
      <c r="U284" s="70">
        <v>45646</v>
      </c>
      <c r="V284" s="70">
        <v>45653</v>
      </c>
      <c r="W284" s="70">
        <v>45662</v>
      </c>
      <c r="X284" s="70">
        <v>45681</v>
      </c>
      <c r="Y284" s="69"/>
      <c r="Z284" s="69"/>
      <c r="AA284" s="69"/>
      <c r="AB284" s="69"/>
      <c r="AC284" s="69"/>
      <c r="AD284" s="69"/>
    </row>
    <row r="285" s="62" customFormat="1" ht="12.75" customHeight="1" spans="1:30">
      <c r="A285" s="69" t="s">
        <v>4205</v>
      </c>
      <c r="B285" s="69" t="str">
        <f>VLOOKUP(A285,'[5]Grid-US'!AH:AK,4,0)</f>
        <v>ARUSMK9F3CRGI</v>
      </c>
      <c r="C285" s="69" t="s">
        <v>4664</v>
      </c>
      <c r="D285" s="70">
        <v>45611</v>
      </c>
      <c r="E285" s="71" t="s">
        <v>5007</v>
      </c>
      <c r="F285" s="70">
        <v>45588</v>
      </c>
      <c r="G285" s="70">
        <v>45593</v>
      </c>
      <c r="H285" s="70">
        <v>45609</v>
      </c>
      <c r="I285" s="69" t="s">
        <v>4698</v>
      </c>
      <c r="J285" s="78">
        <v>45621</v>
      </c>
      <c r="K285" s="74">
        <v>45626</v>
      </c>
      <c r="L285" s="74">
        <v>45661</v>
      </c>
      <c r="M285" s="69" t="s">
        <v>5008</v>
      </c>
      <c r="N285" s="70">
        <v>45621</v>
      </c>
      <c r="O285" s="70">
        <v>45621</v>
      </c>
      <c r="P285" s="70">
        <v>45621</v>
      </c>
      <c r="Q285" s="70">
        <v>45621</v>
      </c>
      <c r="R285" s="70">
        <v>45621</v>
      </c>
      <c r="S285" s="70">
        <v>45628</v>
      </c>
      <c r="T285" s="70">
        <v>45660</v>
      </c>
      <c r="U285" s="70">
        <v>45659</v>
      </c>
      <c r="V285" s="70">
        <v>45664</v>
      </c>
      <c r="W285" s="70">
        <v>45666</v>
      </c>
      <c r="X285" s="70"/>
      <c r="Y285" s="69"/>
      <c r="Z285" s="69"/>
      <c r="AA285" s="69"/>
      <c r="AB285" s="69"/>
      <c r="AC285" s="69"/>
      <c r="AD285" s="69"/>
    </row>
    <row r="286" s="62" customFormat="1" ht="12.75" customHeight="1" spans="1:30">
      <c r="A286" s="69" t="s">
        <v>4151</v>
      </c>
      <c r="B286" s="69" t="str">
        <f>VLOOKUP(A286,'[5]Grid-US'!AH:AK,4,0)</f>
        <v>ARUSDIAH4AVVI</v>
      </c>
      <c r="C286" s="69" t="s">
        <v>4682</v>
      </c>
      <c r="D286" s="70">
        <v>45598</v>
      </c>
      <c r="E286" s="71" t="s">
        <v>5009</v>
      </c>
      <c r="F286" s="70">
        <v>45576</v>
      </c>
      <c r="G286" s="70">
        <v>45576</v>
      </c>
      <c r="H286" s="70">
        <v>45603</v>
      </c>
      <c r="I286" s="69" t="s">
        <v>4676</v>
      </c>
      <c r="J286" s="78">
        <v>45608</v>
      </c>
      <c r="K286" s="74">
        <v>45613</v>
      </c>
      <c r="L286" s="74">
        <v>45667</v>
      </c>
      <c r="M286" s="69" t="s">
        <v>5010</v>
      </c>
      <c r="N286" s="70">
        <v>45608</v>
      </c>
      <c r="O286" s="70">
        <v>45608</v>
      </c>
      <c r="P286" s="70">
        <v>45608</v>
      </c>
      <c r="Q286" s="70">
        <v>45608</v>
      </c>
      <c r="R286" s="70">
        <v>45608</v>
      </c>
      <c r="S286" s="70">
        <v>45617</v>
      </c>
      <c r="T286" s="70">
        <v>45659</v>
      </c>
      <c r="U286" s="70">
        <v>45659</v>
      </c>
      <c r="V286" s="70">
        <v>45664</v>
      </c>
      <c r="W286" s="70">
        <v>45672</v>
      </c>
      <c r="X286" s="70">
        <v>45686</v>
      </c>
      <c r="Y286" s="69"/>
      <c r="Z286" s="69"/>
      <c r="AA286" s="69"/>
      <c r="AB286" s="69"/>
      <c r="AC286" s="69"/>
      <c r="AD286" s="69"/>
    </row>
    <row r="287" s="62" customFormat="1" ht="12.75" customHeight="1" spans="1:30">
      <c r="A287" s="69" t="s">
        <v>4230</v>
      </c>
      <c r="B287" s="69" t="s">
        <v>4663</v>
      </c>
      <c r="C287" s="69" t="s">
        <v>4664</v>
      </c>
      <c r="D287" s="70">
        <v>45643</v>
      </c>
      <c r="E287" s="71" t="s">
        <v>5011</v>
      </c>
      <c r="F287" s="70">
        <v>45639</v>
      </c>
      <c r="G287" s="70">
        <v>45643</v>
      </c>
      <c r="H287" s="70">
        <v>45643</v>
      </c>
      <c r="I287" s="69" t="s">
        <v>4676</v>
      </c>
      <c r="J287" s="70">
        <v>45646</v>
      </c>
      <c r="K287" s="74">
        <v>45656</v>
      </c>
      <c r="L287" s="74">
        <v>45684</v>
      </c>
      <c r="M287" s="75" t="s">
        <v>5012</v>
      </c>
      <c r="N287" s="70">
        <v>45645</v>
      </c>
      <c r="O287" s="70">
        <v>45645</v>
      </c>
      <c r="P287" s="70">
        <v>45651</v>
      </c>
      <c r="Q287" s="70">
        <v>45650</v>
      </c>
      <c r="R287" s="70">
        <v>45645</v>
      </c>
      <c r="S287" s="70">
        <v>45660</v>
      </c>
      <c r="T287" s="70">
        <v>45677</v>
      </c>
      <c r="U287" s="70">
        <v>45678</v>
      </c>
      <c r="V287" s="70">
        <v>45681</v>
      </c>
      <c r="W287" s="70">
        <v>45685</v>
      </c>
      <c r="X287" s="70">
        <v>45694</v>
      </c>
      <c r="Y287" s="69"/>
      <c r="Z287" s="69"/>
      <c r="AA287" s="69"/>
      <c r="AB287" s="69"/>
      <c r="AC287" s="69"/>
      <c r="AD287" s="69"/>
    </row>
    <row r="288" s="62" customFormat="1" ht="12.75" customHeight="1" spans="1:30">
      <c r="A288" s="69" t="s">
        <v>4253</v>
      </c>
      <c r="B288" s="69" t="s">
        <v>4663</v>
      </c>
      <c r="C288" s="69" t="s">
        <v>4283</v>
      </c>
      <c r="D288" s="70">
        <v>45643</v>
      </c>
      <c r="E288" s="71" t="s">
        <v>4675</v>
      </c>
      <c r="F288" s="70">
        <v>45630</v>
      </c>
      <c r="G288" s="70">
        <v>45632</v>
      </c>
      <c r="H288" s="70">
        <v>45639</v>
      </c>
      <c r="I288" s="69" t="s">
        <v>4676</v>
      </c>
      <c r="J288" s="70">
        <v>45646</v>
      </c>
      <c r="K288" s="74">
        <v>45656</v>
      </c>
      <c r="L288" s="74">
        <v>45684</v>
      </c>
      <c r="M288" s="75" t="s">
        <v>5012</v>
      </c>
      <c r="N288" s="70">
        <v>45646</v>
      </c>
      <c r="O288" s="70">
        <v>45646</v>
      </c>
      <c r="P288" s="70">
        <v>45651</v>
      </c>
      <c r="Q288" s="70">
        <v>45650</v>
      </c>
      <c r="R288" s="70">
        <v>45646</v>
      </c>
      <c r="S288" s="70">
        <v>45660</v>
      </c>
      <c r="T288" s="70">
        <v>45677</v>
      </c>
      <c r="U288" s="70">
        <v>45678</v>
      </c>
      <c r="V288" s="70">
        <v>45681</v>
      </c>
      <c r="W288" s="70">
        <v>45687</v>
      </c>
      <c r="X288" s="70"/>
      <c r="Y288" s="69"/>
      <c r="Z288" s="69"/>
      <c r="AA288" s="69"/>
      <c r="AB288" s="69"/>
      <c r="AC288" s="69"/>
      <c r="AD288" s="69"/>
    </row>
    <row r="289" s="62" customFormat="1" ht="12.75" customHeight="1" spans="1:30">
      <c r="A289" s="69" t="s">
        <v>4267</v>
      </c>
      <c r="B289" s="69" t="s">
        <v>4663</v>
      </c>
      <c r="C289" s="69" t="s">
        <v>4710</v>
      </c>
      <c r="D289" s="70">
        <v>45643</v>
      </c>
      <c r="E289" s="71" t="s">
        <v>4675</v>
      </c>
      <c r="F289" s="70">
        <v>45630</v>
      </c>
      <c r="G289" s="70">
        <v>45632</v>
      </c>
      <c r="H289" s="70">
        <v>45639</v>
      </c>
      <c r="I289" s="69" t="s">
        <v>4676</v>
      </c>
      <c r="J289" s="70">
        <v>45646</v>
      </c>
      <c r="K289" s="74">
        <v>45656</v>
      </c>
      <c r="L289" s="74">
        <v>45684</v>
      </c>
      <c r="M289" s="69" t="s">
        <v>5013</v>
      </c>
      <c r="N289" s="70">
        <v>45646</v>
      </c>
      <c r="O289" s="70">
        <v>45646</v>
      </c>
      <c r="P289" s="70">
        <v>45652</v>
      </c>
      <c r="Q289" s="70">
        <v>45650</v>
      </c>
      <c r="R289" s="70">
        <v>45646</v>
      </c>
      <c r="S289" s="70">
        <v>45660</v>
      </c>
      <c r="T289" s="70">
        <v>45677</v>
      </c>
      <c r="U289" s="70">
        <v>45678</v>
      </c>
      <c r="V289" s="70">
        <v>45681</v>
      </c>
      <c r="W289" s="70">
        <v>45687</v>
      </c>
      <c r="X289" s="70"/>
      <c r="Y289" s="69"/>
      <c r="Z289" s="69"/>
      <c r="AA289" s="69"/>
      <c r="AB289" s="69"/>
      <c r="AC289" s="69"/>
      <c r="AD289" s="69"/>
    </row>
    <row r="290" s="62" customFormat="1" ht="12.75" customHeight="1" spans="1:30">
      <c r="A290" s="69" t="s">
        <v>4272</v>
      </c>
      <c r="B290" s="69" t="s">
        <v>4663</v>
      </c>
      <c r="C290" s="69" t="s">
        <v>4682</v>
      </c>
      <c r="D290" s="70">
        <v>45642</v>
      </c>
      <c r="E290" s="71" t="s">
        <v>4707</v>
      </c>
      <c r="F290" s="70">
        <v>45625</v>
      </c>
      <c r="G290" s="70">
        <v>45629</v>
      </c>
      <c r="H290" s="70">
        <v>45642</v>
      </c>
      <c r="I290" s="69" t="s">
        <v>4727</v>
      </c>
      <c r="J290" s="70">
        <v>45652</v>
      </c>
      <c r="K290" s="74">
        <v>45660</v>
      </c>
      <c r="L290" s="74">
        <v>45688</v>
      </c>
      <c r="M290" s="69" t="s">
        <v>5014</v>
      </c>
      <c r="N290" s="70">
        <v>45652</v>
      </c>
      <c r="O290" s="70">
        <v>45652</v>
      </c>
      <c r="P290" s="70">
        <v>45652</v>
      </c>
      <c r="Q290" s="70">
        <v>45652</v>
      </c>
      <c r="R290" s="70">
        <v>45652</v>
      </c>
      <c r="S290" s="70">
        <v>45660</v>
      </c>
      <c r="T290" s="70">
        <v>45687</v>
      </c>
      <c r="U290" s="70">
        <v>45678</v>
      </c>
      <c r="V290" s="70">
        <v>45688</v>
      </c>
      <c r="W290" s="70">
        <v>45691</v>
      </c>
      <c r="X290" s="70">
        <v>45694</v>
      </c>
      <c r="Y290" s="69"/>
      <c r="Z290" s="69"/>
      <c r="AA290" s="69"/>
      <c r="AB290" s="69"/>
      <c r="AC290" s="69"/>
      <c r="AD290" s="69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Y93" etc:filterBottomFollowUsedRange="0">
    <extLst/>
  </autoFilter>
  <conditionalFormatting sqref="A1:B1">
    <cfRule type="duplicateValues" dxfId="1" priority="5" stopIfTrue="1"/>
  </conditionalFormatting>
  <conditionalFormatting sqref="F1">
    <cfRule type="duplicateValues" dxfId="1" priority="3" stopIfTrue="1"/>
  </conditionalFormatting>
  <conditionalFormatting sqref="G1:H1">
    <cfRule type="duplicateValues" dxfId="1" priority="2" stopIfTrue="1"/>
  </conditionalFormatting>
  <conditionalFormatting sqref="C1:E1 I1:M1">
    <cfRule type="duplicateValues" dxfId="1" priority="4" stopIfTrue="1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D7D31"/>
    <outlinePr summaryBelow="0" summaryRight="0"/>
  </sheetPr>
  <dimension ref="A1:AL20"/>
  <sheetViews>
    <sheetView workbookViewId="0">
      <selection activeCell="AD17" sqref="AD17"/>
    </sheetView>
  </sheetViews>
  <sheetFormatPr defaultColWidth="14" defaultRowHeight="13.2"/>
  <cols>
    <col min="1" max="1" width="24" customWidth="1"/>
    <col min="2" max="3" width="10" hidden="1" customWidth="1"/>
    <col min="4" max="4" width="10" customWidth="1"/>
    <col min="5" max="5" width="14.4259259259259" customWidth="1"/>
    <col min="6" max="6" width="10" hidden="1" customWidth="1"/>
    <col min="7" max="7" width="10" customWidth="1"/>
    <col min="8" max="8" width="10" hidden="1" customWidth="1"/>
    <col min="9" max="9" width="13" customWidth="1"/>
    <col min="10" max="19" width="10" hidden="1" customWidth="1"/>
    <col min="20" max="21" width="10" customWidth="1"/>
    <col min="22" max="22" width="10" hidden="1" customWidth="1"/>
    <col min="23" max="24" width="10" customWidth="1"/>
    <col min="25" max="27" width="10" hidden="1" customWidth="1"/>
    <col min="28" max="33" width="10" customWidth="1"/>
    <col min="34" max="34" width="18" customWidth="1"/>
    <col min="35" max="35" width="10" customWidth="1"/>
    <col min="36" max="36" width="14" customWidth="1"/>
    <col min="37" max="38" width="10" customWidth="1"/>
  </cols>
  <sheetData>
    <row r="1" ht="41" customHeight="1" spans="1:38">
      <c r="A1" s="43" t="s">
        <v>0</v>
      </c>
      <c r="B1" s="44" t="s">
        <v>1</v>
      </c>
      <c r="C1" s="44" t="s">
        <v>2</v>
      </c>
      <c r="D1" s="45" t="s">
        <v>3</v>
      </c>
      <c r="E1" s="45" t="s">
        <v>4</v>
      </c>
      <c r="F1" s="44" t="s">
        <v>5</v>
      </c>
      <c r="G1" s="46" t="s">
        <v>6</v>
      </c>
      <c r="H1" s="44" t="s">
        <v>7</v>
      </c>
      <c r="I1" s="45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9</v>
      </c>
      <c r="O1" s="44" t="s">
        <v>13</v>
      </c>
      <c r="P1" s="44" t="s">
        <v>14</v>
      </c>
      <c r="Q1" s="44" t="s">
        <v>15</v>
      </c>
      <c r="R1" s="44" t="s">
        <v>16</v>
      </c>
      <c r="S1" s="44" t="s">
        <v>17</v>
      </c>
      <c r="T1" s="46" t="s">
        <v>18</v>
      </c>
      <c r="U1" s="46" t="s">
        <v>19</v>
      </c>
      <c r="V1" s="44" t="s">
        <v>20</v>
      </c>
      <c r="W1" s="46" t="s">
        <v>21</v>
      </c>
      <c r="X1" s="46" t="s">
        <v>22</v>
      </c>
      <c r="Y1" s="51" t="s">
        <v>23</v>
      </c>
      <c r="Z1" s="51" t="s">
        <v>24</v>
      </c>
      <c r="AA1" s="51" t="s">
        <v>25</v>
      </c>
      <c r="AB1" s="52" t="s">
        <v>26</v>
      </c>
      <c r="AC1" s="52" t="s">
        <v>27</v>
      </c>
      <c r="AD1" s="52" t="s">
        <v>28</v>
      </c>
      <c r="AE1" s="43" t="s">
        <v>29</v>
      </c>
      <c r="AF1" s="52" t="s">
        <v>30</v>
      </c>
      <c r="AG1" s="43" t="s">
        <v>31</v>
      </c>
      <c r="AH1" s="43" t="s">
        <v>32</v>
      </c>
      <c r="AI1" s="43" t="s">
        <v>33</v>
      </c>
      <c r="AJ1" s="53" t="s">
        <v>34</v>
      </c>
      <c r="AK1" s="43" t="s">
        <v>35</v>
      </c>
      <c r="AL1" s="54" t="s">
        <v>36</v>
      </c>
    </row>
    <row r="2" ht="12.75" customHeight="1" spans="1:38">
      <c r="A2" s="47" t="str">
        <f t="shared" ref="A2:A11" si="0">E2&amp;I2</f>
        <v>8TLF997GB09Q39ZY44</v>
      </c>
      <c r="B2" s="47" t="s">
        <v>5015</v>
      </c>
      <c r="C2" s="47" t="s">
        <v>5015</v>
      </c>
      <c r="D2" s="8" t="s">
        <v>5016</v>
      </c>
      <c r="E2" s="8" t="s">
        <v>5017</v>
      </c>
      <c r="F2" s="8" t="s">
        <v>41</v>
      </c>
      <c r="G2" s="8" t="s">
        <v>5018</v>
      </c>
      <c r="H2" s="8" t="s">
        <v>5017</v>
      </c>
      <c r="I2" s="8" t="s">
        <v>398</v>
      </c>
      <c r="J2" s="8" t="s">
        <v>41</v>
      </c>
      <c r="K2" s="8" t="s">
        <v>41</v>
      </c>
      <c r="L2" s="8" t="s">
        <v>45</v>
      </c>
      <c r="M2" s="8" t="s">
        <v>46</v>
      </c>
      <c r="N2" s="8" t="s">
        <v>5019</v>
      </c>
      <c r="O2" s="8" t="s">
        <v>41</v>
      </c>
      <c r="P2" s="8" t="s">
        <v>41</v>
      </c>
      <c r="Q2" s="8">
        <v>4.024</v>
      </c>
      <c r="R2" s="8">
        <v>23</v>
      </c>
      <c r="S2" s="8">
        <v>22.2</v>
      </c>
      <c r="T2" s="49">
        <v>45732</v>
      </c>
      <c r="U2" s="49">
        <v>45724</v>
      </c>
      <c r="V2" s="8">
        <v>0</v>
      </c>
      <c r="W2" s="8">
        <v>2060</v>
      </c>
      <c r="X2" s="8">
        <v>2060</v>
      </c>
      <c r="Y2" s="8">
        <v>0</v>
      </c>
      <c r="Z2" s="8" t="s">
        <v>47</v>
      </c>
      <c r="AA2" s="8">
        <v>0</v>
      </c>
      <c r="AB2" s="8">
        <f>VLOOKUP(I2,'DI Info'!A:E,5,0)</f>
        <v>1</v>
      </c>
      <c r="AC2" s="8">
        <f t="shared" ref="AC2:AC11" si="1">IFERROR(X2/AB2,"")</f>
        <v>2060</v>
      </c>
      <c r="AD2" s="8">
        <f>IFERROR(AC2*VLOOKUP(I2,'DI Info'!A:H,7,FALSE),"")</f>
        <v>8446</v>
      </c>
      <c r="AE2" s="8">
        <f>IFERROR(ROUND(AC2*VLOOKUP(I2,'DI Info'!$1:$1048576,6,FALSE),2),"")</f>
        <v>72.1</v>
      </c>
      <c r="AF2" s="8">
        <f>IFERROR(AC2*VLOOKUP(I2,'DI Info'!A:H,8,FALSE),"")</f>
        <v>10506</v>
      </c>
      <c r="AG2" s="55" t="str">
        <f>VLOOKUP(I2,'DI Info'!$1:$1048576,4,FALSE)</f>
        <v>苏克-NB</v>
      </c>
      <c r="AH2" s="15" t="s">
        <v>5020</v>
      </c>
      <c r="AI2" s="56">
        <v>45732</v>
      </c>
      <c r="AJ2" s="35" t="s">
        <v>5021</v>
      </c>
      <c r="AK2" s="8"/>
      <c r="AL2" s="8"/>
    </row>
    <row r="3" ht="12.75" customHeight="1" spans="1:38">
      <c r="A3" s="47" t="str">
        <f t="shared" si="0"/>
        <v>8TLF997GB0BCF9HG98</v>
      </c>
      <c r="B3" s="47" t="s">
        <v>5015</v>
      </c>
      <c r="C3" s="47" t="s">
        <v>5015</v>
      </c>
      <c r="D3" s="8" t="s">
        <v>5016</v>
      </c>
      <c r="E3" s="8" t="s">
        <v>5017</v>
      </c>
      <c r="F3" s="8" t="s">
        <v>41</v>
      </c>
      <c r="G3" s="8" t="s">
        <v>5018</v>
      </c>
      <c r="H3" s="8" t="s">
        <v>5017</v>
      </c>
      <c r="I3" s="8" t="s">
        <v>407</v>
      </c>
      <c r="J3" s="8" t="s">
        <v>41</v>
      </c>
      <c r="K3" s="8" t="s">
        <v>41</v>
      </c>
      <c r="L3" s="8" t="s">
        <v>45</v>
      </c>
      <c r="M3" s="8" t="s">
        <v>46</v>
      </c>
      <c r="N3" s="8" t="s">
        <v>5019</v>
      </c>
      <c r="O3" s="8" t="s">
        <v>41</v>
      </c>
      <c r="P3" s="8" t="s">
        <v>41</v>
      </c>
      <c r="Q3" s="8">
        <v>5.2</v>
      </c>
      <c r="R3" s="8">
        <v>43.7</v>
      </c>
      <c r="S3" s="8">
        <v>22.4</v>
      </c>
      <c r="T3" s="49">
        <v>45732</v>
      </c>
      <c r="U3" s="49">
        <v>45724</v>
      </c>
      <c r="V3" s="8">
        <v>0</v>
      </c>
      <c r="W3" s="8">
        <v>810</v>
      </c>
      <c r="X3" s="8">
        <v>810</v>
      </c>
      <c r="Y3" s="8">
        <v>0</v>
      </c>
      <c r="Z3" s="8" t="s">
        <v>47</v>
      </c>
      <c r="AA3" s="8">
        <v>0</v>
      </c>
      <c r="AB3" s="8">
        <f>VLOOKUP(I3,'DI Info'!A:E,5,0)</f>
        <v>1</v>
      </c>
      <c r="AC3" s="8">
        <f t="shared" si="1"/>
        <v>810</v>
      </c>
      <c r="AD3" s="8">
        <f>IFERROR(AC3*VLOOKUP(I3,'DI Info'!A:H,7,FALSE),"")</f>
        <v>5913</v>
      </c>
      <c r="AE3" s="8">
        <f>IFERROR(ROUND(AC3*VLOOKUP(I3,'DI Info'!$1:$1048576,6,FALSE),2),"")</f>
        <v>70.49</v>
      </c>
      <c r="AF3" s="8">
        <f>IFERROR(AC3*VLOOKUP(I3,'DI Info'!A:H,8,FALSE),"")</f>
        <v>7533</v>
      </c>
      <c r="AG3" s="55" t="str">
        <f>VLOOKUP(I3,'DI Info'!$1:$1048576,4,FALSE)</f>
        <v>苏克-NB</v>
      </c>
      <c r="AH3" s="15" t="s">
        <v>5020</v>
      </c>
      <c r="AI3" s="56">
        <v>45732</v>
      </c>
      <c r="AJ3" s="35" t="s">
        <v>5022</v>
      </c>
      <c r="AK3" s="8"/>
      <c r="AL3" s="8"/>
    </row>
    <row r="4" ht="12.75" customHeight="1" spans="1:38">
      <c r="A4" s="47" t="str">
        <f t="shared" si="0"/>
        <v>8TLF997GB0CGDSN856</v>
      </c>
      <c r="B4" s="47" t="s">
        <v>5015</v>
      </c>
      <c r="C4" s="47" t="s">
        <v>5015</v>
      </c>
      <c r="D4" s="8" t="s">
        <v>5016</v>
      </c>
      <c r="E4" s="8" t="s">
        <v>5017</v>
      </c>
      <c r="F4" s="8" t="s">
        <v>41</v>
      </c>
      <c r="G4" s="8" t="s">
        <v>5018</v>
      </c>
      <c r="H4" s="8" t="s">
        <v>5017</v>
      </c>
      <c r="I4" s="8" t="s">
        <v>376</v>
      </c>
      <c r="J4" s="8" t="s">
        <v>41</v>
      </c>
      <c r="K4" s="8" t="s">
        <v>41</v>
      </c>
      <c r="L4" s="8" t="s">
        <v>45</v>
      </c>
      <c r="M4" s="8" t="s">
        <v>46</v>
      </c>
      <c r="N4" s="8" t="s">
        <v>5019</v>
      </c>
      <c r="O4" s="8" t="s">
        <v>41</v>
      </c>
      <c r="P4" s="8" t="s">
        <v>41</v>
      </c>
      <c r="Q4" s="8">
        <v>6</v>
      </c>
      <c r="R4" s="8">
        <v>48</v>
      </c>
      <c r="S4" s="8">
        <v>23.8</v>
      </c>
      <c r="T4" s="49">
        <v>45732</v>
      </c>
      <c r="U4" s="49">
        <v>45724</v>
      </c>
      <c r="V4" s="8">
        <v>0</v>
      </c>
      <c r="W4" s="8">
        <v>640</v>
      </c>
      <c r="X4" s="8">
        <v>640</v>
      </c>
      <c r="Y4" s="8">
        <v>0</v>
      </c>
      <c r="Z4" s="8" t="s">
        <v>47</v>
      </c>
      <c r="AA4" s="8">
        <v>0</v>
      </c>
      <c r="AB4" s="8">
        <f>VLOOKUP(I4,'DI Info'!A:E,5,0)</f>
        <v>1</v>
      </c>
      <c r="AC4" s="8">
        <f t="shared" si="1"/>
        <v>640</v>
      </c>
      <c r="AD4" s="8">
        <f>IFERROR(AC4*VLOOKUP(I4,'DI Info'!A:H,7,FALSE),"")</f>
        <v>7040</v>
      </c>
      <c r="AE4" s="8">
        <f>IFERROR(ROUND(AC4*VLOOKUP(I4,'DI Info'!$1:$1048576,6,FALSE),2),"")</f>
        <v>68.49</v>
      </c>
      <c r="AF4" s="8">
        <f>IFERROR(AC4*VLOOKUP(I4,'DI Info'!A:H,8,FALSE),"")</f>
        <v>8448</v>
      </c>
      <c r="AG4" s="55" t="str">
        <f>VLOOKUP(I4,'DI Info'!$1:$1048576,4,FALSE)</f>
        <v>苏克-NB</v>
      </c>
      <c r="AH4" s="15" t="s">
        <v>5020</v>
      </c>
      <c r="AI4" s="56">
        <v>45732</v>
      </c>
      <c r="AJ4" s="35" t="s">
        <v>5023</v>
      </c>
      <c r="AK4" s="8"/>
      <c r="AL4" s="8"/>
    </row>
    <row r="5" ht="12.75" customHeight="1" spans="1:38">
      <c r="A5" s="47" t="str">
        <f t="shared" si="0"/>
        <v>8TLF997GB0CLGYTNVV</v>
      </c>
      <c r="B5" s="47" t="s">
        <v>5015</v>
      </c>
      <c r="C5" s="47" t="s">
        <v>5015</v>
      </c>
      <c r="D5" s="8" t="s">
        <v>5016</v>
      </c>
      <c r="E5" s="8" t="s">
        <v>5017</v>
      </c>
      <c r="F5" s="8" t="s">
        <v>41</v>
      </c>
      <c r="G5" s="8" t="s">
        <v>5018</v>
      </c>
      <c r="H5" s="8" t="s">
        <v>5017</v>
      </c>
      <c r="I5" s="8" t="s">
        <v>794</v>
      </c>
      <c r="J5" s="8" t="s">
        <v>41</v>
      </c>
      <c r="K5" s="8" t="s">
        <v>41</v>
      </c>
      <c r="L5" s="8" t="s">
        <v>45</v>
      </c>
      <c r="M5" s="8" t="s">
        <v>46</v>
      </c>
      <c r="N5" s="8" t="s">
        <v>5019</v>
      </c>
      <c r="O5" s="8" t="s">
        <v>41</v>
      </c>
      <c r="P5" s="8" t="s">
        <v>41</v>
      </c>
      <c r="Q5" s="8">
        <v>7.6</v>
      </c>
      <c r="R5" s="8">
        <v>33.8</v>
      </c>
      <c r="S5" s="8">
        <v>18.7</v>
      </c>
      <c r="T5" s="49">
        <v>45732</v>
      </c>
      <c r="U5" s="49">
        <v>45724</v>
      </c>
      <c r="V5" s="8">
        <v>0</v>
      </c>
      <c r="W5" s="8">
        <v>940</v>
      </c>
      <c r="X5" s="8">
        <v>940</v>
      </c>
      <c r="Y5" s="8">
        <v>0</v>
      </c>
      <c r="Z5" s="8" t="s">
        <v>47</v>
      </c>
      <c r="AA5" s="8">
        <v>0</v>
      </c>
      <c r="AB5" s="8">
        <f>VLOOKUP(I5,'DI Info'!A:E,5,0)</f>
        <v>1</v>
      </c>
      <c r="AC5" s="8">
        <f t="shared" si="1"/>
        <v>940</v>
      </c>
      <c r="AD5" s="8">
        <f>IFERROR(AC5*VLOOKUP(I5,'DI Info'!A:H,7,FALSE),"")</f>
        <v>5066.6</v>
      </c>
      <c r="AE5" s="8">
        <f>IFERROR(ROUND(AC5*VLOOKUP(I5,'DI Info'!$1:$1048576,6,FALSE),2),"")</f>
        <v>66.74</v>
      </c>
      <c r="AF5" s="8">
        <f>IFERROR(AC5*VLOOKUP(I5,'DI Info'!A:H,8,FALSE),"")</f>
        <v>6655.2</v>
      </c>
      <c r="AG5" s="55" t="str">
        <f>VLOOKUP(I5,'DI Info'!$1:$1048576,4,FALSE)</f>
        <v>苏克-NB</v>
      </c>
      <c r="AH5" s="15" t="s">
        <v>5020</v>
      </c>
      <c r="AI5" s="56">
        <v>45732</v>
      </c>
      <c r="AJ5" s="35" t="s">
        <v>5024</v>
      </c>
      <c r="AK5" s="8"/>
      <c r="AL5" s="8"/>
    </row>
    <row r="6" ht="12.75" customHeight="1" spans="1:38">
      <c r="A6" s="8" t="str">
        <f t="shared" si="0"/>
        <v>8AS23D6JB0D5R1C5ZW</v>
      </c>
      <c r="B6" s="8" t="s">
        <v>5015</v>
      </c>
      <c r="C6" s="8" t="s">
        <v>5015</v>
      </c>
      <c r="D6" s="8" t="s">
        <v>5016</v>
      </c>
      <c r="E6" s="8" t="s">
        <v>5025</v>
      </c>
      <c r="F6" s="8" t="s">
        <v>41</v>
      </c>
      <c r="G6" s="8" t="s">
        <v>5026</v>
      </c>
      <c r="H6" s="8" t="s">
        <v>5025</v>
      </c>
      <c r="I6" s="8" t="s">
        <v>543</v>
      </c>
      <c r="J6" s="8" t="s">
        <v>41</v>
      </c>
      <c r="K6" s="8" t="s">
        <v>41</v>
      </c>
      <c r="L6" s="8" t="s">
        <v>45</v>
      </c>
      <c r="M6" s="8" t="s">
        <v>46</v>
      </c>
      <c r="N6" s="8" t="s">
        <v>5019</v>
      </c>
      <c r="O6" s="8" t="s">
        <v>41</v>
      </c>
      <c r="P6" s="8" t="s">
        <v>41</v>
      </c>
      <c r="Q6" s="8">
        <v>18</v>
      </c>
      <c r="R6" s="8">
        <v>34.95</v>
      </c>
      <c r="S6" s="8">
        <v>19</v>
      </c>
      <c r="T6" s="49">
        <v>45732</v>
      </c>
      <c r="U6" s="49">
        <v>45724</v>
      </c>
      <c r="V6" s="8">
        <v>0</v>
      </c>
      <c r="W6" s="8">
        <v>85</v>
      </c>
      <c r="X6" s="8">
        <v>85</v>
      </c>
      <c r="Y6" s="8">
        <v>0</v>
      </c>
      <c r="Z6" s="8" t="s">
        <v>47</v>
      </c>
      <c r="AA6" s="8">
        <v>0</v>
      </c>
      <c r="AB6" s="8">
        <f>VLOOKUP(I6,'DI Info'!A:E,5,0)</f>
        <v>1</v>
      </c>
      <c r="AC6" s="8">
        <f t="shared" si="1"/>
        <v>85</v>
      </c>
      <c r="AD6" s="8">
        <f>IFERROR(AC6*VLOOKUP(I6,'DI Info'!A:H,7,FALSE),"")</f>
        <v>1904</v>
      </c>
      <c r="AE6" s="8">
        <f>IFERROR(ROUND(AC6*VLOOKUP(I6,'DI Info'!$1:$1048576,6,FALSE),2),"")</f>
        <v>17.47</v>
      </c>
      <c r="AF6" s="8">
        <f>IFERROR(AC6*VLOOKUP(I6,'DI Info'!A:H,8,FALSE),"")</f>
        <v>2329</v>
      </c>
      <c r="AG6" s="55" t="str">
        <f>VLOOKUP(I6,'DI Info'!$1:$1048576,4,FALSE)</f>
        <v>洲益-NB</v>
      </c>
      <c r="AH6" s="15" t="s">
        <v>5027</v>
      </c>
      <c r="AI6" s="56">
        <v>45732</v>
      </c>
      <c r="AJ6" s="35" t="s">
        <v>5028</v>
      </c>
      <c r="AK6" s="8"/>
      <c r="AL6" s="8"/>
    </row>
    <row r="7" ht="12.75" customHeight="1" spans="1:38">
      <c r="A7" s="8" t="str">
        <f t="shared" si="0"/>
        <v>8AS23D6JB0D5R41NWS</v>
      </c>
      <c r="B7" s="8" t="s">
        <v>5015</v>
      </c>
      <c r="C7" s="8" t="s">
        <v>5015</v>
      </c>
      <c r="D7" s="8" t="s">
        <v>5016</v>
      </c>
      <c r="E7" s="8" t="s">
        <v>5025</v>
      </c>
      <c r="F7" s="8" t="s">
        <v>41</v>
      </c>
      <c r="G7" s="8" t="s">
        <v>5026</v>
      </c>
      <c r="H7" s="8" t="s">
        <v>5025</v>
      </c>
      <c r="I7" s="8" t="s">
        <v>234</v>
      </c>
      <c r="J7" s="8" t="s">
        <v>41</v>
      </c>
      <c r="K7" s="8" t="s">
        <v>41</v>
      </c>
      <c r="L7" s="8" t="s">
        <v>45</v>
      </c>
      <c r="M7" s="8" t="s">
        <v>46</v>
      </c>
      <c r="N7" s="8" t="s">
        <v>5019</v>
      </c>
      <c r="O7" s="8" t="s">
        <v>41</v>
      </c>
      <c r="P7" s="8" t="s">
        <v>41</v>
      </c>
      <c r="Q7" s="8">
        <v>18.5</v>
      </c>
      <c r="R7" s="8">
        <v>35</v>
      </c>
      <c r="S7" s="8">
        <v>19</v>
      </c>
      <c r="T7" s="49">
        <v>45732</v>
      </c>
      <c r="U7" s="49">
        <v>45724</v>
      </c>
      <c r="V7" s="8">
        <v>0</v>
      </c>
      <c r="W7" s="8">
        <v>139</v>
      </c>
      <c r="X7" s="8">
        <v>139</v>
      </c>
      <c r="Y7" s="8">
        <v>0</v>
      </c>
      <c r="Z7" s="8" t="s">
        <v>47</v>
      </c>
      <c r="AA7" s="8">
        <v>0</v>
      </c>
      <c r="AB7" s="8">
        <f>VLOOKUP(I7,'DI Info'!A:E,5,0)</f>
        <v>1</v>
      </c>
      <c r="AC7" s="8">
        <f t="shared" si="1"/>
        <v>139</v>
      </c>
      <c r="AD7" s="8">
        <f>IFERROR(AC7*VLOOKUP(I7,'DI Info'!A:H,7,FALSE),"")</f>
        <v>3604.27</v>
      </c>
      <c r="AE7" s="8">
        <f>IFERROR(ROUND(AC7*VLOOKUP(I7,'DI Info'!$1:$1048576,6,FALSE),2),"")</f>
        <v>28.57</v>
      </c>
      <c r="AF7" s="8">
        <f>IFERROR(AC7*VLOOKUP(I7,'DI Info'!A:H,8,FALSE),"")</f>
        <v>4396.57</v>
      </c>
      <c r="AG7" s="55" t="str">
        <f>VLOOKUP(I7,'DI Info'!$1:$1048576,4,FALSE)</f>
        <v>洲益-NB</v>
      </c>
      <c r="AH7" s="15" t="s">
        <v>5027</v>
      </c>
      <c r="AI7" s="56">
        <v>45732</v>
      </c>
      <c r="AJ7" s="35" t="s">
        <v>5028</v>
      </c>
      <c r="AK7" s="8"/>
      <c r="AL7" s="8"/>
    </row>
    <row r="8" ht="12.75" customHeight="1" spans="1:38">
      <c r="A8" s="8" t="str">
        <f t="shared" si="0"/>
        <v>5WPAR2HAB0D5R1C5ZW</v>
      </c>
      <c r="B8" s="8" t="s">
        <v>5015</v>
      </c>
      <c r="C8" s="8" t="s">
        <v>5015</v>
      </c>
      <c r="D8" s="8" t="s">
        <v>5016</v>
      </c>
      <c r="E8" s="8" t="s">
        <v>5029</v>
      </c>
      <c r="F8" s="8" t="s">
        <v>41</v>
      </c>
      <c r="G8" s="8" t="s">
        <v>5030</v>
      </c>
      <c r="H8" s="8" t="s">
        <v>5029</v>
      </c>
      <c r="I8" s="8" t="s">
        <v>543</v>
      </c>
      <c r="J8" s="8" t="s">
        <v>41</v>
      </c>
      <c r="K8" s="8" t="s">
        <v>41</v>
      </c>
      <c r="L8" s="8" t="s">
        <v>45</v>
      </c>
      <c r="M8" s="8" t="s">
        <v>46</v>
      </c>
      <c r="N8" s="8" t="s">
        <v>5019</v>
      </c>
      <c r="O8" s="8" t="s">
        <v>41</v>
      </c>
      <c r="P8" s="8" t="s">
        <v>41</v>
      </c>
      <c r="Q8" s="8">
        <v>18</v>
      </c>
      <c r="R8" s="8">
        <v>34.95</v>
      </c>
      <c r="S8" s="8">
        <v>19</v>
      </c>
      <c r="T8" s="49">
        <v>45732</v>
      </c>
      <c r="U8" s="49">
        <v>45724</v>
      </c>
      <c r="V8" s="8">
        <v>0</v>
      </c>
      <c r="W8" s="8">
        <v>45</v>
      </c>
      <c r="X8" s="8">
        <v>45</v>
      </c>
      <c r="Y8" s="8">
        <v>0</v>
      </c>
      <c r="Z8" s="8" t="s">
        <v>47</v>
      </c>
      <c r="AA8" s="8">
        <v>0</v>
      </c>
      <c r="AB8" s="8">
        <f>VLOOKUP(I8,'DI Info'!A:E,5,0)</f>
        <v>1</v>
      </c>
      <c r="AC8" s="8">
        <f t="shared" si="1"/>
        <v>45</v>
      </c>
      <c r="AD8" s="8">
        <f>IFERROR(AC8*VLOOKUP(I8,'DI Info'!A:H,7,FALSE),"")</f>
        <v>1008</v>
      </c>
      <c r="AE8" s="8">
        <f>IFERROR(ROUND(AC8*VLOOKUP(I8,'DI Info'!$1:$1048576,6,FALSE),2),"")</f>
        <v>9.25</v>
      </c>
      <c r="AF8" s="8">
        <f>IFERROR(AC8*VLOOKUP(I8,'DI Info'!A:H,8,FALSE),"")</f>
        <v>1233</v>
      </c>
      <c r="AG8" s="55" t="str">
        <f>VLOOKUP(I8,'DI Info'!$1:$1048576,4,FALSE)</f>
        <v>洲益-NB</v>
      </c>
      <c r="AH8" s="15" t="s">
        <v>5027</v>
      </c>
      <c r="AI8" s="56">
        <v>45732</v>
      </c>
      <c r="AJ8" s="35" t="s">
        <v>5028</v>
      </c>
      <c r="AK8" s="8"/>
      <c r="AL8" s="8"/>
    </row>
    <row r="9" ht="12.75" customHeight="1" spans="1:38">
      <c r="A9" s="8" t="str">
        <f t="shared" si="0"/>
        <v>5WPAR2HAB0D5R41NWS</v>
      </c>
      <c r="B9" s="8" t="s">
        <v>5015</v>
      </c>
      <c r="C9" s="8" t="s">
        <v>5015</v>
      </c>
      <c r="D9" s="8" t="s">
        <v>5016</v>
      </c>
      <c r="E9" s="8" t="s">
        <v>5029</v>
      </c>
      <c r="F9" s="8" t="s">
        <v>41</v>
      </c>
      <c r="G9" s="8" t="s">
        <v>5030</v>
      </c>
      <c r="H9" s="8" t="s">
        <v>5029</v>
      </c>
      <c r="I9" s="8" t="s">
        <v>234</v>
      </c>
      <c r="J9" s="8" t="s">
        <v>41</v>
      </c>
      <c r="K9" s="8" t="s">
        <v>41</v>
      </c>
      <c r="L9" s="8" t="s">
        <v>45</v>
      </c>
      <c r="M9" s="8" t="s">
        <v>46</v>
      </c>
      <c r="N9" s="8" t="s">
        <v>5019</v>
      </c>
      <c r="O9" s="8" t="s">
        <v>41</v>
      </c>
      <c r="P9" s="8" t="s">
        <v>41</v>
      </c>
      <c r="Q9" s="8">
        <v>18.5</v>
      </c>
      <c r="R9" s="8">
        <v>35</v>
      </c>
      <c r="S9" s="8">
        <v>19</v>
      </c>
      <c r="T9" s="49">
        <v>45732</v>
      </c>
      <c r="U9" s="49">
        <v>45724</v>
      </c>
      <c r="V9" s="8">
        <v>0</v>
      </c>
      <c r="W9" s="8">
        <v>72</v>
      </c>
      <c r="X9" s="8">
        <v>72</v>
      </c>
      <c r="Y9" s="8">
        <v>0</v>
      </c>
      <c r="Z9" s="8" t="s">
        <v>47</v>
      </c>
      <c r="AA9" s="8">
        <v>0</v>
      </c>
      <c r="AB9" s="8">
        <f>VLOOKUP(I9,'DI Info'!A:E,5,0)</f>
        <v>1</v>
      </c>
      <c r="AC9" s="8">
        <f t="shared" si="1"/>
        <v>72</v>
      </c>
      <c r="AD9" s="8">
        <f>IFERROR(AC9*VLOOKUP(I9,'DI Info'!A:H,7,FALSE),"")</f>
        <v>1866.96</v>
      </c>
      <c r="AE9" s="8">
        <f>IFERROR(ROUND(AC9*VLOOKUP(I9,'DI Info'!$1:$1048576,6,FALSE),2),"")</f>
        <v>14.8</v>
      </c>
      <c r="AF9" s="8">
        <f>IFERROR(AC9*VLOOKUP(I9,'DI Info'!A:H,8,FALSE),"")</f>
        <v>2277.36</v>
      </c>
      <c r="AG9" s="55" t="str">
        <f>VLOOKUP(I9,'DI Info'!$1:$1048576,4,FALSE)</f>
        <v>洲益-NB</v>
      </c>
      <c r="AH9" s="15" t="s">
        <v>5027</v>
      </c>
      <c r="AI9" s="56">
        <v>45732</v>
      </c>
      <c r="AJ9" s="35" t="s">
        <v>5028</v>
      </c>
      <c r="AK9" s="8"/>
      <c r="AL9" s="8"/>
    </row>
    <row r="10" ht="12.75" customHeight="1" spans="1:38">
      <c r="A10" s="48" t="str">
        <f t="shared" si="0"/>
        <v>1XSBYEQEB0B9LCR8V1</v>
      </c>
      <c r="B10" s="48" t="s">
        <v>5015</v>
      </c>
      <c r="C10" s="48" t="s">
        <v>5015</v>
      </c>
      <c r="D10" s="48" t="s">
        <v>5031</v>
      </c>
      <c r="E10" s="48" t="s">
        <v>5032</v>
      </c>
      <c r="F10" s="48" t="s">
        <v>41</v>
      </c>
      <c r="G10" s="48" t="s">
        <v>5018</v>
      </c>
      <c r="H10" s="48" t="s">
        <v>5032</v>
      </c>
      <c r="I10" s="48" t="s">
        <v>1033</v>
      </c>
      <c r="J10" s="48" t="s">
        <v>41</v>
      </c>
      <c r="K10" s="48" t="s">
        <v>41</v>
      </c>
      <c r="L10" s="48" t="s">
        <v>45</v>
      </c>
      <c r="M10" s="48" t="s">
        <v>46</v>
      </c>
      <c r="N10" s="48" t="s">
        <v>5019</v>
      </c>
      <c r="O10" s="48" t="s">
        <v>41</v>
      </c>
      <c r="P10" s="48" t="s">
        <v>41</v>
      </c>
      <c r="Q10" s="48">
        <v>4.1</v>
      </c>
      <c r="R10" s="48">
        <v>31.2</v>
      </c>
      <c r="S10" s="48">
        <v>30.7</v>
      </c>
      <c r="T10" s="50">
        <v>45732</v>
      </c>
      <c r="U10" s="50">
        <v>45724</v>
      </c>
      <c r="V10" s="48">
        <v>0</v>
      </c>
      <c r="W10" s="48">
        <v>800</v>
      </c>
      <c r="X10" s="48">
        <v>800</v>
      </c>
      <c r="Y10" s="48">
        <v>0</v>
      </c>
      <c r="Z10" s="48" t="s">
        <v>47</v>
      </c>
      <c r="AA10" s="48">
        <v>0</v>
      </c>
      <c r="AB10" s="48">
        <f>VLOOKUP(I10,'DI Info'!A:E,5,0)</f>
        <v>1</v>
      </c>
      <c r="AC10" s="48">
        <f t="shared" si="1"/>
        <v>800</v>
      </c>
      <c r="AD10" s="48">
        <f>IFERROR(AC10*VLOOKUP(I10,'DI Info'!A:H,7,FALSE),"")</f>
        <v>8560</v>
      </c>
      <c r="AE10" s="48">
        <f>IFERROR(ROUND(AC10*VLOOKUP(I10,'DI Info'!$1:$1048576,6,FALSE),2),"")</f>
        <v>51.76</v>
      </c>
      <c r="AF10" s="48">
        <f>IFERROR(AC10*VLOOKUP(I10,'DI Info'!A:H,8,FALSE),"")</f>
        <v>9760</v>
      </c>
      <c r="AG10" s="57" t="str">
        <f>VLOOKUP(I10,'DI Info'!$1:$1048576,4,FALSE)</f>
        <v>纳斯卡-SH</v>
      </c>
      <c r="AH10" s="58" t="s">
        <v>5033</v>
      </c>
      <c r="AI10" s="59">
        <v>45732</v>
      </c>
      <c r="AJ10" s="60" t="s">
        <v>5034</v>
      </c>
      <c r="AK10" s="48"/>
      <c r="AL10" s="48"/>
    </row>
    <row r="11" ht="12.75" customHeight="1" spans="1:38">
      <c r="A11" s="48" t="str">
        <f t="shared" si="0"/>
        <v>1XSBYEQEB0B9LFFQ2C</v>
      </c>
      <c r="B11" s="48" t="s">
        <v>5015</v>
      </c>
      <c r="C11" s="48" t="s">
        <v>5015</v>
      </c>
      <c r="D11" s="48" t="s">
        <v>5031</v>
      </c>
      <c r="E11" s="48" t="s">
        <v>5032</v>
      </c>
      <c r="F11" s="48" t="s">
        <v>41</v>
      </c>
      <c r="G11" s="48" t="s">
        <v>5018</v>
      </c>
      <c r="H11" s="48" t="s">
        <v>5032</v>
      </c>
      <c r="I11" s="48" t="s">
        <v>650</v>
      </c>
      <c r="J11" s="48" t="s">
        <v>41</v>
      </c>
      <c r="K11" s="48" t="s">
        <v>41</v>
      </c>
      <c r="L11" s="48" t="s">
        <v>45</v>
      </c>
      <c r="M11" s="48" t="s">
        <v>46</v>
      </c>
      <c r="N11" s="48" t="s">
        <v>5019</v>
      </c>
      <c r="O11" s="48" t="s">
        <v>41</v>
      </c>
      <c r="P11" s="48" t="s">
        <v>41</v>
      </c>
      <c r="Q11" s="48">
        <v>4.25</v>
      </c>
      <c r="R11" s="48">
        <v>32.75</v>
      </c>
      <c r="S11" s="48">
        <v>32.75</v>
      </c>
      <c r="T11" s="50">
        <v>45732</v>
      </c>
      <c r="U11" s="50">
        <v>45724</v>
      </c>
      <c r="V11" s="48">
        <v>0</v>
      </c>
      <c r="W11" s="48">
        <v>340</v>
      </c>
      <c r="X11" s="48">
        <v>340</v>
      </c>
      <c r="Y11" s="48">
        <v>0</v>
      </c>
      <c r="Z11" s="48" t="s">
        <v>47</v>
      </c>
      <c r="AA11" s="48">
        <v>0</v>
      </c>
      <c r="AB11" s="48">
        <f>VLOOKUP(I11,'DI Info'!A:E,5,0)</f>
        <v>1</v>
      </c>
      <c r="AC11" s="48">
        <f t="shared" si="1"/>
        <v>340</v>
      </c>
      <c r="AD11" s="48">
        <f>IFERROR(AC11*VLOOKUP(I11,'DI Info'!A:H,7,FALSE),"")</f>
        <v>4080</v>
      </c>
      <c r="AE11" s="48">
        <f>IFERROR(ROUND(AC11*VLOOKUP(I11,'DI Info'!$1:$1048576,6,FALSE),2),"")</f>
        <v>24.57</v>
      </c>
      <c r="AF11" s="48">
        <f>IFERROR(AC11*VLOOKUP(I11,'DI Info'!A:H,8,FALSE),"")</f>
        <v>4590</v>
      </c>
      <c r="AG11" s="57" t="str">
        <f>VLOOKUP(I11,'DI Info'!$1:$1048576,4,FALSE)</f>
        <v>纳斯特-SH</v>
      </c>
      <c r="AH11" s="58" t="s">
        <v>5033</v>
      </c>
      <c r="AI11" s="59">
        <v>45732</v>
      </c>
      <c r="AJ11" s="60" t="s">
        <v>5035</v>
      </c>
      <c r="AK11" s="48"/>
      <c r="AL11" s="48"/>
    </row>
    <row r="12" ht="17" customHeight="1"/>
    <row r="13" ht="17" customHeight="1"/>
    <row r="14" ht="17" customHeight="1"/>
    <row r="15" ht="17" customHeight="1"/>
    <row r="16" ht="17" customHeight="1"/>
    <row r="17" ht="17" customHeight="1"/>
    <row r="18" ht="17" customHeight="1"/>
    <row r="19" ht="17" customHeight="1"/>
    <row r="20" ht="17" customHeight="1"/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AL11" etc:filterBottomFollowUsedRange="0">
    <extLst/>
  </autoFilter>
  <conditionalFormatting sqref="A2">
    <cfRule type="duplicateValues" dxfId="0" priority="10" stopIfTrue="1"/>
  </conditionalFormatting>
  <conditionalFormatting sqref="A3">
    <cfRule type="duplicateValues" dxfId="0" priority="9" stopIfTrue="1"/>
  </conditionalFormatting>
  <conditionalFormatting sqref="A4">
    <cfRule type="duplicateValues" dxfId="0" priority="8" stopIfTrue="1"/>
  </conditionalFormatting>
  <conditionalFormatting sqref="A5">
    <cfRule type="duplicateValues" dxfId="0" priority="7" stopIfTrue="1"/>
  </conditionalFormatting>
  <conditionalFormatting sqref="A6">
    <cfRule type="duplicateValues" dxfId="0" priority="6" stopIfTrue="1"/>
  </conditionalFormatting>
  <conditionalFormatting sqref="A7">
    <cfRule type="duplicateValues" dxfId="0" priority="5" stopIfTrue="1"/>
  </conditionalFormatting>
  <conditionalFormatting sqref="A8">
    <cfRule type="duplicateValues" dxfId="0" priority="3" stopIfTrue="1"/>
  </conditionalFormatting>
  <conditionalFormatting sqref="A9">
    <cfRule type="duplicateValues" dxfId="0" priority="2" stopIfTrue="1"/>
  </conditionalFormatting>
  <conditionalFormatting sqref="A10">
    <cfRule type="duplicateValues" dxfId="0" priority="4" stopIfTrue="1"/>
  </conditionalFormatting>
  <conditionalFormatting sqref="A11">
    <cfRule type="duplicateValues" dxfId="0" priority="11" stopIfTrue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EEBF6"/>
    <outlinePr summaryBelow="0" summaryRight="0"/>
  </sheetPr>
  <dimension ref="A1:Y20"/>
  <sheetViews>
    <sheetView workbookViewId="0">
      <selection activeCell="K20" sqref="K20"/>
    </sheetView>
  </sheetViews>
  <sheetFormatPr defaultColWidth="14" defaultRowHeight="13.2"/>
  <cols>
    <col min="1" max="1" width="21" customWidth="1"/>
    <col min="2" max="2" width="20.2777777777778" customWidth="1"/>
    <col min="3" max="3" width="12" customWidth="1"/>
    <col min="4" max="7" width="10" customWidth="1"/>
    <col min="8" max="8" width="13" customWidth="1"/>
    <col min="9" max="9" width="18" customWidth="1"/>
    <col min="10" max="12" width="10" customWidth="1"/>
    <col min="13" max="13" width="12.5740740740741" customWidth="1"/>
    <col min="14" max="25" width="10" customWidth="1"/>
  </cols>
  <sheetData>
    <row r="1" ht="15" customHeight="1" spans="1:25">
      <c r="A1" s="33" t="s">
        <v>32</v>
      </c>
      <c r="B1" s="33" t="s">
        <v>4642</v>
      </c>
      <c r="C1" s="34" t="s">
        <v>4643</v>
      </c>
      <c r="D1" s="33" t="s">
        <v>33</v>
      </c>
      <c r="E1" s="34" t="s">
        <v>5036</v>
      </c>
      <c r="F1" s="34" t="s">
        <v>4645</v>
      </c>
      <c r="G1" s="33" t="s">
        <v>4646</v>
      </c>
      <c r="H1" s="33" t="s">
        <v>4647</v>
      </c>
      <c r="I1" s="34" t="s">
        <v>4648</v>
      </c>
      <c r="J1" s="34" t="s">
        <v>4649</v>
      </c>
      <c r="K1" s="33" t="s">
        <v>4650</v>
      </c>
      <c r="L1" s="33" t="s">
        <v>4651</v>
      </c>
      <c r="M1" s="33" t="s">
        <v>4652</v>
      </c>
      <c r="N1" s="33" t="s">
        <v>4653</v>
      </c>
      <c r="O1" s="33" t="s">
        <v>4654</v>
      </c>
      <c r="P1" s="33" t="s">
        <v>4655</v>
      </c>
      <c r="Q1" s="33" t="s">
        <v>4646</v>
      </c>
      <c r="R1" s="42" t="s">
        <v>4656</v>
      </c>
      <c r="S1" s="33" t="s">
        <v>4657</v>
      </c>
      <c r="T1" s="33" t="s">
        <v>4658</v>
      </c>
      <c r="U1" s="33" t="s">
        <v>4659</v>
      </c>
      <c r="V1" s="33">
        <v>7501</v>
      </c>
      <c r="W1" s="34" t="s">
        <v>4660</v>
      </c>
      <c r="X1" s="34" t="s">
        <v>4661</v>
      </c>
      <c r="Y1" s="34" t="s">
        <v>4662</v>
      </c>
    </row>
    <row r="2" ht="12.75" customHeight="1" spans="1:25">
      <c r="A2" s="35" t="s">
        <v>5033</v>
      </c>
      <c r="B2" s="35" t="s">
        <v>5037</v>
      </c>
      <c r="C2" s="35" t="s">
        <v>4695</v>
      </c>
      <c r="D2" s="36">
        <v>45732</v>
      </c>
      <c r="E2" s="37" t="s">
        <v>4872</v>
      </c>
      <c r="F2" s="36">
        <v>45702</v>
      </c>
      <c r="G2" s="36">
        <v>45715</v>
      </c>
      <c r="H2" s="36">
        <v>45765</v>
      </c>
      <c r="I2" s="35" t="s">
        <v>5038</v>
      </c>
      <c r="J2" s="36">
        <v>45777</v>
      </c>
      <c r="K2" s="40">
        <v>45786</v>
      </c>
      <c r="L2" s="40">
        <v>45808</v>
      </c>
      <c r="M2" s="35">
        <v>720805442</v>
      </c>
      <c r="N2" s="36">
        <v>45772</v>
      </c>
      <c r="O2" s="36">
        <v>45772</v>
      </c>
      <c r="P2" s="36">
        <v>45775</v>
      </c>
      <c r="Q2" s="36">
        <v>45775</v>
      </c>
      <c r="R2" s="36">
        <v>45774</v>
      </c>
      <c r="S2" s="36">
        <v>45804</v>
      </c>
      <c r="T2" s="36">
        <v>45804</v>
      </c>
      <c r="U2" s="36"/>
      <c r="V2" s="36"/>
      <c r="W2" s="36"/>
      <c r="X2" s="36"/>
      <c r="Y2" s="35"/>
    </row>
    <row r="3" ht="12.75" customHeight="1" spans="1:25">
      <c r="A3" s="35" t="s">
        <v>5020</v>
      </c>
      <c r="B3" s="35" t="s">
        <v>5039</v>
      </c>
      <c r="C3" s="35" t="s">
        <v>4674</v>
      </c>
      <c r="D3" s="36">
        <v>45732</v>
      </c>
      <c r="E3" s="37" t="s">
        <v>4668</v>
      </c>
      <c r="F3" s="36">
        <v>45702</v>
      </c>
      <c r="G3" s="36">
        <v>45715</v>
      </c>
      <c r="H3" s="36">
        <v>45714</v>
      </c>
      <c r="I3" s="35" t="s">
        <v>5038</v>
      </c>
      <c r="J3" s="36">
        <v>45734</v>
      </c>
      <c r="K3" s="40">
        <v>45739</v>
      </c>
      <c r="L3" s="40">
        <v>45766</v>
      </c>
      <c r="M3" s="35">
        <v>285562550</v>
      </c>
      <c r="N3" s="36">
        <v>45734</v>
      </c>
      <c r="O3" s="36">
        <v>45734</v>
      </c>
      <c r="P3" s="36">
        <v>45736</v>
      </c>
      <c r="Q3" s="36">
        <v>45736</v>
      </c>
      <c r="R3" s="36">
        <v>45735</v>
      </c>
      <c r="S3" s="36">
        <v>45762</v>
      </c>
      <c r="T3" s="36">
        <v>45763</v>
      </c>
      <c r="U3" s="36"/>
      <c r="V3" s="36"/>
      <c r="W3" s="36"/>
      <c r="X3" s="36"/>
      <c r="Y3" s="35"/>
    </row>
    <row r="4" ht="12.75" customHeight="1" spans="1:25">
      <c r="A4" s="35" t="s">
        <v>5027</v>
      </c>
      <c r="B4" s="35" t="s">
        <v>5040</v>
      </c>
      <c r="C4" s="35" t="s">
        <v>4283</v>
      </c>
      <c r="D4" s="36">
        <v>45732</v>
      </c>
      <c r="E4" s="37" t="s">
        <v>4725</v>
      </c>
      <c r="F4" s="36">
        <v>45702</v>
      </c>
      <c r="G4" s="36">
        <v>45715</v>
      </c>
      <c r="H4" s="36">
        <v>45714</v>
      </c>
      <c r="I4" s="35" t="s">
        <v>5038</v>
      </c>
      <c r="J4" s="36">
        <v>45734</v>
      </c>
      <c r="K4" s="40">
        <v>45739</v>
      </c>
      <c r="L4" s="40">
        <v>45766</v>
      </c>
      <c r="M4" s="35">
        <v>285562551</v>
      </c>
      <c r="N4" s="36">
        <v>45734</v>
      </c>
      <c r="O4" s="36">
        <v>45734</v>
      </c>
      <c r="P4" s="36">
        <v>45736</v>
      </c>
      <c r="Q4" s="36">
        <v>45736</v>
      </c>
      <c r="R4" s="36">
        <v>45735</v>
      </c>
      <c r="S4" s="36">
        <v>45762</v>
      </c>
      <c r="T4" s="36">
        <v>45763</v>
      </c>
      <c r="U4" s="36"/>
      <c r="V4" s="36"/>
      <c r="W4" s="36"/>
      <c r="X4" s="36"/>
      <c r="Y4" s="35"/>
    </row>
    <row r="5" ht="15" customHeight="1" spans="1:25">
      <c r="A5" s="38"/>
      <c r="B5" s="38"/>
      <c r="C5" s="38"/>
      <c r="D5" s="39"/>
      <c r="E5" s="38"/>
      <c r="F5" s="39"/>
      <c r="G5" s="39"/>
      <c r="H5" s="39"/>
      <c r="I5" s="38"/>
      <c r="J5" s="39"/>
      <c r="K5" s="41"/>
      <c r="L5" s="41"/>
      <c r="M5" s="38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8"/>
    </row>
    <row r="6" ht="15" customHeight="1" spans="1:25">
      <c r="A6" s="38"/>
      <c r="B6" s="38"/>
      <c r="C6" s="38"/>
      <c r="D6" s="39"/>
      <c r="E6" s="38"/>
      <c r="F6" s="39"/>
      <c r="G6" s="39"/>
      <c r="H6" s="39"/>
      <c r="I6" s="38"/>
      <c r="J6" s="39"/>
      <c r="K6" s="41"/>
      <c r="L6" s="41"/>
      <c r="M6" s="38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8"/>
    </row>
    <row r="7" ht="15" customHeight="1" spans="1:25">
      <c r="A7" s="38"/>
      <c r="B7" s="38"/>
      <c r="C7" s="38"/>
      <c r="D7" s="39"/>
      <c r="E7" s="38"/>
      <c r="F7" s="39"/>
      <c r="G7" s="39"/>
      <c r="H7" s="39"/>
      <c r="I7" s="38"/>
      <c r="J7" s="39"/>
      <c r="K7" s="41"/>
      <c r="L7" s="41"/>
      <c r="M7" s="3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8"/>
    </row>
    <row r="8" ht="15" customHeight="1" spans="1:25">
      <c r="A8" s="38"/>
      <c r="B8" s="38"/>
      <c r="C8" s="38"/>
      <c r="D8" s="39"/>
      <c r="E8" s="38"/>
      <c r="F8" s="39"/>
      <c r="G8" s="39"/>
      <c r="H8" s="39"/>
      <c r="I8" s="38"/>
      <c r="J8" s="39"/>
      <c r="K8" s="41"/>
      <c r="L8" s="41"/>
      <c r="M8" s="38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8"/>
    </row>
    <row r="9" ht="15" customHeight="1" spans="1:25">
      <c r="A9" s="38"/>
      <c r="B9" s="38"/>
      <c r="C9" s="38"/>
      <c r="D9" s="39"/>
      <c r="E9" s="38"/>
      <c r="F9" s="39"/>
      <c r="G9" s="39"/>
      <c r="H9" s="39"/>
      <c r="I9" s="38"/>
      <c r="J9" s="39"/>
      <c r="K9" s="41"/>
      <c r="L9" s="41"/>
      <c r="M9" s="38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8"/>
    </row>
    <row r="10" ht="15" customHeight="1" spans="1:25">
      <c r="A10" s="38"/>
      <c r="B10" s="38"/>
      <c r="C10" s="38"/>
      <c r="D10" s="39"/>
      <c r="E10" s="38"/>
      <c r="F10" s="39"/>
      <c r="G10" s="39"/>
      <c r="H10" s="39"/>
      <c r="I10" s="38"/>
      <c r="J10" s="39"/>
      <c r="K10" s="41"/>
      <c r="L10" s="41"/>
      <c r="M10" s="38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8"/>
    </row>
    <row r="11" ht="15" customHeight="1" spans="1:25">
      <c r="A11" s="38"/>
      <c r="B11" s="38"/>
      <c r="C11" s="38"/>
      <c r="D11" s="39"/>
      <c r="E11" s="38"/>
      <c r="F11" s="39"/>
      <c r="G11" s="39"/>
      <c r="H11" s="39"/>
      <c r="I11" s="38"/>
      <c r="J11" s="39"/>
      <c r="K11" s="41"/>
      <c r="L11" s="41"/>
      <c r="M11" s="38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8"/>
    </row>
    <row r="12" ht="15" customHeight="1" spans="1:25">
      <c r="A12" s="38"/>
      <c r="B12" s="38"/>
      <c r="C12" s="38"/>
      <c r="D12" s="39"/>
      <c r="E12" s="38"/>
      <c r="F12" s="39"/>
      <c r="G12" s="39"/>
      <c r="H12" s="39"/>
      <c r="I12" s="38"/>
      <c r="J12" s="39"/>
      <c r="K12" s="41"/>
      <c r="L12" s="41"/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8"/>
    </row>
    <row r="13" ht="15" customHeight="1" spans="1:25">
      <c r="A13" s="38"/>
      <c r="B13" s="38"/>
      <c r="C13" s="38"/>
      <c r="D13" s="39"/>
      <c r="E13" s="38"/>
      <c r="F13" s="39"/>
      <c r="G13" s="39"/>
      <c r="H13" s="39"/>
      <c r="I13" s="38"/>
      <c r="J13" s="39"/>
      <c r="K13" s="41"/>
      <c r="L13" s="41"/>
      <c r="M13" s="38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8"/>
    </row>
    <row r="14" ht="15" customHeight="1" spans="1:25">
      <c r="A14" s="38"/>
      <c r="B14" s="38"/>
      <c r="C14" s="38"/>
      <c r="D14" s="39"/>
      <c r="E14" s="38"/>
      <c r="F14" s="39"/>
      <c r="G14" s="39"/>
      <c r="H14" s="39"/>
      <c r="I14" s="38"/>
      <c r="J14" s="39"/>
      <c r="K14" s="41"/>
      <c r="L14" s="41"/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8"/>
    </row>
    <row r="15" ht="15" customHeight="1" spans="1:25">
      <c r="A15" s="38"/>
      <c r="B15" s="38"/>
      <c r="C15" s="38"/>
      <c r="D15" s="39"/>
      <c r="E15" s="38"/>
      <c r="F15" s="39"/>
      <c r="G15" s="39"/>
      <c r="H15" s="39"/>
      <c r="I15" s="38"/>
      <c r="J15" s="39"/>
      <c r="K15" s="41"/>
      <c r="L15" s="41"/>
      <c r="M15" s="38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8"/>
    </row>
    <row r="16" ht="15" customHeight="1" spans="1:25">
      <c r="A16" s="38"/>
      <c r="B16" s="38"/>
      <c r="C16" s="38"/>
      <c r="D16" s="39"/>
      <c r="E16" s="38"/>
      <c r="F16" s="39"/>
      <c r="G16" s="39"/>
      <c r="H16" s="39"/>
      <c r="I16" s="38"/>
      <c r="J16" s="39"/>
      <c r="K16" s="41"/>
      <c r="L16" s="41"/>
      <c r="M16" s="38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8"/>
    </row>
    <row r="17" ht="15" customHeight="1" spans="1:25">
      <c r="A17" s="38"/>
      <c r="B17" s="38"/>
      <c r="C17" s="38"/>
      <c r="D17" s="39"/>
      <c r="E17" s="38"/>
      <c r="F17" s="39"/>
      <c r="G17" s="39"/>
      <c r="H17" s="39"/>
      <c r="I17" s="38"/>
      <c r="J17" s="39"/>
      <c r="K17" s="41"/>
      <c r="L17" s="41"/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8"/>
    </row>
    <row r="18" ht="15" customHeight="1" spans="1:25">
      <c r="A18" s="38"/>
      <c r="B18" s="38"/>
      <c r="C18" s="38"/>
      <c r="D18" s="39"/>
      <c r="E18" s="38"/>
      <c r="F18" s="39"/>
      <c r="G18" s="39"/>
      <c r="H18" s="39"/>
      <c r="I18" s="38"/>
      <c r="J18" s="39"/>
      <c r="K18" s="41"/>
      <c r="L18" s="41"/>
      <c r="M18" s="38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8"/>
    </row>
    <row r="19" ht="15" customHeight="1" spans="1:25">
      <c r="A19" s="38"/>
      <c r="B19" s="38"/>
      <c r="C19" s="38"/>
      <c r="D19" s="39"/>
      <c r="E19" s="38"/>
      <c r="F19" s="39"/>
      <c r="G19" s="39"/>
      <c r="H19" s="39"/>
      <c r="I19" s="38"/>
      <c r="J19" s="39"/>
      <c r="K19" s="41"/>
      <c r="L19" s="41"/>
      <c r="M19" s="38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8"/>
    </row>
    <row r="20" ht="15" customHeight="1" spans="1:25">
      <c r="A20" s="38"/>
      <c r="B20" s="38"/>
      <c r="C20" s="38"/>
      <c r="D20" s="39"/>
      <c r="E20" s="38"/>
      <c r="F20" s="39"/>
      <c r="G20" s="39"/>
      <c r="H20" s="39"/>
      <c r="I20" s="38"/>
      <c r="J20" s="39"/>
      <c r="K20" s="41"/>
      <c r="L20" s="41"/>
      <c r="M20" s="38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8"/>
    </row>
  </sheetData>
  <sheetProtection formatCells="0" formatColumns="0" formatRows="0" insertRows="0" insertColumns="0" insertHyperlinks="0" deleteColumns="0" deleteRows="0" sort="0" autoFilter="0" pivotTables="0"/>
  <conditionalFormatting sqref="A1:B1">
    <cfRule type="duplicateValues" dxfId="1" priority="3" stopIfTrue="1"/>
  </conditionalFormatting>
  <conditionalFormatting sqref="C1:M1">
    <cfRule type="duplicateValues" dxfId="1" priority="2" stopIfTrue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C000"/>
    <outlinePr summaryBelow="0" summaryRight="0"/>
  </sheetPr>
  <dimension ref="A1:T264"/>
  <sheetViews>
    <sheetView zoomScale="85" zoomScaleNormal="85" workbookViewId="0">
      <pane ySplit="1" topLeftCell="A2" activePane="bottomLeft" state="frozen"/>
      <selection/>
      <selection pane="bottomLeft" activeCell="O213" sqref="O213"/>
    </sheetView>
  </sheetViews>
  <sheetFormatPr defaultColWidth="14" defaultRowHeight="13.2"/>
  <cols>
    <col min="1" max="1" width="16" customWidth="1"/>
    <col min="2" max="2" width="14" customWidth="1"/>
    <col min="3" max="3" width="21" customWidth="1"/>
    <col min="4" max="4" width="15" customWidth="1"/>
    <col min="5" max="5" width="12" customWidth="1"/>
    <col min="6" max="6" width="13" customWidth="1"/>
    <col min="7" max="7" width="16" customWidth="1"/>
    <col min="8" max="8" width="15" customWidth="1"/>
    <col min="9" max="11" width="13" customWidth="1"/>
    <col min="12" max="12" width="10" customWidth="1"/>
    <col min="13" max="15" width="8" customWidth="1"/>
    <col min="16" max="16" width="10" customWidth="1"/>
    <col min="17" max="17" width="12" customWidth="1"/>
    <col min="18" max="18" width="8" customWidth="1"/>
    <col min="19" max="19" width="9" customWidth="1"/>
    <col min="20" max="20" width="11" customWidth="1"/>
  </cols>
  <sheetData>
    <row r="1" ht="19" customHeight="1" spans="1:20">
      <c r="A1" s="6" t="s">
        <v>5041</v>
      </c>
      <c r="B1" s="6" t="s">
        <v>5042</v>
      </c>
      <c r="C1" s="6" t="s">
        <v>5043</v>
      </c>
      <c r="D1" s="6" t="s">
        <v>5044</v>
      </c>
      <c r="E1" s="6" t="s">
        <v>5045</v>
      </c>
      <c r="F1" s="7" t="s">
        <v>5046</v>
      </c>
      <c r="G1" s="6" t="s">
        <v>5047</v>
      </c>
      <c r="H1" s="6" t="s">
        <v>5048</v>
      </c>
      <c r="I1" s="6" t="s">
        <v>5049</v>
      </c>
      <c r="J1" s="6" t="s">
        <v>5050</v>
      </c>
      <c r="K1" s="6" t="s">
        <v>5051</v>
      </c>
      <c r="L1" s="6" t="s">
        <v>5052</v>
      </c>
      <c r="M1" s="17" t="s">
        <v>5053</v>
      </c>
      <c r="N1" s="17" t="s">
        <v>5054</v>
      </c>
      <c r="O1" s="17" t="s">
        <v>5055</v>
      </c>
      <c r="P1" s="18"/>
      <c r="Q1" s="18"/>
      <c r="R1" s="24"/>
      <c r="S1" s="24"/>
      <c r="T1" s="24"/>
    </row>
    <row r="2" ht="19" hidden="1" customHeight="1" spans="1:20">
      <c r="A2" s="8" t="s">
        <v>1754</v>
      </c>
      <c r="B2" s="8" t="s">
        <v>5056</v>
      </c>
      <c r="C2" s="8" t="s">
        <v>5057</v>
      </c>
      <c r="D2" s="9" t="s">
        <v>5058</v>
      </c>
      <c r="E2" s="8">
        <v>1</v>
      </c>
      <c r="F2" s="10">
        <f t="shared" ref="F2:F8" si="0">M2*N2*O2/1000000</f>
        <v>0.192178</v>
      </c>
      <c r="G2" s="8">
        <v>17.6</v>
      </c>
      <c r="H2" s="8">
        <v>22.1</v>
      </c>
      <c r="I2" s="8">
        <v>324</v>
      </c>
      <c r="J2" s="19">
        <v>250</v>
      </c>
      <c r="K2" s="8">
        <v>145</v>
      </c>
      <c r="L2" s="8" t="s">
        <v>5059</v>
      </c>
      <c r="M2" s="8">
        <v>53</v>
      </c>
      <c r="N2" s="8">
        <v>49</v>
      </c>
      <c r="O2" s="8">
        <v>74</v>
      </c>
      <c r="R2" s="25">
        <f>Q2/I2</f>
        <v>0</v>
      </c>
      <c r="S2" s="25">
        <f>Q2/J2</f>
        <v>0</v>
      </c>
      <c r="T2" s="25">
        <f>Q2/K2</f>
        <v>0</v>
      </c>
    </row>
    <row r="3" ht="19" hidden="1" customHeight="1" spans="1:20">
      <c r="A3" s="8" t="s">
        <v>5060</v>
      </c>
      <c r="B3" s="8" t="s">
        <v>5056</v>
      </c>
      <c r="C3" s="8" t="s">
        <v>5057</v>
      </c>
      <c r="D3" s="9" t="s">
        <v>5061</v>
      </c>
      <c r="E3" s="8">
        <v>1</v>
      </c>
      <c r="F3" s="10">
        <f t="shared" si="0"/>
        <v>0.175628</v>
      </c>
      <c r="G3" s="8">
        <v>16</v>
      </c>
      <c r="H3" s="8">
        <v>19</v>
      </c>
      <c r="I3" s="8">
        <v>388</v>
      </c>
      <c r="J3" s="8">
        <v>335</v>
      </c>
      <c r="K3" s="8">
        <v>150</v>
      </c>
      <c r="L3" s="8" t="s">
        <v>5059</v>
      </c>
      <c r="M3" s="8">
        <v>46</v>
      </c>
      <c r="N3" s="8">
        <v>46</v>
      </c>
      <c r="O3" s="8">
        <v>83</v>
      </c>
      <c r="R3" s="26"/>
      <c r="S3" s="26"/>
      <c r="T3" s="26"/>
    </row>
    <row r="4" ht="19" hidden="1" customHeight="1" spans="1:20">
      <c r="A4" s="8" t="s">
        <v>3296</v>
      </c>
      <c r="B4" s="8" t="s">
        <v>5056</v>
      </c>
      <c r="C4" s="8" t="s">
        <v>5057</v>
      </c>
      <c r="D4" s="9" t="s">
        <v>5061</v>
      </c>
      <c r="E4" s="8">
        <v>1</v>
      </c>
      <c r="F4" s="10">
        <f t="shared" si="0"/>
        <v>0.175628</v>
      </c>
      <c r="G4" s="8">
        <v>16</v>
      </c>
      <c r="H4" s="8">
        <v>19</v>
      </c>
      <c r="I4" s="8">
        <v>388</v>
      </c>
      <c r="J4" s="8">
        <v>335</v>
      </c>
      <c r="K4" s="8">
        <v>150</v>
      </c>
      <c r="L4" s="8" t="s">
        <v>5059</v>
      </c>
      <c r="M4" s="8">
        <v>46</v>
      </c>
      <c r="N4" s="8">
        <v>46</v>
      </c>
      <c r="O4" s="8">
        <v>83</v>
      </c>
      <c r="R4" s="26">
        <f t="shared" ref="R4:R14" si="1">Q4/I4</f>
        <v>0</v>
      </c>
      <c r="S4" s="26">
        <f t="shared" ref="S4:S14" si="2">Q4/J4</f>
        <v>0</v>
      </c>
      <c r="T4" s="26">
        <f t="shared" ref="T4:T14" si="3">Q4/K4</f>
        <v>0</v>
      </c>
    </row>
    <row r="5" ht="19" hidden="1" customHeight="1" spans="1:20">
      <c r="A5" s="8" t="s">
        <v>2703</v>
      </c>
      <c r="B5" s="8" t="s">
        <v>5056</v>
      </c>
      <c r="C5" s="8" t="s">
        <v>5057</v>
      </c>
      <c r="D5" s="9" t="s">
        <v>5061</v>
      </c>
      <c r="E5" s="8">
        <v>1</v>
      </c>
      <c r="F5" s="10">
        <f t="shared" si="0"/>
        <v>0.173512</v>
      </c>
      <c r="G5" s="8">
        <v>16.4</v>
      </c>
      <c r="H5" s="8">
        <v>20.4</v>
      </c>
      <c r="I5" s="8">
        <v>388</v>
      </c>
      <c r="J5" s="8">
        <v>335</v>
      </c>
      <c r="K5" s="8">
        <v>150</v>
      </c>
      <c r="L5" s="8" t="s">
        <v>5059</v>
      </c>
      <c r="M5" s="8">
        <v>46</v>
      </c>
      <c r="N5" s="8">
        <v>46</v>
      </c>
      <c r="O5" s="8">
        <v>82</v>
      </c>
      <c r="R5" s="26">
        <f t="shared" si="1"/>
        <v>0</v>
      </c>
      <c r="S5" s="26">
        <f t="shared" si="2"/>
        <v>0</v>
      </c>
      <c r="T5" s="26">
        <f t="shared" si="3"/>
        <v>0</v>
      </c>
    </row>
    <row r="6" ht="19" hidden="1" customHeight="1" spans="1:20">
      <c r="A6" s="8" t="s">
        <v>5062</v>
      </c>
      <c r="B6" s="8" t="s">
        <v>5056</v>
      </c>
      <c r="C6" s="8" t="s">
        <v>5057</v>
      </c>
      <c r="D6" s="9" t="s">
        <v>5061</v>
      </c>
      <c r="E6" s="8">
        <v>1</v>
      </c>
      <c r="F6" s="10">
        <f t="shared" si="0"/>
        <v>0.20904</v>
      </c>
      <c r="G6" s="8">
        <v>26</v>
      </c>
      <c r="H6" s="8">
        <v>30</v>
      </c>
      <c r="I6" s="8">
        <v>340</v>
      </c>
      <c r="J6" s="8">
        <v>280</v>
      </c>
      <c r="K6" s="8">
        <v>154</v>
      </c>
      <c r="L6" s="8" t="s">
        <v>5059</v>
      </c>
      <c r="M6" s="8">
        <v>134</v>
      </c>
      <c r="N6" s="8">
        <v>78</v>
      </c>
      <c r="O6" s="8">
        <v>20</v>
      </c>
      <c r="R6" s="26">
        <f t="shared" si="1"/>
        <v>0</v>
      </c>
      <c r="S6" s="26">
        <f t="shared" si="2"/>
        <v>0</v>
      </c>
      <c r="T6" s="26">
        <f t="shared" si="3"/>
        <v>0</v>
      </c>
    </row>
    <row r="7" ht="19" hidden="1" customHeight="1" spans="1:20">
      <c r="A7" s="8" t="s">
        <v>5063</v>
      </c>
      <c r="B7" s="8" t="s">
        <v>5056</v>
      </c>
      <c r="C7" s="8" t="s">
        <v>5057</v>
      </c>
      <c r="D7" s="9" t="s">
        <v>5061</v>
      </c>
      <c r="E7" s="8">
        <v>1</v>
      </c>
      <c r="F7" s="10">
        <f t="shared" si="0"/>
        <v>0.090972</v>
      </c>
      <c r="G7" s="8">
        <v>6.8</v>
      </c>
      <c r="H7" s="8">
        <v>8.8</v>
      </c>
      <c r="I7" s="8">
        <v>730</v>
      </c>
      <c r="J7" s="8">
        <v>640</v>
      </c>
      <c r="K7" s="8">
        <v>319</v>
      </c>
      <c r="L7" s="8" t="s">
        <v>5059</v>
      </c>
      <c r="M7" s="8">
        <v>57</v>
      </c>
      <c r="N7" s="8">
        <v>57</v>
      </c>
      <c r="O7" s="8">
        <v>28</v>
      </c>
      <c r="R7" s="26">
        <f t="shared" si="1"/>
        <v>0</v>
      </c>
      <c r="S7" s="26">
        <f t="shared" si="2"/>
        <v>0</v>
      </c>
      <c r="T7" s="26">
        <f t="shared" si="3"/>
        <v>0</v>
      </c>
    </row>
    <row r="8" ht="19" hidden="1" customHeight="1" spans="1:20">
      <c r="A8" s="8" t="s">
        <v>2742</v>
      </c>
      <c r="B8" s="8" t="s">
        <v>5064</v>
      </c>
      <c r="C8" s="8" t="s">
        <v>5057</v>
      </c>
      <c r="D8" s="9" t="s">
        <v>5058</v>
      </c>
      <c r="E8" s="8">
        <v>1</v>
      </c>
      <c r="F8" s="10">
        <f t="shared" si="0"/>
        <v>0.154468</v>
      </c>
      <c r="G8" s="8">
        <v>14.5</v>
      </c>
      <c r="H8" s="8">
        <v>19.1</v>
      </c>
      <c r="I8" s="8">
        <v>450</v>
      </c>
      <c r="J8" s="8">
        <v>375</v>
      </c>
      <c r="K8" s="8">
        <v>180</v>
      </c>
      <c r="L8" s="8" t="s">
        <v>5059</v>
      </c>
      <c r="M8" s="8">
        <v>46</v>
      </c>
      <c r="N8" s="8">
        <v>46</v>
      </c>
      <c r="O8" s="8">
        <v>73</v>
      </c>
      <c r="R8" s="25">
        <f t="shared" si="1"/>
        <v>0</v>
      </c>
      <c r="S8" s="25">
        <f t="shared" si="2"/>
        <v>0</v>
      </c>
      <c r="T8" s="25">
        <f t="shared" si="3"/>
        <v>0</v>
      </c>
    </row>
    <row r="9" ht="19" hidden="1" customHeight="1" spans="1:20">
      <c r="A9" s="8" t="s">
        <v>5065</v>
      </c>
      <c r="B9" s="8" t="s">
        <v>5056</v>
      </c>
      <c r="C9" s="8" t="s">
        <v>5057</v>
      </c>
      <c r="D9" s="9" t="s">
        <v>5061</v>
      </c>
      <c r="E9" s="8">
        <v>1</v>
      </c>
      <c r="F9" s="10">
        <f t="shared" ref="F9:F14" si="4">M9*N9*O9/1000000</f>
        <v>0.090972</v>
      </c>
      <c r="G9" s="8">
        <v>6.8</v>
      </c>
      <c r="H9" s="8">
        <v>8.8</v>
      </c>
      <c r="I9" s="8">
        <v>730</v>
      </c>
      <c r="J9" s="8">
        <v>640</v>
      </c>
      <c r="K9" s="8">
        <v>319</v>
      </c>
      <c r="L9" s="8" t="s">
        <v>5059</v>
      </c>
      <c r="M9" s="8">
        <v>57</v>
      </c>
      <c r="N9" s="8">
        <v>57</v>
      </c>
      <c r="O9" s="8">
        <v>28</v>
      </c>
      <c r="Q9" s="26"/>
      <c r="R9" s="26">
        <f t="shared" si="1"/>
        <v>0</v>
      </c>
      <c r="S9" s="26">
        <f t="shared" si="2"/>
        <v>0</v>
      </c>
      <c r="T9" s="26">
        <f t="shared" si="3"/>
        <v>0</v>
      </c>
    </row>
    <row r="10" ht="19" hidden="1" customHeight="1" spans="1:20">
      <c r="A10" s="8" t="s">
        <v>5066</v>
      </c>
      <c r="B10" s="8" t="s">
        <v>5056</v>
      </c>
      <c r="C10" s="8" t="s">
        <v>5057</v>
      </c>
      <c r="D10" s="9" t="s">
        <v>5061</v>
      </c>
      <c r="E10" s="8">
        <v>1</v>
      </c>
      <c r="F10" s="10">
        <f t="shared" si="4"/>
        <v>0.090972</v>
      </c>
      <c r="G10" s="8">
        <v>6.8</v>
      </c>
      <c r="H10" s="8">
        <v>8.8</v>
      </c>
      <c r="I10" s="8">
        <v>730</v>
      </c>
      <c r="J10" s="8">
        <v>640</v>
      </c>
      <c r="K10" s="8">
        <v>319</v>
      </c>
      <c r="L10" s="8" t="s">
        <v>5059</v>
      </c>
      <c r="M10" s="8">
        <v>57</v>
      </c>
      <c r="N10" s="8">
        <v>57</v>
      </c>
      <c r="O10" s="8">
        <v>28</v>
      </c>
      <c r="Q10" s="26"/>
      <c r="R10" s="26">
        <f t="shared" si="1"/>
        <v>0</v>
      </c>
      <c r="S10" s="26">
        <f t="shared" si="2"/>
        <v>0</v>
      </c>
      <c r="T10" s="26">
        <f t="shared" si="3"/>
        <v>0</v>
      </c>
    </row>
    <row r="11" ht="19" hidden="1" customHeight="1" spans="1:20">
      <c r="A11" s="8" t="s">
        <v>328</v>
      </c>
      <c r="B11" s="8" t="s">
        <v>5064</v>
      </c>
      <c r="C11" s="8" t="s">
        <v>5067</v>
      </c>
      <c r="D11" s="9" t="s">
        <v>5061</v>
      </c>
      <c r="E11" s="8">
        <v>1</v>
      </c>
      <c r="F11" s="10">
        <f t="shared" si="4"/>
        <v>0.002793</v>
      </c>
      <c r="G11" s="8">
        <v>0.7</v>
      </c>
      <c r="H11" s="8">
        <v>1</v>
      </c>
      <c r="I11" s="8">
        <v>23000</v>
      </c>
      <c r="J11" s="8">
        <v>19600</v>
      </c>
      <c r="K11" s="8">
        <v>9600</v>
      </c>
      <c r="L11" s="8" t="s">
        <v>5059</v>
      </c>
      <c r="M11" s="8">
        <v>24.5</v>
      </c>
      <c r="N11" s="8">
        <v>28.5</v>
      </c>
      <c r="O11" s="8">
        <v>4</v>
      </c>
      <c r="R11" s="26">
        <f t="shared" si="1"/>
        <v>0</v>
      </c>
      <c r="S11" s="26">
        <f t="shared" si="2"/>
        <v>0</v>
      </c>
      <c r="T11" s="26">
        <f t="shared" si="3"/>
        <v>0</v>
      </c>
    </row>
    <row r="12" ht="19" hidden="1" customHeight="1" spans="1:20">
      <c r="A12" s="8" t="s">
        <v>333</v>
      </c>
      <c r="B12" s="8" t="s">
        <v>5064</v>
      </c>
      <c r="C12" s="8" t="s">
        <v>5067</v>
      </c>
      <c r="D12" s="9" t="s">
        <v>5061</v>
      </c>
      <c r="E12" s="8">
        <v>1</v>
      </c>
      <c r="F12" s="10">
        <f t="shared" si="4"/>
        <v>0.002793</v>
      </c>
      <c r="G12" s="8">
        <v>0.7</v>
      </c>
      <c r="H12" s="8">
        <v>1</v>
      </c>
      <c r="I12" s="8">
        <v>23000</v>
      </c>
      <c r="J12" s="8">
        <v>19600</v>
      </c>
      <c r="K12" s="8">
        <v>9600</v>
      </c>
      <c r="L12" s="8" t="s">
        <v>5059</v>
      </c>
      <c r="M12" s="8">
        <v>24.5</v>
      </c>
      <c r="N12" s="8">
        <v>28.5</v>
      </c>
      <c r="O12" s="8">
        <v>4</v>
      </c>
      <c r="R12" s="26">
        <f t="shared" si="1"/>
        <v>0</v>
      </c>
      <c r="S12" s="26">
        <f t="shared" si="2"/>
        <v>0</v>
      </c>
      <c r="T12" s="26">
        <f t="shared" si="3"/>
        <v>0</v>
      </c>
    </row>
    <row r="13" ht="19" hidden="1" customHeight="1" spans="1:20">
      <c r="A13" s="8" t="s">
        <v>336</v>
      </c>
      <c r="B13" s="8" t="s">
        <v>5064</v>
      </c>
      <c r="C13" s="8" t="s">
        <v>5067</v>
      </c>
      <c r="D13" s="9" t="s">
        <v>5061</v>
      </c>
      <c r="E13" s="8">
        <v>1</v>
      </c>
      <c r="F13" s="10">
        <f t="shared" si="4"/>
        <v>0.002793</v>
      </c>
      <c r="G13" s="8">
        <v>0.7</v>
      </c>
      <c r="H13" s="8">
        <v>1</v>
      </c>
      <c r="I13" s="8">
        <v>23000</v>
      </c>
      <c r="J13" s="8">
        <v>19600</v>
      </c>
      <c r="K13" s="8">
        <v>9600</v>
      </c>
      <c r="L13" s="8" t="s">
        <v>5059</v>
      </c>
      <c r="M13" s="8">
        <v>24.5</v>
      </c>
      <c r="N13" s="8">
        <v>28.5</v>
      </c>
      <c r="O13" s="8">
        <v>4</v>
      </c>
      <c r="R13" s="26">
        <f t="shared" si="1"/>
        <v>0</v>
      </c>
      <c r="S13" s="26">
        <f t="shared" si="2"/>
        <v>0</v>
      </c>
      <c r="T13" s="26">
        <f t="shared" si="3"/>
        <v>0</v>
      </c>
    </row>
    <row r="14" s="5" customFormat="1" ht="19" hidden="1" customHeight="1" spans="1:20">
      <c r="A14" s="5" t="s">
        <v>1148</v>
      </c>
      <c r="B14" s="11" t="s">
        <v>5056</v>
      </c>
      <c r="C14" s="11" t="s">
        <v>5068</v>
      </c>
      <c r="D14" s="12" t="s">
        <v>5069</v>
      </c>
      <c r="E14" s="5">
        <v>1</v>
      </c>
      <c r="F14" s="13">
        <f t="shared" si="4"/>
        <v>0.154468</v>
      </c>
      <c r="G14" s="11">
        <v>16.4</v>
      </c>
      <c r="H14" s="11">
        <v>20.4</v>
      </c>
      <c r="I14" s="11">
        <v>450</v>
      </c>
      <c r="J14" s="11">
        <v>375</v>
      </c>
      <c r="K14" s="11">
        <v>180</v>
      </c>
      <c r="L14" s="11" t="s">
        <v>5059</v>
      </c>
      <c r="M14" s="5">
        <v>46</v>
      </c>
      <c r="N14" s="5">
        <v>46</v>
      </c>
      <c r="O14" s="5">
        <v>73</v>
      </c>
      <c r="Q14" s="5">
        <v>46</v>
      </c>
      <c r="R14" s="26">
        <f t="shared" si="1"/>
        <v>0.102222222222222</v>
      </c>
      <c r="S14" s="26">
        <f t="shared" si="2"/>
        <v>0.122666666666667</v>
      </c>
      <c r="T14" s="26">
        <f t="shared" si="3"/>
        <v>0.255555555555556</v>
      </c>
    </row>
    <row r="15" ht="19" hidden="1" customHeight="1" spans="1:20">
      <c r="A15" s="8" t="s">
        <v>86</v>
      </c>
      <c r="B15" s="8" t="s">
        <v>5056</v>
      </c>
      <c r="C15" s="8" t="s">
        <v>5057</v>
      </c>
      <c r="D15" s="9" t="s">
        <v>5058</v>
      </c>
      <c r="E15" s="8">
        <v>1</v>
      </c>
      <c r="F15" s="10">
        <f t="shared" ref="F15:F66" si="5">M15*N15*O15/1000000</f>
        <v>0.192178</v>
      </c>
      <c r="G15" s="8">
        <v>17.6</v>
      </c>
      <c r="H15" s="8">
        <v>22.1</v>
      </c>
      <c r="I15" s="8">
        <v>324</v>
      </c>
      <c r="J15" s="19">
        <v>275</v>
      </c>
      <c r="K15" s="8">
        <v>145</v>
      </c>
      <c r="L15" s="8" t="s">
        <v>5059</v>
      </c>
      <c r="M15" s="8">
        <v>53</v>
      </c>
      <c r="N15" s="8">
        <v>49</v>
      </c>
      <c r="O15" s="8">
        <v>74</v>
      </c>
      <c r="R15" s="26">
        <f t="shared" ref="R15:R27" si="6">Q15/I15</f>
        <v>0</v>
      </c>
      <c r="S15" s="26">
        <f t="shared" ref="S15:S27" si="7">Q15/J15</f>
        <v>0</v>
      </c>
      <c r="T15" s="26">
        <f t="shared" ref="T15:T27" si="8">Q15/K15</f>
        <v>0</v>
      </c>
    </row>
    <row r="16" ht="19" hidden="1" customHeight="1" spans="1:20">
      <c r="A16" s="8" t="s">
        <v>5070</v>
      </c>
      <c r="B16" s="8" t="s">
        <v>5071</v>
      </c>
      <c r="C16" s="8" t="s">
        <v>5072</v>
      </c>
      <c r="D16" s="9" t="s">
        <v>5061</v>
      </c>
      <c r="E16" s="8">
        <v>1</v>
      </c>
      <c r="F16" s="10">
        <f t="shared" si="5"/>
        <v>0.006</v>
      </c>
      <c r="G16" s="8">
        <v>0.8</v>
      </c>
      <c r="H16" s="8">
        <v>0.9</v>
      </c>
      <c r="I16" s="8">
        <v>6900</v>
      </c>
      <c r="J16" s="8">
        <v>5600</v>
      </c>
      <c r="K16" s="8">
        <v>4800</v>
      </c>
      <c r="L16" s="8" t="s">
        <v>5059</v>
      </c>
      <c r="M16" s="8">
        <v>30</v>
      </c>
      <c r="N16" s="8">
        <v>40</v>
      </c>
      <c r="O16" s="8">
        <v>5</v>
      </c>
      <c r="R16" s="26">
        <f t="shared" si="6"/>
        <v>0</v>
      </c>
      <c r="S16" s="26">
        <f t="shared" si="7"/>
        <v>0</v>
      </c>
      <c r="T16" s="26">
        <f t="shared" si="8"/>
        <v>0</v>
      </c>
    </row>
    <row r="17" ht="19" hidden="1" customHeight="1" spans="1:20">
      <c r="A17" s="8" t="s">
        <v>5073</v>
      </c>
      <c r="B17" s="8" t="s">
        <v>5074</v>
      </c>
      <c r="C17" s="8" t="s">
        <v>5075</v>
      </c>
      <c r="D17" s="9" t="s">
        <v>5061</v>
      </c>
      <c r="E17" s="8">
        <v>1</v>
      </c>
      <c r="F17" s="10">
        <f t="shared" si="5"/>
        <v>0.0116365</v>
      </c>
      <c r="G17" s="8">
        <v>0.73</v>
      </c>
      <c r="H17" s="8">
        <v>0.9</v>
      </c>
      <c r="I17" s="8">
        <v>5750</v>
      </c>
      <c r="J17" s="8">
        <v>4900</v>
      </c>
      <c r="K17" s="8">
        <v>2416</v>
      </c>
      <c r="L17" s="8" t="s">
        <v>5059</v>
      </c>
      <c r="M17" s="8">
        <v>37</v>
      </c>
      <c r="N17" s="8">
        <v>37</v>
      </c>
      <c r="O17" s="8">
        <v>8.5</v>
      </c>
      <c r="R17" s="26">
        <f t="shared" si="6"/>
        <v>0</v>
      </c>
      <c r="S17" s="26">
        <f t="shared" si="7"/>
        <v>0</v>
      </c>
      <c r="T17" s="26">
        <f t="shared" si="8"/>
        <v>0</v>
      </c>
    </row>
    <row r="18" ht="19" hidden="1" customHeight="1" spans="1:20">
      <c r="A18" s="8" t="s">
        <v>4590</v>
      </c>
      <c r="B18" s="8" t="s">
        <v>5064</v>
      </c>
      <c r="C18" s="8" t="s">
        <v>5067</v>
      </c>
      <c r="D18" s="9" t="s">
        <v>5061</v>
      </c>
      <c r="E18" s="8">
        <v>1</v>
      </c>
      <c r="F18" s="10">
        <f t="shared" si="5"/>
        <v>0.006</v>
      </c>
      <c r="G18" s="8">
        <v>1.42</v>
      </c>
      <c r="H18" s="8">
        <v>2</v>
      </c>
      <c r="I18" s="8">
        <v>11500</v>
      </c>
      <c r="J18" s="8">
        <v>9800</v>
      </c>
      <c r="K18" s="8">
        <v>4800</v>
      </c>
      <c r="L18" s="8" t="s">
        <v>5059</v>
      </c>
      <c r="M18" s="8">
        <v>25</v>
      </c>
      <c r="N18" s="8">
        <v>30</v>
      </c>
      <c r="O18" s="8">
        <v>8</v>
      </c>
      <c r="R18" s="26">
        <f t="shared" si="6"/>
        <v>0</v>
      </c>
      <c r="S18" s="26">
        <f t="shared" si="7"/>
        <v>0</v>
      </c>
      <c r="T18" s="26">
        <f t="shared" si="8"/>
        <v>0</v>
      </c>
    </row>
    <row r="19" ht="19" hidden="1" customHeight="1" spans="1:20">
      <c r="A19" s="8" t="s">
        <v>5076</v>
      </c>
      <c r="B19" s="8" t="s">
        <v>5064</v>
      </c>
      <c r="C19" s="8" t="s">
        <v>5067</v>
      </c>
      <c r="D19" s="9" t="s">
        <v>5061</v>
      </c>
      <c r="E19" s="8">
        <v>1</v>
      </c>
      <c r="F19" s="10">
        <f t="shared" si="5"/>
        <v>0.006</v>
      </c>
      <c r="G19" s="8">
        <v>1.42</v>
      </c>
      <c r="H19" s="8">
        <v>2</v>
      </c>
      <c r="I19" s="8">
        <v>11500</v>
      </c>
      <c r="J19" s="8">
        <v>9800</v>
      </c>
      <c r="K19" s="8">
        <v>4800</v>
      </c>
      <c r="L19" s="8" t="s">
        <v>5059</v>
      </c>
      <c r="M19" s="8">
        <v>25</v>
      </c>
      <c r="N19" s="8">
        <v>30</v>
      </c>
      <c r="O19" s="8">
        <v>8</v>
      </c>
      <c r="R19" s="26">
        <f t="shared" si="6"/>
        <v>0</v>
      </c>
      <c r="S19" s="26">
        <f t="shared" si="7"/>
        <v>0</v>
      </c>
      <c r="T19" s="26">
        <f t="shared" si="8"/>
        <v>0</v>
      </c>
    </row>
    <row r="20" ht="19" hidden="1" customHeight="1" spans="1:20">
      <c r="A20" s="14" t="s">
        <v>2708</v>
      </c>
      <c r="B20" s="8" t="s">
        <v>5064</v>
      </c>
      <c r="C20" s="8" t="s">
        <v>5057</v>
      </c>
      <c r="D20" s="9" t="s">
        <v>5061</v>
      </c>
      <c r="E20" s="8">
        <v>1</v>
      </c>
      <c r="F20" s="10">
        <f t="shared" si="5"/>
        <v>0.154468</v>
      </c>
      <c r="G20" s="8">
        <v>14.5</v>
      </c>
      <c r="H20" s="8">
        <v>19.1</v>
      </c>
      <c r="I20" s="8">
        <v>450</v>
      </c>
      <c r="J20" s="8">
        <v>375</v>
      </c>
      <c r="K20" s="8">
        <v>180</v>
      </c>
      <c r="L20" s="8" t="s">
        <v>5059</v>
      </c>
      <c r="M20" s="8">
        <v>46</v>
      </c>
      <c r="N20" s="8">
        <v>46</v>
      </c>
      <c r="O20" s="8">
        <v>73</v>
      </c>
      <c r="R20" s="26">
        <f t="shared" si="6"/>
        <v>0</v>
      </c>
      <c r="S20" s="26">
        <f t="shared" si="7"/>
        <v>0</v>
      </c>
      <c r="T20" s="26">
        <f t="shared" si="8"/>
        <v>0</v>
      </c>
    </row>
    <row r="21" ht="19" hidden="1" customHeight="1" spans="1:20">
      <c r="A21" s="8" t="s">
        <v>3797</v>
      </c>
      <c r="B21" s="8" t="s">
        <v>5064</v>
      </c>
      <c r="C21" s="8" t="s">
        <v>5057</v>
      </c>
      <c r="D21" s="9" t="s">
        <v>5061</v>
      </c>
      <c r="E21" s="8">
        <v>1</v>
      </c>
      <c r="F21" s="10">
        <f t="shared" si="5"/>
        <v>0.154468</v>
      </c>
      <c r="G21" s="8">
        <v>14.5</v>
      </c>
      <c r="H21" s="8">
        <v>19.1</v>
      </c>
      <c r="I21" s="8">
        <v>450</v>
      </c>
      <c r="J21" s="8">
        <v>375</v>
      </c>
      <c r="K21" s="8">
        <v>180</v>
      </c>
      <c r="L21" s="8" t="s">
        <v>5059</v>
      </c>
      <c r="M21" s="8">
        <v>46</v>
      </c>
      <c r="N21" s="8">
        <v>46</v>
      </c>
      <c r="O21" s="8">
        <v>73</v>
      </c>
      <c r="R21" s="26">
        <f t="shared" si="6"/>
        <v>0</v>
      </c>
      <c r="S21" s="26">
        <f t="shared" si="7"/>
        <v>0</v>
      </c>
      <c r="T21" s="26">
        <f t="shared" si="8"/>
        <v>0</v>
      </c>
    </row>
    <row r="22" ht="19" hidden="1" customHeight="1" spans="1:20">
      <c r="A22" s="8" t="s">
        <v>4252</v>
      </c>
      <c r="B22" s="8" t="s">
        <v>5064</v>
      </c>
      <c r="C22" s="8" t="s">
        <v>5057</v>
      </c>
      <c r="D22" s="9" t="s">
        <v>5058</v>
      </c>
      <c r="E22" s="8">
        <v>1</v>
      </c>
      <c r="F22" s="10">
        <f t="shared" si="5"/>
        <v>0.192178</v>
      </c>
      <c r="G22" s="8">
        <v>17.6</v>
      </c>
      <c r="H22" s="8">
        <v>22.1</v>
      </c>
      <c r="I22" s="8">
        <v>324</v>
      </c>
      <c r="J22" s="8">
        <v>276</v>
      </c>
      <c r="K22" s="20"/>
      <c r="L22" s="8" t="s">
        <v>5059</v>
      </c>
      <c r="M22" s="8">
        <v>53</v>
      </c>
      <c r="N22" s="8">
        <v>49</v>
      </c>
      <c r="O22" s="8">
        <v>74</v>
      </c>
      <c r="R22" s="26">
        <f t="shared" si="6"/>
        <v>0</v>
      </c>
      <c r="S22" s="26">
        <f t="shared" si="7"/>
        <v>0</v>
      </c>
      <c r="T22" s="26" t="e">
        <f t="shared" si="8"/>
        <v>#DIV/0!</v>
      </c>
    </row>
    <row r="23" ht="19" hidden="1" customHeight="1" spans="1:20">
      <c r="A23" s="8" t="s">
        <v>2545</v>
      </c>
      <c r="B23" s="8" t="s">
        <v>5064</v>
      </c>
      <c r="C23" s="8" t="s">
        <v>5068</v>
      </c>
      <c r="D23" s="9" t="s">
        <v>5058</v>
      </c>
      <c r="E23" s="8">
        <v>1</v>
      </c>
      <c r="F23" s="10">
        <f t="shared" si="5"/>
        <v>0.21098</v>
      </c>
      <c r="G23" s="8">
        <v>26</v>
      </c>
      <c r="H23" s="8">
        <v>30</v>
      </c>
      <c r="I23" s="8">
        <v>305</v>
      </c>
      <c r="J23" s="8">
        <v>270</v>
      </c>
      <c r="K23" s="8">
        <v>132</v>
      </c>
      <c r="L23" s="8" t="s">
        <v>5059</v>
      </c>
      <c r="M23" s="8">
        <v>137</v>
      </c>
      <c r="N23" s="8">
        <v>20</v>
      </c>
      <c r="O23" s="8">
        <v>77</v>
      </c>
      <c r="R23" s="26">
        <f t="shared" si="6"/>
        <v>0</v>
      </c>
      <c r="S23" s="26">
        <f t="shared" si="7"/>
        <v>0</v>
      </c>
      <c r="T23" s="26">
        <f t="shared" si="8"/>
        <v>0</v>
      </c>
    </row>
    <row r="24" ht="19" hidden="1" customHeight="1" spans="1:20">
      <c r="A24" s="8" t="s">
        <v>3769</v>
      </c>
      <c r="B24" s="8" t="s">
        <v>5064</v>
      </c>
      <c r="C24" s="8" t="s">
        <v>5068</v>
      </c>
      <c r="D24" s="9" t="s">
        <v>5058</v>
      </c>
      <c r="E24" s="8">
        <v>1</v>
      </c>
      <c r="F24" s="10">
        <f t="shared" si="5"/>
        <v>0.21098</v>
      </c>
      <c r="G24" s="8">
        <v>26</v>
      </c>
      <c r="H24" s="8">
        <v>30</v>
      </c>
      <c r="I24" s="8">
        <v>305</v>
      </c>
      <c r="J24" s="8">
        <v>270</v>
      </c>
      <c r="K24" s="8">
        <v>132</v>
      </c>
      <c r="L24" s="8" t="s">
        <v>5059</v>
      </c>
      <c r="M24" s="8">
        <v>137</v>
      </c>
      <c r="N24" s="8">
        <v>20</v>
      </c>
      <c r="O24" s="8">
        <v>77</v>
      </c>
      <c r="R24" s="26">
        <f t="shared" si="6"/>
        <v>0</v>
      </c>
      <c r="S24" s="26">
        <f t="shared" si="7"/>
        <v>0</v>
      </c>
      <c r="T24" s="26">
        <f t="shared" si="8"/>
        <v>0</v>
      </c>
    </row>
    <row r="25" ht="19" hidden="1" customHeight="1" spans="1:20">
      <c r="A25" s="8" t="s">
        <v>3261</v>
      </c>
      <c r="B25" s="8" t="s">
        <v>5064</v>
      </c>
      <c r="C25" s="8" t="s">
        <v>5068</v>
      </c>
      <c r="D25" s="9" t="s">
        <v>5058</v>
      </c>
      <c r="E25" s="8">
        <v>1</v>
      </c>
      <c r="F25" s="10">
        <f t="shared" si="5"/>
        <v>0.21098</v>
      </c>
      <c r="G25" s="8">
        <v>26</v>
      </c>
      <c r="H25" s="8">
        <v>30</v>
      </c>
      <c r="I25" s="8">
        <v>305</v>
      </c>
      <c r="J25" s="8">
        <v>270</v>
      </c>
      <c r="K25" s="8">
        <v>132</v>
      </c>
      <c r="L25" s="8" t="s">
        <v>5059</v>
      </c>
      <c r="M25" s="8">
        <v>137</v>
      </c>
      <c r="N25" s="8">
        <v>20</v>
      </c>
      <c r="O25" s="8">
        <v>77</v>
      </c>
      <c r="R25" s="26">
        <f t="shared" si="6"/>
        <v>0</v>
      </c>
      <c r="S25" s="26">
        <f t="shared" si="7"/>
        <v>0</v>
      </c>
      <c r="T25" s="26">
        <f t="shared" si="8"/>
        <v>0</v>
      </c>
    </row>
    <row r="26" ht="19" hidden="1" customHeight="1" spans="1:20">
      <c r="A26" s="8" t="s">
        <v>3774</v>
      </c>
      <c r="B26" s="8" t="s">
        <v>5064</v>
      </c>
      <c r="C26" s="8" t="s">
        <v>5068</v>
      </c>
      <c r="D26" s="9" t="s">
        <v>5058</v>
      </c>
      <c r="E26" s="8">
        <v>1</v>
      </c>
      <c r="F26" s="10">
        <f t="shared" si="5"/>
        <v>0.090972</v>
      </c>
      <c r="G26" s="8">
        <v>6.7</v>
      </c>
      <c r="H26" s="8">
        <v>9.15</v>
      </c>
      <c r="I26" s="8">
        <v>720</v>
      </c>
      <c r="J26" s="20"/>
      <c r="K26" s="20"/>
      <c r="L26" s="8" t="s">
        <v>5059</v>
      </c>
      <c r="M26" s="8">
        <v>57</v>
      </c>
      <c r="N26" s="8">
        <v>28</v>
      </c>
      <c r="O26" s="8">
        <v>57</v>
      </c>
      <c r="R26" s="26">
        <f t="shared" si="6"/>
        <v>0</v>
      </c>
      <c r="S26" s="26" t="e">
        <f t="shared" si="7"/>
        <v>#DIV/0!</v>
      </c>
      <c r="T26" s="26" t="e">
        <f t="shared" si="8"/>
        <v>#DIV/0!</v>
      </c>
    </row>
    <row r="27" ht="19" hidden="1" customHeight="1" spans="1:20">
      <c r="A27" s="8" t="s">
        <v>3977</v>
      </c>
      <c r="B27" s="8" t="s">
        <v>5064</v>
      </c>
      <c r="C27" s="8" t="s">
        <v>5068</v>
      </c>
      <c r="D27" s="9" t="s">
        <v>5058</v>
      </c>
      <c r="E27" s="8">
        <v>1</v>
      </c>
      <c r="F27" s="10">
        <f t="shared" si="5"/>
        <v>0.090972</v>
      </c>
      <c r="G27" s="8">
        <v>6.7</v>
      </c>
      <c r="H27" s="8">
        <v>9.15</v>
      </c>
      <c r="I27" s="8">
        <v>720</v>
      </c>
      <c r="J27" s="8">
        <v>600</v>
      </c>
      <c r="K27" s="20"/>
      <c r="L27" s="8" t="s">
        <v>5059</v>
      </c>
      <c r="M27" s="8">
        <v>57</v>
      </c>
      <c r="N27" s="8">
        <v>28</v>
      </c>
      <c r="O27" s="8">
        <v>57</v>
      </c>
      <c r="R27" s="26">
        <f t="shared" si="6"/>
        <v>0</v>
      </c>
      <c r="S27" s="26">
        <f t="shared" si="7"/>
        <v>0</v>
      </c>
      <c r="T27" s="26" t="e">
        <f t="shared" si="8"/>
        <v>#DIV/0!</v>
      </c>
    </row>
    <row r="28" ht="19" hidden="1" customHeight="1" spans="1:20">
      <c r="A28" s="8" t="s">
        <v>5077</v>
      </c>
      <c r="B28" s="8" t="s">
        <v>5078</v>
      </c>
      <c r="C28" s="8" t="s">
        <v>5079</v>
      </c>
      <c r="D28" s="9" t="s">
        <v>5080</v>
      </c>
      <c r="E28" s="8">
        <v>1</v>
      </c>
      <c r="F28" s="10">
        <f t="shared" si="5"/>
        <v>0.147258</v>
      </c>
      <c r="G28" s="8">
        <v>12.86</v>
      </c>
      <c r="H28" s="8">
        <v>16</v>
      </c>
      <c r="I28" s="8">
        <v>503</v>
      </c>
      <c r="J28" s="8">
        <v>400</v>
      </c>
      <c r="K28" s="8">
        <v>190</v>
      </c>
      <c r="L28" s="8" t="s">
        <v>5059</v>
      </c>
      <c r="M28" s="8">
        <v>101</v>
      </c>
      <c r="N28" s="8">
        <v>54</v>
      </c>
      <c r="O28" s="8">
        <v>27</v>
      </c>
      <c r="R28" s="26">
        <f t="shared" ref="R28:R50" si="9">Q28/I28</f>
        <v>0</v>
      </c>
      <c r="S28" s="26">
        <f t="shared" ref="S28:S50" si="10">Q28/J28</f>
        <v>0</v>
      </c>
      <c r="T28" s="26">
        <f t="shared" ref="T28:T50" si="11">Q28/K28</f>
        <v>0</v>
      </c>
    </row>
    <row r="29" ht="19" hidden="1" customHeight="1" spans="1:20">
      <c r="A29" s="8" t="s">
        <v>5081</v>
      </c>
      <c r="B29" s="8" t="s">
        <v>5078</v>
      </c>
      <c r="C29" s="8" t="s">
        <v>5079</v>
      </c>
      <c r="D29" s="9" t="s">
        <v>5080</v>
      </c>
      <c r="E29" s="8">
        <v>1</v>
      </c>
      <c r="F29" s="10">
        <f t="shared" si="5"/>
        <v>0.08208</v>
      </c>
      <c r="G29" s="8">
        <v>3.8</v>
      </c>
      <c r="H29" s="8">
        <v>5.7</v>
      </c>
      <c r="I29" s="8">
        <v>790</v>
      </c>
      <c r="J29" s="8">
        <v>690</v>
      </c>
      <c r="K29" s="8">
        <v>350</v>
      </c>
      <c r="L29" s="8" t="s">
        <v>5059</v>
      </c>
      <c r="M29" s="8">
        <v>95</v>
      </c>
      <c r="N29" s="8">
        <v>32</v>
      </c>
      <c r="O29" s="8">
        <v>27</v>
      </c>
      <c r="R29" s="26">
        <f t="shared" si="9"/>
        <v>0</v>
      </c>
      <c r="S29" s="26">
        <f t="shared" si="10"/>
        <v>0</v>
      </c>
      <c r="T29" s="26">
        <f t="shared" si="11"/>
        <v>0</v>
      </c>
    </row>
    <row r="30" ht="19" hidden="1" customHeight="1" spans="1:20">
      <c r="A30" s="8" t="s">
        <v>5082</v>
      </c>
      <c r="B30" s="8" t="s">
        <v>5078</v>
      </c>
      <c r="C30" s="8" t="s">
        <v>5079</v>
      </c>
      <c r="D30" s="9" t="s">
        <v>5080</v>
      </c>
      <c r="E30" s="8">
        <v>1</v>
      </c>
      <c r="F30" s="10">
        <f t="shared" si="5"/>
        <v>0.05984</v>
      </c>
      <c r="G30" s="8">
        <v>6.5</v>
      </c>
      <c r="H30" s="8">
        <v>8.3</v>
      </c>
      <c r="I30" s="8">
        <v>1130</v>
      </c>
      <c r="J30" s="8">
        <v>980</v>
      </c>
      <c r="K30" s="8">
        <v>490</v>
      </c>
      <c r="L30" s="8" t="s">
        <v>5059</v>
      </c>
      <c r="M30" s="8">
        <v>80</v>
      </c>
      <c r="N30" s="8">
        <v>22</v>
      </c>
      <c r="O30" s="8">
        <v>34</v>
      </c>
      <c r="R30" s="26">
        <f t="shared" si="9"/>
        <v>0</v>
      </c>
      <c r="S30" s="26">
        <f t="shared" si="10"/>
        <v>0</v>
      </c>
      <c r="T30" s="26">
        <f t="shared" si="11"/>
        <v>0</v>
      </c>
    </row>
    <row r="31" ht="19" hidden="1" customHeight="1" spans="1:20">
      <c r="A31" s="8" t="s">
        <v>5083</v>
      </c>
      <c r="B31" s="8" t="s">
        <v>5078</v>
      </c>
      <c r="C31" s="8" t="s">
        <v>5079</v>
      </c>
      <c r="D31" s="9" t="s">
        <v>5080</v>
      </c>
      <c r="E31" s="8">
        <v>1</v>
      </c>
      <c r="F31" s="10">
        <f t="shared" si="5"/>
        <v>0.11</v>
      </c>
      <c r="G31" s="8">
        <v>9.9</v>
      </c>
      <c r="H31" s="8">
        <v>13</v>
      </c>
      <c r="I31" s="8">
        <v>606</v>
      </c>
      <c r="J31" s="8">
        <v>520</v>
      </c>
      <c r="K31" s="8">
        <v>260</v>
      </c>
      <c r="L31" s="8" t="s">
        <v>5059</v>
      </c>
      <c r="M31" s="8">
        <v>100</v>
      </c>
      <c r="N31" s="8">
        <v>25</v>
      </c>
      <c r="O31" s="8">
        <v>44</v>
      </c>
      <c r="R31" s="26">
        <f t="shared" si="9"/>
        <v>0</v>
      </c>
      <c r="S31" s="26">
        <f t="shared" si="10"/>
        <v>0</v>
      </c>
      <c r="T31" s="26">
        <f t="shared" si="11"/>
        <v>0</v>
      </c>
    </row>
    <row r="32" ht="19" hidden="1" customHeight="1" spans="1:20">
      <c r="A32" s="8" t="s">
        <v>5084</v>
      </c>
      <c r="B32" s="8" t="s">
        <v>5078</v>
      </c>
      <c r="C32" s="8" t="s">
        <v>5079</v>
      </c>
      <c r="D32" s="9" t="s">
        <v>5080</v>
      </c>
      <c r="E32" s="8">
        <v>1</v>
      </c>
      <c r="F32" s="10">
        <f t="shared" si="5"/>
        <v>0.0969105</v>
      </c>
      <c r="G32" s="8">
        <v>6.3</v>
      </c>
      <c r="H32" s="8">
        <v>7.7</v>
      </c>
      <c r="I32" s="8">
        <v>700</v>
      </c>
      <c r="J32" s="8">
        <v>540</v>
      </c>
      <c r="K32" s="8">
        <v>250</v>
      </c>
      <c r="L32" s="8" t="s">
        <v>5059</v>
      </c>
      <c r="M32" s="8">
        <v>53</v>
      </c>
      <c r="N32" s="8">
        <v>53</v>
      </c>
      <c r="O32" s="8">
        <v>34.5</v>
      </c>
      <c r="R32" s="26">
        <f t="shared" si="9"/>
        <v>0</v>
      </c>
      <c r="S32" s="26">
        <f t="shared" si="10"/>
        <v>0</v>
      </c>
      <c r="T32" s="26">
        <f t="shared" si="11"/>
        <v>0</v>
      </c>
    </row>
    <row r="33" ht="19" hidden="1" customHeight="1" spans="1:20">
      <c r="A33" s="8" t="s">
        <v>5085</v>
      </c>
      <c r="B33" s="8" t="s">
        <v>5078</v>
      </c>
      <c r="C33" s="8" t="s">
        <v>5079</v>
      </c>
      <c r="D33" s="9" t="s">
        <v>5080</v>
      </c>
      <c r="E33" s="8">
        <v>1</v>
      </c>
      <c r="F33" s="10">
        <f t="shared" si="5"/>
        <v>0.099144</v>
      </c>
      <c r="G33" s="8">
        <v>3.3</v>
      </c>
      <c r="H33" s="8">
        <v>4.8</v>
      </c>
      <c r="I33" s="8">
        <v>700</v>
      </c>
      <c r="J33" s="8">
        <v>540</v>
      </c>
      <c r="K33" s="8">
        <v>250</v>
      </c>
      <c r="L33" s="8" t="s">
        <v>5059</v>
      </c>
      <c r="M33" s="8">
        <v>54</v>
      </c>
      <c r="N33" s="8">
        <v>54</v>
      </c>
      <c r="O33" s="8">
        <v>34</v>
      </c>
      <c r="R33" s="26">
        <f t="shared" si="9"/>
        <v>0</v>
      </c>
      <c r="S33" s="26">
        <f t="shared" si="10"/>
        <v>0</v>
      </c>
      <c r="T33" s="26">
        <f t="shared" si="11"/>
        <v>0</v>
      </c>
    </row>
    <row r="34" ht="19" hidden="1" customHeight="1" spans="1:20">
      <c r="A34" s="8" t="s">
        <v>5086</v>
      </c>
      <c r="B34" s="8" t="s">
        <v>5087</v>
      </c>
      <c r="C34" s="8" t="s">
        <v>5079</v>
      </c>
      <c r="D34" s="9" t="s">
        <v>5080</v>
      </c>
      <c r="E34" s="8">
        <v>1</v>
      </c>
      <c r="F34" s="10">
        <f t="shared" si="5"/>
        <v>0.086751</v>
      </c>
      <c r="G34" s="8">
        <v>4.7</v>
      </c>
      <c r="H34" s="8">
        <v>6.35</v>
      </c>
      <c r="I34" s="8">
        <v>730</v>
      </c>
      <c r="J34" s="8">
        <v>650</v>
      </c>
      <c r="K34" s="8">
        <v>326</v>
      </c>
      <c r="L34" s="8" t="s">
        <v>5059</v>
      </c>
      <c r="M34" s="8">
        <v>119</v>
      </c>
      <c r="N34" s="8">
        <v>27</v>
      </c>
      <c r="O34" s="8">
        <v>27</v>
      </c>
      <c r="R34" s="26">
        <f t="shared" si="9"/>
        <v>0</v>
      </c>
      <c r="S34" s="26">
        <f t="shared" si="10"/>
        <v>0</v>
      </c>
      <c r="T34" s="26">
        <f t="shared" si="11"/>
        <v>0</v>
      </c>
    </row>
    <row r="35" ht="19" hidden="1" customHeight="1" spans="1:20">
      <c r="A35" s="8" t="s">
        <v>5088</v>
      </c>
      <c r="B35" s="8" t="s">
        <v>5087</v>
      </c>
      <c r="C35" s="8" t="s">
        <v>5079</v>
      </c>
      <c r="D35" s="9" t="s">
        <v>5080</v>
      </c>
      <c r="E35" s="8">
        <v>1</v>
      </c>
      <c r="F35" s="10">
        <f t="shared" si="5"/>
        <v>0.088938</v>
      </c>
      <c r="G35" s="8">
        <v>4.7</v>
      </c>
      <c r="H35" s="8">
        <v>6.43</v>
      </c>
      <c r="I35" s="8">
        <v>730</v>
      </c>
      <c r="J35" s="8">
        <v>636</v>
      </c>
      <c r="K35" s="8">
        <v>320</v>
      </c>
      <c r="L35" s="8" t="s">
        <v>5059</v>
      </c>
      <c r="M35" s="8">
        <v>122</v>
      </c>
      <c r="N35" s="8">
        <v>27</v>
      </c>
      <c r="O35" s="8">
        <v>27</v>
      </c>
      <c r="R35" s="26">
        <f t="shared" si="9"/>
        <v>0</v>
      </c>
      <c r="S35" s="26">
        <f t="shared" si="10"/>
        <v>0</v>
      </c>
      <c r="T35" s="26">
        <f t="shared" si="11"/>
        <v>0</v>
      </c>
    </row>
    <row r="36" ht="19" hidden="1" customHeight="1" spans="1:20">
      <c r="A36" s="8" t="s">
        <v>5089</v>
      </c>
      <c r="B36" s="8" t="s">
        <v>5078</v>
      </c>
      <c r="C36" s="8" t="s">
        <v>5079</v>
      </c>
      <c r="D36" s="9" t="s">
        <v>5080</v>
      </c>
      <c r="E36" s="8">
        <v>1</v>
      </c>
      <c r="F36" s="10">
        <f t="shared" si="5"/>
        <v>0.1434375</v>
      </c>
      <c r="G36" s="8">
        <v>10.7</v>
      </c>
      <c r="H36" s="8">
        <v>14.4</v>
      </c>
      <c r="I36" s="8">
        <v>450</v>
      </c>
      <c r="J36" s="8">
        <v>385</v>
      </c>
      <c r="K36" s="8">
        <v>195</v>
      </c>
      <c r="L36" s="8" t="s">
        <v>5059</v>
      </c>
      <c r="M36" s="8">
        <v>102</v>
      </c>
      <c r="N36" s="8">
        <v>37.5</v>
      </c>
      <c r="O36" s="8">
        <v>37.5</v>
      </c>
      <c r="R36" s="26">
        <f t="shared" si="9"/>
        <v>0</v>
      </c>
      <c r="S36" s="26">
        <f t="shared" si="10"/>
        <v>0</v>
      </c>
      <c r="T36" s="26">
        <f t="shared" si="11"/>
        <v>0</v>
      </c>
    </row>
    <row r="37" ht="19" hidden="1" customHeight="1" spans="1:20">
      <c r="A37" s="8" t="s">
        <v>5090</v>
      </c>
      <c r="B37" s="8" t="s">
        <v>5078</v>
      </c>
      <c r="C37" s="8" t="s">
        <v>5079</v>
      </c>
      <c r="D37" s="9" t="s">
        <v>5080</v>
      </c>
      <c r="E37" s="8">
        <v>1</v>
      </c>
      <c r="F37" s="10">
        <f t="shared" si="5"/>
        <v>0.174464</v>
      </c>
      <c r="G37" s="8">
        <v>21</v>
      </c>
      <c r="H37" s="8">
        <v>25.6</v>
      </c>
      <c r="I37" s="8">
        <v>375</v>
      </c>
      <c r="J37" s="8">
        <v>310</v>
      </c>
      <c r="K37" s="8">
        <v>160</v>
      </c>
      <c r="L37" s="8" t="s">
        <v>5059</v>
      </c>
      <c r="M37" s="8">
        <v>94</v>
      </c>
      <c r="N37" s="8">
        <v>58</v>
      </c>
      <c r="O37" s="8">
        <v>32</v>
      </c>
      <c r="R37" s="26">
        <f t="shared" si="9"/>
        <v>0</v>
      </c>
      <c r="S37" s="26">
        <f t="shared" si="10"/>
        <v>0</v>
      </c>
      <c r="T37" s="26">
        <f t="shared" si="11"/>
        <v>0</v>
      </c>
    </row>
    <row r="38" ht="19" hidden="1" customHeight="1" spans="1:20">
      <c r="A38" s="8" t="s">
        <v>5091</v>
      </c>
      <c r="B38" s="8" t="s">
        <v>5087</v>
      </c>
      <c r="C38" s="8" t="s">
        <v>5079</v>
      </c>
      <c r="D38" s="9" t="s">
        <v>5080</v>
      </c>
      <c r="E38" s="8">
        <v>1</v>
      </c>
      <c r="F38" s="10">
        <f t="shared" si="5"/>
        <v>0.664125</v>
      </c>
      <c r="G38" s="8">
        <v>53.42</v>
      </c>
      <c r="H38" s="8">
        <v>92.42</v>
      </c>
      <c r="I38" s="8">
        <v>80</v>
      </c>
      <c r="J38" s="8">
        <v>80</v>
      </c>
      <c r="K38" s="8">
        <v>160</v>
      </c>
      <c r="L38" s="8" t="s">
        <v>5059</v>
      </c>
      <c r="M38" s="8">
        <v>125</v>
      </c>
      <c r="N38" s="8">
        <v>77</v>
      </c>
      <c r="O38" s="8">
        <v>69</v>
      </c>
      <c r="R38" s="26">
        <f t="shared" si="9"/>
        <v>0</v>
      </c>
      <c r="S38" s="26">
        <f t="shared" si="10"/>
        <v>0</v>
      </c>
      <c r="T38" s="26">
        <f t="shared" si="11"/>
        <v>0</v>
      </c>
    </row>
    <row r="39" ht="19" customHeight="1" spans="1:20">
      <c r="A39" s="14" t="s">
        <v>5092</v>
      </c>
      <c r="B39" s="8" t="s">
        <v>5093</v>
      </c>
      <c r="C39" s="8" t="s">
        <v>5094</v>
      </c>
      <c r="D39" s="9" t="s">
        <v>5095</v>
      </c>
      <c r="E39" s="15" t="s">
        <v>5096</v>
      </c>
      <c r="F39" s="10">
        <f t="shared" si="5"/>
        <v>0</v>
      </c>
      <c r="G39" s="8">
        <v>28.1</v>
      </c>
      <c r="H39" s="8">
        <v>39.1</v>
      </c>
      <c r="I39" s="8">
        <v>205</v>
      </c>
      <c r="J39" s="8">
        <v>180</v>
      </c>
      <c r="K39" s="8">
        <v>39</v>
      </c>
      <c r="L39" s="8" t="s">
        <v>5097</v>
      </c>
      <c r="M39" s="20"/>
      <c r="N39" s="20"/>
      <c r="O39" s="20"/>
      <c r="R39" s="26">
        <f t="shared" si="9"/>
        <v>0</v>
      </c>
      <c r="S39" s="26">
        <f t="shared" si="10"/>
        <v>0</v>
      </c>
      <c r="T39" s="26">
        <f t="shared" si="11"/>
        <v>0</v>
      </c>
    </row>
    <row r="40" ht="19" customHeight="1" spans="1:20">
      <c r="A40" s="8" t="s">
        <v>5098</v>
      </c>
      <c r="B40" s="8" t="s">
        <v>5093</v>
      </c>
      <c r="C40" s="8" t="s">
        <v>5094</v>
      </c>
      <c r="D40" s="9" t="s">
        <v>5095</v>
      </c>
      <c r="E40" s="15" t="s">
        <v>5096</v>
      </c>
      <c r="F40" s="10">
        <f t="shared" si="5"/>
        <v>0.27365625</v>
      </c>
      <c r="G40" s="8">
        <v>23.2</v>
      </c>
      <c r="H40" s="8">
        <v>33</v>
      </c>
      <c r="I40" s="8">
        <v>228</v>
      </c>
      <c r="J40" s="8">
        <v>210</v>
      </c>
      <c r="K40" s="8">
        <v>101</v>
      </c>
      <c r="L40" s="8" t="s">
        <v>5097</v>
      </c>
      <c r="M40" s="8">
        <v>157.5</v>
      </c>
      <c r="N40" s="8">
        <v>69.5</v>
      </c>
      <c r="O40" s="8">
        <v>25</v>
      </c>
      <c r="R40" s="26">
        <f t="shared" si="9"/>
        <v>0</v>
      </c>
      <c r="S40" s="26">
        <f t="shared" si="10"/>
        <v>0</v>
      </c>
      <c r="T40" s="26">
        <f t="shared" si="11"/>
        <v>0</v>
      </c>
    </row>
    <row r="41" ht="19" customHeight="1" spans="1:20">
      <c r="A41" s="14" t="s">
        <v>5099</v>
      </c>
      <c r="B41" s="8" t="s">
        <v>5093</v>
      </c>
      <c r="C41" s="8" t="s">
        <v>5094</v>
      </c>
      <c r="D41" s="9" t="s">
        <v>5095</v>
      </c>
      <c r="E41" s="15" t="s">
        <v>5096</v>
      </c>
      <c r="F41" s="10">
        <f t="shared" si="5"/>
        <v>0</v>
      </c>
      <c r="G41" s="8">
        <v>28.1</v>
      </c>
      <c r="H41" s="8">
        <v>39.1</v>
      </c>
      <c r="I41" s="8">
        <v>205</v>
      </c>
      <c r="J41" s="8">
        <v>180</v>
      </c>
      <c r="K41" s="8">
        <v>101</v>
      </c>
      <c r="L41" s="8" t="s">
        <v>5097</v>
      </c>
      <c r="M41" s="20"/>
      <c r="N41" s="20"/>
      <c r="O41" s="20"/>
      <c r="R41" s="26">
        <f t="shared" si="9"/>
        <v>0</v>
      </c>
      <c r="S41" s="26">
        <f t="shared" si="10"/>
        <v>0</v>
      </c>
      <c r="T41" s="26">
        <f t="shared" si="11"/>
        <v>0</v>
      </c>
    </row>
    <row r="42" ht="19" customHeight="1" spans="1:20">
      <c r="A42" s="14" t="s">
        <v>5100</v>
      </c>
      <c r="B42" s="8" t="s">
        <v>5093</v>
      </c>
      <c r="C42" s="8" t="s">
        <v>5094</v>
      </c>
      <c r="D42" s="9" t="s">
        <v>5095</v>
      </c>
      <c r="E42" s="15" t="s">
        <v>5096</v>
      </c>
      <c r="F42" s="10">
        <f t="shared" si="5"/>
        <v>0.3480775</v>
      </c>
      <c r="G42" s="8">
        <v>24.6</v>
      </c>
      <c r="H42" s="8">
        <v>39.8</v>
      </c>
      <c r="I42" s="8">
        <v>176</v>
      </c>
      <c r="J42" s="8">
        <v>154</v>
      </c>
      <c r="K42" s="8">
        <v>76</v>
      </c>
      <c r="L42" s="8" t="s">
        <v>5097</v>
      </c>
      <c r="M42" s="8">
        <v>142</v>
      </c>
      <c r="N42" s="8">
        <v>92.5</v>
      </c>
      <c r="O42" s="8">
        <v>26.5</v>
      </c>
      <c r="R42" s="26">
        <f t="shared" si="9"/>
        <v>0</v>
      </c>
      <c r="S42" s="26">
        <f t="shared" si="10"/>
        <v>0</v>
      </c>
      <c r="T42" s="26">
        <f t="shared" si="11"/>
        <v>0</v>
      </c>
    </row>
    <row r="43" ht="19" customHeight="1" spans="1:20">
      <c r="A43" s="8" t="s">
        <v>5101</v>
      </c>
      <c r="B43" s="8" t="s">
        <v>5093</v>
      </c>
      <c r="C43" s="8" t="s">
        <v>5094</v>
      </c>
      <c r="D43" s="9" t="s">
        <v>5095</v>
      </c>
      <c r="E43" s="15" t="s">
        <v>5096</v>
      </c>
      <c r="F43" s="10">
        <f t="shared" si="5"/>
        <v>0.27365625</v>
      </c>
      <c r="G43" s="8">
        <v>23.2</v>
      </c>
      <c r="H43" s="8">
        <v>33</v>
      </c>
      <c r="I43" s="8">
        <v>228</v>
      </c>
      <c r="J43" s="8">
        <v>210</v>
      </c>
      <c r="K43" s="8">
        <v>101</v>
      </c>
      <c r="L43" s="8" t="s">
        <v>5097</v>
      </c>
      <c r="M43" s="8">
        <v>157.5</v>
      </c>
      <c r="N43" s="8">
        <v>69.5</v>
      </c>
      <c r="O43" s="8">
        <v>25</v>
      </c>
      <c r="R43" s="26">
        <f t="shared" si="9"/>
        <v>0</v>
      </c>
      <c r="S43" s="26">
        <f t="shared" si="10"/>
        <v>0</v>
      </c>
      <c r="T43" s="26">
        <f t="shared" si="11"/>
        <v>0</v>
      </c>
    </row>
    <row r="44" ht="19" customHeight="1" spans="1:20">
      <c r="A44" s="14" t="s">
        <v>5102</v>
      </c>
      <c r="B44" s="8" t="s">
        <v>5093</v>
      </c>
      <c r="C44" s="8" t="s">
        <v>5094</v>
      </c>
      <c r="D44" s="9" t="s">
        <v>5095</v>
      </c>
      <c r="E44" s="15" t="s">
        <v>5096</v>
      </c>
      <c r="F44" s="10">
        <f t="shared" si="5"/>
        <v>0</v>
      </c>
      <c r="G44" s="8">
        <v>28.1</v>
      </c>
      <c r="H44" s="8">
        <v>39.1</v>
      </c>
      <c r="I44" s="8">
        <v>205</v>
      </c>
      <c r="J44" s="8">
        <v>180</v>
      </c>
      <c r="K44" s="8">
        <v>84</v>
      </c>
      <c r="L44" s="8" t="s">
        <v>5097</v>
      </c>
      <c r="M44" s="20"/>
      <c r="N44" s="20"/>
      <c r="O44" s="20"/>
      <c r="R44" s="26">
        <f t="shared" si="9"/>
        <v>0</v>
      </c>
      <c r="S44" s="26">
        <f t="shared" si="10"/>
        <v>0</v>
      </c>
      <c r="T44" s="26">
        <f t="shared" si="11"/>
        <v>0</v>
      </c>
    </row>
    <row r="45" ht="19" customHeight="1" spans="1:20">
      <c r="A45" s="14" t="s">
        <v>5103</v>
      </c>
      <c r="B45" s="8" t="s">
        <v>5093</v>
      </c>
      <c r="C45" s="8" t="s">
        <v>5094</v>
      </c>
      <c r="D45" s="9" t="s">
        <v>5095</v>
      </c>
      <c r="E45" s="15" t="s">
        <v>5096</v>
      </c>
      <c r="F45" s="10">
        <f t="shared" si="5"/>
        <v>0.3480775</v>
      </c>
      <c r="G45" s="8">
        <v>24.6</v>
      </c>
      <c r="H45" s="8">
        <v>39.8</v>
      </c>
      <c r="I45" s="8">
        <v>176</v>
      </c>
      <c r="J45" s="8">
        <v>154</v>
      </c>
      <c r="K45" s="8">
        <v>76</v>
      </c>
      <c r="L45" s="8" t="s">
        <v>5097</v>
      </c>
      <c r="M45" s="8">
        <v>142</v>
      </c>
      <c r="N45" s="8">
        <v>92.5</v>
      </c>
      <c r="O45" s="8">
        <v>26.5</v>
      </c>
      <c r="R45" s="26">
        <f t="shared" si="9"/>
        <v>0</v>
      </c>
      <c r="S45" s="26">
        <f t="shared" si="10"/>
        <v>0</v>
      </c>
      <c r="T45" s="26">
        <f t="shared" si="11"/>
        <v>0</v>
      </c>
    </row>
    <row r="46" ht="19" customHeight="1" spans="1:20">
      <c r="A46" s="8" t="s">
        <v>5104</v>
      </c>
      <c r="B46" s="8" t="s">
        <v>5093</v>
      </c>
      <c r="C46" s="8" t="s">
        <v>5094</v>
      </c>
      <c r="D46" s="9" t="s">
        <v>5095</v>
      </c>
      <c r="E46" s="15" t="s">
        <v>5096</v>
      </c>
      <c r="F46" s="10">
        <f t="shared" si="5"/>
        <v>0.27365625</v>
      </c>
      <c r="G46" s="8">
        <v>23.2</v>
      </c>
      <c r="H46" s="8">
        <v>33</v>
      </c>
      <c r="I46" s="8">
        <v>228</v>
      </c>
      <c r="J46" s="8">
        <v>154</v>
      </c>
      <c r="K46" s="8">
        <v>101</v>
      </c>
      <c r="L46" s="8" t="s">
        <v>5097</v>
      </c>
      <c r="M46" s="8">
        <v>157.5</v>
      </c>
      <c r="N46" s="8">
        <v>69.5</v>
      </c>
      <c r="O46" s="8">
        <v>25</v>
      </c>
      <c r="R46" s="26">
        <f t="shared" si="9"/>
        <v>0</v>
      </c>
      <c r="S46" s="26">
        <f t="shared" si="10"/>
        <v>0</v>
      </c>
      <c r="T46" s="26">
        <f t="shared" si="11"/>
        <v>0</v>
      </c>
    </row>
    <row r="47" ht="19" customHeight="1" spans="1:20">
      <c r="A47" s="8" t="s">
        <v>5105</v>
      </c>
      <c r="B47" s="8" t="s">
        <v>5093</v>
      </c>
      <c r="C47" s="8" t="s">
        <v>5094</v>
      </c>
      <c r="D47" s="9" t="s">
        <v>5095</v>
      </c>
      <c r="E47" s="15" t="s">
        <v>5096</v>
      </c>
      <c r="F47" s="10">
        <f t="shared" si="5"/>
        <v>0.3480775</v>
      </c>
      <c r="G47" s="8">
        <v>24.6</v>
      </c>
      <c r="H47" s="8">
        <v>39.8</v>
      </c>
      <c r="I47" s="8">
        <v>176</v>
      </c>
      <c r="J47" s="8">
        <v>154</v>
      </c>
      <c r="K47" s="8">
        <v>76</v>
      </c>
      <c r="L47" s="8" t="s">
        <v>5097</v>
      </c>
      <c r="M47" s="8">
        <v>142</v>
      </c>
      <c r="N47" s="8">
        <v>92.5</v>
      </c>
      <c r="O47" s="8">
        <v>26.5</v>
      </c>
      <c r="R47" s="26">
        <f t="shared" si="9"/>
        <v>0</v>
      </c>
      <c r="S47" s="26">
        <f t="shared" si="10"/>
        <v>0</v>
      </c>
      <c r="T47" s="26">
        <f t="shared" si="11"/>
        <v>0</v>
      </c>
    </row>
    <row r="48" ht="19" customHeight="1" spans="1:20">
      <c r="A48" s="8" t="s">
        <v>237</v>
      </c>
      <c r="B48" s="8" t="s">
        <v>5093</v>
      </c>
      <c r="C48" s="8" t="s">
        <v>5094</v>
      </c>
      <c r="D48" s="9" t="s">
        <v>5095</v>
      </c>
      <c r="E48" s="8">
        <v>1</v>
      </c>
      <c r="F48" s="10">
        <f t="shared" si="5"/>
        <v>0.17418125</v>
      </c>
      <c r="G48" s="8">
        <v>20.05</v>
      </c>
      <c r="H48" s="8">
        <v>26.3</v>
      </c>
      <c r="I48" s="8">
        <v>410</v>
      </c>
      <c r="J48" s="8">
        <v>366</v>
      </c>
      <c r="K48" s="8">
        <v>180</v>
      </c>
      <c r="L48" s="8" t="s">
        <v>5097</v>
      </c>
      <c r="M48" s="8">
        <v>77.5</v>
      </c>
      <c r="N48" s="8">
        <v>77.5</v>
      </c>
      <c r="O48" s="8">
        <v>29</v>
      </c>
      <c r="P48" s="21"/>
      <c r="Q48" s="21"/>
      <c r="R48" s="26">
        <f t="shared" si="9"/>
        <v>0</v>
      </c>
      <c r="S48" s="26">
        <f t="shared" si="10"/>
        <v>0</v>
      </c>
      <c r="T48" s="26">
        <f t="shared" si="11"/>
        <v>0</v>
      </c>
    </row>
    <row r="49" ht="19" customHeight="1" spans="1:20">
      <c r="A49" s="8" t="s">
        <v>78</v>
      </c>
      <c r="B49" s="8" t="s">
        <v>5093</v>
      </c>
      <c r="C49" s="8" t="s">
        <v>5094</v>
      </c>
      <c r="D49" s="9" t="s">
        <v>5095</v>
      </c>
      <c r="E49" s="8">
        <v>1</v>
      </c>
      <c r="F49" s="10">
        <f t="shared" si="5"/>
        <v>0.17418125</v>
      </c>
      <c r="G49" s="8">
        <v>20.05</v>
      </c>
      <c r="H49" s="8">
        <v>26.3</v>
      </c>
      <c r="I49" s="8">
        <v>410</v>
      </c>
      <c r="J49" s="8">
        <v>366</v>
      </c>
      <c r="K49" s="8">
        <v>180</v>
      </c>
      <c r="L49" s="8" t="s">
        <v>5097</v>
      </c>
      <c r="M49" s="8">
        <v>77.5</v>
      </c>
      <c r="N49" s="8">
        <v>77.5</v>
      </c>
      <c r="O49" s="8">
        <v>29</v>
      </c>
      <c r="P49" s="21"/>
      <c r="Q49" s="21"/>
      <c r="R49" s="26">
        <f t="shared" si="9"/>
        <v>0</v>
      </c>
      <c r="S49" s="26">
        <f t="shared" si="10"/>
        <v>0</v>
      </c>
      <c r="T49" s="26">
        <f t="shared" si="11"/>
        <v>0</v>
      </c>
    </row>
    <row r="50" ht="19" customHeight="1" spans="1:20">
      <c r="A50" s="8" t="s">
        <v>2530</v>
      </c>
      <c r="B50" s="8" t="s">
        <v>5093</v>
      </c>
      <c r="C50" s="8" t="s">
        <v>5094</v>
      </c>
      <c r="D50" s="9" t="s">
        <v>5095</v>
      </c>
      <c r="E50" s="8">
        <v>1</v>
      </c>
      <c r="F50" s="10">
        <f t="shared" si="5"/>
        <v>0.22713525</v>
      </c>
      <c r="G50" s="8">
        <v>21.5</v>
      </c>
      <c r="H50" s="8">
        <v>28.7</v>
      </c>
      <c r="I50" s="8">
        <v>315</v>
      </c>
      <c r="J50" s="8">
        <v>238</v>
      </c>
      <c r="K50" s="8">
        <v>112</v>
      </c>
      <c r="L50" s="8" t="s">
        <v>5097</v>
      </c>
      <c r="M50" s="8">
        <v>88.5</v>
      </c>
      <c r="N50" s="8">
        <v>88.5</v>
      </c>
      <c r="O50" s="8">
        <v>29</v>
      </c>
      <c r="P50" s="21"/>
      <c r="Q50" s="21"/>
      <c r="R50" s="26">
        <f t="shared" si="9"/>
        <v>0</v>
      </c>
      <c r="S50" s="26">
        <f t="shared" si="10"/>
        <v>0</v>
      </c>
      <c r="T50" s="26">
        <f t="shared" si="11"/>
        <v>0</v>
      </c>
    </row>
    <row r="51" ht="19" customHeight="1" spans="1:20">
      <c r="A51" s="8" t="s">
        <v>3146</v>
      </c>
      <c r="B51" s="8" t="s">
        <v>5093</v>
      </c>
      <c r="C51" s="8" t="s">
        <v>5094</v>
      </c>
      <c r="D51" s="9" t="s">
        <v>5095</v>
      </c>
      <c r="E51" s="8">
        <v>1</v>
      </c>
      <c r="F51" s="10">
        <f t="shared" si="5"/>
        <v>0.22713525</v>
      </c>
      <c r="G51" s="8">
        <v>21.5</v>
      </c>
      <c r="H51" s="8">
        <v>28.7</v>
      </c>
      <c r="I51" s="8">
        <v>305</v>
      </c>
      <c r="J51" s="8">
        <v>238</v>
      </c>
      <c r="K51" s="8">
        <v>112</v>
      </c>
      <c r="L51" s="8" t="s">
        <v>5097</v>
      </c>
      <c r="M51" s="8">
        <v>88.5</v>
      </c>
      <c r="N51" s="8">
        <v>88.5</v>
      </c>
      <c r="O51" s="8">
        <v>29</v>
      </c>
      <c r="P51" s="21"/>
      <c r="Q51" s="27"/>
      <c r="R51" s="26">
        <f t="shared" ref="R48:R81" si="12">Q51/I51</f>
        <v>0</v>
      </c>
      <c r="S51" s="26">
        <f t="shared" ref="S48:S81" si="13">Q51/J51</f>
        <v>0</v>
      </c>
      <c r="T51" s="26">
        <f t="shared" ref="T48:T81" si="14">Q51/K51</f>
        <v>0</v>
      </c>
    </row>
    <row r="52" ht="19" customHeight="1" spans="1:20">
      <c r="A52" s="8" t="s">
        <v>1977</v>
      </c>
      <c r="B52" s="8" t="s">
        <v>5106</v>
      </c>
      <c r="C52" s="8" t="s">
        <v>5094</v>
      </c>
      <c r="D52" s="9" t="s">
        <v>5095</v>
      </c>
      <c r="E52" s="8">
        <v>1</v>
      </c>
      <c r="F52" s="10">
        <f t="shared" si="5"/>
        <v>0.17418125</v>
      </c>
      <c r="G52" s="8">
        <v>20.05</v>
      </c>
      <c r="H52" s="8">
        <v>26.3</v>
      </c>
      <c r="I52" s="8">
        <v>410</v>
      </c>
      <c r="J52" s="8">
        <v>366</v>
      </c>
      <c r="K52" s="8">
        <v>180</v>
      </c>
      <c r="L52" s="8" t="s">
        <v>5097</v>
      </c>
      <c r="M52" s="8">
        <v>77.5</v>
      </c>
      <c r="N52" s="8">
        <v>77.5</v>
      </c>
      <c r="O52" s="8">
        <v>29</v>
      </c>
      <c r="R52" s="26">
        <f t="shared" si="12"/>
        <v>0</v>
      </c>
      <c r="S52" s="26">
        <f t="shared" si="13"/>
        <v>0</v>
      </c>
      <c r="T52" s="26">
        <f t="shared" si="14"/>
        <v>0</v>
      </c>
    </row>
    <row r="53" ht="19" hidden="1" customHeight="1" spans="1:20">
      <c r="A53" s="8" t="s">
        <v>5107</v>
      </c>
      <c r="B53" s="8" t="s">
        <v>5108</v>
      </c>
      <c r="C53" s="8" t="s">
        <v>5109</v>
      </c>
      <c r="D53" s="16" t="s">
        <v>4964</v>
      </c>
      <c r="E53" s="8">
        <v>1</v>
      </c>
      <c r="F53" s="10">
        <f t="shared" si="5"/>
        <v>0.366134125</v>
      </c>
      <c r="G53" s="8">
        <v>18.33</v>
      </c>
      <c r="H53" s="8">
        <v>24.86</v>
      </c>
      <c r="I53" s="8">
        <v>170</v>
      </c>
      <c r="J53" s="8">
        <v>144</v>
      </c>
      <c r="K53" s="8">
        <v>70</v>
      </c>
      <c r="L53" s="8" t="s">
        <v>5110</v>
      </c>
      <c r="M53" s="8">
        <v>80.5</v>
      </c>
      <c r="N53" s="8">
        <v>80.5</v>
      </c>
      <c r="O53" s="8">
        <v>56.5</v>
      </c>
      <c r="R53" s="26">
        <f t="shared" si="12"/>
        <v>0</v>
      </c>
      <c r="S53" s="26">
        <f t="shared" si="13"/>
        <v>0</v>
      </c>
      <c r="T53" s="26">
        <f t="shared" si="14"/>
        <v>0</v>
      </c>
    </row>
    <row r="54" ht="19" hidden="1" customHeight="1" spans="1:20">
      <c r="A54" s="8" t="s">
        <v>5111</v>
      </c>
      <c r="B54" s="8" t="s">
        <v>5108</v>
      </c>
      <c r="C54" s="8" t="s">
        <v>5109</v>
      </c>
      <c r="D54" s="16" t="s">
        <v>4964</v>
      </c>
      <c r="E54" s="8">
        <v>1</v>
      </c>
      <c r="F54" s="10">
        <f t="shared" si="5"/>
        <v>0.366134125</v>
      </c>
      <c r="G54" s="8">
        <v>18.33</v>
      </c>
      <c r="H54" s="8">
        <v>24.86</v>
      </c>
      <c r="I54" s="8">
        <v>170</v>
      </c>
      <c r="J54" s="8">
        <v>144</v>
      </c>
      <c r="K54" s="8">
        <v>70</v>
      </c>
      <c r="L54" s="8" t="s">
        <v>5110</v>
      </c>
      <c r="M54" s="8">
        <v>80.5</v>
      </c>
      <c r="N54" s="8">
        <v>80.5</v>
      </c>
      <c r="O54" s="8">
        <v>56.5</v>
      </c>
      <c r="R54" s="26">
        <f t="shared" si="12"/>
        <v>0</v>
      </c>
      <c r="S54" s="26">
        <f t="shared" si="13"/>
        <v>0</v>
      </c>
      <c r="T54" s="26">
        <f t="shared" si="14"/>
        <v>0</v>
      </c>
    </row>
    <row r="55" ht="19" hidden="1" customHeight="1" spans="1:20">
      <c r="A55" s="8" t="s">
        <v>5112</v>
      </c>
      <c r="B55" s="8" t="s">
        <v>5113</v>
      </c>
      <c r="C55" s="8" t="s">
        <v>5109</v>
      </c>
      <c r="D55" s="16" t="s">
        <v>4964</v>
      </c>
      <c r="E55" s="8">
        <v>1</v>
      </c>
      <c r="F55" s="10">
        <f t="shared" si="5"/>
        <v>0.0136515</v>
      </c>
      <c r="G55" s="8">
        <v>0.85</v>
      </c>
      <c r="H55" s="8">
        <v>1.6</v>
      </c>
      <c r="I55" s="22">
        <v>2700</v>
      </c>
      <c r="J55" s="22">
        <v>2263</v>
      </c>
      <c r="K55" s="22">
        <v>996</v>
      </c>
      <c r="L55" s="8" t="s">
        <v>5110</v>
      </c>
      <c r="M55" s="8">
        <v>47.9</v>
      </c>
      <c r="N55" s="8">
        <v>47.5</v>
      </c>
      <c r="O55" s="8">
        <v>6</v>
      </c>
      <c r="R55" s="26">
        <f t="shared" si="12"/>
        <v>0</v>
      </c>
      <c r="S55" s="26">
        <f t="shared" si="13"/>
        <v>0</v>
      </c>
      <c r="T55" s="26">
        <f t="shared" si="14"/>
        <v>0</v>
      </c>
    </row>
    <row r="56" ht="19" hidden="1" customHeight="1" spans="1:20">
      <c r="A56" s="8" t="s">
        <v>5114</v>
      </c>
      <c r="B56" s="8" t="s">
        <v>5113</v>
      </c>
      <c r="C56" s="8" t="s">
        <v>5109</v>
      </c>
      <c r="D56" s="16" t="s">
        <v>4964</v>
      </c>
      <c r="E56" s="8">
        <v>1</v>
      </c>
      <c r="F56" s="10">
        <f t="shared" si="5"/>
        <v>0.020079</v>
      </c>
      <c r="G56" s="8">
        <v>1.2</v>
      </c>
      <c r="H56" s="8">
        <v>2</v>
      </c>
      <c r="I56" s="22">
        <v>1800</v>
      </c>
      <c r="J56" s="22">
        <v>1500</v>
      </c>
      <c r="K56" s="22">
        <v>677</v>
      </c>
      <c r="L56" s="8" t="s">
        <v>5110</v>
      </c>
      <c r="M56" s="8">
        <v>58.2</v>
      </c>
      <c r="N56" s="8">
        <v>57.5</v>
      </c>
      <c r="O56" s="8">
        <v>6</v>
      </c>
      <c r="R56" s="26">
        <f t="shared" si="12"/>
        <v>0</v>
      </c>
      <c r="S56" s="26">
        <f t="shared" si="13"/>
        <v>0</v>
      </c>
      <c r="T56" s="26">
        <f t="shared" si="14"/>
        <v>0</v>
      </c>
    </row>
    <row r="57" ht="19" hidden="1" customHeight="1" spans="1:20">
      <c r="A57" s="8" t="s">
        <v>5115</v>
      </c>
      <c r="B57" s="8" t="s">
        <v>5113</v>
      </c>
      <c r="C57" s="8" t="s">
        <v>5109</v>
      </c>
      <c r="D57" s="16" t="s">
        <v>4964</v>
      </c>
      <c r="E57" s="8">
        <v>1</v>
      </c>
      <c r="F57" s="10">
        <f t="shared" si="5"/>
        <v>0.03650376</v>
      </c>
      <c r="G57" s="8">
        <v>2</v>
      </c>
      <c r="H57" s="8">
        <v>3.9</v>
      </c>
      <c r="I57" s="22">
        <v>1000</v>
      </c>
      <c r="J57" s="22">
        <v>840</v>
      </c>
      <c r="K57" s="22">
        <v>371</v>
      </c>
      <c r="L57" s="8" t="s">
        <v>5110</v>
      </c>
      <c r="M57" s="8">
        <v>78.2</v>
      </c>
      <c r="N57" s="8">
        <v>77.8</v>
      </c>
      <c r="O57" s="8">
        <v>6</v>
      </c>
      <c r="Q57" s="28"/>
      <c r="R57" s="26">
        <f t="shared" si="12"/>
        <v>0</v>
      </c>
      <c r="S57" s="26">
        <f t="shared" si="13"/>
        <v>0</v>
      </c>
      <c r="T57" s="26">
        <f t="shared" si="14"/>
        <v>0</v>
      </c>
    </row>
    <row r="58" ht="19" hidden="1" customHeight="1" spans="1:20">
      <c r="A58" s="14" t="s">
        <v>3887</v>
      </c>
      <c r="B58" s="8" t="s">
        <v>5113</v>
      </c>
      <c r="C58" s="8" t="s">
        <v>5109</v>
      </c>
      <c r="D58" s="16" t="s">
        <v>4964</v>
      </c>
      <c r="E58" s="8">
        <v>1</v>
      </c>
      <c r="F58" s="10">
        <f t="shared" si="5"/>
        <v>0.1830125</v>
      </c>
      <c r="G58" s="8">
        <v>9</v>
      </c>
      <c r="H58" s="8">
        <v>12.8</v>
      </c>
      <c r="I58" s="22">
        <v>376</v>
      </c>
      <c r="J58" s="22">
        <v>321</v>
      </c>
      <c r="K58" s="22">
        <v>153</v>
      </c>
      <c r="L58" s="8" t="s">
        <v>5110</v>
      </c>
      <c r="M58" s="8">
        <v>60.5</v>
      </c>
      <c r="N58" s="8">
        <v>60.5</v>
      </c>
      <c r="O58" s="8">
        <v>50</v>
      </c>
      <c r="R58" s="26">
        <f t="shared" si="12"/>
        <v>0</v>
      </c>
      <c r="S58" s="26">
        <f t="shared" si="13"/>
        <v>0</v>
      </c>
      <c r="T58" s="26">
        <f t="shared" si="14"/>
        <v>0</v>
      </c>
    </row>
    <row r="59" ht="19" hidden="1" customHeight="1" spans="1:20">
      <c r="A59" s="8" t="s">
        <v>54</v>
      </c>
      <c r="B59" s="8" t="s">
        <v>5116</v>
      </c>
      <c r="C59" s="8" t="s">
        <v>5117</v>
      </c>
      <c r="D59" s="9" t="s">
        <v>5118</v>
      </c>
      <c r="E59" s="8">
        <v>1</v>
      </c>
      <c r="F59" s="10">
        <f t="shared" si="5"/>
        <v>0.081098</v>
      </c>
      <c r="G59" s="8">
        <v>5.7</v>
      </c>
      <c r="H59" s="8">
        <v>7.3</v>
      </c>
      <c r="I59" s="8">
        <v>871</v>
      </c>
      <c r="J59" s="23">
        <v>760</v>
      </c>
      <c r="K59" s="15">
        <v>358</v>
      </c>
      <c r="L59" s="8" t="s">
        <v>5110</v>
      </c>
      <c r="M59" s="8">
        <v>86</v>
      </c>
      <c r="N59" s="8">
        <v>46</v>
      </c>
      <c r="O59" s="8">
        <v>20.5</v>
      </c>
      <c r="Q59" s="21"/>
      <c r="R59" s="26">
        <f t="shared" si="12"/>
        <v>0</v>
      </c>
      <c r="S59" s="26">
        <f t="shared" si="13"/>
        <v>0</v>
      </c>
      <c r="T59" s="26">
        <f t="shared" si="14"/>
        <v>0</v>
      </c>
    </row>
    <row r="60" ht="19" hidden="1" customHeight="1" spans="1:20">
      <c r="A60" s="8" t="s">
        <v>398</v>
      </c>
      <c r="B60" s="8" t="s">
        <v>5116</v>
      </c>
      <c r="C60" s="8" t="s">
        <v>5117</v>
      </c>
      <c r="D60" s="9" t="s">
        <v>5118</v>
      </c>
      <c r="E60" s="8">
        <v>1</v>
      </c>
      <c r="F60" s="10">
        <f t="shared" si="5"/>
        <v>0.03500175</v>
      </c>
      <c r="G60" s="8">
        <v>4.1</v>
      </c>
      <c r="H60" s="8">
        <v>5.1</v>
      </c>
      <c r="I60" s="8">
        <v>2060</v>
      </c>
      <c r="J60" s="8">
        <v>1650</v>
      </c>
      <c r="K60" s="8">
        <v>830</v>
      </c>
      <c r="L60" s="8" t="s">
        <v>5110</v>
      </c>
      <c r="M60" s="15">
        <v>59</v>
      </c>
      <c r="N60" s="8">
        <v>10.5</v>
      </c>
      <c r="O60" s="8">
        <v>56.5</v>
      </c>
      <c r="Q60" s="21"/>
      <c r="R60" s="26">
        <f t="shared" si="12"/>
        <v>0</v>
      </c>
      <c r="S60" s="26">
        <f t="shared" si="13"/>
        <v>0</v>
      </c>
      <c r="T60" s="26">
        <f t="shared" si="14"/>
        <v>0</v>
      </c>
    </row>
    <row r="61" ht="19" hidden="1" customHeight="1" spans="1:20">
      <c r="A61" s="8" t="s">
        <v>407</v>
      </c>
      <c r="B61" s="8" t="s">
        <v>5116</v>
      </c>
      <c r="C61" s="8" t="s">
        <v>5117</v>
      </c>
      <c r="D61" s="9" t="s">
        <v>5118</v>
      </c>
      <c r="E61" s="8">
        <v>1</v>
      </c>
      <c r="F61" s="10">
        <f t="shared" si="5"/>
        <v>0.087024</v>
      </c>
      <c r="G61" s="8">
        <v>7.3</v>
      </c>
      <c r="H61" s="8">
        <v>9.3</v>
      </c>
      <c r="I61" s="8">
        <v>840</v>
      </c>
      <c r="J61" s="15">
        <v>700</v>
      </c>
      <c r="K61" s="8">
        <v>338</v>
      </c>
      <c r="L61" s="8" t="s">
        <v>5110</v>
      </c>
      <c r="M61" s="8">
        <v>111</v>
      </c>
      <c r="N61" s="8">
        <v>14</v>
      </c>
      <c r="O61" s="8">
        <v>56</v>
      </c>
      <c r="Q61" s="21">
        <v>165</v>
      </c>
      <c r="R61" s="26">
        <f t="shared" si="12"/>
        <v>0.196428571428571</v>
      </c>
      <c r="S61" s="26">
        <f t="shared" si="13"/>
        <v>0.235714285714286</v>
      </c>
      <c r="T61" s="26">
        <f t="shared" si="14"/>
        <v>0.488165680473373</v>
      </c>
    </row>
    <row r="62" ht="19" hidden="1" customHeight="1" spans="1:20">
      <c r="A62" s="8" t="s">
        <v>5119</v>
      </c>
      <c r="B62" s="8" t="s">
        <v>5116</v>
      </c>
      <c r="C62" s="8" t="s">
        <v>5117</v>
      </c>
      <c r="D62" s="9" t="s">
        <v>5118</v>
      </c>
      <c r="E62" s="8">
        <v>1</v>
      </c>
      <c r="F62" s="10">
        <f t="shared" si="5"/>
        <v>0.2567</v>
      </c>
      <c r="G62" s="8">
        <v>19.4</v>
      </c>
      <c r="H62" s="8">
        <v>24.3</v>
      </c>
      <c r="I62" s="8">
        <v>280</v>
      </c>
      <c r="J62" s="15">
        <v>236</v>
      </c>
      <c r="K62" s="8">
        <v>110</v>
      </c>
      <c r="L62" s="8" t="s">
        <v>5110</v>
      </c>
      <c r="M62" s="8">
        <v>85</v>
      </c>
      <c r="N62" s="8">
        <v>75.5</v>
      </c>
      <c r="O62" s="8">
        <v>40</v>
      </c>
      <c r="Q62" s="21"/>
      <c r="R62" s="26">
        <f t="shared" si="12"/>
        <v>0</v>
      </c>
      <c r="S62" s="26">
        <f t="shared" si="13"/>
        <v>0</v>
      </c>
      <c r="T62" s="26">
        <f t="shared" si="14"/>
        <v>0</v>
      </c>
    </row>
    <row r="63" ht="19" hidden="1" customHeight="1" spans="1:20">
      <c r="A63" s="8" t="s">
        <v>1856</v>
      </c>
      <c r="B63" s="8" t="s">
        <v>5116</v>
      </c>
      <c r="C63" s="8" t="s">
        <v>5117</v>
      </c>
      <c r="D63" s="9" t="s">
        <v>5118</v>
      </c>
      <c r="E63" s="8">
        <v>1</v>
      </c>
      <c r="F63" s="10">
        <f t="shared" si="5"/>
        <v>0.1196975</v>
      </c>
      <c r="G63" s="8">
        <v>12.5</v>
      </c>
      <c r="H63" s="8">
        <v>15.5</v>
      </c>
      <c r="I63" s="8">
        <v>580</v>
      </c>
      <c r="J63" s="15">
        <v>470</v>
      </c>
      <c r="K63" s="8">
        <v>210</v>
      </c>
      <c r="L63" s="8" t="s">
        <v>5110</v>
      </c>
      <c r="M63" s="8">
        <v>127</v>
      </c>
      <c r="N63" s="8">
        <v>14.5</v>
      </c>
      <c r="O63" s="8">
        <v>65</v>
      </c>
      <c r="Q63" s="21"/>
      <c r="R63" s="26">
        <f t="shared" si="12"/>
        <v>0</v>
      </c>
      <c r="S63" s="26">
        <f t="shared" si="13"/>
        <v>0</v>
      </c>
      <c r="T63" s="26">
        <f t="shared" si="14"/>
        <v>0</v>
      </c>
    </row>
    <row r="64" ht="19" hidden="1" customHeight="1" spans="1:20">
      <c r="A64" s="8" t="s">
        <v>2883</v>
      </c>
      <c r="B64" s="8" t="s">
        <v>5116</v>
      </c>
      <c r="C64" s="8" t="s">
        <v>5117</v>
      </c>
      <c r="D64" s="9" t="s">
        <v>5118</v>
      </c>
      <c r="E64" s="8">
        <v>1</v>
      </c>
      <c r="F64" s="10">
        <f t="shared" si="5"/>
        <v>0.269739</v>
      </c>
      <c r="G64" s="8">
        <v>19.4</v>
      </c>
      <c r="H64" s="8">
        <v>24.3</v>
      </c>
      <c r="I64" s="8">
        <v>252</v>
      </c>
      <c r="J64" s="15">
        <v>236</v>
      </c>
      <c r="K64" s="8">
        <v>100</v>
      </c>
      <c r="L64" s="8" t="s">
        <v>5110</v>
      </c>
      <c r="M64" s="8">
        <v>86</v>
      </c>
      <c r="N64" s="8">
        <v>76.5</v>
      </c>
      <c r="O64" s="8">
        <v>41</v>
      </c>
      <c r="Q64" s="21"/>
      <c r="R64" s="26">
        <f t="shared" si="12"/>
        <v>0</v>
      </c>
      <c r="S64" s="26">
        <f t="shared" si="13"/>
        <v>0</v>
      </c>
      <c r="T64" s="26">
        <f t="shared" si="14"/>
        <v>0</v>
      </c>
    </row>
    <row r="65" ht="19" hidden="1" customHeight="1" spans="1:20">
      <c r="A65" s="8" t="s">
        <v>950</v>
      </c>
      <c r="B65" s="8" t="s">
        <v>5116</v>
      </c>
      <c r="C65" s="8" t="s">
        <v>5117</v>
      </c>
      <c r="D65" s="9" t="s">
        <v>5118</v>
      </c>
      <c r="E65" s="8">
        <v>1</v>
      </c>
      <c r="F65" s="10">
        <f t="shared" si="5"/>
        <v>0.168192</v>
      </c>
      <c r="G65" s="8">
        <v>15.6</v>
      </c>
      <c r="H65" s="8">
        <v>19.3</v>
      </c>
      <c r="I65" s="15">
        <v>411</v>
      </c>
      <c r="J65" s="15">
        <v>340</v>
      </c>
      <c r="K65" s="15">
        <v>175</v>
      </c>
      <c r="L65" s="8" t="s">
        <v>5110</v>
      </c>
      <c r="M65" s="8">
        <v>146</v>
      </c>
      <c r="N65" s="8">
        <v>72</v>
      </c>
      <c r="O65" s="8">
        <v>16</v>
      </c>
      <c r="Q65" s="21">
        <v>114</v>
      </c>
      <c r="R65" s="26">
        <f t="shared" si="12"/>
        <v>0.277372262773723</v>
      </c>
      <c r="S65" s="26">
        <f t="shared" si="13"/>
        <v>0.335294117647059</v>
      </c>
      <c r="T65" s="26">
        <f t="shared" si="14"/>
        <v>0.651428571428571</v>
      </c>
    </row>
    <row r="66" ht="19" hidden="1" customHeight="1" spans="1:20">
      <c r="A66" s="8" t="s">
        <v>63</v>
      </c>
      <c r="B66" s="8" t="s">
        <v>5116</v>
      </c>
      <c r="C66" s="8" t="s">
        <v>5117</v>
      </c>
      <c r="D66" s="9" t="s">
        <v>5118</v>
      </c>
      <c r="E66" s="8">
        <v>1</v>
      </c>
      <c r="F66" s="10">
        <f t="shared" si="5"/>
        <v>0.102856</v>
      </c>
      <c r="G66" s="8">
        <v>9.5</v>
      </c>
      <c r="H66" s="8">
        <v>11.3</v>
      </c>
      <c r="I66" s="15">
        <v>615</v>
      </c>
      <c r="J66" s="15">
        <v>550</v>
      </c>
      <c r="K66" s="15">
        <v>260</v>
      </c>
      <c r="L66" s="8" t="s">
        <v>5110</v>
      </c>
      <c r="M66" s="8">
        <v>86</v>
      </c>
      <c r="N66" s="8">
        <v>46</v>
      </c>
      <c r="O66" s="8">
        <v>26</v>
      </c>
      <c r="Q66" s="21"/>
      <c r="R66" s="26">
        <f t="shared" si="12"/>
        <v>0</v>
      </c>
      <c r="S66" s="26">
        <f t="shared" si="13"/>
        <v>0</v>
      </c>
      <c r="T66" s="26">
        <f t="shared" si="14"/>
        <v>0</v>
      </c>
    </row>
    <row r="67" ht="19" hidden="1" customHeight="1" spans="1:20">
      <c r="A67" s="8" t="s">
        <v>1920</v>
      </c>
      <c r="B67" s="8" t="s">
        <v>5116</v>
      </c>
      <c r="C67" s="8" t="s">
        <v>5117</v>
      </c>
      <c r="D67" s="9" t="s">
        <v>5118</v>
      </c>
      <c r="E67" s="8">
        <v>1</v>
      </c>
      <c r="F67" s="10">
        <f t="shared" ref="F67:F130" si="15">M67*N67*O67/1000000</f>
        <v>0.266441625</v>
      </c>
      <c r="G67" s="8">
        <v>25.5</v>
      </c>
      <c r="H67" s="8">
        <v>30.5</v>
      </c>
      <c r="I67" s="8">
        <v>258</v>
      </c>
      <c r="J67" s="15">
        <v>225</v>
      </c>
      <c r="K67" s="8">
        <v>100</v>
      </c>
      <c r="L67" s="8" t="s">
        <v>5110</v>
      </c>
      <c r="M67" s="8">
        <v>166.5</v>
      </c>
      <c r="N67" s="8">
        <v>86.5</v>
      </c>
      <c r="O67" s="8">
        <v>18.5</v>
      </c>
      <c r="Q67" s="21"/>
      <c r="R67" s="26">
        <f t="shared" si="12"/>
        <v>0</v>
      </c>
      <c r="S67" s="26">
        <f t="shared" si="13"/>
        <v>0</v>
      </c>
      <c r="T67" s="26">
        <f t="shared" si="14"/>
        <v>0</v>
      </c>
    </row>
    <row r="68" ht="19" hidden="1" customHeight="1" spans="1:20">
      <c r="A68" s="8" t="s">
        <v>376</v>
      </c>
      <c r="B68" s="8" t="s">
        <v>5116</v>
      </c>
      <c r="C68" s="8" t="s">
        <v>5117</v>
      </c>
      <c r="D68" s="9" t="s">
        <v>5118</v>
      </c>
      <c r="E68" s="8">
        <v>1</v>
      </c>
      <c r="F68" s="10">
        <f t="shared" si="15"/>
        <v>0.10701</v>
      </c>
      <c r="G68" s="8">
        <v>11</v>
      </c>
      <c r="H68" s="8">
        <v>13.2</v>
      </c>
      <c r="I68" s="8">
        <v>610</v>
      </c>
      <c r="J68" s="15">
        <v>510</v>
      </c>
      <c r="K68" s="8">
        <v>240</v>
      </c>
      <c r="L68" s="8" t="s">
        <v>5110</v>
      </c>
      <c r="M68" s="8">
        <v>123</v>
      </c>
      <c r="N68" s="8">
        <v>14.5</v>
      </c>
      <c r="O68" s="8">
        <v>60</v>
      </c>
      <c r="Q68" s="21">
        <v>57</v>
      </c>
      <c r="R68" s="26">
        <f t="shared" si="12"/>
        <v>0.0934426229508197</v>
      </c>
      <c r="S68" s="26">
        <f t="shared" si="13"/>
        <v>0.111764705882353</v>
      </c>
      <c r="T68" s="26">
        <f t="shared" si="14"/>
        <v>0.2375</v>
      </c>
    </row>
    <row r="69" ht="19" hidden="1" customHeight="1" spans="1:20">
      <c r="A69" s="8" t="s">
        <v>5120</v>
      </c>
      <c r="B69" s="8" t="s">
        <v>5121</v>
      </c>
      <c r="C69" s="8" t="s">
        <v>5122</v>
      </c>
      <c r="D69" s="9" t="s">
        <v>5123</v>
      </c>
      <c r="E69" s="8">
        <v>1</v>
      </c>
      <c r="F69" s="10">
        <f t="shared" si="15"/>
        <v>0.09849</v>
      </c>
      <c r="G69" s="8">
        <v>17</v>
      </c>
      <c r="H69" s="8">
        <v>8</v>
      </c>
      <c r="I69" s="8">
        <v>1775</v>
      </c>
      <c r="J69" s="8">
        <v>1550</v>
      </c>
      <c r="K69" s="8">
        <v>730</v>
      </c>
      <c r="L69" s="8" t="s">
        <v>5110</v>
      </c>
      <c r="M69" s="8">
        <v>196</v>
      </c>
      <c r="N69" s="8">
        <v>33.5</v>
      </c>
      <c r="O69" s="8">
        <v>15</v>
      </c>
      <c r="R69" s="26">
        <f t="shared" si="12"/>
        <v>0</v>
      </c>
      <c r="S69" s="26">
        <f t="shared" si="13"/>
        <v>0</v>
      </c>
      <c r="T69" s="26">
        <f t="shared" si="14"/>
        <v>0</v>
      </c>
    </row>
    <row r="70" ht="19" hidden="1" customHeight="1" spans="1:20">
      <c r="A70" s="8" t="s">
        <v>5124</v>
      </c>
      <c r="B70" s="8" t="s">
        <v>5121</v>
      </c>
      <c r="C70" s="8" t="s">
        <v>5122</v>
      </c>
      <c r="D70" s="9" t="s">
        <v>5123</v>
      </c>
      <c r="E70" s="8">
        <v>1</v>
      </c>
      <c r="F70" s="10">
        <f t="shared" si="15"/>
        <v>0.035436875</v>
      </c>
      <c r="G70" s="8">
        <v>7</v>
      </c>
      <c r="H70" s="8">
        <v>8</v>
      </c>
      <c r="I70" s="8">
        <v>756</v>
      </c>
      <c r="J70" s="8">
        <v>672</v>
      </c>
      <c r="K70" s="8">
        <v>336</v>
      </c>
      <c r="L70" s="8" t="s">
        <v>5110</v>
      </c>
      <c r="M70" s="8">
        <v>147.5</v>
      </c>
      <c r="N70" s="8">
        <v>15.5</v>
      </c>
      <c r="O70" s="8">
        <v>15.5</v>
      </c>
      <c r="R70" s="26">
        <f t="shared" si="12"/>
        <v>0</v>
      </c>
      <c r="S70" s="26">
        <f t="shared" si="13"/>
        <v>0</v>
      </c>
      <c r="T70" s="26">
        <f t="shared" si="14"/>
        <v>0</v>
      </c>
    </row>
    <row r="71" ht="19" hidden="1" customHeight="1" spans="1:20">
      <c r="A71" s="8" t="s">
        <v>5125</v>
      </c>
      <c r="B71" s="8" t="s">
        <v>5126</v>
      </c>
      <c r="C71" s="8" t="s">
        <v>5127</v>
      </c>
      <c r="D71" s="9" t="s">
        <v>5128</v>
      </c>
      <c r="E71" s="8">
        <v>1</v>
      </c>
      <c r="F71" s="10">
        <f t="shared" si="15"/>
        <v>0.66044</v>
      </c>
      <c r="G71" s="8">
        <v>54.5</v>
      </c>
      <c r="H71" s="8">
        <v>62</v>
      </c>
      <c r="I71" s="8">
        <v>103</v>
      </c>
      <c r="J71" s="8">
        <v>89</v>
      </c>
      <c r="K71" s="8">
        <v>44</v>
      </c>
      <c r="L71" s="8" t="s">
        <v>5110</v>
      </c>
      <c r="M71" s="8">
        <v>158</v>
      </c>
      <c r="N71" s="8">
        <v>55</v>
      </c>
      <c r="O71" s="8">
        <v>76</v>
      </c>
      <c r="R71" s="26">
        <f t="shared" si="12"/>
        <v>0</v>
      </c>
      <c r="S71" s="26">
        <f t="shared" si="13"/>
        <v>0</v>
      </c>
      <c r="T71" s="26">
        <f t="shared" si="14"/>
        <v>0</v>
      </c>
    </row>
    <row r="72" ht="19" hidden="1" customHeight="1" spans="1:20">
      <c r="A72" s="8" t="s">
        <v>5129</v>
      </c>
      <c r="B72" s="8" t="s">
        <v>5126</v>
      </c>
      <c r="C72" s="8" t="s">
        <v>5130</v>
      </c>
      <c r="D72" s="9" t="s">
        <v>5128</v>
      </c>
      <c r="E72" s="8">
        <v>1</v>
      </c>
      <c r="F72" s="10">
        <f t="shared" si="15"/>
        <v>0.66044</v>
      </c>
      <c r="G72" s="8">
        <v>54.5</v>
      </c>
      <c r="H72" s="8">
        <v>62</v>
      </c>
      <c r="I72" s="8">
        <v>103</v>
      </c>
      <c r="J72" s="8">
        <v>89</v>
      </c>
      <c r="K72" s="8">
        <v>44</v>
      </c>
      <c r="L72" s="8" t="s">
        <v>5110</v>
      </c>
      <c r="M72" s="8">
        <v>158</v>
      </c>
      <c r="N72" s="8">
        <v>55</v>
      </c>
      <c r="O72" s="8">
        <v>76</v>
      </c>
      <c r="R72" s="26">
        <f t="shared" si="12"/>
        <v>0</v>
      </c>
      <c r="S72" s="26">
        <f t="shared" si="13"/>
        <v>0</v>
      </c>
      <c r="T72" s="26">
        <f t="shared" si="14"/>
        <v>0</v>
      </c>
    </row>
    <row r="73" ht="19" hidden="1" customHeight="1" spans="1:20">
      <c r="A73" s="8" t="s">
        <v>1994</v>
      </c>
      <c r="B73" s="8" t="s">
        <v>5126</v>
      </c>
      <c r="C73" s="8" t="s">
        <v>5127</v>
      </c>
      <c r="D73" s="9" t="s">
        <v>5128</v>
      </c>
      <c r="E73" s="8">
        <v>1</v>
      </c>
      <c r="F73" s="10">
        <f t="shared" si="15"/>
        <v>0.66044</v>
      </c>
      <c r="G73" s="8">
        <v>54.5</v>
      </c>
      <c r="H73" s="8">
        <v>62</v>
      </c>
      <c r="I73" s="8">
        <v>103</v>
      </c>
      <c r="J73" s="8">
        <v>89</v>
      </c>
      <c r="K73" s="8">
        <v>44</v>
      </c>
      <c r="L73" s="8" t="s">
        <v>5110</v>
      </c>
      <c r="M73" s="8">
        <v>158</v>
      </c>
      <c r="N73" s="8">
        <v>55</v>
      </c>
      <c r="O73" s="8">
        <v>76</v>
      </c>
      <c r="R73" s="26">
        <f t="shared" si="12"/>
        <v>0</v>
      </c>
      <c r="S73" s="26">
        <f t="shared" si="13"/>
        <v>0</v>
      </c>
      <c r="T73" s="26">
        <f t="shared" si="14"/>
        <v>0</v>
      </c>
    </row>
    <row r="74" ht="19" hidden="1" customHeight="1" spans="1:20">
      <c r="A74" s="8" t="s">
        <v>5131</v>
      </c>
      <c r="B74" s="8" t="s">
        <v>5126</v>
      </c>
      <c r="C74" s="8" t="s">
        <v>5130</v>
      </c>
      <c r="D74" s="9" t="s">
        <v>5128</v>
      </c>
      <c r="E74" s="8">
        <v>1</v>
      </c>
      <c r="F74" s="10">
        <f t="shared" si="15"/>
        <v>0.275776</v>
      </c>
      <c r="G74" s="8">
        <v>20.95</v>
      </c>
      <c r="H74" s="8">
        <v>24.5</v>
      </c>
      <c r="I74" s="8">
        <v>228</v>
      </c>
      <c r="J74" s="8">
        <v>171</v>
      </c>
      <c r="K74" s="8">
        <v>81</v>
      </c>
      <c r="L74" s="8" t="s">
        <v>5110</v>
      </c>
      <c r="M74" s="8">
        <v>64</v>
      </c>
      <c r="N74" s="8">
        <v>62</v>
      </c>
      <c r="O74" s="8">
        <v>69.5</v>
      </c>
      <c r="R74" s="26">
        <f t="shared" si="12"/>
        <v>0</v>
      </c>
      <c r="S74" s="26">
        <f t="shared" si="13"/>
        <v>0</v>
      </c>
      <c r="T74" s="26">
        <f t="shared" si="14"/>
        <v>0</v>
      </c>
    </row>
    <row r="75" ht="19" hidden="1" customHeight="1" spans="1:20">
      <c r="A75" s="8" t="s">
        <v>1938</v>
      </c>
      <c r="B75" s="8" t="s">
        <v>5126</v>
      </c>
      <c r="C75" s="8" t="s">
        <v>5127</v>
      </c>
      <c r="D75" s="9" t="s">
        <v>5128</v>
      </c>
      <c r="E75" s="8">
        <v>1</v>
      </c>
      <c r="F75" s="10">
        <f t="shared" si="15"/>
        <v>0.66044</v>
      </c>
      <c r="G75" s="8">
        <v>54.5</v>
      </c>
      <c r="H75" s="8">
        <v>62</v>
      </c>
      <c r="I75" s="8">
        <v>103</v>
      </c>
      <c r="J75" s="8">
        <v>89</v>
      </c>
      <c r="K75" s="8">
        <v>44</v>
      </c>
      <c r="L75" s="8" t="s">
        <v>5110</v>
      </c>
      <c r="M75" s="8">
        <v>158</v>
      </c>
      <c r="N75" s="8">
        <v>55</v>
      </c>
      <c r="O75" s="8">
        <v>76</v>
      </c>
      <c r="R75" s="26">
        <f t="shared" si="12"/>
        <v>0</v>
      </c>
      <c r="S75" s="26">
        <f t="shared" si="13"/>
        <v>0</v>
      </c>
      <c r="T75" s="26">
        <f t="shared" si="14"/>
        <v>0</v>
      </c>
    </row>
    <row r="76" ht="19" hidden="1" customHeight="1" spans="1:20">
      <c r="A76" s="8" t="s">
        <v>5132</v>
      </c>
      <c r="B76" s="20"/>
      <c r="C76" s="8" t="s">
        <v>5133</v>
      </c>
      <c r="D76" s="9" t="s">
        <v>5134</v>
      </c>
      <c r="E76" s="8">
        <v>1</v>
      </c>
      <c r="F76" s="10">
        <f t="shared" si="15"/>
        <v>0</v>
      </c>
      <c r="G76" s="20"/>
      <c r="H76" s="20"/>
      <c r="I76" s="20"/>
      <c r="J76" s="20"/>
      <c r="K76" s="20"/>
      <c r="L76" s="20"/>
      <c r="M76" s="20"/>
      <c r="N76" s="20"/>
      <c r="O76" s="20"/>
      <c r="R76" s="26" t="e">
        <f t="shared" si="12"/>
        <v>#DIV/0!</v>
      </c>
      <c r="S76" s="26" t="e">
        <f t="shared" si="13"/>
        <v>#DIV/0!</v>
      </c>
      <c r="T76" s="26" t="e">
        <f t="shared" si="14"/>
        <v>#DIV/0!</v>
      </c>
    </row>
    <row r="77" ht="19" hidden="1" customHeight="1" spans="1:20">
      <c r="A77" s="8" t="s">
        <v>5135</v>
      </c>
      <c r="B77" s="20"/>
      <c r="C77" s="8" t="s">
        <v>5133</v>
      </c>
      <c r="D77" s="9" t="s">
        <v>5134</v>
      </c>
      <c r="E77" s="8">
        <v>1</v>
      </c>
      <c r="F77" s="10">
        <f t="shared" si="15"/>
        <v>0</v>
      </c>
      <c r="G77" s="20"/>
      <c r="H77" s="20"/>
      <c r="I77" s="20"/>
      <c r="J77" s="20"/>
      <c r="K77" s="20"/>
      <c r="L77" s="20"/>
      <c r="M77" s="20"/>
      <c r="N77" s="20"/>
      <c r="O77" s="20"/>
      <c r="R77" s="26" t="e">
        <f t="shared" si="12"/>
        <v>#DIV/0!</v>
      </c>
      <c r="S77" s="26" t="e">
        <f t="shared" si="13"/>
        <v>#DIV/0!</v>
      </c>
      <c r="T77" s="26" t="e">
        <f t="shared" si="14"/>
        <v>#DIV/0!</v>
      </c>
    </row>
    <row r="78" ht="19" hidden="1" customHeight="1" spans="1:20">
      <c r="A78" s="8" t="s">
        <v>5136</v>
      </c>
      <c r="B78" s="8" t="s">
        <v>5137</v>
      </c>
      <c r="C78" s="8" t="s">
        <v>5138</v>
      </c>
      <c r="D78" s="9" t="s">
        <v>5139</v>
      </c>
      <c r="E78" s="8">
        <v>1</v>
      </c>
      <c r="F78" s="10">
        <f t="shared" si="15"/>
        <v>0.017528836</v>
      </c>
      <c r="G78" s="8">
        <v>3.7</v>
      </c>
      <c r="H78" s="8">
        <v>4.74</v>
      </c>
      <c r="I78" s="20"/>
      <c r="J78" s="20"/>
      <c r="K78" s="8">
        <v>1000</v>
      </c>
      <c r="L78" s="20"/>
      <c r="M78" s="8">
        <v>31.6</v>
      </c>
      <c r="N78" s="8">
        <v>22.1</v>
      </c>
      <c r="O78" s="8">
        <v>25.1</v>
      </c>
      <c r="R78" s="26" t="e">
        <f t="shared" si="12"/>
        <v>#DIV/0!</v>
      </c>
      <c r="S78" s="26" t="e">
        <f t="shared" si="13"/>
        <v>#DIV/0!</v>
      </c>
      <c r="T78" s="26">
        <f t="shared" si="14"/>
        <v>0</v>
      </c>
    </row>
    <row r="79" ht="19" hidden="1" customHeight="1" spans="1:20">
      <c r="A79" s="8" t="s">
        <v>5140</v>
      </c>
      <c r="B79" s="20"/>
      <c r="C79" s="8" t="s">
        <v>5133</v>
      </c>
      <c r="D79" s="9" t="s">
        <v>5141</v>
      </c>
      <c r="E79" s="8">
        <v>1</v>
      </c>
      <c r="F79" s="10">
        <f t="shared" si="15"/>
        <v>0</v>
      </c>
      <c r="G79" s="20"/>
      <c r="H79" s="20"/>
      <c r="I79" s="20"/>
      <c r="J79" s="20"/>
      <c r="K79" s="20"/>
      <c r="L79" s="20"/>
      <c r="M79" s="20"/>
      <c r="N79" s="20"/>
      <c r="O79" s="20"/>
      <c r="R79" s="26" t="e">
        <f t="shared" si="12"/>
        <v>#DIV/0!</v>
      </c>
      <c r="S79" s="26" t="e">
        <f t="shared" si="13"/>
        <v>#DIV/0!</v>
      </c>
      <c r="T79" s="26" t="e">
        <f t="shared" si="14"/>
        <v>#DIV/0!</v>
      </c>
    </row>
    <row r="80" ht="19" hidden="1" customHeight="1" spans="1:20">
      <c r="A80" s="8" t="s">
        <v>5142</v>
      </c>
      <c r="B80" s="8" t="s">
        <v>5121</v>
      </c>
      <c r="C80" s="8" t="s">
        <v>5143</v>
      </c>
      <c r="D80" s="29" t="s">
        <v>5144</v>
      </c>
      <c r="E80" s="8">
        <v>1</v>
      </c>
      <c r="F80" s="10">
        <f t="shared" si="15"/>
        <v>0.173901</v>
      </c>
      <c r="G80" s="30">
        <v>25</v>
      </c>
      <c r="H80" s="8">
        <v>33.5</v>
      </c>
      <c r="I80" s="8">
        <v>220</v>
      </c>
      <c r="J80" s="20"/>
      <c r="K80" s="20"/>
      <c r="L80" s="8" t="s">
        <v>5110</v>
      </c>
      <c r="M80" s="8">
        <v>91</v>
      </c>
      <c r="N80" s="8">
        <v>21</v>
      </c>
      <c r="O80" s="8">
        <v>91</v>
      </c>
      <c r="R80" s="26">
        <f t="shared" si="12"/>
        <v>0</v>
      </c>
      <c r="S80" s="26" t="e">
        <f t="shared" si="13"/>
        <v>#DIV/0!</v>
      </c>
      <c r="T80" s="26" t="e">
        <f t="shared" si="14"/>
        <v>#DIV/0!</v>
      </c>
    </row>
    <row r="81" ht="19" hidden="1" customHeight="1" spans="1:20">
      <c r="A81" s="8" t="s">
        <v>5145</v>
      </c>
      <c r="B81" s="8" t="s">
        <v>5121</v>
      </c>
      <c r="C81" s="8" t="s">
        <v>5143</v>
      </c>
      <c r="D81" s="29" t="s">
        <v>5144</v>
      </c>
      <c r="E81" s="8">
        <v>1</v>
      </c>
      <c r="F81" s="10">
        <f t="shared" si="15"/>
        <v>0.163154</v>
      </c>
      <c r="G81" s="30">
        <v>10</v>
      </c>
      <c r="H81" s="8">
        <v>13.8</v>
      </c>
      <c r="I81" s="8">
        <v>260</v>
      </c>
      <c r="J81" s="8">
        <v>220</v>
      </c>
      <c r="K81" s="20"/>
      <c r="L81" s="8" t="s">
        <v>5110</v>
      </c>
      <c r="M81" s="8">
        <v>97</v>
      </c>
      <c r="N81" s="8">
        <v>58</v>
      </c>
      <c r="O81" s="8">
        <v>29</v>
      </c>
      <c r="R81" s="26">
        <f t="shared" ref="R81:R92" si="16">Q81/I81</f>
        <v>0</v>
      </c>
      <c r="S81" s="26">
        <f t="shared" ref="S81:S92" si="17">Q81/J81</f>
        <v>0</v>
      </c>
      <c r="T81" s="26" t="e">
        <f t="shared" ref="T81:T92" si="18">Q81/K81</f>
        <v>#DIV/0!</v>
      </c>
    </row>
    <row r="82" ht="19" hidden="1" customHeight="1" spans="1:20">
      <c r="A82" s="8" t="s">
        <v>5146</v>
      </c>
      <c r="B82" s="8" t="s">
        <v>5121</v>
      </c>
      <c r="C82" s="20"/>
      <c r="D82" s="29" t="s">
        <v>5144</v>
      </c>
      <c r="E82" s="8">
        <v>1</v>
      </c>
      <c r="F82" s="10">
        <f t="shared" si="15"/>
        <v>0.0429165</v>
      </c>
      <c r="G82" s="8">
        <v>7.19</v>
      </c>
      <c r="H82" s="8">
        <v>8.43</v>
      </c>
      <c r="I82" s="8">
        <v>1560</v>
      </c>
      <c r="J82" s="20"/>
      <c r="K82" s="20"/>
      <c r="L82" s="8" t="s">
        <v>5110</v>
      </c>
      <c r="M82" s="8">
        <v>148.5</v>
      </c>
      <c r="N82" s="8">
        <v>17</v>
      </c>
      <c r="O82" s="8">
        <v>17</v>
      </c>
      <c r="R82" s="26">
        <f t="shared" si="16"/>
        <v>0</v>
      </c>
      <c r="S82" s="26" t="e">
        <f t="shared" si="17"/>
        <v>#DIV/0!</v>
      </c>
      <c r="T82" s="26" t="e">
        <f t="shared" si="18"/>
        <v>#DIV/0!</v>
      </c>
    </row>
    <row r="83" ht="19" hidden="1" customHeight="1" spans="1:20">
      <c r="A83" s="8" t="s">
        <v>5147</v>
      </c>
      <c r="B83" s="8" t="s">
        <v>5121</v>
      </c>
      <c r="C83" s="20"/>
      <c r="D83" s="29" t="s">
        <v>5144</v>
      </c>
      <c r="E83" s="8">
        <v>1</v>
      </c>
      <c r="F83" s="10">
        <f t="shared" si="15"/>
        <v>0.0429165</v>
      </c>
      <c r="G83" s="8">
        <v>7.19</v>
      </c>
      <c r="H83" s="8">
        <v>8.43</v>
      </c>
      <c r="I83" s="8">
        <v>1560</v>
      </c>
      <c r="J83" s="20"/>
      <c r="K83" s="20"/>
      <c r="L83" s="8" t="s">
        <v>5110</v>
      </c>
      <c r="M83" s="8">
        <v>148.5</v>
      </c>
      <c r="N83" s="8">
        <v>17</v>
      </c>
      <c r="O83" s="8">
        <v>17</v>
      </c>
      <c r="R83" s="26">
        <f t="shared" si="16"/>
        <v>0</v>
      </c>
      <c r="S83" s="26" t="e">
        <f t="shared" si="17"/>
        <v>#DIV/0!</v>
      </c>
      <c r="T83" s="26" t="e">
        <f t="shared" si="18"/>
        <v>#DIV/0!</v>
      </c>
    </row>
    <row r="84" ht="19" hidden="1" customHeight="1" spans="1:20">
      <c r="A84" s="8" t="s">
        <v>5148</v>
      </c>
      <c r="B84" s="8" t="s">
        <v>5121</v>
      </c>
      <c r="C84" s="20"/>
      <c r="D84" s="29" t="s">
        <v>5144</v>
      </c>
      <c r="E84" s="8">
        <v>1</v>
      </c>
      <c r="F84" s="10">
        <f t="shared" si="15"/>
        <v>0.0429165</v>
      </c>
      <c r="G84" s="8">
        <v>7.19</v>
      </c>
      <c r="H84" s="8">
        <v>8.43</v>
      </c>
      <c r="I84" s="8">
        <v>1560</v>
      </c>
      <c r="J84" s="20"/>
      <c r="K84" s="20"/>
      <c r="L84" s="8" t="s">
        <v>5110</v>
      </c>
      <c r="M84" s="8">
        <v>148.5</v>
      </c>
      <c r="N84" s="8">
        <v>17</v>
      </c>
      <c r="O84" s="8">
        <v>17</v>
      </c>
      <c r="R84" s="26">
        <f t="shared" si="16"/>
        <v>0</v>
      </c>
      <c r="S84" s="26" t="e">
        <f t="shared" si="17"/>
        <v>#DIV/0!</v>
      </c>
      <c r="T84" s="26" t="e">
        <f t="shared" si="18"/>
        <v>#DIV/0!</v>
      </c>
    </row>
    <row r="85" ht="19" hidden="1" customHeight="1" spans="1:20">
      <c r="A85" s="8" t="s">
        <v>5149</v>
      </c>
      <c r="B85" s="8" t="s">
        <v>5121</v>
      </c>
      <c r="C85" s="20"/>
      <c r="D85" s="29" t="s">
        <v>5144</v>
      </c>
      <c r="E85" s="8">
        <v>1</v>
      </c>
      <c r="F85" s="10">
        <f t="shared" si="15"/>
        <v>0.0429165</v>
      </c>
      <c r="G85" s="8">
        <v>7.19</v>
      </c>
      <c r="H85" s="8">
        <v>0</v>
      </c>
      <c r="I85" s="8">
        <v>1560</v>
      </c>
      <c r="J85" s="20"/>
      <c r="K85" s="20"/>
      <c r="L85" s="8" t="s">
        <v>5110</v>
      </c>
      <c r="M85" s="8">
        <v>148.5</v>
      </c>
      <c r="N85" s="8">
        <v>17</v>
      </c>
      <c r="O85" s="8">
        <v>17</v>
      </c>
      <c r="R85" s="26">
        <f t="shared" si="16"/>
        <v>0</v>
      </c>
      <c r="S85" s="26" t="e">
        <f t="shared" si="17"/>
        <v>#DIV/0!</v>
      </c>
      <c r="T85" s="26" t="e">
        <f t="shared" si="18"/>
        <v>#DIV/0!</v>
      </c>
    </row>
    <row r="86" ht="19" hidden="1" customHeight="1" spans="1:20">
      <c r="A86" s="8" t="s">
        <v>5150</v>
      </c>
      <c r="B86" s="8" t="s">
        <v>5121</v>
      </c>
      <c r="C86" s="20"/>
      <c r="D86" s="29" t="s">
        <v>5144</v>
      </c>
      <c r="E86" s="8">
        <v>1</v>
      </c>
      <c r="F86" s="10">
        <f t="shared" si="15"/>
        <v>0.147798</v>
      </c>
      <c r="G86" s="8">
        <v>17.07</v>
      </c>
      <c r="H86" s="8">
        <v>18.57</v>
      </c>
      <c r="I86" s="8">
        <v>450</v>
      </c>
      <c r="J86" s="20"/>
      <c r="K86" s="20"/>
      <c r="L86" s="8" t="s">
        <v>5110</v>
      </c>
      <c r="M86" s="8">
        <v>207</v>
      </c>
      <c r="N86" s="8">
        <v>42</v>
      </c>
      <c r="O86" s="8">
        <v>17</v>
      </c>
      <c r="R86" s="26">
        <f t="shared" si="16"/>
        <v>0</v>
      </c>
      <c r="S86" s="26" t="e">
        <f t="shared" si="17"/>
        <v>#DIV/0!</v>
      </c>
      <c r="T86" s="26" t="e">
        <f t="shared" si="18"/>
        <v>#DIV/0!</v>
      </c>
    </row>
    <row r="87" ht="19" hidden="1" customHeight="1" spans="1:20">
      <c r="A87" s="8" t="s">
        <v>2632</v>
      </c>
      <c r="B87" s="8" t="s">
        <v>5121</v>
      </c>
      <c r="C87" s="20"/>
      <c r="D87" s="29" t="s">
        <v>5144</v>
      </c>
      <c r="E87" s="8">
        <v>1</v>
      </c>
      <c r="F87" s="10">
        <f t="shared" si="15"/>
        <v>0.147798</v>
      </c>
      <c r="G87" s="8">
        <v>17.07</v>
      </c>
      <c r="H87" s="8">
        <v>18.57</v>
      </c>
      <c r="I87" s="8">
        <v>450</v>
      </c>
      <c r="J87" s="20"/>
      <c r="K87" s="8">
        <v>200</v>
      </c>
      <c r="L87" s="8" t="s">
        <v>5110</v>
      </c>
      <c r="M87" s="8">
        <v>207</v>
      </c>
      <c r="N87" s="8">
        <v>42</v>
      </c>
      <c r="O87" s="8">
        <v>17</v>
      </c>
      <c r="R87" s="26">
        <f t="shared" si="16"/>
        <v>0</v>
      </c>
      <c r="S87" s="26" t="e">
        <f t="shared" si="17"/>
        <v>#DIV/0!</v>
      </c>
      <c r="T87" s="26">
        <f t="shared" si="18"/>
        <v>0</v>
      </c>
    </row>
    <row r="88" ht="19" hidden="1" customHeight="1" spans="1:20">
      <c r="A88" s="8" t="s">
        <v>5151</v>
      </c>
      <c r="B88" s="8" t="s">
        <v>5121</v>
      </c>
      <c r="C88" s="20"/>
      <c r="D88" s="29" t="s">
        <v>5144</v>
      </c>
      <c r="E88" s="8">
        <v>1</v>
      </c>
      <c r="F88" s="10">
        <f t="shared" si="15"/>
        <v>0.147798</v>
      </c>
      <c r="G88" s="8">
        <v>17.07</v>
      </c>
      <c r="H88" s="8">
        <v>18.57</v>
      </c>
      <c r="I88" s="8">
        <v>450</v>
      </c>
      <c r="J88" s="20"/>
      <c r="K88" s="20"/>
      <c r="L88" s="8" t="s">
        <v>5110</v>
      </c>
      <c r="M88" s="8">
        <v>207</v>
      </c>
      <c r="N88" s="8">
        <v>42</v>
      </c>
      <c r="O88" s="8">
        <v>17</v>
      </c>
      <c r="R88" s="26">
        <f t="shared" si="16"/>
        <v>0</v>
      </c>
      <c r="S88" s="26" t="e">
        <f t="shared" si="17"/>
        <v>#DIV/0!</v>
      </c>
      <c r="T88" s="26" t="e">
        <f t="shared" si="18"/>
        <v>#DIV/0!</v>
      </c>
    </row>
    <row r="89" ht="19" hidden="1" customHeight="1" spans="1:20">
      <c r="A89" s="8" t="s">
        <v>5152</v>
      </c>
      <c r="B89" s="8" t="s">
        <v>5121</v>
      </c>
      <c r="C89" s="20"/>
      <c r="D89" s="29" t="s">
        <v>5144</v>
      </c>
      <c r="E89" s="8">
        <v>1</v>
      </c>
      <c r="F89" s="10">
        <f t="shared" si="15"/>
        <v>0.147798</v>
      </c>
      <c r="G89" s="8">
        <v>17.07</v>
      </c>
      <c r="H89" s="8">
        <v>18.57</v>
      </c>
      <c r="I89" s="8">
        <v>450</v>
      </c>
      <c r="J89" s="20"/>
      <c r="K89" s="20"/>
      <c r="L89" s="8" t="s">
        <v>5110</v>
      </c>
      <c r="M89" s="8">
        <v>207</v>
      </c>
      <c r="N89" s="8">
        <v>42</v>
      </c>
      <c r="O89" s="8">
        <v>17</v>
      </c>
      <c r="R89" s="26">
        <f t="shared" si="16"/>
        <v>0</v>
      </c>
      <c r="S89" s="26" t="e">
        <f t="shared" si="17"/>
        <v>#DIV/0!</v>
      </c>
      <c r="T89" s="26" t="e">
        <f t="shared" si="18"/>
        <v>#DIV/0!</v>
      </c>
    </row>
    <row r="90" ht="19" hidden="1" customHeight="1" spans="1:20">
      <c r="A90" s="8" t="s">
        <v>5153</v>
      </c>
      <c r="B90" s="8" t="s">
        <v>5121</v>
      </c>
      <c r="C90" s="20"/>
      <c r="D90" s="29" t="s">
        <v>5144</v>
      </c>
      <c r="E90" s="8">
        <v>1</v>
      </c>
      <c r="F90" s="10">
        <f t="shared" si="15"/>
        <v>0.050673</v>
      </c>
      <c r="G90" s="20"/>
      <c r="H90" s="20"/>
      <c r="I90" s="20"/>
      <c r="J90" s="20"/>
      <c r="K90" s="20"/>
      <c r="L90" s="8" t="s">
        <v>5110</v>
      </c>
      <c r="M90" s="8">
        <v>63.5</v>
      </c>
      <c r="N90" s="8">
        <v>14</v>
      </c>
      <c r="O90" s="8">
        <v>57</v>
      </c>
      <c r="R90" s="26" t="e">
        <f t="shared" si="16"/>
        <v>#DIV/0!</v>
      </c>
      <c r="S90" s="26" t="e">
        <f t="shared" si="17"/>
        <v>#DIV/0!</v>
      </c>
      <c r="T90" s="26" t="e">
        <f t="shared" si="18"/>
        <v>#DIV/0!</v>
      </c>
    </row>
    <row r="91" ht="19" hidden="1" customHeight="1" spans="1:20">
      <c r="A91" s="8" t="s">
        <v>182</v>
      </c>
      <c r="B91" s="8" t="s">
        <v>5154</v>
      </c>
      <c r="C91" s="20"/>
      <c r="D91" s="29" t="s">
        <v>5155</v>
      </c>
      <c r="E91" s="8">
        <v>1</v>
      </c>
      <c r="F91" s="10">
        <f t="shared" si="15"/>
        <v>0.206006625</v>
      </c>
      <c r="G91" s="8">
        <v>24</v>
      </c>
      <c r="H91" s="8">
        <v>26</v>
      </c>
      <c r="I91" s="8">
        <v>341</v>
      </c>
      <c r="J91" s="8">
        <v>285</v>
      </c>
      <c r="K91" s="8">
        <v>139</v>
      </c>
      <c r="L91" s="8" t="s">
        <v>5110</v>
      </c>
      <c r="M91" s="8">
        <v>49.5</v>
      </c>
      <c r="N91" s="8">
        <v>46.5</v>
      </c>
      <c r="O91" s="8">
        <v>89.5</v>
      </c>
      <c r="R91" s="26">
        <f t="shared" si="16"/>
        <v>0</v>
      </c>
      <c r="S91" s="26">
        <f t="shared" si="17"/>
        <v>0</v>
      </c>
      <c r="T91" s="26">
        <f t="shared" si="18"/>
        <v>0</v>
      </c>
    </row>
    <row r="92" ht="19" hidden="1" customHeight="1" spans="1:20">
      <c r="A92" s="8" t="s">
        <v>169</v>
      </c>
      <c r="B92" s="8" t="s">
        <v>5154</v>
      </c>
      <c r="C92" s="8" t="s">
        <v>5156</v>
      </c>
      <c r="D92" s="9" t="s">
        <v>5157</v>
      </c>
      <c r="E92" s="8">
        <v>1</v>
      </c>
      <c r="F92" s="10">
        <f t="shared" si="15"/>
        <v>0.206006625</v>
      </c>
      <c r="G92" s="8">
        <v>22.5</v>
      </c>
      <c r="H92" s="8">
        <v>25</v>
      </c>
      <c r="I92" s="8">
        <v>341</v>
      </c>
      <c r="J92" s="8">
        <v>285</v>
      </c>
      <c r="K92" s="8">
        <v>139</v>
      </c>
      <c r="L92" s="8" t="s">
        <v>5110</v>
      </c>
      <c r="M92" s="8">
        <v>49.5</v>
      </c>
      <c r="N92" s="8">
        <v>46.5</v>
      </c>
      <c r="O92" s="8">
        <v>89.5</v>
      </c>
      <c r="Q92" s="21">
        <v>303</v>
      </c>
      <c r="R92" s="26">
        <f t="shared" si="16"/>
        <v>0.888563049853372</v>
      </c>
      <c r="S92" s="26">
        <f t="shared" si="17"/>
        <v>1.06315789473684</v>
      </c>
      <c r="T92" s="26">
        <f t="shared" si="18"/>
        <v>2.17985611510791</v>
      </c>
    </row>
    <row r="93" ht="19" hidden="1" customHeight="1" spans="1:20">
      <c r="A93" s="8" t="s">
        <v>5158</v>
      </c>
      <c r="B93" s="8" t="s">
        <v>5126</v>
      </c>
      <c r="C93" s="8" t="s">
        <v>5159</v>
      </c>
      <c r="D93" s="9" t="s">
        <v>5160</v>
      </c>
      <c r="E93" s="8">
        <v>1</v>
      </c>
      <c r="F93" s="10">
        <f t="shared" si="15"/>
        <v>1.563912</v>
      </c>
      <c r="G93" s="8">
        <v>73.1</v>
      </c>
      <c r="H93" s="8">
        <v>102.2</v>
      </c>
      <c r="I93" s="8">
        <v>39</v>
      </c>
      <c r="J93" s="8">
        <v>33</v>
      </c>
      <c r="K93" s="8">
        <v>16</v>
      </c>
      <c r="L93" s="8" t="s">
        <v>5097</v>
      </c>
      <c r="M93" s="8">
        <v>214</v>
      </c>
      <c r="N93" s="8">
        <v>84</v>
      </c>
      <c r="O93" s="8">
        <v>87</v>
      </c>
      <c r="R93" s="26">
        <f t="shared" ref="R91:R130" si="19">Q93/I93</f>
        <v>0</v>
      </c>
      <c r="S93" s="26">
        <f t="shared" ref="S91:S130" si="20">Q93/J93</f>
        <v>0</v>
      </c>
      <c r="T93" s="26">
        <f t="shared" ref="T91:T130" si="21">Q93/K93</f>
        <v>0</v>
      </c>
    </row>
    <row r="94" ht="19" hidden="1" customHeight="1" spans="1:20">
      <c r="A94" s="8" t="s">
        <v>5161</v>
      </c>
      <c r="B94" s="8" t="s">
        <v>5126</v>
      </c>
      <c r="C94" s="8" t="s">
        <v>5159</v>
      </c>
      <c r="D94" s="9" t="s">
        <v>5160</v>
      </c>
      <c r="E94" s="8">
        <v>1</v>
      </c>
      <c r="F94" s="10">
        <f t="shared" si="15"/>
        <v>1.563912</v>
      </c>
      <c r="G94" s="8">
        <v>73.1</v>
      </c>
      <c r="H94" s="8">
        <v>102.2</v>
      </c>
      <c r="I94" s="8">
        <v>39</v>
      </c>
      <c r="J94" s="8">
        <v>33</v>
      </c>
      <c r="K94" s="8">
        <v>16</v>
      </c>
      <c r="L94" s="8" t="s">
        <v>5097</v>
      </c>
      <c r="M94" s="8">
        <v>214</v>
      </c>
      <c r="N94" s="8">
        <v>84</v>
      </c>
      <c r="O94" s="8">
        <v>87</v>
      </c>
      <c r="R94" s="26">
        <f t="shared" si="19"/>
        <v>0</v>
      </c>
      <c r="S94" s="26">
        <f t="shared" si="20"/>
        <v>0</v>
      </c>
      <c r="T94" s="26">
        <f t="shared" si="21"/>
        <v>0</v>
      </c>
    </row>
    <row r="95" ht="19" hidden="1" customHeight="1" spans="1:20">
      <c r="A95" s="8" t="s">
        <v>2224</v>
      </c>
      <c r="B95" s="8" t="s">
        <v>5126</v>
      </c>
      <c r="C95" s="8" t="s">
        <v>5162</v>
      </c>
      <c r="D95" s="9" t="s">
        <v>5160</v>
      </c>
      <c r="E95" s="8">
        <v>1</v>
      </c>
      <c r="F95" s="10">
        <f t="shared" si="15"/>
        <v>1.41934</v>
      </c>
      <c r="G95" s="8">
        <v>58.5</v>
      </c>
      <c r="H95" s="8">
        <v>108.6</v>
      </c>
      <c r="I95" s="8">
        <v>44</v>
      </c>
      <c r="J95" s="8">
        <v>38</v>
      </c>
      <c r="K95" s="8">
        <v>18</v>
      </c>
      <c r="L95" s="8" t="s">
        <v>5097</v>
      </c>
      <c r="M95" s="8">
        <v>206</v>
      </c>
      <c r="N95" s="8">
        <v>106</v>
      </c>
      <c r="O95" s="8">
        <v>65</v>
      </c>
      <c r="R95" s="26">
        <f t="shared" si="19"/>
        <v>0</v>
      </c>
      <c r="S95" s="26">
        <f t="shared" si="20"/>
        <v>0</v>
      </c>
      <c r="T95" s="26">
        <f t="shared" si="21"/>
        <v>0</v>
      </c>
    </row>
    <row r="96" ht="19" hidden="1" customHeight="1" spans="1:20">
      <c r="A96" s="8" t="s">
        <v>5163</v>
      </c>
      <c r="B96" s="8" t="s">
        <v>5126</v>
      </c>
      <c r="C96" s="8" t="s">
        <v>5159</v>
      </c>
      <c r="D96" s="9" t="s">
        <v>5160</v>
      </c>
      <c r="E96" s="8">
        <v>1</v>
      </c>
      <c r="F96" s="10">
        <f t="shared" si="15"/>
        <v>0.757218</v>
      </c>
      <c r="G96" s="8">
        <v>41</v>
      </c>
      <c r="H96" s="8">
        <v>46.2</v>
      </c>
      <c r="I96" s="8">
        <v>90</v>
      </c>
      <c r="J96" s="8">
        <v>77</v>
      </c>
      <c r="K96" s="8">
        <v>36</v>
      </c>
      <c r="L96" s="8" t="s">
        <v>5097</v>
      </c>
      <c r="M96" s="8">
        <v>149</v>
      </c>
      <c r="N96" s="8">
        <v>77</v>
      </c>
      <c r="O96" s="8">
        <v>66</v>
      </c>
      <c r="R96" s="26">
        <f t="shared" si="19"/>
        <v>0</v>
      </c>
      <c r="S96" s="26">
        <f t="shared" si="20"/>
        <v>0</v>
      </c>
      <c r="T96" s="26">
        <f t="shared" si="21"/>
        <v>0</v>
      </c>
    </row>
    <row r="97" ht="19" hidden="1" customHeight="1" spans="1:20">
      <c r="A97" s="8" t="s">
        <v>5164</v>
      </c>
      <c r="B97" s="8" t="s">
        <v>5126</v>
      </c>
      <c r="C97" s="8" t="s">
        <v>5159</v>
      </c>
      <c r="D97" s="9" t="s">
        <v>5160</v>
      </c>
      <c r="E97" s="8">
        <v>1</v>
      </c>
      <c r="F97" s="10">
        <f t="shared" si="15"/>
        <v>1.627335</v>
      </c>
      <c r="G97" s="8">
        <v>73.1</v>
      </c>
      <c r="H97" s="8">
        <v>102.2</v>
      </c>
      <c r="I97" s="8">
        <v>39</v>
      </c>
      <c r="J97" s="8">
        <v>33</v>
      </c>
      <c r="K97" s="8">
        <v>16</v>
      </c>
      <c r="L97" s="8" t="s">
        <v>5097</v>
      </c>
      <c r="M97" s="8">
        <v>215</v>
      </c>
      <c r="N97" s="8">
        <v>87</v>
      </c>
      <c r="O97" s="8">
        <v>87</v>
      </c>
      <c r="R97" s="26">
        <f t="shared" si="19"/>
        <v>0</v>
      </c>
      <c r="S97" s="26">
        <f t="shared" si="20"/>
        <v>0</v>
      </c>
      <c r="T97" s="26">
        <f t="shared" si="21"/>
        <v>0</v>
      </c>
    </row>
    <row r="98" ht="19" hidden="1" customHeight="1" spans="1:20">
      <c r="A98" s="8" t="s">
        <v>5165</v>
      </c>
      <c r="B98" s="8" t="s">
        <v>5126</v>
      </c>
      <c r="C98" s="8" t="s">
        <v>5162</v>
      </c>
      <c r="D98" s="9" t="s">
        <v>5160</v>
      </c>
      <c r="E98" s="8">
        <v>1</v>
      </c>
      <c r="F98" s="10">
        <f t="shared" si="15"/>
        <v>0.640395</v>
      </c>
      <c r="G98" s="8">
        <v>38.2</v>
      </c>
      <c r="H98" s="8">
        <v>51.5</v>
      </c>
      <c r="I98" s="8">
        <v>110</v>
      </c>
      <c r="J98" s="8">
        <v>94</v>
      </c>
      <c r="K98" s="8">
        <v>44</v>
      </c>
      <c r="L98" s="8" t="s">
        <v>5097</v>
      </c>
      <c r="M98" s="8">
        <v>105</v>
      </c>
      <c r="N98" s="8">
        <v>107</v>
      </c>
      <c r="O98" s="8">
        <v>57</v>
      </c>
      <c r="R98" s="26">
        <f t="shared" si="19"/>
        <v>0</v>
      </c>
      <c r="S98" s="26">
        <f t="shared" si="20"/>
        <v>0</v>
      </c>
      <c r="T98" s="26">
        <f t="shared" si="21"/>
        <v>0</v>
      </c>
    </row>
    <row r="99" ht="19" hidden="1" customHeight="1" spans="1:20">
      <c r="A99" s="8" t="s">
        <v>1981</v>
      </c>
      <c r="B99" s="8" t="s">
        <v>5126</v>
      </c>
      <c r="C99" s="8" t="s">
        <v>5159</v>
      </c>
      <c r="D99" s="9" t="s">
        <v>5160</v>
      </c>
      <c r="E99" s="8">
        <v>1</v>
      </c>
      <c r="F99" s="10">
        <f t="shared" si="15"/>
        <v>0.768892</v>
      </c>
      <c r="G99" s="8">
        <v>41</v>
      </c>
      <c r="H99" s="8">
        <v>46.2</v>
      </c>
      <c r="I99" s="8">
        <v>90</v>
      </c>
      <c r="J99" s="8">
        <v>77</v>
      </c>
      <c r="K99" s="8">
        <v>36</v>
      </c>
      <c r="L99" s="8" t="s">
        <v>5097</v>
      </c>
      <c r="M99" s="8">
        <v>151</v>
      </c>
      <c r="N99" s="8">
        <v>76</v>
      </c>
      <c r="O99" s="8">
        <v>67</v>
      </c>
      <c r="R99" s="26">
        <f t="shared" si="19"/>
        <v>0</v>
      </c>
      <c r="S99" s="26">
        <f t="shared" si="20"/>
        <v>0</v>
      </c>
      <c r="T99" s="26">
        <f t="shared" si="21"/>
        <v>0</v>
      </c>
    </row>
    <row r="100" ht="19" hidden="1" customHeight="1" spans="1:20">
      <c r="A100" s="8" t="s">
        <v>1985</v>
      </c>
      <c r="B100" s="8" t="s">
        <v>5126</v>
      </c>
      <c r="C100" s="8" t="s">
        <v>5166</v>
      </c>
      <c r="D100" s="9" t="s">
        <v>5160</v>
      </c>
      <c r="E100" s="8">
        <v>1</v>
      </c>
      <c r="F100" s="10">
        <f t="shared" si="15"/>
        <v>0.757218</v>
      </c>
      <c r="G100" s="8">
        <v>41</v>
      </c>
      <c r="H100" s="8">
        <v>46.2</v>
      </c>
      <c r="I100" s="8">
        <v>90</v>
      </c>
      <c r="J100" s="8">
        <v>77</v>
      </c>
      <c r="K100" s="8">
        <v>36</v>
      </c>
      <c r="L100" s="8" t="s">
        <v>5167</v>
      </c>
      <c r="M100" s="8">
        <v>149</v>
      </c>
      <c r="N100" s="8">
        <v>77</v>
      </c>
      <c r="O100" s="8">
        <v>66</v>
      </c>
      <c r="R100" s="26">
        <f t="shared" si="19"/>
        <v>0</v>
      </c>
      <c r="S100" s="26">
        <f t="shared" si="20"/>
        <v>0</v>
      </c>
      <c r="T100" s="26">
        <f t="shared" si="21"/>
        <v>0</v>
      </c>
    </row>
    <row r="101" ht="19" hidden="1" customHeight="1" spans="1:20">
      <c r="A101" s="8" t="s">
        <v>2110</v>
      </c>
      <c r="B101" s="8" t="s">
        <v>5126</v>
      </c>
      <c r="C101" s="8" t="s">
        <v>5168</v>
      </c>
      <c r="D101" s="9" t="s">
        <v>5169</v>
      </c>
      <c r="E101" s="8">
        <v>1</v>
      </c>
      <c r="F101" s="10">
        <f t="shared" si="15"/>
        <v>0.238203</v>
      </c>
      <c r="G101" s="8">
        <v>20.8</v>
      </c>
      <c r="H101" s="8">
        <v>25.8</v>
      </c>
      <c r="I101" s="8">
        <v>284</v>
      </c>
      <c r="J101" s="8">
        <v>246</v>
      </c>
      <c r="K101" s="8">
        <v>104</v>
      </c>
      <c r="L101" s="8" t="s">
        <v>5110</v>
      </c>
      <c r="M101" s="8">
        <v>199</v>
      </c>
      <c r="N101" s="8">
        <v>66.5</v>
      </c>
      <c r="O101" s="8">
        <v>18</v>
      </c>
      <c r="R101" s="26">
        <f t="shared" si="19"/>
        <v>0</v>
      </c>
      <c r="S101" s="26">
        <f t="shared" si="20"/>
        <v>0</v>
      </c>
      <c r="T101" s="26">
        <f t="shared" si="21"/>
        <v>0</v>
      </c>
    </row>
    <row r="102" ht="19" hidden="1" customHeight="1" spans="1:20">
      <c r="A102" s="8" t="s">
        <v>1946</v>
      </c>
      <c r="B102" s="8" t="s">
        <v>5126</v>
      </c>
      <c r="C102" s="8" t="s">
        <v>5159</v>
      </c>
      <c r="D102" s="9" t="s">
        <v>5169</v>
      </c>
      <c r="E102" s="8">
        <v>1</v>
      </c>
      <c r="F102" s="10">
        <f t="shared" si="15"/>
        <v>1.331885</v>
      </c>
      <c r="G102" s="8">
        <v>75.4</v>
      </c>
      <c r="H102" s="8">
        <v>90.6</v>
      </c>
      <c r="I102" s="8">
        <v>45</v>
      </c>
      <c r="J102" s="8">
        <v>39</v>
      </c>
      <c r="K102" s="8">
        <v>18</v>
      </c>
      <c r="L102" s="8" t="s">
        <v>5110</v>
      </c>
      <c r="M102" s="8">
        <v>205</v>
      </c>
      <c r="N102" s="8">
        <v>89</v>
      </c>
      <c r="O102" s="8">
        <v>73</v>
      </c>
      <c r="R102" s="26">
        <f t="shared" si="19"/>
        <v>0</v>
      </c>
      <c r="S102" s="26">
        <f t="shared" si="20"/>
        <v>0</v>
      </c>
      <c r="T102" s="26">
        <f t="shared" si="21"/>
        <v>0</v>
      </c>
    </row>
    <row r="103" ht="19" hidden="1" customHeight="1" spans="1:20">
      <c r="A103" s="8" t="s">
        <v>5170</v>
      </c>
      <c r="B103" s="8" t="s">
        <v>5126</v>
      </c>
      <c r="C103" s="8" t="s">
        <v>5171</v>
      </c>
      <c r="D103" s="9" t="s">
        <v>5169</v>
      </c>
      <c r="E103" s="8">
        <v>1</v>
      </c>
      <c r="F103" s="10">
        <f t="shared" si="15"/>
        <v>1.1587625</v>
      </c>
      <c r="G103" s="8">
        <v>36.8</v>
      </c>
      <c r="H103" s="8">
        <v>50</v>
      </c>
      <c r="I103" s="8">
        <v>51</v>
      </c>
      <c r="J103" s="8">
        <v>45</v>
      </c>
      <c r="K103" s="8">
        <v>20</v>
      </c>
      <c r="L103" s="8" t="s">
        <v>5110</v>
      </c>
      <c r="M103" s="8">
        <v>205</v>
      </c>
      <c r="N103" s="8">
        <v>85</v>
      </c>
      <c r="O103" s="8">
        <v>66.5</v>
      </c>
      <c r="R103" s="26">
        <f t="shared" si="19"/>
        <v>0</v>
      </c>
      <c r="S103" s="26">
        <f t="shared" si="20"/>
        <v>0</v>
      </c>
      <c r="T103" s="26">
        <f t="shared" si="21"/>
        <v>0</v>
      </c>
    </row>
    <row r="104" ht="19" hidden="1" customHeight="1" spans="1:20">
      <c r="A104" s="8" t="s">
        <v>2103</v>
      </c>
      <c r="B104" s="8" t="s">
        <v>5126</v>
      </c>
      <c r="C104" s="8" t="s">
        <v>5159</v>
      </c>
      <c r="D104" s="9" t="s">
        <v>5169</v>
      </c>
      <c r="E104" s="8">
        <v>1</v>
      </c>
      <c r="F104" s="10">
        <f t="shared" si="15"/>
        <v>1.331885</v>
      </c>
      <c r="G104" s="8">
        <v>75.4</v>
      </c>
      <c r="H104" s="8">
        <v>90.6</v>
      </c>
      <c r="I104" s="8">
        <v>45</v>
      </c>
      <c r="J104" s="8">
        <v>39</v>
      </c>
      <c r="K104" s="8">
        <v>18</v>
      </c>
      <c r="L104" s="8" t="s">
        <v>5110</v>
      </c>
      <c r="M104" s="8">
        <v>205</v>
      </c>
      <c r="N104" s="8">
        <v>89</v>
      </c>
      <c r="O104" s="8">
        <v>73</v>
      </c>
      <c r="R104" s="26">
        <f t="shared" si="19"/>
        <v>0</v>
      </c>
      <c r="S104" s="26">
        <f t="shared" si="20"/>
        <v>0</v>
      </c>
      <c r="T104" s="26">
        <f t="shared" si="21"/>
        <v>0</v>
      </c>
    </row>
    <row r="105" ht="19" hidden="1" customHeight="1" spans="1:20">
      <c r="A105" s="8" t="s">
        <v>2235</v>
      </c>
      <c r="B105" s="8" t="s">
        <v>5126</v>
      </c>
      <c r="C105" s="8" t="s">
        <v>5171</v>
      </c>
      <c r="D105" s="9" t="s">
        <v>5169</v>
      </c>
      <c r="E105" s="8">
        <v>1</v>
      </c>
      <c r="F105" s="10">
        <f t="shared" si="15"/>
        <v>0.77273</v>
      </c>
      <c r="G105" s="8">
        <v>26.6</v>
      </c>
      <c r="H105" s="8">
        <v>36.7</v>
      </c>
      <c r="I105" s="8">
        <v>75</v>
      </c>
      <c r="J105" s="8">
        <v>68</v>
      </c>
      <c r="K105" s="8">
        <v>32</v>
      </c>
      <c r="L105" s="8" t="s">
        <v>5110</v>
      </c>
      <c r="M105" s="8">
        <v>140</v>
      </c>
      <c r="N105" s="8">
        <v>83</v>
      </c>
      <c r="O105" s="8">
        <v>66.5</v>
      </c>
      <c r="R105" s="26">
        <f t="shared" si="19"/>
        <v>0</v>
      </c>
      <c r="S105" s="26">
        <f t="shared" si="20"/>
        <v>0</v>
      </c>
      <c r="T105" s="26">
        <f t="shared" si="21"/>
        <v>0</v>
      </c>
    </row>
    <row r="106" ht="19" hidden="1" customHeight="1" spans="1:20">
      <c r="A106" s="8" t="s">
        <v>2239</v>
      </c>
      <c r="B106" s="8" t="s">
        <v>5126</v>
      </c>
      <c r="C106" s="8" t="s">
        <v>5171</v>
      </c>
      <c r="D106" s="9" t="s">
        <v>5169</v>
      </c>
      <c r="E106" s="8">
        <v>1</v>
      </c>
      <c r="F106" s="10">
        <f t="shared" si="15"/>
        <v>0.77273</v>
      </c>
      <c r="G106" s="8">
        <v>26.6</v>
      </c>
      <c r="H106" s="8">
        <v>36.7</v>
      </c>
      <c r="I106" s="8">
        <v>75</v>
      </c>
      <c r="J106" s="8">
        <v>68</v>
      </c>
      <c r="K106" s="8">
        <v>32</v>
      </c>
      <c r="L106" s="8" t="s">
        <v>5110</v>
      </c>
      <c r="M106" s="8">
        <v>140</v>
      </c>
      <c r="N106" s="8">
        <v>83</v>
      </c>
      <c r="O106" s="8">
        <v>66.5</v>
      </c>
      <c r="R106" s="26">
        <f t="shared" si="19"/>
        <v>0</v>
      </c>
      <c r="S106" s="26">
        <f t="shared" si="20"/>
        <v>0</v>
      </c>
      <c r="T106" s="26">
        <f t="shared" si="21"/>
        <v>0</v>
      </c>
    </row>
    <row r="107" ht="19" hidden="1" customHeight="1" spans="1:20">
      <c r="A107" s="8" t="s">
        <v>5172</v>
      </c>
      <c r="B107" s="8" t="s">
        <v>5126</v>
      </c>
      <c r="C107" s="8" t="s">
        <v>5168</v>
      </c>
      <c r="D107" s="9" t="s">
        <v>5169</v>
      </c>
      <c r="E107" s="8">
        <v>1</v>
      </c>
      <c r="F107" s="10">
        <f t="shared" si="15"/>
        <v>0.2121</v>
      </c>
      <c r="G107" s="8">
        <v>15.9</v>
      </c>
      <c r="H107" s="8">
        <v>21.1</v>
      </c>
      <c r="I107" s="8">
        <v>307</v>
      </c>
      <c r="J107" s="8">
        <v>280</v>
      </c>
      <c r="K107" s="8">
        <v>136</v>
      </c>
      <c r="L107" s="8" t="s">
        <v>5110</v>
      </c>
      <c r="M107" s="8">
        <v>202</v>
      </c>
      <c r="N107" s="8">
        <v>70</v>
      </c>
      <c r="O107" s="8">
        <v>15</v>
      </c>
      <c r="R107" s="26">
        <f t="shared" si="19"/>
        <v>0</v>
      </c>
      <c r="S107" s="26">
        <f t="shared" si="20"/>
        <v>0</v>
      </c>
      <c r="T107" s="26">
        <f t="shared" si="21"/>
        <v>0</v>
      </c>
    </row>
    <row r="108" ht="19" hidden="1" customHeight="1" spans="1:20">
      <c r="A108" s="8" t="s">
        <v>1843</v>
      </c>
      <c r="B108" s="8" t="s">
        <v>5126</v>
      </c>
      <c r="C108" s="8" t="s">
        <v>5173</v>
      </c>
      <c r="D108" s="9" t="s">
        <v>5169</v>
      </c>
      <c r="E108" s="8">
        <v>1</v>
      </c>
      <c r="F108" s="10">
        <f t="shared" si="15"/>
        <v>0.182448</v>
      </c>
      <c r="G108" s="8">
        <v>41</v>
      </c>
      <c r="H108" s="8">
        <v>47</v>
      </c>
      <c r="I108" s="8">
        <v>357</v>
      </c>
      <c r="J108" s="8">
        <v>310</v>
      </c>
      <c r="K108" s="8">
        <v>145</v>
      </c>
      <c r="L108" s="8" t="s">
        <v>5110</v>
      </c>
      <c r="M108" s="8">
        <v>181</v>
      </c>
      <c r="N108" s="8">
        <v>63</v>
      </c>
      <c r="O108" s="8">
        <v>16</v>
      </c>
      <c r="R108" s="26">
        <f t="shared" si="19"/>
        <v>0</v>
      </c>
      <c r="S108" s="26">
        <f t="shared" si="20"/>
        <v>0</v>
      </c>
      <c r="T108" s="26">
        <f t="shared" si="21"/>
        <v>0</v>
      </c>
    </row>
    <row r="109" ht="19" hidden="1" customHeight="1" spans="1:20">
      <c r="A109" s="8" t="s">
        <v>5174</v>
      </c>
      <c r="B109" s="8" t="s">
        <v>5175</v>
      </c>
      <c r="C109" s="8" t="s">
        <v>5176</v>
      </c>
      <c r="D109" s="29" t="s">
        <v>5177</v>
      </c>
      <c r="E109" s="8">
        <v>1</v>
      </c>
      <c r="F109" s="10">
        <f t="shared" si="15"/>
        <v>0.182448</v>
      </c>
      <c r="G109" s="8">
        <v>4.85</v>
      </c>
      <c r="H109" s="8">
        <v>6.2</v>
      </c>
      <c r="I109" s="20"/>
      <c r="J109" s="20"/>
      <c r="K109" s="20"/>
      <c r="L109" s="8" t="s">
        <v>5059</v>
      </c>
      <c r="M109" s="8">
        <v>181</v>
      </c>
      <c r="N109" s="8">
        <v>63</v>
      </c>
      <c r="O109" s="8">
        <v>16</v>
      </c>
      <c r="R109" s="26" t="e">
        <f t="shared" si="19"/>
        <v>#DIV/0!</v>
      </c>
      <c r="S109" s="26" t="e">
        <f t="shared" si="20"/>
        <v>#DIV/0!</v>
      </c>
      <c r="T109" s="26" t="e">
        <f t="shared" si="21"/>
        <v>#DIV/0!</v>
      </c>
    </row>
    <row r="110" ht="19" hidden="1" customHeight="1" spans="1:20">
      <c r="A110" s="8" t="s">
        <v>5178</v>
      </c>
      <c r="B110" s="8" t="s">
        <v>5175</v>
      </c>
      <c r="C110" s="8" t="s">
        <v>5176</v>
      </c>
      <c r="D110" s="29" t="s">
        <v>5177</v>
      </c>
      <c r="E110" s="8">
        <v>1</v>
      </c>
      <c r="F110" s="10">
        <f t="shared" si="15"/>
        <v>0.216657</v>
      </c>
      <c r="G110" s="8">
        <v>4.85</v>
      </c>
      <c r="H110" s="8">
        <v>6.2</v>
      </c>
      <c r="I110" s="20"/>
      <c r="J110" s="20"/>
      <c r="K110" s="20"/>
      <c r="L110" s="8" t="s">
        <v>5059</v>
      </c>
      <c r="M110" s="8">
        <v>181</v>
      </c>
      <c r="N110" s="8">
        <v>63</v>
      </c>
      <c r="O110" s="8">
        <v>19</v>
      </c>
      <c r="R110" s="26" t="e">
        <f t="shared" si="19"/>
        <v>#DIV/0!</v>
      </c>
      <c r="S110" s="26" t="e">
        <f t="shared" si="20"/>
        <v>#DIV/0!</v>
      </c>
      <c r="T110" s="26" t="e">
        <f t="shared" si="21"/>
        <v>#DIV/0!</v>
      </c>
    </row>
    <row r="111" ht="19" hidden="1" customHeight="1" spans="1:20">
      <c r="A111" s="8" t="s">
        <v>5179</v>
      </c>
      <c r="B111" s="8" t="s">
        <v>5175</v>
      </c>
      <c r="C111" s="8" t="s">
        <v>5176</v>
      </c>
      <c r="D111" s="29" t="s">
        <v>5177</v>
      </c>
      <c r="E111" s="8">
        <v>1</v>
      </c>
      <c r="F111" s="10">
        <f t="shared" si="15"/>
        <v>0.216657</v>
      </c>
      <c r="G111" s="8">
        <v>6.3</v>
      </c>
      <c r="H111" s="8">
        <v>7.8</v>
      </c>
      <c r="I111" s="20"/>
      <c r="J111" s="20"/>
      <c r="K111" s="20"/>
      <c r="L111" s="8" t="s">
        <v>5059</v>
      </c>
      <c r="M111" s="8">
        <v>181</v>
      </c>
      <c r="N111" s="8">
        <v>63</v>
      </c>
      <c r="O111" s="8">
        <v>19</v>
      </c>
      <c r="R111" s="26" t="e">
        <f t="shared" si="19"/>
        <v>#DIV/0!</v>
      </c>
      <c r="S111" s="26" t="e">
        <f t="shared" si="20"/>
        <v>#DIV/0!</v>
      </c>
      <c r="T111" s="26" t="e">
        <f t="shared" si="21"/>
        <v>#DIV/0!</v>
      </c>
    </row>
    <row r="112" ht="19" hidden="1" customHeight="1" spans="1:20">
      <c r="A112" s="8" t="s">
        <v>5180</v>
      </c>
      <c r="B112" s="8" t="s">
        <v>5175</v>
      </c>
      <c r="C112" s="8" t="s">
        <v>5176</v>
      </c>
      <c r="D112" s="29" t="s">
        <v>5177</v>
      </c>
      <c r="E112" s="8">
        <v>1</v>
      </c>
      <c r="F112" s="10">
        <f t="shared" si="15"/>
        <v>0.040824</v>
      </c>
      <c r="G112" s="8">
        <v>6.3</v>
      </c>
      <c r="H112" s="8">
        <v>7.8</v>
      </c>
      <c r="I112" s="20"/>
      <c r="J112" s="20"/>
      <c r="K112" s="20"/>
      <c r="L112" s="8" t="s">
        <v>5059</v>
      </c>
      <c r="M112" s="8">
        <v>126</v>
      </c>
      <c r="N112" s="8">
        <v>18</v>
      </c>
      <c r="O112" s="8">
        <v>18</v>
      </c>
      <c r="R112" s="26" t="e">
        <f t="shared" si="19"/>
        <v>#DIV/0!</v>
      </c>
      <c r="S112" s="26" t="e">
        <f t="shared" si="20"/>
        <v>#DIV/0!</v>
      </c>
      <c r="T112" s="26" t="e">
        <f t="shared" si="21"/>
        <v>#DIV/0!</v>
      </c>
    </row>
    <row r="113" ht="19" hidden="1" customHeight="1" spans="1:20">
      <c r="A113" s="8" t="s">
        <v>5181</v>
      </c>
      <c r="B113" s="8" t="s">
        <v>5175</v>
      </c>
      <c r="C113" s="8" t="s">
        <v>5176</v>
      </c>
      <c r="D113" s="29" t="s">
        <v>5177</v>
      </c>
      <c r="E113" s="8">
        <v>1</v>
      </c>
      <c r="F113" s="10">
        <f t="shared" si="15"/>
        <v>0.040824</v>
      </c>
      <c r="G113" s="8">
        <v>6.3</v>
      </c>
      <c r="H113" s="8">
        <v>7.8</v>
      </c>
      <c r="I113" s="20"/>
      <c r="J113" s="20"/>
      <c r="K113" s="20"/>
      <c r="L113" s="8" t="s">
        <v>5059</v>
      </c>
      <c r="M113" s="8">
        <v>126</v>
      </c>
      <c r="N113" s="8">
        <v>18</v>
      </c>
      <c r="O113" s="8">
        <v>18</v>
      </c>
      <c r="R113" s="26" t="e">
        <f t="shared" si="19"/>
        <v>#DIV/0!</v>
      </c>
      <c r="S113" s="26" t="e">
        <f t="shared" si="20"/>
        <v>#DIV/0!</v>
      </c>
      <c r="T113" s="26" t="e">
        <f t="shared" si="21"/>
        <v>#DIV/0!</v>
      </c>
    </row>
    <row r="114" ht="19" hidden="1" customHeight="1" spans="1:20">
      <c r="A114" s="8" t="s">
        <v>5182</v>
      </c>
      <c r="B114" s="20"/>
      <c r="C114" s="8" t="s">
        <v>5176</v>
      </c>
      <c r="D114" s="29" t="s">
        <v>5177</v>
      </c>
      <c r="E114" s="8">
        <v>1</v>
      </c>
      <c r="F114" s="10">
        <f t="shared" si="15"/>
        <v>0.032</v>
      </c>
      <c r="G114" s="8">
        <v>4.85</v>
      </c>
      <c r="H114" s="8">
        <v>6.2</v>
      </c>
      <c r="I114" s="20"/>
      <c r="J114" s="20"/>
      <c r="K114" s="20"/>
      <c r="L114" s="8" t="s">
        <v>5059</v>
      </c>
      <c r="M114" s="8">
        <v>125</v>
      </c>
      <c r="N114" s="8">
        <v>16</v>
      </c>
      <c r="O114" s="8">
        <v>16</v>
      </c>
      <c r="R114" s="26" t="e">
        <f t="shared" si="19"/>
        <v>#DIV/0!</v>
      </c>
      <c r="S114" s="26" t="e">
        <f t="shared" si="20"/>
        <v>#DIV/0!</v>
      </c>
      <c r="T114" s="26" t="e">
        <f t="shared" si="21"/>
        <v>#DIV/0!</v>
      </c>
    </row>
    <row r="115" ht="19" hidden="1" customHeight="1" spans="1:20">
      <c r="A115" s="8" t="s">
        <v>5183</v>
      </c>
      <c r="B115" s="8" t="s">
        <v>5175</v>
      </c>
      <c r="C115" s="8" t="s">
        <v>5176</v>
      </c>
      <c r="D115" s="29" t="s">
        <v>5177</v>
      </c>
      <c r="E115" s="8">
        <v>1</v>
      </c>
      <c r="F115" s="10">
        <f t="shared" si="15"/>
        <v>0.040824</v>
      </c>
      <c r="G115" s="8">
        <v>6.3</v>
      </c>
      <c r="H115" s="8">
        <v>7.8</v>
      </c>
      <c r="I115" s="20"/>
      <c r="J115" s="20"/>
      <c r="K115" s="20"/>
      <c r="L115" s="8" t="s">
        <v>5059</v>
      </c>
      <c r="M115" s="8">
        <v>126</v>
      </c>
      <c r="N115" s="8">
        <v>18</v>
      </c>
      <c r="O115" s="8">
        <v>18</v>
      </c>
      <c r="R115" s="26" t="e">
        <f t="shared" si="19"/>
        <v>#DIV/0!</v>
      </c>
      <c r="S115" s="26" t="e">
        <f t="shared" si="20"/>
        <v>#DIV/0!</v>
      </c>
      <c r="T115" s="26" t="e">
        <f t="shared" si="21"/>
        <v>#DIV/0!</v>
      </c>
    </row>
    <row r="116" ht="19" hidden="1" customHeight="1" spans="1:20">
      <c r="A116" s="8" t="s">
        <v>5184</v>
      </c>
      <c r="B116" s="20"/>
      <c r="C116" s="8" t="s">
        <v>5176</v>
      </c>
      <c r="D116" s="29" t="s">
        <v>5177</v>
      </c>
      <c r="E116" s="8">
        <v>1</v>
      </c>
      <c r="F116" s="10">
        <f t="shared" si="15"/>
        <v>0.032</v>
      </c>
      <c r="G116" s="8">
        <v>4.85</v>
      </c>
      <c r="H116" s="8">
        <v>6.2</v>
      </c>
      <c r="I116" s="20"/>
      <c r="J116" s="20"/>
      <c r="K116" s="20"/>
      <c r="L116" s="8" t="s">
        <v>5059</v>
      </c>
      <c r="M116" s="8">
        <v>125</v>
      </c>
      <c r="N116" s="8">
        <v>16</v>
      </c>
      <c r="O116" s="8">
        <v>16</v>
      </c>
      <c r="R116" s="26" t="e">
        <f t="shared" si="19"/>
        <v>#DIV/0!</v>
      </c>
      <c r="S116" s="26" t="e">
        <f t="shared" si="20"/>
        <v>#DIV/0!</v>
      </c>
      <c r="T116" s="26" t="e">
        <f t="shared" si="21"/>
        <v>#DIV/0!</v>
      </c>
    </row>
    <row r="117" ht="19" hidden="1" customHeight="1" spans="1:20">
      <c r="A117" s="8" t="s">
        <v>5185</v>
      </c>
      <c r="B117" s="20"/>
      <c r="C117" s="8" t="s">
        <v>5176</v>
      </c>
      <c r="D117" s="29" t="s">
        <v>5177</v>
      </c>
      <c r="E117" s="8">
        <v>1</v>
      </c>
      <c r="F117" s="10">
        <f t="shared" si="15"/>
        <v>0.074277625</v>
      </c>
      <c r="G117" s="8">
        <v>12.65</v>
      </c>
      <c r="H117" s="8">
        <v>17.9</v>
      </c>
      <c r="I117" s="8">
        <v>806</v>
      </c>
      <c r="J117" s="8">
        <v>706</v>
      </c>
      <c r="K117" s="8">
        <v>340</v>
      </c>
      <c r="L117" s="8" t="s">
        <v>5059</v>
      </c>
      <c r="M117" s="8">
        <v>134.5</v>
      </c>
      <c r="N117" s="8">
        <v>23.5</v>
      </c>
      <c r="O117" s="8">
        <v>23.5</v>
      </c>
      <c r="R117" s="26">
        <f t="shared" si="19"/>
        <v>0</v>
      </c>
      <c r="S117" s="26">
        <f t="shared" si="20"/>
        <v>0</v>
      </c>
      <c r="T117" s="26">
        <f t="shared" si="21"/>
        <v>0</v>
      </c>
    </row>
    <row r="118" ht="19" hidden="1" customHeight="1" spans="1:20">
      <c r="A118" s="8" t="s">
        <v>5186</v>
      </c>
      <c r="B118" s="20"/>
      <c r="C118" s="8" t="s">
        <v>5176</v>
      </c>
      <c r="D118" s="29" t="s">
        <v>5177</v>
      </c>
      <c r="E118" s="8">
        <v>1</v>
      </c>
      <c r="F118" s="10">
        <f t="shared" si="15"/>
        <v>0.074277625</v>
      </c>
      <c r="G118" s="8">
        <v>12.65</v>
      </c>
      <c r="H118" s="8">
        <v>17.9</v>
      </c>
      <c r="I118" s="8">
        <v>806</v>
      </c>
      <c r="J118" s="8">
        <v>706</v>
      </c>
      <c r="K118" s="8">
        <v>340</v>
      </c>
      <c r="L118" s="8" t="s">
        <v>5059</v>
      </c>
      <c r="M118" s="8">
        <v>134.5</v>
      </c>
      <c r="N118" s="8">
        <v>23.5</v>
      </c>
      <c r="O118" s="8">
        <v>23.5</v>
      </c>
      <c r="R118" s="26">
        <f t="shared" si="19"/>
        <v>0</v>
      </c>
      <c r="S118" s="26">
        <f t="shared" si="20"/>
        <v>0</v>
      </c>
      <c r="T118" s="26">
        <f t="shared" si="21"/>
        <v>0</v>
      </c>
    </row>
    <row r="119" ht="19" hidden="1" customHeight="1" spans="1:20">
      <c r="A119" s="8" t="s">
        <v>3853</v>
      </c>
      <c r="B119" s="20"/>
      <c r="C119" s="8" t="s">
        <v>5176</v>
      </c>
      <c r="D119" s="29" t="s">
        <v>5177</v>
      </c>
      <c r="E119" s="8">
        <v>1</v>
      </c>
      <c r="F119" s="10">
        <f t="shared" si="15"/>
        <v>0.074277625</v>
      </c>
      <c r="G119" s="8">
        <v>12.65</v>
      </c>
      <c r="H119" s="8">
        <v>17.9</v>
      </c>
      <c r="I119" s="8">
        <v>806</v>
      </c>
      <c r="J119" s="8">
        <v>706</v>
      </c>
      <c r="K119" s="8">
        <v>340</v>
      </c>
      <c r="L119" s="8" t="s">
        <v>5059</v>
      </c>
      <c r="M119" s="8">
        <v>134.5</v>
      </c>
      <c r="N119" s="8">
        <v>23.5</v>
      </c>
      <c r="O119" s="8">
        <v>23.5</v>
      </c>
      <c r="R119" s="26">
        <f t="shared" si="19"/>
        <v>0</v>
      </c>
      <c r="S119" s="26">
        <f t="shared" si="20"/>
        <v>0</v>
      </c>
      <c r="T119" s="26">
        <f t="shared" si="21"/>
        <v>0</v>
      </c>
    </row>
    <row r="120" ht="19" hidden="1" customHeight="1" spans="1:20">
      <c r="A120" s="8" t="s">
        <v>5187</v>
      </c>
      <c r="B120" s="20"/>
      <c r="C120" s="8" t="s">
        <v>5176</v>
      </c>
      <c r="D120" s="29" t="s">
        <v>5177</v>
      </c>
      <c r="E120" s="8">
        <v>1</v>
      </c>
      <c r="F120" s="10">
        <f t="shared" si="15"/>
        <v>0.074277625</v>
      </c>
      <c r="G120" s="8">
        <v>12.65</v>
      </c>
      <c r="H120" s="8">
        <v>17.9</v>
      </c>
      <c r="I120" s="8">
        <v>806</v>
      </c>
      <c r="J120" s="8">
        <v>706</v>
      </c>
      <c r="K120" s="8">
        <v>340</v>
      </c>
      <c r="L120" s="8" t="s">
        <v>5059</v>
      </c>
      <c r="M120" s="8">
        <v>134.5</v>
      </c>
      <c r="N120" s="8">
        <v>23.5</v>
      </c>
      <c r="O120" s="8">
        <v>23.5</v>
      </c>
      <c r="R120" s="26">
        <f t="shared" si="19"/>
        <v>0</v>
      </c>
      <c r="S120" s="26">
        <f t="shared" si="20"/>
        <v>0</v>
      </c>
      <c r="T120" s="26">
        <f t="shared" si="21"/>
        <v>0</v>
      </c>
    </row>
    <row r="121" ht="19" hidden="1" customHeight="1" spans="1:20">
      <c r="A121" s="8" t="s">
        <v>5188</v>
      </c>
      <c r="B121" s="20"/>
      <c r="C121" s="8" t="s">
        <v>5176</v>
      </c>
      <c r="D121" s="29" t="s">
        <v>5177</v>
      </c>
      <c r="E121" s="8">
        <v>1</v>
      </c>
      <c r="F121" s="10">
        <f t="shared" si="15"/>
        <v>0.074277625</v>
      </c>
      <c r="G121" s="8">
        <v>12.65</v>
      </c>
      <c r="H121" s="8">
        <v>17.9</v>
      </c>
      <c r="I121" s="8">
        <v>806</v>
      </c>
      <c r="J121" s="8">
        <v>706</v>
      </c>
      <c r="K121" s="8">
        <v>340</v>
      </c>
      <c r="L121" s="8" t="s">
        <v>5059</v>
      </c>
      <c r="M121" s="8">
        <v>134.5</v>
      </c>
      <c r="N121" s="8">
        <v>23.5</v>
      </c>
      <c r="O121" s="8">
        <v>23.5</v>
      </c>
      <c r="R121" s="26">
        <f t="shared" si="19"/>
        <v>0</v>
      </c>
      <c r="S121" s="26">
        <f t="shared" si="20"/>
        <v>0</v>
      </c>
      <c r="T121" s="26">
        <f t="shared" si="21"/>
        <v>0</v>
      </c>
    </row>
    <row r="122" ht="19" hidden="1" customHeight="1" spans="1:20">
      <c r="A122" s="8" t="s">
        <v>5189</v>
      </c>
      <c r="B122" s="20"/>
      <c r="C122" s="8" t="s">
        <v>5176</v>
      </c>
      <c r="D122" s="29" t="s">
        <v>5177</v>
      </c>
      <c r="E122" s="8">
        <v>1</v>
      </c>
      <c r="F122" s="10">
        <f t="shared" si="15"/>
        <v>0.074277625</v>
      </c>
      <c r="G122" s="8">
        <v>12.65</v>
      </c>
      <c r="H122" s="8">
        <v>17.9</v>
      </c>
      <c r="I122" s="8">
        <v>806</v>
      </c>
      <c r="J122" s="8">
        <v>706</v>
      </c>
      <c r="K122" s="8">
        <v>340</v>
      </c>
      <c r="L122" s="8" t="s">
        <v>5059</v>
      </c>
      <c r="M122" s="8">
        <v>134.5</v>
      </c>
      <c r="N122" s="8">
        <v>23.5</v>
      </c>
      <c r="O122" s="8">
        <v>23.5</v>
      </c>
      <c r="R122" s="26">
        <f t="shared" si="19"/>
        <v>0</v>
      </c>
      <c r="S122" s="26">
        <f t="shared" si="20"/>
        <v>0</v>
      </c>
      <c r="T122" s="26">
        <f t="shared" si="21"/>
        <v>0</v>
      </c>
    </row>
    <row r="123" ht="19" hidden="1" customHeight="1" spans="1:20">
      <c r="A123" s="8" t="s">
        <v>5190</v>
      </c>
      <c r="B123" s="20"/>
      <c r="C123" s="8" t="s">
        <v>5176</v>
      </c>
      <c r="D123" s="29" t="s">
        <v>5177</v>
      </c>
      <c r="E123" s="8">
        <v>1</v>
      </c>
      <c r="F123" s="10">
        <f t="shared" si="15"/>
        <v>0.074277625</v>
      </c>
      <c r="G123" s="8">
        <v>12.65</v>
      </c>
      <c r="H123" s="8">
        <v>17.9</v>
      </c>
      <c r="I123" s="8">
        <v>806</v>
      </c>
      <c r="J123" s="8">
        <v>706</v>
      </c>
      <c r="K123" s="8">
        <v>340</v>
      </c>
      <c r="L123" s="8" t="s">
        <v>5059</v>
      </c>
      <c r="M123" s="8">
        <v>134.5</v>
      </c>
      <c r="N123" s="8">
        <v>23.5</v>
      </c>
      <c r="O123" s="8">
        <v>23.5</v>
      </c>
      <c r="R123" s="26">
        <f t="shared" si="19"/>
        <v>0</v>
      </c>
      <c r="S123" s="26">
        <f t="shared" si="20"/>
        <v>0</v>
      </c>
      <c r="T123" s="26">
        <f t="shared" si="21"/>
        <v>0</v>
      </c>
    </row>
    <row r="124" ht="19" hidden="1" customHeight="1" spans="1:20">
      <c r="A124" s="8" t="s">
        <v>5191</v>
      </c>
      <c r="B124" s="20"/>
      <c r="C124" s="8" t="s">
        <v>5176</v>
      </c>
      <c r="D124" s="29" t="s">
        <v>5177</v>
      </c>
      <c r="E124" s="8">
        <v>1</v>
      </c>
      <c r="F124" s="10">
        <f t="shared" si="15"/>
        <v>0.074277625</v>
      </c>
      <c r="G124" s="8">
        <v>12.65</v>
      </c>
      <c r="H124" s="8">
        <v>17.9</v>
      </c>
      <c r="I124" s="8">
        <v>806</v>
      </c>
      <c r="J124" s="8">
        <v>706</v>
      </c>
      <c r="K124" s="8">
        <v>340</v>
      </c>
      <c r="L124" s="8" t="s">
        <v>5059</v>
      </c>
      <c r="M124" s="8">
        <v>134.5</v>
      </c>
      <c r="N124" s="8">
        <v>23.5</v>
      </c>
      <c r="O124" s="8">
        <v>23.5</v>
      </c>
      <c r="R124" s="26">
        <f t="shared" si="19"/>
        <v>0</v>
      </c>
      <c r="S124" s="26">
        <f t="shared" si="20"/>
        <v>0</v>
      </c>
      <c r="T124" s="26">
        <f t="shared" si="21"/>
        <v>0</v>
      </c>
    </row>
    <row r="125" ht="19" hidden="1" customHeight="1" spans="1:20">
      <c r="A125" s="8" t="s">
        <v>5192</v>
      </c>
      <c r="B125" s="20"/>
      <c r="C125" s="8" t="s">
        <v>5176</v>
      </c>
      <c r="D125" s="29" t="s">
        <v>5177</v>
      </c>
      <c r="E125" s="8">
        <v>1</v>
      </c>
      <c r="F125" s="10">
        <f t="shared" si="15"/>
        <v>0.074277625</v>
      </c>
      <c r="G125" s="8">
        <v>12.65</v>
      </c>
      <c r="H125" s="8">
        <v>17.9</v>
      </c>
      <c r="I125" s="8">
        <v>806</v>
      </c>
      <c r="J125" s="8">
        <v>706</v>
      </c>
      <c r="K125" s="8">
        <v>340</v>
      </c>
      <c r="L125" s="8" t="s">
        <v>5059</v>
      </c>
      <c r="M125" s="8">
        <v>134.5</v>
      </c>
      <c r="N125" s="8">
        <v>23.5</v>
      </c>
      <c r="O125" s="8">
        <v>23.5</v>
      </c>
      <c r="R125" s="26">
        <f t="shared" si="19"/>
        <v>0</v>
      </c>
      <c r="S125" s="26">
        <f t="shared" si="20"/>
        <v>0</v>
      </c>
      <c r="T125" s="26">
        <f t="shared" si="21"/>
        <v>0</v>
      </c>
    </row>
    <row r="126" ht="19" hidden="1" customHeight="1" spans="1:20">
      <c r="A126" s="8" t="s">
        <v>4501</v>
      </c>
      <c r="B126" s="20"/>
      <c r="C126" s="8" t="s">
        <v>5176</v>
      </c>
      <c r="D126" s="29" t="s">
        <v>5177</v>
      </c>
      <c r="E126" s="8">
        <v>1</v>
      </c>
      <c r="F126" s="10">
        <f t="shared" si="15"/>
        <v>0.074277625</v>
      </c>
      <c r="G126" s="8">
        <v>12.65</v>
      </c>
      <c r="H126" s="8">
        <v>17.9</v>
      </c>
      <c r="I126" s="8">
        <v>806</v>
      </c>
      <c r="J126" s="8">
        <v>706</v>
      </c>
      <c r="K126" s="8">
        <v>340</v>
      </c>
      <c r="L126" s="8" t="s">
        <v>5059</v>
      </c>
      <c r="M126" s="8">
        <v>134.5</v>
      </c>
      <c r="N126" s="8">
        <v>23.5</v>
      </c>
      <c r="O126" s="8">
        <v>23.5</v>
      </c>
      <c r="R126" s="26">
        <f t="shared" si="19"/>
        <v>0</v>
      </c>
      <c r="S126" s="26">
        <f t="shared" si="20"/>
        <v>0</v>
      </c>
      <c r="T126" s="26">
        <f t="shared" si="21"/>
        <v>0</v>
      </c>
    </row>
    <row r="127" ht="19" hidden="1" customHeight="1" spans="1:20">
      <c r="A127" s="8" t="s">
        <v>5193</v>
      </c>
      <c r="B127" s="20"/>
      <c r="C127" s="8" t="s">
        <v>5176</v>
      </c>
      <c r="D127" s="29" t="s">
        <v>5177</v>
      </c>
      <c r="E127" s="8">
        <v>1</v>
      </c>
      <c r="F127" s="10">
        <f t="shared" si="15"/>
        <v>0.074277625</v>
      </c>
      <c r="G127" s="8">
        <v>12.65</v>
      </c>
      <c r="H127" s="8">
        <v>17.9</v>
      </c>
      <c r="I127" s="8">
        <v>806</v>
      </c>
      <c r="J127" s="8">
        <v>706</v>
      </c>
      <c r="K127" s="8">
        <v>340</v>
      </c>
      <c r="L127" s="8" t="s">
        <v>5059</v>
      </c>
      <c r="M127" s="8">
        <v>134.5</v>
      </c>
      <c r="N127" s="8">
        <v>23.5</v>
      </c>
      <c r="O127" s="8">
        <v>23.5</v>
      </c>
      <c r="R127" s="26">
        <f t="shared" si="19"/>
        <v>0</v>
      </c>
      <c r="S127" s="26">
        <f t="shared" si="20"/>
        <v>0</v>
      </c>
      <c r="T127" s="26">
        <f t="shared" si="21"/>
        <v>0</v>
      </c>
    </row>
    <row r="128" ht="19" hidden="1" customHeight="1" spans="1:20">
      <c r="A128" s="8" t="s">
        <v>5194</v>
      </c>
      <c r="B128" s="20"/>
      <c r="C128" s="8" t="s">
        <v>5176</v>
      </c>
      <c r="D128" s="29" t="s">
        <v>5177</v>
      </c>
      <c r="E128" s="8">
        <v>1</v>
      </c>
      <c r="F128" s="10">
        <f t="shared" si="15"/>
        <v>0.074277625</v>
      </c>
      <c r="G128" s="8">
        <v>12.65</v>
      </c>
      <c r="H128" s="8">
        <v>17.9</v>
      </c>
      <c r="I128" s="8">
        <v>806</v>
      </c>
      <c r="J128" s="8">
        <v>706</v>
      </c>
      <c r="K128" s="8">
        <v>340</v>
      </c>
      <c r="L128" s="8" t="s">
        <v>5059</v>
      </c>
      <c r="M128" s="8">
        <v>134.5</v>
      </c>
      <c r="N128" s="8">
        <v>23.5</v>
      </c>
      <c r="O128" s="8">
        <v>23.5</v>
      </c>
      <c r="R128" s="26">
        <f t="shared" si="19"/>
        <v>0</v>
      </c>
      <c r="S128" s="26">
        <f t="shared" si="20"/>
        <v>0</v>
      </c>
      <c r="T128" s="26">
        <f t="shared" si="21"/>
        <v>0</v>
      </c>
    </row>
    <row r="129" ht="19" hidden="1" customHeight="1" spans="1:20">
      <c r="A129" s="8" t="s">
        <v>5195</v>
      </c>
      <c r="B129" s="20"/>
      <c r="C129" s="8" t="s">
        <v>5176</v>
      </c>
      <c r="D129" s="29" t="s">
        <v>5177</v>
      </c>
      <c r="E129" s="8">
        <v>1</v>
      </c>
      <c r="F129" s="10">
        <f t="shared" si="15"/>
        <v>0.128741625</v>
      </c>
      <c r="G129" s="8">
        <v>17.6</v>
      </c>
      <c r="H129" s="8">
        <v>25.99</v>
      </c>
      <c r="I129" s="8">
        <v>578</v>
      </c>
      <c r="J129" s="8">
        <v>505</v>
      </c>
      <c r="K129" s="8">
        <v>244</v>
      </c>
      <c r="L129" s="8" t="s">
        <v>5059</v>
      </c>
      <c r="M129" s="8">
        <v>158.5</v>
      </c>
      <c r="N129" s="8">
        <v>28.5</v>
      </c>
      <c r="O129" s="8">
        <v>28.5</v>
      </c>
      <c r="R129" s="26">
        <f t="shared" si="19"/>
        <v>0</v>
      </c>
      <c r="S129" s="26">
        <f t="shared" si="20"/>
        <v>0</v>
      </c>
      <c r="T129" s="26">
        <f t="shared" si="21"/>
        <v>0</v>
      </c>
    </row>
    <row r="130" ht="19" hidden="1" customHeight="1" spans="1:20">
      <c r="A130" s="8" t="s">
        <v>4126</v>
      </c>
      <c r="B130" s="20"/>
      <c r="C130" s="8" t="s">
        <v>5176</v>
      </c>
      <c r="D130" s="29" t="s">
        <v>5177</v>
      </c>
      <c r="E130" s="8">
        <v>1</v>
      </c>
      <c r="F130" s="10">
        <f t="shared" si="15"/>
        <v>0.128741625</v>
      </c>
      <c r="G130" s="8">
        <v>17.6</v>
      </c>
      <c r="H130" s="8">
        <v>25.99</v>
      </c>
      <c r="I130" s="8">
        <v>578</v>
      </c>
      <c r="J130" s="8">
        <v>505</v>
      </c>
      <c r="K130" s="8">
        <v>244</v>
      </c>
      <c r="L130" s="8" t="s">
        <v>5059</v>
      </c>
      <c r="M130" s="8">
        <v>158.5</v>
      </c>
      <c r="N130" s="8">
        <v>28.5</v>
      </c>
      <c r="O130" s="8">
        <v>28.5</v>
      </c>
      <c r="R130" s="26">
        <f t="shared" si="19"/>
        <v>0</v>
      </c>
      <c r="S130" s="26">
        <f t="shared" si="20"/>
        <v>0</v>
      </c>
      <c r="T130" s="26">
        <f t="shared" si="21"/>
        <v>0</v>
      </c>
    </row>
    <row r="131" ht="19" hidden="1" customHeight="1" spans="1:20">
      <c r="A131" s="8" t="s">
        <v>5196</v>
      </c>
      <c r="B131" s="20"/>
      <c r="C131" s="8" t="s">
        <v>5176</v>
      </c>
      <c r="D131" s="29" t="s">
        <v>5177</v>
      </c>
      <c r="E131" s="8">
        <v>1</v>
      </c>
      <c r="F131" s="10">
        <f t="shared" ref="F131:F194" si="22">M131*N131*O131/1000000</f>
        <v>0.128741625</v>
      </c>
      <c r="G131" s="8">
        <v>17.6</v>
      </c>
      <c r="H131" s="8">
        <v>25.99</v>
      </c>
      <c r="I131" s="8">
        <v>578</v>
      </c>
      <c r="J131" s="8">
        <v>505</v>
      </c>
      <c r="K131" s="8">
        <v>244</v>
      </c>
      <c r="L131" s="8" t="s">
        <v>5059</v>
      </c>
      <c r="M131" s="8">
        <v>158.5</v>
      </c>
      <c r="N131" s="8">
        <v>28.5</v>
      </c>
      <c r="O131" s="8">
        <v>28.5</v>
      </c>
      <c r="R131" s="26">
        <f t="shared" ref="R131:R162" si="23">Q131/I131</f>
        <v>0</v>
      </c>
      <c r="S131" s="26">
        <f t="shared" ref="S131:S162" si="24">Q131/J131</f>
        <v>0</v>
      </c>
      <c r="T131" s="26">
        <f t="shared" ref="T131:T162" si="25">Q131/K131</f>
        <v>0</v>
      </c>
    </row>
    <row r="132" ht="19" hidden="1" customHeight="1" spans="1:20">
      <c r="A132" s="8" t="s">
        <v>5197</v>
      </c>
      <c r="B132" s="20"/>
      <c r="C132" s="8" t="s">
        <v>5176</v>
      </c>
      <c r="D132" s="29" t="s">
        <v>5177</v>
      </c>
      <c r="E132" s="8">
        <v>1</v>
      </c>
      <c r="F132" s="10">
        <f t="shared" si="22"/>
        <v>0.128741625</v>
      </c>
      <c r="G132" s="8">
        <v>17.6</v>
      </c>
      <c r="H132" s="8">
        <v>25.99</v>
      </c>
      <c r="I132" s="8">
        <v>578</v>
      </c>
      <c r="J132" s="8">
        <v>505</v>
      </c>
      <c r="K132" s="8">
        <v>244</v>
      </c>
      <c r="L132" s="8" t="s">
        <v>5059</v>
      </c>
      <c r="M132" s="8">
        <v>158.5</v>
      </c>
      <c r="N132" s="8">
        <v>28.5</v>
      </c>
      <c r="O132" s="8">
        <v>28.5</v>
      </c>
      <c r="R132" s="26">
        <f t="shared" si="23"/>
        <v>0</v>
      </c>
      <c r="S132" s="26">
        <f t="shared" si="24"/>
        <v>0</v>
      </c>
      <c r="T132" s="26">
        <f t="shared" si="25"/>
        <v>0</v>
      </c>
    </row>
    <row r="133" ht="19" hidden="1" customHeight="1" spans="1:20">
      <c r="A133" s="8" t="s">
        <v>5198</v>
      </c>
      <c r="B133" s="20"/>
      <c r="C133" s="8" t="s">
        <v>5176</v>
      </c>
      <c r="D133" s="29" t="s">
        <v>5177</v>
      </c>
      <c r="E133" s="8">
        <v>1</v>
      </c>
      <c r="F133" s="10">
        <f t="shared" si="22"/>
        <v>0.128741625</v>
      </c>
      <c r="G133" s="8">
        <v>17.6</v>
      </c>
      <c r="H133" s="8">
        <v>25.99</v>
      </c>
      <c r="I133" s="8">
        <v>578</v>
      </c>
      <c r="J133" s="8">
        <v>505</v>
      </c>
      <c r="K133" s="8">
        <v>244</v>
      </c>
      <c r="L133" s="8" t="s">
        <v>5059</v>
      </c>
      <c r="M133" s="8">
        <v>158.5</v>
      </c>
      <c r="N133" s="8">
        <v>28.5</v>
      </c>
      <c r="O133" s="8">
        <v>28.5</v>
      </c>
      <c r="R133" s="26">
        <f t="shared" si="23"/>
        <v>0</v>
      </c>
      <c r="S133" s="26">
        <f t="shared" si="24"/>
        <v>0</v>
      </c>
      <c r="T133" s="26">
        <f t="shared" si="25"/>
        <v>0</v>
      </c>
    </row>
    <row r="134" ht="19" hidden="1" customHeight="1" spans="1:20">
      <c r="A134" s="8" t="s">
        <v>5199</v>
      </c>
      <c r="B134" s="20"/>
      <c r="C134" s="8" t="s">
        <v>5176</v>
      </c>
      <c r="D134" s="29" t="s">
        <v>5177</v>
      </c>
      <c r="E134" s="8">
        <v>1</v>
      </c>
      <c r="F134" s="10">
        <f t="shared" si="22"/>
        <v>0.128741625</v>
      </c>
      <c r="G134" s="8">
        <v>17.6</v>
      </c>
      <c r="H134" s="8">
        <v>25.99</v>
      </c>
      <c r="I134" s="8">
        <v>578</v>
      </c>
      <c r="J134" s="8">
        <v>505</v>
      </c>
      <c r="K134" s="8">
        <v>244</v>
      </c>
      <c r="L134" s="8" t="s">
        <v>5059</v>
      </c>
      <c r="M134" s="8">
        <v>158.5</v>
      </c>
      <c r="N134" s="8">
        <v>28.5</v>
      </c>
      <c r="O134" s="8">
        <v>28.5</v>
      </c>
      <c r="R134" s="26">
        <f t="shared" si="23"/>
        <v>0</v>
      </c>
      <c r="S134" s="26">
        <f t="shared" si="24"/>
        <v>0</v>
      </c>
      <c r="T134" s="26">
        <f t="shared" si="25"/>
        <v>0</v>
      </c>
    </row>
    <row r="135" ht="19" hidden="1" customHeight="1" spans="1:20">
      <c r="A135" s="8" t="s">
        <v>5200</v>
      </c>
      <c r="B135" s="20"/>
      <c r="C135" s="8" t="s">
        <v>5176</v>
      </c>
      <c r="D135" s="29" t="s">
        <v>5177</v>
      </c>
      <c r="E135" s="8">
        <v>1</v>
      </c>
      <c r="F135" s="10">
        <f t="shared" si="22"/>
        <v>0.128741625</v>
      </c>
      <c r="G135" s="8">
        <v>17.6</v>
      </c>
      <c r="H135" s="8">
        <v>25.99</v>
      </c>
      <c r="I135" s="8">
        <v>578</v>
      </c>
      <c r="J135" s="8">
        <v>505</v>
      </c>
      <c r="K135" s="8">
        <v>244</v>
      </c>
      <c r="L135" s="8" t="s">
        <v>5059</v>
      </c>
      <c r="M135" s="8">
        <v>158.5</v>
      </c>
      <c r="N135" s="8">
        <v>28.5</v>
      </c>
      <c r="O135" s="8">
        <v>28.5</v>
      </c>
      <c r="R135" s="26">
        <f t="shared" si="23"/>
        <v>0</v>
      </c>
      <c r="S135" s="26">
        <f t="shared" si="24"/>
        <v>0</v>
      </c>
      <c r="T135" s="26">
        <f t="shared" si="25"/>
        <v>0</v>
      </c>
    </row>
    <row r="136" ht="19" hidden="1" customHeight="1" spans="1:20">
      <c r="A136" s="8" t="s">
        <v>5201</v>
      </c>
      <c r="B136" s="20"/>
      <c r="C136" s="8" t="s">
        <v>5176</v>
      </c>
      <c r="D136" s="29" t="s">
        <v>5177</v>
      </c>
      <c r="E136" s="8">
        <v>1</v>
      </c>
      <c r="F136" s="10">
        <f t="shared" si="22"/>
        <v>0.128741625</v>
      </c>
      <c r="G136" s="8">
        <v>17.6</v>
      </c>
      <c r="H136" s="8">
        <v>25.99</v>
      </c>
      <c r="I136" s="8">
        <v>578</v>
      </c>
      <c r="J136" s="8">
        <v>505</v>
      </c>
      <c r="K136" s="8">
        <v>244</v>
      </c>
      <c r="L136" s="8" t="s">
        <v>5059</v>
      </c>
      <c r="M136" s="8">
        <v>158.5</v>
      </c>
      <c r="N136" s="8">
        <v>28.5</v>
      </c>
      <c r="O136" s="8">
        <v>28.5</v>
      </c>
      <c r="R136" s="26">
        <f t="shared" si="23"/>
        <v>0</v>
      </c>
      <c r="S136" s="26">
        <f t="shared" si="24"/>
        <v>0</v>
      </c>
      <c r="T136" s="26">
        <f t="shared" si="25"/>
        <v>0</v>
      </c>
    </row>
    <row r="137" ht="19" hidden="1" customHeight="1" spans="1:20">
      <c r="A137" s="8" t="s">
        <v>5202</v>
      </c>
      <c r="B137" s="20"/>
      <c r="C137" s="8" t="s">
        <v>5176</v>
      </c>
      <c r="D137" s="29" t="s">
        <v>5177</v>
      </c>
      <c r="E137" s="8">
        <v>1</v>
      </c>
      <c r="F137" s="10">
        <f t="shared" si="22"/>
        <v>0.128741625</v>
      </c>
      <c r="G137" s="8">
        <v>17.6</v>
      </c>
      <c r="H137" s="8">
        <v>25.99</v>
      </c>
      <c r="I137" s="8">
        <v>578</v>
      </c>
      <c r="J137" s="8">
        <v>505</v>
      </c>
      <c r="K137" s="8">
        <v>244</v>
      </c>
      <c r="L137" s="8" t="s">
        <v>5059</v>
      </c>
      <c r="M137" s="8">
        <v>158.5</v>
      </c>
      <c r="N137" s="8">
        <v>28.5</v>
      </c>
      <c r="O137" s="8">
        <v>28.5</v>
      </c>
      <c r="R137" s="26">
        <f t="shared" si="23"/>
        <v>0</v>
      </c>
      <c r="S137" s="26">
        <f t="shared" si="24"/>
        <v>0</v>
      </c>
      <c r="T137" s="26">
        <f t="shared" si="25"/>
        <v>0</v>
      </c>
    </row>
    <row r="138" ht="19" hidden="1" customHeight="1" spans="1:20">
      <c r="A138" s="8" t="s">
        <v>5203</v>
      </c>
      <c r="B138" s="20"/>
      <c r="C138" s="8" t="s">
        <v>5176</v>
      </c>
      <c r="D138" s="29" t="s">
        <v>5177</v>
      </c>
      <c r="E138" s="8">
        <v>1</v>
      </c>
      <c r="F138" s="10">
        <f t="shared" si="22"/>
        <v>0.128741625</v>
      </c>
      <c r="G138" s="8">
        <v>17.6</v>
      </c>
      <c r="H138" s="8">
        <v>25.99</v>
      </c>
      <c r="I138" s="8">
        <v>578</v>
      </c>
      <c r="J138" s="8">
        <v>505</v>
      </c>
      <c r="K138" s="8">
        <v>244</v>
      </c>
      <c r="L138" s="8" t="s">
        <v>5059</v>
      </c>
      <c r="M138" s="8">
        <v>158.5</v>
      </c>
      <c r="N138" s="8">
        <v>28.5</v>
      </c>
      <c r="O138" s="8">
        <v>28.5</v>
      </c>
      <c r="R138" s="26">
        <f t="shared" si="23"/>
        <v>0</v>
      </c>
      <c r="S138" s="26">
        <f t="shared" si="24"/>
        <v>0</v>
      </c>
      <c r="T138" s="26">
        <f t="shared" si="25"/>
        <v>0</v>
      </c>
    </row>
    <row r="139" ht="19" hidden="1" customHeight="1" spans="1:20">
      <c r="A139" s="8" t="s">
        <v>5204</v>
      </c>
      <c r="B139" s="20"/>
      <c r="C139" s="8" t="s">
        <v>5176</v>
      </c>
      <c r="D139" s="29" t="s">
        <v>5177</v>
      </c>
      <c r="E139" s="8">
        <v>1</v>
      </c>
      <c r="F139" s="10">
        <f t="shared" si="22"/>
        <v>0.128741625</v>
      </c>
      <c r="G139" s="8">
        <v>17.6</v>
      </c>
      <c r="H139" s="8">
        <v>25.99</v>
      </c>
      <c r="I139" s="8">
        <v>578</v>
      </c>
      <c r="J139" s="8">
        <v>505</v>
      </c>
      <c r="K139" s="8">
        <v>244</v>
      </c>
      <c r="L139" s="8" t="s">
        <v>5059</v>
      </c>
      <c r="M139" s="8">
        <v>158.5</v>
      </c>
      <c r="N139" s="8">
        <v>28.5</v>
      </c>
      <c r="O139" s="8">
        <v>28.5</v>
      </c>
      <c r="R139" s="26">
        <f t="shared" si="23"/>
        <v>0</v>
      </c>
      <c r="S139" s="26">
        <f t="shared" si="24"/>
        <v>0</v>
      </c>
      <c r="T139" s="26">
        <f t="shared" si="25"/>
        <v>0</v>
      </c>
    </row>
    <row r="140" ht="19" hidden="1" customHeight="1" spans="1:20">
      <c r="A140" s="8" t="s">
        <v>3848</v>
      </c>
      <c r="B140" s="20"/>
      <c r="C140" s="8" t="s">
        <v>5176</v>
      </c>
      <c r="D140" s="29" t="s">
        <v>5177</v>
      </c>
      <c r="E140" s="8">
        <v>1</v>
      </c>
      <c r="F140" s="10">
        <f t="shared" si="22"/>
        <v>0.128741625</v>
      </c>
      <c r="G140" s="8">
        <v>17.6</v>
      </c>
      <c r="H140" s="8">
        <v>25.99</v>
      </c>
      <c r="I140" s="8">
        <v>578</v>
      </c>
      <c r="J140" s="8">
        <v>505</v>
      </c>
      <c r="K140" s="8">
        <v>244</v>
      </c>
      <c r="L140" s="8" t="s">
        <v>5059</v>
      </c>
      <c r="M140" s="8">
        <v>158.5</v>
      </c>
      <c r="N140" s="8">
        <v>28.5</v>
      </c>
      <c r="O140" s="8">
        <v>28.5</v>
      </c>
      <c r="R140" s="26">
        <f t="shared" si="23"/>
        <v>0</v>
      </c>
      <c r="S140" s="26">
        <f t="shared" si="24"/>
        <v>0</v>
      </c>
      <c r="T140" s="26">
        <f t="shared" si="25"/>
        <v>0</v>
      </c>
    </row>
    <row r="141" ht="19" hidden="1" customHeight="1" spans="1:20">
      <c r="A141" s="8" t="s">
        <v>5174</v>
      </c>
      <c r="B141" s="20"/>
      <c r="C141" s="8" t="s">
        <v>5176</v>
      </c>
      <c r="D141" s="29" t="s">
        <v>5177</v>
      </c>
      <c r="E141" s="8">
        <v>1</v>
      </c>
      <c r="F141" s="10">
        <f t="shared" si="22"/>
        <v>0.032</v>
      </c>
      <c r="G141" s="8">
        <v>4.85</v>
      </c>
      <c r="H141" s="8">
        <v>6.2</v>
      </c>
      <c r="I141" s="20"/>
      <c r="J141" s="20"/>
      <c r="K141" s="20"/>
      <c r="L141" s="8" t="s">
        <v>5059</v>
      </c>
      <c r="M141" s="8">
        <v>125</v>
      </c>
      <c r="N141" s="8">
        <v>16</v>
      </c>
      <c r="O141" s="8">
        <v>16</v>
      </c>
      <c r="R141" s="26" t="e">
        <f t="shared" si="23"/>
        <v>#DIV/0!</v>
      </c>
      <c r="S141" s="26" t="e">
        <f t="shared" si="24"/>
        <v>#DIV/0!</v>
      </c>
      <c r="T141" s="26" t="e">
        <f t="shared" si="25"/>
        <v>#DIV/0!</v>
      </c>
    </row>
    <row r="142" ht="19" hidden="1" customHeight="1" spans="1:20">
      <c r="A142" s="8" t="s">
        <v>5184</v>
      </c>
      <c r="B142" s="20"/>
      <c r="C142" s="8" t="s">
        <v>5176</v>
      </c>
      <c r="D142" s="29" t="s">
        <v>5177</v>
      </c>
      <c r="E142" s="8">
        <v>1</v>
      </c>
      <c r="F142" s="10">
        <f t="shared" si="22"/>
        <v>0.032</v>
      </c>
      <c r="G142" s="8">
        <v>4.85</v>
      </c>
      <c r="H142" s="8">
        <v>6.2</v>
      </c>
      <c r="I142" s="20"/>
      <c r="J142" s="20"/>
      <c r="K142" s="20"/>
      <c r="L142" s="8" t="s">
        <v>5059</v>
      </c>
      <c r="M142" s="8">
        <v>125</v>
      </c>
      <c r="N142" s="8">
        <v>16</v>
      </c>
      <c r="O142" s="8">
        <v>16</v>
      </c>
      <c r="R142" s="26" t="e">
        <f t="shared" si="23"/>
        <v>#DIV/0!</v>
      </c>
      <c r="S142" s="26" t="e">
        <f t="shared" si="24"/>
        <v>#DIV/0!</v>
      </c>
      <c r="T142" s="26" t="e">
        <f t="shared" si="25"/>
        <v>#DIV/0!</v>
      </c>
    </row>
    <row r="143" ht="19" hidden="1" customHeight="1" spans="1:20">
      <c r="A143" s="8" t="s">
        <v>5178</v>
      </c>
      <c r="B143" s="20"/>
      <c r="C143" s="8" t="s">
        <v>5176</v>
      </c>
      <c r="D143" s="29" t="s">
        <v>5177</v>
      </c>
      <c r="E143" s="8">
        <v>1</v>
      </c>
      <c r="F143" s="10">
        <f t="shared" si="22"/>
        <v>0.032</v>
      </c>
      <c r="G143" s="8">
        <v>4.85</v>
      </c>
      <c r="H143" s="8">
        <v>6.2</v>
      </c>
      <c r="I143" s="20"/>
      <c r="J143" s="20"/>
      <c r="K143" s="20"/>
      <c r="L143" s="8" t="s">
        <v>5059</v>
      </c>
      <c r="M143" s="8">
        <v>125</v>
      </c>
      <c r="N143" s="8">
        <v>16</v>
      </c>
      <c r="O143" s="8">
        <v>16</v>
      </c>
      <c r="R143" s="26" t="e">
        <f t="shared" si="23"/>
        <v>#DIV/0!</v>
      </c>
      <c r="S143" s="26" t="e">
        <f t="shared" si="24"/>
        <v>#DIV/0!</v>
      </c>
      <c r="T143" s="26" t="e">
        <f t="shared" si="25"/>
        <v>#DIV/0!</v>
      </c>
    </row>
    <row r="144" ht="19" hidden="1" customHeight="1" spans="1:20">
      <c r="A144" s="8" t="s">
        <v>5182</v>
      </c>
      <c r="B144" s="20"/>
      <c r="C144" s="8" t="s">
        <v>5176</v>
      </c>
      <c r="D144" s="29" t="s">
        <v>5177</v>
      </c>
      <c r="E144" s="8">
        <v>1</v>
      </c>
      <c r="F144" s="10">
        <f t="shared" si="22"/>
        <v>0.032</v>
      </c>
      <c r="G144" s="8">
        <v>4.85</v>
      </c>
      <c r="H144" s="8">
        <v>6.2</v>
      </c>
      <c r="I144" s="20"/>
      <c r="J144" s="20"/>
      <c r="K144" s="20"/>
      <c r="L144" s="8" t="s">
        <v>5059</v>
      </c>
      <c r="M144" s="8">
        <v>125</v>
      </c>
      <c r="N144" s="8">
        <v>16</v>
      </c>
      <c r="O144" s="8">
        <v>16</v>
      </c>
      <c r="R144" s="26" t="e">
        <f t="shared" si="23"/>
        <v>#DIV/0!</v>
      </c>
      <c r="S144" s="26" t="e">
        <f t="shared" si="24"/>
        <v>#DIV/0!</v>
      </c>
      <c r="T144" s="26" t="e">
        <f t="shared" si="25"/>
        <v>#DIV/0!</v>
      </c>
    </row>
    <row r="145" ht="19" hidden="1" customHeight="1" spans="1:20">
      <c r="A145" s="8" t="s">
        <v>5179</v>
      </c>
      <c r="B145" s="20"/>
      <c r="C145" s="8" t="s">
        <v>5176</v>
      </c>
      <c r="D145" s="29" t="s">
        <v>5177</v>
      </c>
      <c r="E145" s="8">
        <v>1</v>
      </c>
      <c r="F145" s="10">
        <f t="shared" si="22"/>
        <v>0.040824</v>
      </c>
      <c r="G145" s="8">
        <v>6.3</v>
      </c>
      <c r="H145" s="8">
        <v>7.8</v>
      </c>
      <c r="I145" s="20"/>
      <c r="J145" s="20"/>
      <c r="K145" s="20"/>
      <c r="L145" s="8" t="s">
        <v>5059</v>
      </c>
      <c r="M145" s="8">
        <v>126</v>
      </c>
      <c r="N145" s="8">
        <v>18</v>
      </c>
      <c r="O145" s="8">
        <v>18</v>
      </c>
      <c r="R145" s="26" t="e">
        <f t="shared" si="23"/>
        <v>#DIV/0!</v>
      </c>
      <c r="S145" s="26" t="e">
        <f t="shared" si="24"/>
        <v>#DIV/0!</v>
      </c>
      <c r="T145" s="26" t="e">
        <f t="shared" si="25"/>
        <v>#DIV/0!</v>
      </c>
    </row>
    <row r="146" ht="19" hidden="1" customHeight="1" spans="1:20">
      <c r="A146" s="8" t="s">
        <v>5180</v>
      </c>
      <c r="B146" s="20"/>
      <c r="C146" s="8" t="s">
        <v>5176</v>
      </c>
      <c r="D146" s="29" t="s">
        <v>5177</v>
      </c>
      <c r="E146" s="8">
        <v>1</v>
      </c>
      <c r="F146" s="10">
        <f t="shared" si="22"/>
        <v>0.040824</v>
      </c>
      <c r="G146" s="8">
        <v>6.3</v>
      </c>
      <c r="H146" s="8">
        <v>7.8</v>
      </c>
      <c r="I146" s="20"/>
      <c r="J146" s="20"/>
      <c r="K146" s="20"/>
      <c r="L146" s="8" t="s">
        <v>5059</v>
      </c>
      <c r="M146" s="8">
        <v>126</v>
      </c>
      <c r="N146" s="8">
        <v>18</v>
      </c>
      <c r="O146" s="8">
        <v>18</v>
      </c>
      <c r="R146" s="26" t="e">
        <f t="shared" si="23"/>
        <v>#DIV/0!</v>
      </c>
      <c r="S146" s="26" t="e">
        <f t="shared" si="24"/>
        <v>#DIV/0!</v>
      </c>
      <c r="T146" s="26" t="e">
        <f t="shared" si="25"/>
        <v>#DIV/0!</v>
      </c>
    </row>
    <row r="147" ht="19" hidden="1" customHeight="1" spans="1:20">
      <c r="A147" s="8" t="s">
        <v>5183</v>
      </c>
      <c r="B147" s="20"/>
      <c r="C147" s="8" t="s">
        <v>5176</v>
      </c>
      <c r="D147" s="29" t="s">
        <v>5177</v>
      </c>
      <c r="E147" s="8">
        <v>1</v>
      </c>
      <c r="F147" s="10">
        <f t="shared" si="22"/>
        <v>0.040824</v>
      </c>
      <c r="G147" s="8">
        <v>6.3</v>
      </c>
      <c r="H147" s="8">
        <v>7.8</v>
      </c>
      <c r="I147" s="20"/>
      <c r="J147" s="20"/>
      <c r="K147" s="20"/>
      <c r="L147" s="8" t="s">
        <v>5059</v>
      </c>
      <c r="M147" s="8">
        <v>126</v>
      </c>
      <c r="N147" s="8">
        <v>18</v>
      </c>
      <c r="O147" s="8">
        <v>18</v>
      </c>
      <c r="R147" s="26" t="e">
        <f t="shared" si="23"/>
        <v>#DIV/0!</v>
      </c>
      <c r="S147" s="26" t="e">
        <f t="shared" si="24"/>
        <v>#DIV/0!</v>
      </c>
      <c r="T147" s="26" t="e">
        <f t="shared" si="25"/>
        <v>#DIV/0!</v>
      </c>
    </row>
    <row r="148" ht="19" hidden="1" customHeight="1" spans="1:20">
      <c r="A148" s="8" t="s">
        <v>5181</v>
      </c>
      <c r="B148" s="20"/>
      <c r="C148" s="8" t="s">
        <v>5176</v>
      </c>
      <c r="D148" s="29" t="s">
        <v>5177</v>
      </c>
      <c r="E148" s="8">
        <v>1</v>
      </c>
      <c r="F148" s="10">
        <f t="shared" si="22"/>
        <v>0.040824</v>
      </c>
      <c r="G148" s="8">
        <v>6.3</v>
      </c>
      <c r="H148" s="8">
        <v>7.8</v>
      </c>
      <c r="I148" s="20"/>
      <c r="J148" s="20"/>
      <c r="K148" s="20"/>
      <c r="L148" s="8" t="s">
        <v>5059</v>
      </c>
      <c r="M148" s="8">
        <v>126</v>
      </c>
      <c r="N148" s="8">
        <v>18</v>
      </c>
      <c r="O148" s="8">
        <v>18</v>
      </c>
      <c r="R148" s="26" t="e">
        <f t="shared" si="23"/>
        <v>#DIV/0!</v>
      </c>
      <c r="S148" s="26" t="e">
        <f t="shared" si="24"/>
        <v>#DIV/0!</v>
      </c>
      <c r="T148" s="26" t="e">
        <f t="shared" si="25"/>
        <v>#DIV/0!</v>
      </c>
    </row>
    <row r="149" ht="19" hidden="1" customHeight="1" spans="1:20">
      <c r="A149" s="8" t="s">
        <v>5136</v>
      </c>
      <c r="B149" s="8" t="s">
        <v>5137</v>
      </c>
      <c r="C149" s="8" t="s">
        <v>5138</v>
      </c>
      <c r="D149" s="9" t="s">
        <v>5205</v>
      </c>
      <c r="E149" s="8">
        <v>1</v>
      </c>
      <c r="F149" s="10">
        <f t="shared" si="22"/>
        <v>0.017528836</v>
      </c>
      <c r="G149" s="8">
        <v>3.7</v>
      </c>
      <c r="H149" s="8">
        <v>4.74</v>
      </c>
      <c r="I149" s="20"/>
      <c r="J149" s="20"/>
      <c r="K149" s="8">
        <v>1000</v>
      </c>
      <c r="L149" s="8" t="s">
        <v>5097</v>
      </c>
      <c r="M149" s="8">
        <v>31.6</v>
      </c>
      <c r="N149" s="8">
        <v>22.1</v>
      </c>
      <c r="O149" s="8">
        <v>25.1</v>
      </c>
      <c r="R149" s="26" t="e">
        <f t="shared" si="23"/>
        <v>#DIV/0!</v>
      </c>
      <c r="S149" s="26" t="e">
        <f t="shared" si="24"/>
        <v>#DIV/0!</v>
      </c>
      <c r="T149" s="26">
        <f t="shared" si="25"/>
        <v>0</v>
      </c>
    </row>
    <row r="150" ht="19" hidden="1" customHeight="1" spans="1:20">
      <c r="A150" s="8" t="s">
        <v>5206</v>
      </c>
      <c r="B150" s="8" t="s">
        <v>5207</v>
      </c>
      <c r="C150" s="8" t="s">
        <v>5133</v>
      </c>
      <c r="D150" s="9" t="s">
        <v>5208</v>
      </c>
      <c r="E150" s="8">
        <v>1</v>
      </c>
      <c r="F150" s="10">
        <f t="shared" si="22"/>
        <v>0.16284</v>
      </c>
      <c r="G150" s="8">
        <v>21.4</v>
      </c>
      <c r="H150" s="8">
        <v>25.42</v>
      </c>
      <c r="I150" s="8">
        <v>342</v>
      </c>
      <c r="J150" s="20"/>
      <c r="K150" s="20"/>
      <c r="L150" s="8" t="s">
        <v>5209</v>
      </c>
      <c r="M150" s="8">
        <v>59</v>
      </c>
      <c r="N150" s="8">
        <v>60</v>
      </c>
      <c r="O150" s="8">
        <v>46</v>
      </c>
      <c r="R150" s="26">
        <f t="shared" si="23"/>
        <v>0</v>
      </c>
      <c r="S150" s="26" t="e">
        <f t="shared" si="24"/>
        <v>#DIV/0!</v>
      </c>
      <c r="T150" s="26" t="e">
        <f t="shared" si="25"/>
        <v>#DIV/0!</v>
      </c>
    </row>
    <row r="151" ht="19" hidden="1" customHeight="1" spans="1:20">
      <c r="A151" s="8" t="s">
        <v>1826</v>
      </c>
      <c r="B151" s="20"/>
      <c r="C151" s="8" t="s">
        <v>5210</v>
      </c>
      <c r="D151" s="9" t="s">
        <v>5211</v>
      </c>
      <c r="E151" s="8">
        <v>1</v>
      </c>
      <c r="F151" s="10">
        <f t="shared" si="22"/>
        <v>0.04554</v>
      </c>
      <c r="G151" s="8">
        <v>7.95</v>
      </c>
      <c r="H151" s="8">
        <v>9.45</v>
      </c>
      <c r="I151" s="20"/>
      <c r="J151" s="20"/>
      <c r="K151" s="20"/>
      <c r="L151" s="8" t="s">
        <v>5059</v>
      </c>
      <c r="M151" s="8">
        <v>69</v>
      </c>
      <c r="N151" s="8">
        <v>33</v>
      </c>
      <c r="O151" s="8">
        <v>20</v>
      </c>
      <c r="R151" s="26" t="e">
        <f t="shared" si="23"/>
        <v>#DIV/0!</v>
      </c>
      <c r="S151" s="26" t="e">
        <f t="shared" si="24"/>
        <v>#DIV/0!</v>
      </c>
      <c r="T151" s="26" t="e">
        <f t="shared" si="25"/>
        <v>#DIV/0!</v>
      </c>
    </row>
    <row r="152" ht="19" hidden="1" customHeight="1" spans="1:20">
      <c r="A152" s="8" t="s">
        <v>5212</v>
      </c>
      <c r="B152" s="20"/>
      <c r="C152" s="8" t="s">
        <v>5210</v>
      </c>
      <c r="D152" s="9" t="s">
        <v>5211</v>
      </c>
      <c r="E152" s="8">
        <v>1</v>
      </c>
      <c r="F152" s="10">
        <f t="shared" si="22"/>
        <v>0.04554</v>
      </c>
      <c r="G152" s="8">
        <v>7.95</v>
      </c>
      <c r="H152" s="8">
        <v>9.45</v>
      </c>
      <c r="I152" s="20"/>
      <c r="J152" s="20"/>
      <c r="K152" s="20"/>
      <c r="L152" s="8" t="s">
        <v>5059</v>
      </c>
      <c r="M152" s="8">
        <v>69</v>
      </c>
      <c r="N152" s="8">
        <v>33</v>
      </c>
      <c r="O152" s="8">
        <v>20</v>
      </c>
      <c r="R152" s="26" t="e">
        <f t="shared" si="23"/>
        <v>#DIV/0!</v>
      </c>
      <c r="S152" s="26" t="e">
        <f t="shared" si="24"/>
        <v>#DIV/0!</v>
      </c>
      <c r="T152" s="26" t="e">
        <f t="shared" si="25"/>
        <v>#DIV/0!</v>
      </c>
    </row>
    <row r="153" ht="19" hidden="1" customHeight="1" spans="1:20">
      <c r="A153" s="8" t="s">
        <v>1837</v>
      </c>
      <c r="B153" s="20"/>
      <c r="C153" s="8" t="s">
        <v>5210</v>
      </c>
      <c r="D153" s="9" t="s">
        <v>5211</v>
      </c>
      <c r="E153" s="8">
        <v>1</v>
      </c>
      <c r="F153" s="10">
        <f t="shared" si="22"/>
        <v>0.047817</v>
      </c>
      <c r="G153" s="8">
        <v>10.75</v>
      </c>
      <c r="H153" s="8">
        <v>12.3</v>
      </c>
      <c r="I153" s="20"/>
      <c r="J153" s="20"/>
      <c r="K153" s="20"/>
      <c r="L153" s="8" t="s">
        <v>5059</v>
      </c>
      <c r="M153" s="8">
        <v>69</v>
      </c>
      <c r="N153" s="8">
        <v>33</v>
      </c>
      <c r="O153" s="8">
        <v>21</v>
      </c>
      <c r="R153" s="26" t="e">
        <f t="shared" si="23"/>
        <v>#DIV/0!</v>
      </c>
      <c r="S153" s="26" t="e">
        <f t="shared" si="24"/>
        <v>#DIV/0!</v>
      </c>
      <c r="T153" s="26" t="e">
        <f t="shared" si="25"/>
        <v>#DIV/0!</v>
      </c>
    </row>
    <row r="154" ht="19" hidden="1" customHeight="1" spans="1:20">
      <c r="A154" s="8" t="s">
        <v>5213</v>
      </c>
      <c r="B154" s="20"/>
      <c r="C154" s="8" t="s">
        <v>5210</v>
      </c>
      <c r="D154" s="9" t="s">
        <v>5211</v>
      </c>
      <c r="E154" s="8">
        <v>1</v>
      </c>
      <c r="F154" s="10">
        <f t="shared" si="22"/>
        <v>0.047817</v>
      </c>
      <c r="G154" s="8">
        <v>10.75</v>
      </c>
      <c r="H154" s="8">
        <v>12.3</v>
      </c>
      <c r="I154" s="20"/>
      <c r="J154" s="20"/>
      <c r="K154" s="20"/>
      <c r="L154" s="8" t="s">
        <v>5059</v>
      </c>
      <c r="M154" s="8">
        <v>69</v>
      </c>
      <c r="N154" s="8">
        <v>33</v>
      </c>
      <c r="O154" s="8">
        <v>21</v>
      </c>
      <c r="R154" s="26" t="e">
        <f t="shared" si="23"/>
        <v>#DIV/0!</v>
      </c>
      <c r="S154" s="26" t="e">
        <f t="shared" si="24"/>
        <v>#DIV/0!</v>
      </c>
      <c r="T154" s="26" t="e">
        <f t="shared" si="25"/>
        <v>#DIV/0!</v>
      </c>
    </row>
    <row r="155" ht="19" hidden="1" customHeight="1" spans="1:20">
      <c r="A155" s="8" t="s">
        <v>2402</v>
      </c>
      <c r="B155" s="20"/>
      <c r="C155" s="8" t="s">
        <v>5210</v>
      </c>
      <c r="D155" s="9" t="s">
        <v>5211</v>
      </c>
      <c r="E155" s="8">
        <v>1</v>
      </c>
      <c r="F155" s="10">
        <f t="shared" si="22"/>
        <v>0.047817</v>
      </c>
      <c r="G155" s="8">
        <v>10.75</v>
      </c>
      <c r="H155" s="8">
        <v>12.3</v>
      </c>
      <c r="I155" s="20"/>
      <c r="J155" s="20"/>
      <c r="K155" s="20"/>
      <c r="L155" s="8" t="s">
        <v>5059</v>
      </c>
      <c r="M155" s="8">
        <v>69</v>
      </c>
      <c r="N155" s="8">
        <v>33</v>
      </c>
      <c r="O155" s="8">
        <v>21</v>
      </c>
      <c r="R155" s="26" t="e">
        <f t="shared" si="23"/>
        <v>#DIV/0!</v>
      </c>
      <c r="S155" s="26" t="e">
        <f t="shared" si="24"/>
        <v>#DIV/0!</v>
      </c>
      <c r="T155" s="26" t="e">
        <f t="shared" si="25"/>
        <v>#DIV/0!</v>
      </c>
    </row>
    <row r="156" ht="19" hidden="1" customHeight="1" spans="1:20">
      <c r="A156" s="8" t="s">
        <v>1841</v>
      </c>
      <c r="B156" s="20"/>
      <c r="C156" s="8" t="s">
        <v>5210</v>
      </c>
      <c r="D156" s="9" t="s">
        <v>5211</v>
      </c>
      <c r="E156" s="8">
        <v>1</v>
      </c>
      <c r="F156" s="10">
        <f t="shared" si="22"/>
        <v>0.047817</v>
      </c>
      <c r="G156" s="8">
        <v>13.4</v>
      </c>
      <c r="H156" s="8">
        <v>15.1</v>
      </c>
      <c r="I156" s="20"/>
      <c r="J156" s="20"/>
      <c r="K156" s="20"/>
      <c r="L156" s="8" t="s">
        <v>5059</v>
      </c>
      <c r="M156" s="8">
        <v>69</v>
      </c>
      <c r="N156" s="8">
        <v>33</v>
      </c>
      <c r="O156" s="8">
        <v>21</v>
      </c>
      <c r="R156" s="26" t="e">
        <f t="shared" si="23"/>
        <v>#DIV/0!</v>
      </c>
      <c r="S156" s="26" t="e">
        <f t="shared" si="24"/>
        <v>#DIV/0!</v>
      </c>
      <c r="T156" s="26" t="e">
        <f t="shared" si="25"/>
        <v>#DIV/0!</v>
      </c>
    </row>
    <row r="157" ht="19" hidden="1" customHeight="1" spans="1:20">
      <c r="A157" s="8" t="s">
        <v>1823</v>
      </c>
      <c r="B157" s="20"/>
      <c r="C157" s="8" t="s">
        <v>5210</v>
      </c>
      <c r="D157" s="9" t="s">
        <v>5211</v>
      </c>
      <c r="E157" s="8">
        <v>1</v>
      </c>
      <c r="F157" s="10">
        <f t="shared" si="22"/>
        <v>0.047817</v>
      </c>
      <c r="G157" s="8">
        <v>13.4</v>
      </c>
      <c r="H157" s="8">
        <v>15.1</v>
      </c>
      <c r="I157" s="20"/>
      <c r="J157" s="20"/>
      <c r="K157" s="20"/>
      <c r="L157" s="8" t="s">
        <v>5059</v>
      </c>
      <c r="M157" s="8">
        <v>69</v>
      </c>
      <c r="N157" s="8">
        <v>33</v>
      </c>
      <c r="O157" s="8">
        <v>21</v>
      </c>
      <c r="R157" s="26" t="e">
        <f t="shared" si="23"/>
        <v>#DIV/0!</v>
      </c>
      <c r="S157" s="26" t="e">
        <f t="shared" si="24"/>
        <v>#DIV/0!</v>
      </c>
      <c r="T157" s="26" t="e">
        <f t="shared" si="25"/>
        <v>#DIV/0!</v>
      </c>
    </row>
    <row r="158" ht="19" hidden="1" customHeight="1" spans="1:20">
      <c r="A158" s="8" t="s">
        <v>5214</v>
      </c>
      <c r="B158" s="20"/>
      <c r="C158" s="8" t="s">
        <v>5210</v>
      </c>
      <c r="D158" s="9" t="s">
        <v>5211</v>
      </c>
      <c r="E158" s="8">
        <v>1</v>
      </c>
      <c r="F158" s="10">
        <f t="shared" si="22"/>
        <v>0.047817</v>
      </c>
      <c r="G158" s="8">
        <v>13.4</v>
      </c>
      <c r="H158" s="8">
        <v>15.1</v>
      </c>
      <c r="I158" s="20"/>
      <c r="J158" s="20"/>
      <c r="K158" s="20"/>
      <c r="L158" s="8" t="s">
        <v>5059</v>
      </c>
      <c r="M158" s="8">
        <v>69</v>
      </c>
      <c r="N158" s="8">
        <v>33</v>
      </c>
      <c r="O158" s="8">
        <v>21</v>
      </c>
      <c r="R158" s="26" t="e">
        <f t="shared" si="23"/>
        <v>#DIV/0!</v>
      </c>
      <c r="S158" s="26" t="e">
        <f t="shared" si="24"/>
        <v>#DIV/0!</v>
      </c>
      <c r="T158" s="26" t="e">
        <f t="shared" si="25"/>
        <v>#DIV/0!</v>
      </c>
    </row>
    <row r="159" ht="19" hidden="1" customHeight="1" spans="1:20">
      <c r="A159" s="8" t="s">
        <v>3887</v>
      </c>
      <c r="B159" s="8" t="s">
        <v>5108</v>
      </c>
      <c r="C159" s="8" t="s">
        <v>5210</v>
      </c>
      <c r="D159" s="9" t="s">
        <v>5211</v>
      </c>
      <c r="E159" s="8">
        <v>1</v>
      </c>
      <c r="F159" s="10">
        <f t="shared" si="22"/>
        <v>0.1728</v>
      </c>
      <c r="G159" s="8">
        <v>9.2</v>
      </c>
      <c r="H159" s="8">
        <v>12.7</v>
      </c>
      <c r="I159" s="8">
        <v>390</v>
      </c>
      <c r="J159" s="8">
        <v>342</v>
      </c>
      <c r="K159" s="8">
        <v>160</v>
      </c>
      <c r="L159" s="8" t="s">
        <v>5059</v>
      </c>
      <c r="M159" s="8">
        <v>60</v>
      </c>
      <c r="N159" s="8">
        <v>60</v>
      </c>
      <c r="O159" s="8">
        <v>48</v>
      </c>
      <c r="R159" s="26">
        <f t="shared" si="23"/>
        <v>0</v>
      </c>
      <c r="S159" s="26">
        <f t="shared" si="24"/>
        <v>0</v>
      </c>
      <c r="T159" s="26">
        <f t="shared" si="25"/>
        <v>0</v>
      </c>
    </row>
    <row r="160" ht="19" hidden="1" customHeight="1" spans="1:20">
      <c r="A160" s="8" t="s">
        <v>1815</v>
      </c>
      <c r="B160" s="20"/>
      <c r="C160" s="31" t="s">
        <v>5215</v>
      </c>
      <c r="D160" s="9" t="s">
        <v>5211</v>
      </c>
      <c r="E160" s="8">
        <v>1</v>
      </c>
      <c r="F160" s="10">
        <f t="shared" si="22"/>
        <v>0.04554</v>
      </c>
      <c r="G160" s="8">
        <v>7.95</v>
      </c>
      <c r="H160" s="8">
        <v>9.45</v>
      </c>
      <c r="I160" s="8">
        <v>0</v>
      </c>
      <c r="J160" s="20"/>
      <c r="K160" s="20"/>
      <c r="L160" s="8" t="s">
        <v>5059</v>
      </c>
      <c r="M160" s="8">
        <v>69</v>
      </c>
      <c r="N160" s="8">
        <v>33</v>
      </c>
      <c r="O160" s="8">
        <v>20</v>
      </c>
      <c r="R160" s="26" t="e">
        <f t="shared" si="23"/>
        <v>#DIV/0!</v>
      </c>
      <c r="S160" s="26" t="e">
        <f t="shared" si="24"/>
        <v>#DIV/0!</v>
      </c>
      <c r="T160" s="26" t="e">
        <f t="shared" si="25"/>
        <v>#DIV/0!</v>
      </c>
    </row>
    <row r="161" ht="19" hidden="1" customHeight="1" spans="1:20">
      <c r="A161" s="8" t="s">
        <v>2255</v>
      </c>
      <c r="B161" s="8" t="s">
        <v>5126</v>
      </c>
      <c r="C161" s="8" t="s">
        <v>5130</v>
      </c>
      <c r="D161" s="9" t="s">
        <v>5128</v>
      </c>
      <c r="E161" s="8">
        <v>1</v>
      </c>
      <c r="F161" s="10">
        <f t="shared" si="22"/>
        <v>0.67782</v>
      </c>
      <c r="G161" s="8">
        <v>54.5</v>
      </c>
      <c r="H161" s="8">
        <v>62</v>
      </c>
      <c r="I161" s="8">
        <v>103</v>
      </c>
      <c r="J161" s="8">
        <v>89</v>
      </c>
      <c r="K161" s="8">
        <v>44</v>
      </c>
      <c r="L161" s="8" t="s">
        <v>5110</v>
      </c>
      <c r="M161" s="8">
        <v>158</v>
      </c>
      <c r="N161" s="8">
        <v>55</v>
      </c>
      <c r="O161" s="8">
        <v>78</v>
      </c>
      <c r="R161" s="26">
        <f t="shared" si="23"/>
        <v>0</v>
      </c>
      <c r="S161" s="26">
        <f t="shared" si="24"/>
        <v>0</v>
      </c>
      <c r="T161" s="26">
        <f t="shared" si="25"/>
        <v>0</v>
      </c>
    </row>
    <row r="162" ht="19" hidden="1" customHeight="1" spans="1:20">
      <c r="A162" s="8" t="s">
        <v>2599</v>
      </c>
      <c r="B162" s="8" t="s">
        <v>5126</v>
      </c>
      <c r="C162" s="8" t="s">
        <v>5173</v>
      </c>
      <c r="D162" s="9" t="s">
        <v>5169</v>
      </c>
      <c r="E162" s="8">
        <v>1</v>
      </c>
      <c r="F162" s="10">
        <f t="shared" si="22"/>
        <v>0.1767465</v>
      </c>
      <c r="G162" s="8">
        <v>26</v>
      </c>
      <c r="H162" s="8">
        <v>47</v>
      </c>
      <c r="I162" s="8">
        <v>357</v>
      </c>
      <c r="J162" s="8">
        <v>310</v>
      </c>
      <c r="K162" s="8">
        <v>145</v>
      </c>
      <c r="L162" s="8" t="s">
        <v>5110</v>
      </c>
      <c r="M162" s="8">
        <v>181</v>
      </c>
      <c r="N162" s="8">
        <v>63</v>
      </c>
      <c r="O162" s="8">
        <v>15.5</v>
      </c>
      <c r="R162" s="26">
        <f t="shared" si="23"/>
        <v>0</v>
      </c>
      <c r="S162" s="26">
        <f t="shared" si="24"/>
        <v>0</v>
      </c>
      <c r="T162" s="26">
        <f t="shared" si="25"/>
        <v>0</v>
      </c>
    </row>
    <row r="163" ht="19" hidden="1" customHeight="1" spans="1:20">
      <c r="A163" s="8" t="s">
        <v>5216</v>
      </c>
      <c r="B163" s="8" t="s">
        <v>5126</v>
      </c>
      <c r="C163" s="8" t="s">
        <v>5173</v>
      </c>
      <c r="D163" s="9" t="s">
        <v>5169</v>
      </c>
      <c r="E163" s="8">
        <v>1</v>
      </c>
      <c r="F163" s="10">
        <f t="shared" si="22"/>
        <v>0.21546</v>
      </c>
      <c r="G163" s="8">
        <v>37</v>
      </c>
      <c r="H163" s="8">
        <v>45.5</v>
      </c>
      <c r="I163" s="8">
        <v>305</v>
      </c>
      <c r="J163" s="8">
        <v>252</v>
      </c>
      <c r="K163" s="8">
        <v>128</v>
      </c>
      <c r="L163" s="8" t="s">
        <v>5110</v>
      </c>
      <c r="M163" s="8">
        <v>180</v>
      </c>
      <c r="N163" s="8">
        <v>63</v>
      </c>
      <c r="O163" s="8">
        <v>19</v>
      </c>
      <c r="R163" s="26">
        <f t="shared" ref="R163:R187" si="26">Q163/I163</f>
        <v>0</v>
      </c>
      <c r="S163" s="26">
        <f t="shared" ref="S163:S187" si="27">Q163/J163</f>
        <v>0</v>
      </c>
      <c r="T163" s="26">
        <f t="shared" ref="T163:T187" si="28">Q163/K163</f>
        <v>0</v>
      </c>
    </row>
    <row r="164" ht="19" hidden="1" customHeight="1" spans="1:20">
      <c r="A164" s="8" t="s">
        <v>5217</v>
      </c>
      <c r="B164" s="8" t="s">
        <v>5126</v>
      </c>
      <c r="C164" s="8" t="s">
        <v>5173</v>
      </c>
      <c r="D164" s="9" t="s">
        <v>5169</v>
      </c>
      <c r="E164" s="8">
        <v>1</v>
      </c>
      <c r="F164" s="10">
        <f t="shared" si="22"/>
        <v>0.21546</v>
      </c>
      <c r="G164" s="8">
        <v>37</v>
      </c>
      <c r="H164" s="8">
        <v>45.5</v>
      </c>
      <c r="I164" s="8">
        <v>305</v>
      </c>
      <c r="J164" s="8">
        <v>252</v>
      </c>
      <c r="K164" s="8">
        <v>128</v>
      </c>
      <c r="L164" s="8" t="s">
        <v>5110</v>
      </c>
      <c r="M164" s="8">
        <v>180</v>
      </c>
      <c r="N164" s="8">
        <v>63</v>
      </c>
      <c r="O164" s="8">
        <v>19</v>
      </c>
      <c r="R164" s="26">
        <f t="shared" si="26"/>
        <v>0</v>
      </c>
      <c r="S164" s="26">
        <f t="shared" si="27"/>
        <v>0</v>
      </c>
      <c r="T164" s="26">
        <f t="shared" si="28"/>
        <v>0</v>
      </c>
    </row>
    <row r="165" ht="19" hidden="1" customHeight="1" spans="1:20">
      <c r="A165" s="8" t="s">
        <v>2314</v>
      </c>
      <c r="B165" s="20"/>
      <c r="C165" s="8" t="s">
        <v>5130</v>
      </c>
      <c r="D165" s="9" t="s">
        <v>5169</v>
      </c>
      <c r="E165" s="8">
        <v>1</v>
      </c>
      <c r="F165" s="10">
        <f t="shared" si="22"/>
        <v>0.42636</v>
      </c>
      <c r="G165" s="8">
        <v>30</v>
      </c>
      <c r="H165" s="8">
        <v>33</v>
      </c>
      <c r="I165" s="8">
        <v>210</v>
      </c>
      <c r="J165" s="8">
        <v>140</v>
      </c>
      <c r="K165" s="20"/>
      <c r="L165" s="8" t="s">
        <v>5110</v>
      </c>
      <c r="M165" s="8">
        <v>114</v>
      </c>
      <c r="N165" s="8">
        <v>85</v>
      </c>
      <c r="O165" s="8">
        <v>44</v>
      </c>
      <c r="R165" s="26">
        <f t="shared" si="26"/>
        <v>0</v>
      </c>
      <c r="S165" s="26">
        <f t="shared" si="27"/>
        <v>0</v>
      </c>
      <c r="T165" s="26" t="e">
        <f t="shared" si="28"/>
        <v>#DIV/0!</v>
      </c>
    </row>
    <row r="166" ht="19" hidden="1" customHeight="1" spans="1:20">
      <c r="A166" s="8" t="s">
        <v>2327</v>
      </c>
      <c r="B166" s="20"/>
      <c r="C166" s="8" t="s">
        <v>5130</v>
      </c>
      <c r="D166" s="9" t="s">
        <v>5169</v>
      </c>
      <c r="E166" s="8">
        <v>1</v>
      </c>
      <c r="F166" s="10">
        <f t="shared" si="22"/>
        <v>0.705024</v>
      </c>
      <c r="G166" s="8">
        <v>48.5</v>
      </c>
      <c r="H166" s="8">
        <v>51.3</v>
      </c>
      <c r="I166" s="8">
        <v>92</v>
      </c>
      <c r="J166" s="8">
        <v>74</v>
      </c>
      <c r="K166" s="8">
        <v>35</v>
      </c>
      <c r="L166" s="8" t="s">
        <v>5110</v>
      </c>
      <c r="M166" s="8">
        <v>136</v>
      </c>
      <c r="N166" s="8">
        <v>81</v>
      </c>
      <c r="O166" s="8">
        <v>64</v>
      </c>
      <c r="R166" s="26">
        <f t="shared" si="26"/>
        <v>0</v>
      </c>
      <c r="S166" s="26">
        <f t="shared" si="27"/>
        <v>0</v>
      </c>
      <c r="T166" s="26">
        <f t="shared" si="28"/>
        <v>0</v>
      </c>
    </row>
    <row r="167" ht="19" hidden="1" customHeight="1" spans="1:20">
      <c r="A167" s="8" t="s">
        <v>4602</v>
      </c>
      <c r="B167" s="20"/>
      <c r="C167" s="8" t="s">
        <v>5130</v>
      </c>
      <c r="D167" s="9" t="s">
        <v>5128</v>
      </c>
      <c r="E167" s="8">
        <v>1</v>
      </c>
      <c r="F167" s="10">
        <f t="shared" si="22"/>
        <v>0.71214</v>
      </c>
      <c r="G167" s="8">
        <v>57.5</v>
      </c>
      <c r="H167" s="8">
        <v>65</v>
      </c>
      <c r="I167" s="8">
        <v>93</v>
      </c>
      <c r="J167" s="8">
        <v>77</v>
      </c>
      <c r="K167" s="8">
        <v>38</v>
      </c>
      <c r="L167" s="8" t="s">
        <v>5110</v>
      </c>
      <c r="M167" s="8">
        <v>132</v>
      </c>
      <c r="N167" s="8">
        <v>83</v>
      </c>
      <c r="O167" s="8">
        <v>65</v>
      </c>
      <c r="R167" s="26">
        <f t="shared" si="26"/>
        <v>0</v>
      </c>
      <c r="S167" s="26">
        <f t="shared" si="27"/>
        <v>0</v>
      </c>
      <c r="T167" s="26">
        <f t="shared" si="28"/>
        <v>0</v>
      </c>
    </row>
    <row r="168" ht="19" hidden="1" customHeight="1" spans="1:20">
      <c r="A168" s="8" t="s">
        <v>4606</v>
      </c>
      <c r="B168" s="20"/>
      <c r="C168" s="8" t="s">
        <v>5130</v>
      </c>
      <c r="D168" s="9" t="s">
        <v>5128</v>
      </c>
      <c r="E168" s="8">
        <v>1</v>
      </c>
      <c r="F168" s="10">
        <f t="shared" si="22"/>
        <v>0.71214</v>
      </c>
      <c r="G168" s="8">
        <v>57.5</v>
      </c>
      <c r="H168" s="8">
        <v>65</v>
      </c>
      <c r="I168" s="8">
        <v>93</v>
      </c>
      <c r="J168" s="8">
        <v>77</v>
      </c>
      <c r="K168" s="8">
        <v>38</v>
      </c>
      <c r="L168" s="8" t="s">
        <v>5110</v>
      </c>
      <c r="M168" s="8">
        <v>132</v>
      </c>
      <c r="N168" s="8">
        <v>83</v>
      </c>
      <c r="O168" s="8">
        <v>65</v>
      </c>
      <c r="R168" s="26">
        <f t="shared" si="26"/>
        <v>0</v>
      </c>
      <c r="S168" s="26">
        <f t="shared" si="27"/>
        <v>0</v>
      </c>
      <c r="T168" s="26">
        <f t="shared" si="28"/>
        <v>0</v>
      </c>
    </row>
    <row r="169" ht="19" hidden="1" customHeight="1" spans="1:20">
      <c r="A169" s="8" t="s">
        <v>2319</v>
      </c>
      <c r="B169" s="20"/>
      <c r="C169" s="8" t="s">
        <v>5130</v>
      </c>
      <c r="D169" s="9" t="s">
        <v>5169</v>
      </c>
      <c r="E169" s="8">
        <v>1</v>
      </c>
      <c r="F169" s="10">
        <f t="shared" si="22"/>
        <v>0.42636</v>
      </c>
      <c r="G169" s="8">
        <v>30</v>
      </c>
      <c r="H169" s="8">
        <v>33</v>
      </c>
      <c r="I169" s="8">
        <v>210</v>
      </c>
      <c r="J169" s="8">
        <v>140</v>
      </c>
      <c r="K169" s="20"/>
      <c r="L169" s="8" t="s">
        <v>5110</v>
      </c>
      <c r="M169" s="8">
        <v>114</v>
      </c>
      <c r="N169" s="8">
        <v>85</v>
      </c>
      <c r="O169" s="8">
        <v>44</v>
      </c>
      <c r="R169" s="26">
        <f t="shared" si="26"/>
        <v>0</v>
      </c>
      <c r="S169" s="26">
        <f t="shared" si="27"/>
        <v>0</v>
      </c>
      <c r="T169" s="26" t="e">
        <f t="shared" si="28"/>
        <v>#DIV/0!</v>
      </c>
    </row>
    <row r="170" ht="19" hidden="1" customHeight="1" spans="1:20">
      <c r="A170" s="8" t="s">
        <v>2321</v>
      </c>
      <c r="B170" s="20"/>
      <c r="C170" s="8" t="s">
        <v>5130</v>
      </c>
      <c r="D170" s="9" t="s">
        <v>5169</v>
      </c>
      <c r="E170" s="8">
        <v>1</v>
      </c>
      <c r="F170" s="10">
        <f t="shared" si="22"/>
        <v>0.655914</v>
      </c>
      <c r="G170" s="8">
        <v>36.9</v>
      </c>
      <c r="H170" s="8">
        <v>41.9</v>
      </c>
      <c r="I170" s="8">
        <v>82</v>
      </c>
      <c r="J170" s="8">
        <v>66</v>
      </c>
      <c r="K170" s="8">
        <v>32</v>
      </c>
      <c r="L170" s="8" t="s">
        <v>5110</v>
      </c>
      <c r="M170" s="8">
        <v>138</v>
      </c>
      <c r="N170" s="8">
        <v>97</v>
      </c>
      <c r="O170" s="8">
        <v>49</v>
      </c>
      <c r="R170" s="26">
        <f t="shared" si="26"/>
        <v>0</v>
      </c>
      <c r="S170" s="26">
        <f t="shared" si="27"/>
        <v>0</v>
      </c>
      <c r="T170" s="26">
        <f t="shared" si="28"/>
        <v>0</v>
      </c>
    </row>
    <row r="171" ht="19" hidden="1" customHeight="1" spans="1:20">
      <c r="A171" s="8" t="s">
        <v>2250</v>
      </c>
      <c r="B171" s="20"/>
      <c r="C171" s="8" t="s">
        <v>5130</v>
      </c>
      <c r="D171" s="9" t="s">
        <v>5169</v>
      </c>
      <c r="E171" s="8">
        <v>1</v>
      </c>
      <c r="F171" s="10">
        <f t="shared" si="22"/>
        <v>0.705024</v>
      </c>
      <c r="G171" s="8">
        <v>48.5</v>
      </c>
      <c r="H171" s="8">
        <v>51.3</v>
      </c>
      <c r="I171" s="8">
        <v>92</v>
      </c>
      <c r="J171" s="8">
        <v>74</v>
      </c>
      <c r="K171" s="8">
        <v>35</v>
      </c>
      <c r="L171" s="8" t="s">
        <v>5110</v>
      </c>
      <c r="M171" s="8">
        <v>136</v>
      </c>
      <c r="N171" s="8">
        <v>81</v>
      </c>
      <c r="O171" s="8">
        <v>64</v>
      </c>
      <c r="R171" s="26">
        <f t="shared" si="26"/>
        <v>0</v>
      </c>
      <c r="S171" s="26">
        <f t="shared" si="27"/>
        <v>0</v>
      </c>
      <c r="T171" s="26">
        <f t="shared" si="28"/>
        <v>0</v>
      </c>
    </row>
    <row r="172" ht="19" hidden="1" customHeight="1" spans="1:20">
      <c r="A172" s="8" t="s">
        <v>2323</v>
      </c>
      <c r="B172" s="20"/>
      <c r="C172" s="8" t="s">
        <v>5130</v>
      </c>
      <c r="D172" s="29" t="s">
        <v>5218</v>
      </c>
      <c r="E172" s="8">
        <v>1</v>
      </c>
      <c r="F172" s="10">
        <f t="shared" si="22"/>
        <v>0.655914</v>
      </c>
      <c r="G172" s="8">
        <v>36.9</v>
      </c>
      <c r="H172" s="8">
        <v>41.9</v>
      </c>
      <c r="I172" s="8">
        <v>82</v>
      </c>
      <c r="J172" s="8">
        <v>66</v>
      </c>
      <c r="K172" s="8">
        <v>32</v>
      </c>
      <c r="L172" s="8" t="s">
        <v>5110</v>
      </c>
      <c r="M172" s="8">
        <v>138</v>
      </c>
      <c r="N172" s="8">
        <v>97</v>
      </c>
      <c r="O172" s="8">
        <v>49</v>
      </c>
      <c r="R172" s="26">
        <f t="shared" si="26"/>
        <v>0</v>
      </c>
      <c r="S172" s="26">
        <f t="shared" si="27"/>
        <v>0</v>
      </c>
      <c r="T172" s="26">
        <f t="shared" si="28"/>
        <v>0</v>
      </c>
    </row>
    <row r="173" ht="19" hidden="1" customHeight="1" spans="1:20">
      <c r="A173" s="8" t="s">
        <v>2325</v>
      </c>
      <c r="B173" s="20"/>
      <c r="C173" s="8" t="s">
        <v>5130</v>
      </c>
      <c r="D173" s="29" t="s">
        <v>5218</v>
      </c>
      <c r="E173" s="8">
        <v>1</v>
      </c>
      <c r="F173" s="10">
        <f t="shared" si="22"/>
        <v>0.655914</v>
      </c>
      <c r="G173" s="8">
        <v>36.9</v>
      </c>
      <c r="H173" s="8">
        <v>41.9</v>
      </c>
      <c r="I173" s="8">
        <v>82</v>
      </c>
      <c r="J173" s="8">
        <v>66</v>
      </c>
      <c r="K173" s="8">
        <v>32</v>
      </c>
      <c r="L173" s="8" t="s">
        <v>5110</v>
      </c>
      <c r="M173" s="8">
        <v>138</v>
      </c>
      <c r="N173" s="8">
        <v>97</v>
      </c>
      <c r="O173" s="8">
        <v>49</v>
      </c>
      <c r="R173" s="26">
        <f t="shared" si="26"/>
        <v>0</v>
      </c>
      <c r="S173" s="26">
        <f t="shared" si="27"/>
        <v>0</v>
      </c>
      <c r="T173" s="26">
        <f t="shared" si="28"/>
        <v>0</v>
      </c>
    </row>
    <row r="174" ht="19" hidden="1" customHeight="1" spans="1:20">
      <c r="A174" s="8" t="s">
        <v>4604</v>
      </c>
      <c r="B174" s="20"/>
      <c r="C174" s="8" t="s">
        <v>5130</v>
      </c>
      <c r="D174" s="29" t="s">
        <v>5219</v>
      </c>
      <c r="E174" s="8">
        <v>1</v>
      </c>
      <c r="F174" s="10">
        <f t="shared" si="22"/>
        <v>0.71214</v>
      </c>
      <c r="G174" s="8">
        <v>57.5</v>
      </c>
      <c r="H174" s="8">
        <v>65</v>
      </c>
      <c r="I174" s="8">
        <v>93</v>
      </c>
      <c r="J174" s="8">
        <v>77</v>
      </c>
      <c r="K174" s="8">
        <v>38</v>
      </c>
      <c r="L174" s="8" t="s">
        <v>5110</v>
      </c>
      <c r="M174" s="8">
        <v>132</v>
      </c>
      <c r="N174" s="8">
        <v>83</v>
      </c>
      <c r="O174" s="8">
        <v>65</v>
      </c>
      <c r="R174" s="26">
        <f t="shared" si="26"/>
        <v>0</v>
      </c>
      <c r="S174" s="26">
        <f t="shared" si="27"/>
        <v>0</v>
      </c>
      <c r="T174" s="26">
        <f t="shared" si="28"/>
        <v>0</v>
      </c>
    </row>
    <row r="175" ht="19" hidden="1" customHeight="1" spans="1:20">
      <c r="A175" s="8" t="s">
        <v>1033</v>
      </c>
      <c r="B175" s="20"/>
      <c r="C175" s="8" t="s">
        <v>5220</v>
      </c>
      <c r="D175" s="29" t="s">
        <v>5221</v>
      </c>
      <c r="E175" s="8">
        <v>1</v>
      </c>
      <c r="F175" s="10">
        <f t="shared" si="22"/>
        <v>0.064703625</v>
      </c>
      <c r="G175" s="8">
        <v>10.7</v>
      </c>
      <c r="H175" s="8">
        <v>12.2</v>
      </c>
      <c r="I175" s="8">
        <v>1035</v>
      </c>
      <c r="J175" s="8">
        <v>720</v>
      </c>
      <c r="K175" s="8">
        <v>340</v>
      </c>
      <c r="L175" s="8" t="s">
        <v>5222</v>
      </c>
      <c r="M175" s="8">
        <v>78.5</v>
      </c>
      <c r="N175" s="8">
        <v>10.5</v>
      </c>
      <c r="O175" s="8">
        <v>78.5</v>
      </c>
      <c r="R175" s="26">
        <f t="shared" si="26"/>
        <v>0</v>
      </c>
      <c r="S175" s="26">
        <f t="shared" si="27"/>
        <v>0</v>
      </c>
      <c r="T175" s="26">
        <f t="shared" si="28"/>
        <v>0</v>
      </c>
    </row>
    <row r="176" ht="19" hidden="1" customHeight="1" spans="1:20">
      <c r="A176" s="8" t="s">
        <v>2112</v>
      </c>
      <c r="B176" s="20"/>
      <c r="C176" s="8" t="s">
        <v>5171</v>
      </c>
      <c r="D176" s="29" t="s">
        <v>5218</v>
      </c>
      <c r="E176" s="8">
        <v>1</v>
      </c>
      <c r="F176" s="10">
        <f t="shared" si="22"/>
        <v>1.1587625</v>
      </c>
      <c r="G176" s="8">
        <v>36.8</v>
      </c>
      <c r="H176" s="8">
        <v>50</v>
      </c>
      <c r="I176" s="8">
        <v>51</v>
      </c>
      <c r="J176" s="8">
        <v>45</v>
      </c>
      <c r="K176" s="8">
        <v>20</v>
      </c>
      <c r="L176" s="8" t="s">
        <v>5110</v>
      </c>
      <c r="M176" s="8">
        <v>205</v>
      </c>
      <c r="N176" s="8">
        <v>85</v>
      </c>
      <c r="O176" s="8">
        <v>66.5</v>
      </c>
      <c r="R176" s="26">
        <f t="shared" si="26"/>
        <v>0</v>
      </c>
      <c r="S176" s="26">
        <f t="shared" si="27"/>
        <v>0</v>
      </c>
      <c r="T176" s="26">
        <f t="shared" si="28"/>
        <v>0</v>
      </c>
    </row>
    <row r="177" ht="19" hidden="1" customHeight="1" spans="1:20">
      <c r="A177" s="8" t="s">
        <v>2187</v>
      </c>
      <c r="B177" s="20"/>
      <c r="C177" s="8" t="s">
        <v>5171</v>
      </c>
      <c r="D177" s="29" t="s">
        <v>5218</v>
      </c>
      <c r="E177" s="8">
        <v>1</v>
      </c>
      <c r="F177" s="10">
        <f t="shared" si="22"/>
        <v>0.51392</v>
      </c>
      <c r="G177" s="8">
        <v>35.6</v>
      </c>
      <c r="H177" s="8">
        <v>45</v>
      </c>
      <c r="I177" s="8">
        <v>126</v>
      </c>
      <c r="J177" s="8">
        <v>106</v>
      </c>
      <c r="K177" s="8">
        <v>50</v>
      </c>
      <c r="L177" s="8" t="s">
        <v>5110</v>
      </c>
      <c r="M177" s="8">
        <v>88</v>
      </c>
      <c r="N177" s="8">
        <v>80</v>
      </c>
      <c r="O177" s="8">
        <v>73</v>
      </c>
      <c r="R177" s="26">
        <f t="shared" si="26"/>
        <v>0</v>
      </c>
      <c r="S177" s="26">
        <f t="shared" si="27"/>
        <v>0</v>
      </c>
      <c r="T177" s="26">
        <f t="shared" si="28"/>
        <v>0</v>
      </c>
    </row>
    <row r="178" ht="19" hidden="1" customHeight="1" spans="1:20">
      <c r="A178" s="8" t="s">
        <v>2152</v>
      </c>
      <c r="B178" s="20"/>
      <c r="C178" s="8" t="s">
        <v>5171</v>
      </c>
      <c r="D178" s="29" t="s">
        <v>5218</v>
      </c>
      <c r="E178" s="8">
        <v>1</v>
      </c>
      <c r="F178" s="10">
        <f t="shared" si="22"/>
        <v>0.51392</v>
      </c>
      <c r="G178" s="8">
        <v>35.6</v>
      </c>
      <c r="H178" s="8">
        <v>45</v>
      </c>
      <c r="I178" s="8">
        <v>126</v>
      </c>
      <c r="J178" s="8">
        <v>106</v>
      </c>
      <c r="K178" s="8">
        <v>50</v>
      </c>
      <c r="L178" s="8" t="s">
        <v>5110</v>
      </c>
      <c r="M178" s="8">
        <v>88</v>
      </c>
      <c r="N178" s="8">
        <v>80</v>
      </c>
      <c r="O178" s="8">
        <v>73</v>
      </c>
      <c r="R178" s="26">
        <f t="shared" si="26"/>
        <v>0</v>
      </c>
      <c r="S178" s="26">
        <f t="shared" si="27"/>
        <v>0</v>
      </c>
      <c r="T178" s="26">
        <f t="shared" si="28"/>
        <v>0</v>
      </c>
    </row>
    <row r="179" ht="19" hidden="1" customHeight="1" spans="1:20">
      <c r="A179" s="8" t="s">
        <v>2140</v>
      </c>
      <c r="B179" s="20"/>
      <c r="C179" s="8" t="s">
        <v>5171</v>
      </c>
      <c r="D179" s="29" t="s">
        <v>5218</v>
      </c>
      <c r="E179" s="8">
        <v>1</v>
      </c>
      <c r="F179" s="10">
        <f t="shared" si="22"/>
        <v>1.34134</v>
      </c>
      <c r="G179" s="8">
        <v>63.1</v>
      </c>
      <c r="H179" s="8">
        <v>82.6</v>
      </c>
      <c r="I179" s="8">
        <v>47</v>
      </c>
      <c r="J179" s="8">
        <v>43</v>
      </c>
      <c r="K179" s="8">
        <v>20</v>
      </c>
      <c r="L179" s="8" t="s">
        <v>5110</v>
      </c>
      <c r="M179" s="8">
        <v>220</v>
      </c>
      <c r="N179" s="8">
        <v>91</v>
      </c>
      <c r="O179" s="8">
        <v>67</v>
      </c>
      <c r="R179" s="26">
        <f t="shared" si="26"/>
        <v>0</v>
      </c>
      <c r="S179" s="26">
        <f t="shared" si="27"/>
        <v>0</v>
      </c>
      <c r="T179" s="26">
        <f t="shared" si="28"/>
        <v>0</v>
      </c>
    </row>
    <row r="180" ht="19" hidden="1" customHeight="1" spans="1:20">
      <c r="A180" s="8" t="s">
        <v>5223</v>
      </c>
      <c r="B180" s="20"/>
      <c r="C180" s="8" t="s">
        <v>5171</v>
      </c>
      <c r="D180" s="29" t="s">
        <v>5218</v>
      </c>
      <c r="E180" s="8">
        <v>1</v>
      </c>
      <c r="F180" s="10">
        <f t="shared" si="22"/>
        <v>1.34134</v>
      </c>
      <c r="G180" s="8">
        <v>63.1</v>
      </c>
      <c r="H180" s="8">
        <v>82.6</v>
      </c>
      <c r="I180" s="8">
        <v>47</v>
      </c>
      <c r="J180" s="8">
        <v>43</v>
      </c>
      <c r="K180" s="8">
        <v>20</v>
      </c>
      <c r="L180" s="8" t="s">
        <v>5110</v>
      </c>
      <c r="M180" s="8">
        <v>220</v>
      </c>
      <c r="N180" s="8">
        <v>91</v>
      </c>
      <c r="O180" s="8">
        <v>67</v>
      </c>
      <c r="R180" s="26">
        <f t="shared" si="26"/>
        <v>0</v>
      </c>
      <c r="S180" s="26">
        <f t="shared" si="27"/>
        <v>0</v>
      </c>
      <c r="T180" s="26">
        <f t="shared" si="28"/>
        <v>0</v>
      </c>
    </row>
    <row r="181" ht="19" hidden="1" customHeight="1" spans="1:20">
      <c r="A181" s="8" t="s">
        <v>2211</v>
      </c>
      <c r="B181" s="20"/>
      <c r="C181" s="8" t="s">
        <v>5171</v>
      </c>
      <c r="D181" s="29" t="s">
        <v>5218</v>
      </c>
      <c r="E181" s="8">
        <v>1</v>
      </c>
      <c r="F181" s="10">
        <f t="shared" si="22"/>
        <v>1.1587625</v>
      </c>
      <c r="G181" s="8">
        <v>48.3</v>
      </c>
      <c r="H181" s="8">
        <v>60</v>
      </c>
      <c r="I181" s="8">
        <v>51</v>
      </c>
      <c r="J181" s="8">
        <v>45</v>
      </c>
      <c r="K181" s="8">
        <v>20</v>
      </c>
      <c r="L181" s="8" t="s">
        <v>5110</v>
      </c>
      <c r="M181" s="8">
        <v>205</v>
      </c>
      <c r="N181" s="8">
        <v>85</v>
      </c>
      <c r="O181" s="8">
        <v>66.5</v>
      </c>
      <c r="R181" s="26">
        <f t="shared" si="26"/>
        <v>0</v>
      </c>
      <c r="S181" s="26">
        <f t="shared" si="27"/>
        <v>0</v>
      </c>
      <c r="T181" s="26">
        <f t="shared" si="28"/>
        <v>0</v>
      </c>
    </row>
    <row r="182" ht="19" hidden="1" customHeight="1" spans="1:20">
      <c r="A182" s="8" t="s">
        <v>2128</v>
      </c>
      <c r="B182" s="20"/>
      <c r="C182" s="8" t="s">
        <v>5171</v>
      </c>
      <c r="D182" s="29" t="s">
        <v>5218</v>
      </c>
      <c r="E182" s="8">
        <v>1</v>
      </c>
      <c r="F182" s="10">
        <f t="shared" si="22"/>
        <v>1.1587625</v>
      </c>
      <c r="G182" s="8">
        <v>48.3</v>
      </c>
      <c r="H182" s="8">
        <v>60</v>
      </c>
      <c r="I182" s="8">
        <v>51</v>
      </c>
      <c r="J182" s="8">
        <v>45</v>
      </c>
      <c r="K182" s="8">
        <v>20</v>
      </c>
      <c r="L182" s="8" t="s">
        <v>5110</v>
      </c>
      <c r="M182" s="8">
        <v>205</v>
      </c>
      <c r="N182" s="8">
        <v>85</v>
      </c>
      <c r="O182" s="8">
        <v>66.5</v>
      </c>
      <c r="R182" s="26">
        <f t="shared" si="26"/>
        <v>0</v>
      </c>
      <c r="S182" s="26">
        <f t="shared" si="27"/>
        <v>0</v>
      </c>
      <c r="T182" s="26">
        <f t="shared" si="28"/>
        <v>0</v>
      </c>
    </row>
    <row r="183" ht="19" hidden="1" customHeight="1" spans="1:20">
      <c r="A183" s="8" t="s">
        <v>2395</v>
      </c>
      <c r="B183" s="8" t="s">
        <v>5126</v>
      </c>
      <c r="C183" s="8" t="s">
        <v>5224</v>
      </c>
      <c r="D183" s="29" t="s">
        <v>5219</v>
      </c>
      <c r="E183" s="8">
        <v>1</v>
      </c>
      <c r="F183" s="10">
        <f t="shared" si="22"/>
        <v>0.275776</v>
      </c>
      <c r="G183" s="8">
        <v>20.95</v>
      </c>
      <c r="H183" s="8">
        <v>24.5</v>
      </c>
      <c r="I183" s="8">
        <v>228</v>
      </c>
      <c r="J183" s="8">
        <v>171</v>
      </c>
      <c r="K183" s="8">
        <v>81</v>
      </c>
      <c r="L183" s="8" t="s">
        <v>5110</v>
      </c>
      <c r="M183" s="8">
        <v>64</v>
      </c>
      <c r="N183" s="8">
        <v>62</v>
      </c>
      <c r="O183" s="8">
        <v>69.5</v>
      </c>
      <c r="R183" s="26">
        <f t="shared" si="26"/>
        <v>0</v>
      </c>
      <c r="S183" s="26">
        <f t="shared" si="27"/>
        <v>0</v>
      </c>
      <c r="T183" s="26">
        <f t="shared" si="28"/>
        <v>0</v>
      </c>
    </row>
    <row r="184" ht="19" hidden="1" customHeight="1" spans="1:20">
      <c r="A184" s="8" t="s">
        <v>2452</v>
      </c>
      <c r="B184" s="20"/>
      <c r="C184" s="8" t="s">
        <v>5171</v>
      </c>
      <c r="D184" s="9" t="s">
        <v>5128</v>
      </c>
      <c r="E184" s="8">
        <v>1</v>
      </c>
      <c r="F184" s="10">
        <f t="shared" si="22"/>
        <v>0.656095</v>
      </c>
      <c r="G184" s="8">
        <v>54.5</v>
      </c>
      <c r="H184" s="8">
        <v>62</v>
      </c>
      <c r="I184" s="8">
        <v>103</v>
      </c>
      <c r="J184" s="8">
        <v>89</v>
      </c>
      <c r="K184" s="8">
        <v>44</v>
      </c>
      <c r="L184" s="8" t="s">
        <v>5110</v>
      </c>
      <c r="M184" s="8">
        <v>158</v>
      </c>
      <c r="N184" s="8">
        <v>55</v>
      </c>
      <c r="O184" s="8">
        <v>75.5</v>
      </c>
      <c r="R184" s="26">
        <f t="shared" si="26"/>
        <v>0</v>
      </c>
      <c r="S184" s="26">
        <f t="shared" si="27"/>
        <v>0</v>
      </c>
      <c r="T184" s="26">
        <f t="shared" si="28"/>
        <v>0</v>
      </c>
    </row>
    <row r="185" ht="19" hidden="1" customHeight="1" spans="1:20">
      <c r="A185" s="8" t="s">
        <v>2456</v>
      </c>
      <c r="B185" s="20"/>
      <c r="C185" s="8" t="s">
        <v>5224</v>
      </c>
      <c r="D185" s="9" t="s">
        <v>5128</v>
      </c>
      <c r="E185" s="8">
        <v>1</v>
      </c>
      <c r="F185" s="10">
        <f t="shared" si="22"/>
        <v>0.656095</v>
      </c>
      <c r="G185" s="8">
        <v>54.5</v>
      </c>
      <c r="H185" s="8">
        <v>62</v>
      </c>
      <c r="I185" s="8">
        <v>103</v>
      </c>
      <c r="J185" s="8">
        <v>89</v>
      </c>
      <c r="K185" s="8">
        <v>44</v>
      </c>
      <c r="L185" s="8" t="s">
        <v>5110</v>
      </c>
      <c r="M185" s="8">
        <v>158</v>
      </c>
      <c r="N185" s="8">
        <v>55</v>
      </c>
      <c r="O185" s="8">
        <v>75.5</v>
      </c>
      <c r="R185" s="26">
        <f t="shared" si="26"/>
        <v>0</v>
      </c>
      <c r="S185" s="26">
        <f t="shared" si="27"/>
        <v>0</v>
      </c>
      <c r="T185" s="26">
        <f t="shared" si="28"/>
        <v>0</v>
      </c>
    </row>
    <row r="186" ht="19" hidden="1" customHeight="1" spans="1:20">
      <c r="A186" s="8" t="s">
        <v>2114</v>
      </c>
      <c r="B186" s="20"/>
      <c r="C186" s="8" t="s">
        <v>5171</v>
      </c>
      <c r="D186" s="9" t="s">
        <v>5169</v>
      </c>
      <c r="E186" s="8">
        <v>1</v>
      </c>
      <c r="F186" s="10">
        <f t="shared" si="22"/>
        <v>0.970024</v>
      </c>
      <c r="G186" s="8">
        <v>62.2</v>
      </c>
      <c r="H186" s="8">
        <v>73.1</v>
      </c>
      <c r="I186" s="8">
        <v>67</v>
      </c>
      <c r="J186" s="8">
        <v>54</v>
      </c>
      <c r="K186" s="8">
        <v>25</v>
      </c>
      <c r="L186" s="8" t="s">
        <v>5110</v>
      </c>
      <c r="M186" s="8">
        <v>151</v>
      </c>
      <c r="N186" s="8">
        <v>88</v>
      </c>
      <c r="O186" s="8">
        <v>73</v>
      </c>
      <c r="R186" s="26">
        <f t="shared" si="26"/>
        <v>0</v>
      </c>
      <c r="S186" s="26">
        <f t="shared" si="27"/>
        <v>0</v>
      </c>
      <c r="T186" s="26">
        <f t="shared" si="28"/>
        <v>0</v>
      </c>
    </row>
    <row r="187" ht="19" hidden="1" customHeight="1" spans="1:20">
      <c r="A187" s="8" t="s">
        <v>2145</v>
      </c>
      <c r="B187" s="20"/>
      <c r="C187" s="8" t="s">
        <v>5171</v>
      </c>
      <c r="D187" s="9" t="s">
        <v>5169</v>
      </c>
      <c r="E187" s="8">
        <v>1</v>
      </c>
      <c r="F187" s="10">
        <f t="shared" si="22"/>
        <v>0.970024</v>
      </c>
      <c r="G187" s="8">
        <v>62.2</v>
      </c>
      <c r="H187" s="8">
        <v>73.1</v>
      </c>
      <c r="I187" s="8">
        <v>67</v>
      </c>
      <c r="J187" s="8">
        <v>54</v>
      </c>
      <c r="K187" s="8">
        <v>25</v>
      </c>
      <c r="L187" s="8" t="s">
        <v>5110</v>
      </c>
      <c r="M187" s="8">
        <v>151</v>
      </c>
      <c r="N187" s="8">
        <v>88</v>
      </c>
      <c r="O187" s="8">
        <v>73</v>
      </c>
      <c r="R187" s="26">
        <f t="shared" si="26"/>
        <v>0</v>
      </c>
      <c r="S187" s="26">
        <f t="shared" si="27"/>
        <v>0</v>
      </c>
      <c r="T187" s="26">
        <f t="shared" si="28"/>
        <v>0</v>
      </c>
    </row>
    <row r="188" ht="19" hidden="1" customHeight="1" spans="1:20">
      <c r="A188" s="8" t="s">
        <v>2391</v>
      </c>
      <c r="B188" s="8" t="s">
        <v>5056</v>
      </c>
      <c r="C188" s="8" t="s">
        <v>5068</v>
      </c>
      <c r="D188" s="9" t="s">
        <v>5058</v>
      </c>
      <c r="E188" s="8">
        <v>1</v>
      </c>
      <c r="F188" s="10">
        <f t="shared" si="22"/>
        <v>0.21098</v>
      </c>
      <c r="G188" s="8">
        <v>26</v>
      </c>
      <c r="H188" s="8">
        <v>30</v>
      </c>
      <c r="I188" s="8">
        <v>305</v>
      </c>
      <c r="J188" s="8">
        <v>270</v>
      </c>
      <c r="K188" s="8">
        <v>132</v>
      </c>
      <c r="L188" s="8" t="s">
        <v>5222</v>
      </c>
      <c r="M188" s="8">
        <v>137</v>
      </c>
      <c r="N188" s="8">
        <v>20</v>
      </c>
      <c r="O188" s="8">
        <v>77</v>
      </c>
      <c r="R188" s="26">
        <f t="shared" ref="R161:R225" si="29">Q188/I188</f>
        <v>0</v>
      </c>
      <c r="S188" s="26">
        <f t="shared" ref="S161:S225" si="30">Q188/J188</f>
        <v>0</v>
      </c>
      <c r="T188" s="26">
        <f t="shared" ref="T161:T225" si="31">Q188/K188</f>
        <v>0</v>
      </c>
    </row>
    <row r="189" ht="19" hidden="1" customHeight="1" spans="1:20">
      <c r="A189" s="8" t="s">
        <v>5225</v>
      </c>
      <c r="B189" s="20"/>
      <c r="C189" s="8" t="s">
        <v>5224</v>
      </c>
      <c r="D189" s="9" t="s">
        <v>5128</v>
      </c>
      <c r="E189" s="8">
        <v>1</v>
      </c>
      <c r="F189" s="10">
        <f t="shared" si="22"/>
        <v>1.186976</v>
      </c>
      <c r="G189" s="8">
        <v>76.5</v>
      </c>
      <c r="H189" s="8">
        <v>93.85</v>
      </c>
      <c r="I189" s="8">
        <v>54</v>
      </c>
      <c r="J189" s="8">
        <v>54</v>
      </c>
      <c r="K189" s="8">
        <v>22</v>
      </c>
      <c r="L189" s="8" t="s">
        <v>5110</v>
      </c>
      <c r="M189" s="8">
        <v>196</v>
      </c>
      <c r="N189" s="8">
        <v>80</v>
      </c>
      <c r="O189" s="8">
        <v>75.7</v>
      </c>
      <c r="R189" s="26">
        <f t="shared" si="29"/>
        <v>0</v>
      </c>
      <c r="S189" s="26">
        <f t="shared" si="30"/>
        <v>0</v>
      </c>
      <c r="T189" s="26">
        <f t="shared" si="31"/>
        <v>0</v>
      </c>
    </row>
    <row r="190" ht="19" hidden="1" customHeight="1" spans="1:20">
      <c r="A190" s="8" t="s">
        <v>5226</v>
      </c>
      <c r="B190" s="20"/>
      <c r="C190" s="8" t="s">
        <v>5224</v>
      </c>
      <c r="D190" s="9" t="s">
        <v>5128</v>
      </c>
      <c r="E190" s="8">
        <v>1</v>
      </c>
      <c r="F190" s="10">
        <f t="shared" si="22"/>
        <v>1.186976</v>
      </c>
      <c r="G190" s="8">
        <v>76.5</v>
      </c>
      <c r="H190" s="8">
        <v>93.85</v>
      </c>
      <c r="I190" s="8">
        <v>54</v>
      </c>
      <c r="J190" s="8">
        <v>54</v>
      </c>
      <c r="K190" s="8">
        <v>22</v>
      </c>
      <c r="L190" s="8" t="s">
        <v>5110</v>
      </c>
      <c r="M190" s="8">
        <v>196</v>
      </c>
      <c r="N190" s="8">
        <v>80</v>
      </c>
      <c r="O190" s="8">
        <v>75.7</v>
      </c>
      <c r="R190" s="26">
        <f t="shared" si="29"/>
        <v>0</v>
      </c>
      <c r="S190" s="26">
        <f t="shared" si="30"/>
        <v>0</v>
      </c>
      <c r="T190" s="26">
        <f t="shared" si="31"/>
        <v>0</v>
      </c>
    </row>
    <row r="191" ht="19" hidden="1" customHeight="1" spans="1:20">
      <c r="A191" s="8" t="s">
        <v>1615</v>
      </c>
      <c r="B191" s="20"/>
      <c r="C191" s="8" t="s">
        <v>5224</v>
      </c>
      <c r="D191" s="16" t="s">
        <v>5227</v>
      </c>
      <c r="E191" s="8">
        <v>1</v>
      </c>
      <c r="F191" s="10">
        <f t="shared" si="22"/>
        <v>0.72912</v>
      </c>
      <c r="G191" s="8">
        <v>48</v>
      </c>
      <c r="H191" s="8">
        <v>63.1</v>
      </c>
      <c r="I191" s="8">
        <v>90</v>
      </c>
      <c r="J191" s="8">
        <v>76</v>
      </c>
      <c r="K191" s="8">
        <v>36</v>
      </c>
      <c r="L191" s="8" t="s">
        <v>5110</v>
      </c>
      <c r="M191" s="8">
        <v>155</v>
      </c>
      <c r="N191" s="8">
        <v>84</v>
      </c>
      <c r="O191" s="8">
        <v>56</v>
      </c>
      <c r="Q191" s="21"/>
      <c r="R191" s="26">
        <f t="shared" si="29"/>
        <v>0</v>
      </c>
      <c r="S191" s="26">
        <f t="shared" si="30"/>
        <v>0</v>
      </c>
      <c r="T191" s="26">
        <f t="shared" si="31"/>
        <v>0</v>
      </c>
    </row>
    <row r="192" ht="19" hidden="1" customHeight="1" spans="1:20">
      <c r="A192" s="8" t="s">
        <v>5228</v>
      </c>
      <c r="B192" s="20"/>
      <c r="C192" s="8" t="s">
        <v>5224</v>
      </c>
      <c r="D192" s="9" t="s">
        <v>5128</v>
      </c>
      <c r="E192" s="8">
        <v>1</v>
      </c>
      <c r="F192" s="10">
        <f t="shared" si="22"/>
        <v>0.849758</v>
      </c>
      <c r="G192" s="8">
        <v>48</v>
      </c>
      <c r="H192" s="8">
        <v>63.1</v>
      </c>
      <c r="I192" s="8">
        <v>74</v>
      </c>
      <c r="J192" s="8">
        <v>64</v>
      </c>
      <c r="K192" s="8">
        <v>31</v>
      </c>
      <c r="L192" s="8" t="s">
        <v>5110</v>
      </c>
      <c r="M192" s="8">
        <v>161</v>
      </c>
      <c r="N192" s="8">
        <v>91</v>
      </c>
      <c r="O192" s="8">
        <v>58</v>
      </c>
      <c r="R192" s="26">
        <f t="shared" si="29"/>
        <v>0</v>
      </c>
      <c r="S192" s="26">
        <f t="shared" si="30"/>
        <v>0</v>
      </c>
      <c r="T192" s="26">
        <f t="shared" si="31"/>
        <v>0</v>
      </c>
    </row>
    <row r="193" ht="19" hidden="1" customHeight="1" spans="1:20">
      <c r="A193" s="8" t="s">
        <v>5229</v>
      </c>
      <c r="B193" s="8" t="s">
        <v>5126</v>
      </c>
      <c r="C193" s="8" t="s">
        <v>5224</v>
      </c>
      <c r="D193" s="9" t="s">
        <v>5128</v>
      </c>
      <c r="E193" s="8">
        <v>1</v>
      </c>
      <c r="F193" s="10">
        <f t="shared" si="22"/>
        <v>0.275776</v>
      </c>
      <c r="G193" s="8">
        <v>20.95</v>
      </c>
      <c r="H193" s="8">
        <v>24.5</v>
      </c>
      <c r="I193" s="8">
        <v>228</v>
      </c>
      <c r="J193" s="8">
        <v>171</v>
      </c>
      <c r="K193" s="8">
        <v>81</v>
      </c>
      <c r="L193" s="8" t="s">
        <v>5110</v>
      </c>
      <c r="M193" s="8">
        <v>64</v>
      </c>
      <c r="N193" s="8">
        <v>62</v>
      </c>
      <c r="O193" s="8">
        <v>69.5</v>
      </c>
      <c r="R193" s="26">
        <f t="shared" si="29"/>
        <v>0</v>
      </c>
      <c r="S193" s="26">
        <f t="shared" si="30"/>
        <v>0</v>
      </c>
      <c r="T193" s="26">
        <f t="shared" si="31"/>
        <v>0</v>
      </c>
    </row>
    <row r="194" ht="19" hidden="1" customHeight="1" spans="1:20">
      <c r="A194" s="8" t="s">
        <v>5230</v>
      </c>
      <c r="B194" s="20"/>
      <c r="C194" s="8" t="s">
        <v>5224</v>
      </c>
      <c r="D194" s="9" t="s">
        <v>5128</v>
      </c>
      <c r="E194" s="8">
        <v>1</v>
      </c>
      <c r="F194" s="10">
        <f t="shared" si="22"/>
        <v>0.275776</v>
      </c>
      <c r="G194" s="8">
        <v>20.95</v>
      </c>
      <c r="H194" s="8">
        <v>24.5</v>
      </c>
      <c r="I194" s="8">
        <v>228</v>
      </c>
      <c r="J194" s="8">
        <v>171</v>
      </c>
      <c r="K194" s="8">
        <v>81</v>
      </c>
      <c r="L194" s="8" t="s">
        <v>5110</v>
      </c>
      <c r="M194" s="8">
        <v>64</v>
      </c>
      <c r="N194" s="8">
        <v>62</v>
      </c>
      <c r="O194" s="8">
        <v>69.5</v>
      </c>
      <c r="R194" s="26">
        <f t="shared" si="29"/>
        <v>0</v>
      </c>
      <c r="S194" s="26">
        <f t="shared" si="30"/>
        <v>0</v>
      </c>
      <c r="T194" s="26">
        <f t="shared" si="31"/>
        <v>0</v>
      </c>
    </row>
    <row r="195" ht="19" hidden="1" customHeight="1" spans="1:20">
      <c r="A195" s="8" t="s">
        <v>5231</v>
      </c>
      <c r="B195" s="20"/>
      <c r="C195" s="8" t="s">
        <v>5224</v>
      </c>
      <c r="D195" s="9" t="s">
        <v>5128</v>
      </c>
      <c r="E195" s="8">
        <v>1</v>
      </c>
      <c r="F195" s="10">
        <f t="shared" ref="F195:F220" si="32">M195*N195*O195/1000000</f>
        <v>0.275776</v>
      </c>
      <c r="G195" s="8">
        <v>20.95</v>
      </c>
      <c r="H195" s="8">
        <v>24.5</v>
      </c>
      <c r="I195" s="8">
        <v>228</v>
      </c>
      <c r="J195" s="8">
        <v>171</v>
      </c>
      <c r="K195" s="8">
        <v>81</v>
      </c>
      <c r="L195" s="8" t="s">
        <v>5110</v>
      </c>
      <c r="M195" s="8">
        <v>64</v>
      </c>
      <c r="N195" s="8">
        <v>62</v>
      </c>
      <c r="O195" s="8">
        <v>69.5</v>
      </c>
      <c r="R195" s="26">
        <f t="shared" si="29"/>
        <v>0</v>
      </c>
      <c r="S195" s="26">
        <f t="shared" si="30"/>
        <v>0</v>
      </c>
      <c r="T195" s="26">
        <f t="shared" si="31"/>
        <v>0</v>
      </c>
    </row>
    <row r="196" ht="19" hidden="1" customHeight="1" spans="1:20">
      <c r="A196" s="8" t="s">
        <v>5232</v>
      </c>
      <c r="B196" s="20"/>
      <c r="C196" s="8" t="s">
        <v>5224</v>
      </c>
      <c r="D196" s="9" t="s">
        <v>5128</v>
      </c>
      <c r="E196" s="8">
        <v>1</v>
      </c>
      <c r="F196" s="10">
        <f t="shared" si="32"/>
        <v>0.275776</v>
      </c>
      <c r="G196" s="8">
        <v>20.95</v>
      </c>
      <c r="H196" s="8">
        <v>24.5</v>
      </c>
      <c r="I196" s="8">
        <v>228</v>
      </c>
      <c r="J196" s="8">
        <v>171</v>
      </c>
      <c r="K196" s="8">
        <v>81</v>
      </c>
      <c r="L196" s="8" t="s">
        <v>5110</v>
      </c>
      <c r="M196" s="8">
        <v>64</v>
      </c>
      <c r="N196" s="8">
        <v>62</v>
      </c>
      <c r="O196" s="8">
        <v>69.5</v>
      </c>
      <c r="R196" s="26">
        <f t="shared" si="29"/>
        <v>0</v>
      </c>
      <c r="S196" s="26">
        <f t="shared" si="30"/>
        <v>0</v>
      </c>
      <c r="T196" s="26">
        <f t="shared" si="31"/>
        <v>0</v>
      </c>
    </row>
    <row r="197" ht="19" hidden="1" customHeight="1" spans="1:20">
      <c r="A197" s="8" t="s">
        <v>5233</v>
      </c>
      <c r="B197" s="20"/>
      <c r="C197" s="8" t="s">
        <v>5234</v>
      </c>
      <c r="D197" s="9" t="s">
        <v>5169</v>
      </c>
      <c r="E197" s="8">
        <v>1</v>
      </c>
      <c r="F197" s="10">
        <f t="shared" si="32"/>
        <v>0.442494</v>
      </c>
      <c r="G197" s="20"/>
      <c r="H197" s="8">
        <v>27</v>
      </c>
      <c r="I197" s="8">
        <v>144</v>
      </c>
      <c r="J197" s="8">
        <v>120</v>
      </c>
      <c r="K197" s="8">
        <v>56</v>
      </c>
      <c r="L197" s="8" t="s">
        <v>5110</v>
      </c>
      <c r="M197" s="8">
        <v>93</v>
      </c>
      <c r="N197" s="8">
        <v>78</v>
      </c>
      <c r="O197" s="8">
        <v>61</v>
      </c>
      <c r="R197" s="26">
        <f t="shared" si="29"/>
        <v>0</v>
      </c>
      <c r="S197" s="26">
        <f t="shared" si="30"/>
        <v>0</v>
      </c>
      <c r="T197" s="26">
        <f t="shared" si="31"/>
        <v>0</v>
      </c>
    </row>
    <row r="198" ht="19" hidden="1" customHeight="1" spans="1:20">
      <c r="A198" s="8" t="s">
        <v>5235</v>
      </c>
      <c r="B198" s="20"/>
      <c r="C198" s="8" t="s">
        <v>5234</v>
      </c>
      <c r="D198" s="9" t="s">
        <v>5169</v>
      </c>
      <c r="E198" s="8">
        <v>1</v>
      </c>
      <c r="F198" s="10">
        <f t="shared" si="32"/>
        <v>0.442494</v>
      </c>
      <c r="G198" s="20"/>
      <c r="H198" s="8">
        <v>27</v>
      </c>
      <c r="I198" s="8">
        <v>144</v>
      </c>
      <c r="J198" s="8">
        <v>120</v>
      </c>
      <c r="K198" s="8">
        <v>56</v>
      </c>
      <c r="L198" s="8" t="s">
        <v>5110</v>
      </c>
      <c r="M198" s="8">
        <v>93</v>
      </c>
      <c r="N198" s="8">
        <v>78</v>
      </c>
      <c r="O198" s="8">
        <v>61</v>
      </c>
      <c r="R198" s="26">
        <f t="shared" si="29"/>
        <v>0</v>
      </c>
      <c r="S198" s="26">
        <f t="shared" si="30"/>
        <v>0</v>
      </c>
      <c r="T198" s="26">
        <f t="shared" si="31"/>
        <v>0</v>
      </c>
    </row>
    <row r="199" ht="19" hidden="1" customHeight="1" spans="1:20">
      <c r="A199" s="8" t="s">
        <v>5236</v>
      </c>
      <c r="B199" s="20"/>
      <c r="C199" s="8" t="s">
        <v>5234</v>
      </c>
      <c r="D199" s="9" t="s">
        <v>5169</v>
      </c>
      <c r="E199" s="8">
        <v>1</v>
      </c>
      <c r="F199" s="10">
        <f t="shared" si="32"/>
        <v>0.442494</v>
      </c>
      <c r="G199" s="20"/>
      <c r="H199" s="8">
        <v>27</v>
      </c>
      <c r="I199" s="8">
        <v>144</v>
      </c>
      <c r="J199" s="8">
        <v>120</v>
      </c>
      <c r="K199" s="8">
        <v>56</v>
      </c>
      <c r="L199" s="8" t="s">
        <v>5110</v>
      </c>
      <c r="M199" s="8">
        <v>93</v>
      </c>
      <c r="N199" s="8">
        <v>78</v>
      </c>
      <c r="O199" s="8">
        <v>61</v>
      </c>
      <c r="R199" s="26">
        <f t="shared" si="29"/>
        <v>0</v>
      </c>
      <c r="S199" s="26">
        <f t="shared" si="30"/>
        <v>0</v>
      </c>
      <c r="T199" s="26">
        <f t="shared" si="31"/>
        <v>0</v>
      </c>
    </row>
    <row r="200" ht="19" hidden="1" customHeight="1" spans="1:20">
      <c r="A200" s="8" t="s">
        <v>5237</v>
      </c>
      <c r="B200" s="20"/>
      <c r="C200" s="8" t="s">
        <v>5173</v>
      </c>
      <c r="D200" s="9" t="s">
        <v>5169</v>
      </c>
      <c r="E200" s="8">
        <v>1</v>
      </c>
      <c r="F200" s="10">
        <f t="shared" si="32"/>
        <v>0.216657</v>
      </c>
      <c r="G200" s="8">
        <v>37</v>
      </c>
      <c r="H200" s="8">
        <v>45.5</v>
      </c>
      <c r="I200" s="8">
        <v>305</v>
      </c>
      <c r="J200" s="8">
        <v>252</v>
      </c>
      <c r="K200" s="8">
        <v>128</v>
      </c>
      <c r="L200" s="8" t="s">
        <v>5110</v>
      </c>
      <c r="M200" s="8">
        <v>181</v>
      </c>
      <c r="N200" s="8">
        <v>63</v>
      </c>
      <c r="O200" s="8">
        <v>19</v>
      </c>
      <c r="R200" s="26">
        <f t="shared" si="29"/>
        <v>0</v>
      </c>
      <c r="S200" s="26">
        <f t="shared" si="30"/>
        <v>0</v>
      </c>
      <c r="T200" s="26">
        <f t="shared" si="31"/>
        <v>0</v>
      </c>
    </row>
    <row r="201" ht="19" hidden="1" customHeight="1" spans="1:20">
      <c r="A201" s="8" t="s">
        <v>5238</v>
      </c>
      <c r="B201" s="8" t="s">
        <v>5126</v>
      </c>
      <c r="C201" s="8" t="s">
        <v>5173</v>
      </c>
      <c r="D201" s="9" t="s">
        <v>5169</v>
      </c>
      <c r="E201" s="8">
        <v>1</v>
      </c>
      <c r="F201" s="10">
        <f t="shared" si="32"/>
        <v>0.216657</v>
      </c>
      <c r="G201" s="8">
        <v>37</v>
      </c>
      <c r="H201" s="8">
        <v>45.5</v>
      </c>
      <c r="I201" s="8">
        <v>305</v>
      </c>
      <c r="J201" s="8">
        <v>252</v>
      </c>
      <c r="K201" s="8">
        <v>128</v>
      </c>
      <c r="L201" s="8" t="s">
        <v>5110</v>
      </c>
      <c r="M201" s="8">
        <v>181</v>
      </c>
      <c r="N201" s="8">
        <v>63</v>
      </c>
      <c r="O201" s="8">
        <v>19</v>
      </c>
      <c r="R201" s="26">
        <f t="shared" si="29"/>
        <v>0</v>
      </c>
      <c r="S201" s="26">
        <f t="shared" si="30"/>
        <v>0</v>
      </c>
      <c r="T201" s="26">
        <f t="shared" si="31"/>
        <v>0</v>
      </c>
    </row>
    <row r="202" ht="19" hidden="1" customHeight="1" spans="1:20">
      <c r="A202" s="8" t="s">
        <v>5239</v>
      </c>
      <c r="B202" s="8" t="s">
        <v>5126</v>
      </c>
      <c r="C202" s="8" t="s">
        <v>5173</v>
      </c>
      <c r="D202" s="9" t="s">
        <v>5169</v>
      </c>
      <c r="E202" s="8">
        <v>1</v>
      </c>
      <c r="F202" s="10">
        <f t="shared" si="32"/>
        <v>0.182448</v>
      </c>
      <c r="G202" s="8">
        <v>41</v>
      </c>
      <c r="H202" s="8">
        <v>47</v>
      </c>
      <c r="I202" s="8">
        <v>357</v>
      </c>
      <c r="J202" s="8">
        <v>310</v>
      </c>
      <c r="K202" s="8">
        <v>145</v>
      </c>
      <c r="L202" s="8" t="s">
        <v>5110</v>
      </c>
      <c r="M202" s="8">
        <v>181</v>
      </c>
      <c r="N202" s="8">
        <v>63</v>
      </c>
      <c r="O202" s="8">
        <v>16</v>
      </c>
      <c r="R202" s="26">
        <f t="shared" si="29"/>
        <v>0</v>
      </c>
      <c r="S202" s="26">
        <f t="shared" si="30"/>
        <v>0</v>
      </c>
      <c r="T202" s="26">
        <f t="shared" si="31"/>
        <v>0</v>
      </c>
    </row>
    <row r="203" ht="19" hidden="1" customHeight="1" spans="1:20">
      <c r="A203" s="8" t="s">
        <v>5240</v>
      </c>
      <c r="B203" s="20"/>
      <c r="C203" s="8" t="s">
        <v>5173</v>
      </c>
      <c r="D203" s="9" t="s">
        <v>5169</v>
      </c>
      <c r="E203" s="8">
        <v>1</v>
      </c>
      <c r="F203" s="10">
        <f t="shared" si="32"/>
        <v>0.182448</v>
      </c>
      <c r="G203" s="8">
        <v>41</v>
      </c>
      <c r="H203" s="8">
        <v>47</v>
      </c>
      <c r="I203" s="8">
        <v>357</v>
      </c>
      <c r="J203" s="8">
        <v>310</v>
      </c>
      <c r="K203" s="8">
        <v>145</v>
      </c>
      <c r="L203" s="8" t="s">
        <v>5110</v>
      </c>
      <c r="M203" s="8">
        <v>181</v>
      </c>
      <c r="N203" s="8">
        <v>63</v>
      </c>
      <c r="O203" s="8">
        <v>16</v>
      </c>
      <c r="R203" s="26">
        <f t="shared" si="29"/>
        <v>0</v>
      </c>
      <c r="S203" s="26">
        <f t="shared" si="30"/>
        <v>0</v>
      </c>
      <c r="T203" s="26">
        <f t="shared" si="31"/>
        <v>0</v>
      </c>
    </row>
    <row r="204" ht="19" hidden="1" customHeight="1" spans="1:20">
      <c r="A204" s="8" t="s">
        <v>5241</v>
      </c>
      <c r="B204" s="20"/>
      <c r="C204" s="8" t="s">
        <v>5234</v>
      </c>
      <c r="D204" s="9" t="s">
        <v>5169</v>
      </c>
      <c r="E204" s="8">
        <v>1</v>
      </c>
      <c r="F204" s="10">
        <f t="shared" si="32"/>
        <v>0.354816</v>
      </c>
      <c r="G204" s="20"/>
      <c r="H204" s="8">
        <v>29.2</v>
      </c>
      <c r="I204" s="8">
        <v>185</v>
      </c>
      <c r="J204" s="8">
        <v>150</v>
      </c>
      <c r="K204" s="8">
        <v>69</v>
      </c>
      <c r="L204" s="8" t="s">
        <v>5110</v>
      </c>
      <c r="M204" s="8">
        <v>77</v>
      </c>
      <c r="N204" s="8">
        <v>72</v>
      </c>
      <c r="O204" s="8">
        <v>64</v>
      </c>
      <c r="R204" s="26">
        <f t="shared" si="29"/>
        <v>0</v>
      </c>
      <c r="S204" s="26">
        <f t="shared" si="30"/>
        <v>0</v>
      </c>
      <c r="T204" s="26">
        <f t="shared" si="31"/>
        <v>0</v>
      </c>
    </row>
    <row r="205" ht="19" hidden="1" customHeight="1" spans="1:20">
      <c r="A205" s="8" t="s">
        <v>4483</v>
      </c>
      <c r="B205" s="20"/>
      <c r="C205" s="8" t="s">
        <v>5234</v>
      </c>
      <c r="D205" s="9" t="s">
        <v>5169</v>
      </c>
      <c r="E205" s="8">
        <v>1</v>
      </c>
      <c r="F205" s="10">
        <f t="shared" si="32"/>
        <v>0.354816</v>
      </c>
      <c r="G205" s="8">
        <v>23</v>
      </c>
      <c r="H205" s="8">
        <v>29.2</v>
      </c>
      <c r="I205" s="8">
        <v>185</v>
      </c>
      <c r="J205" s="8">
        <v>150</v>
      </c>
      <c r="K205" s="8">
        <v>69</v>
      </c>
      <c r="L205" s="8" t="s">
        <v>5110</v>
      </c>
      <c r="M205" s="8">
        <v>77</v>
      </c>
      <c r="N205" s="8">
        <v>72</v>
      </c>
      <c r="O205" s="8">
        <v>64</v>
      </c>
      <c r="R205" s="26">
        <f t="shared" si="29"/>
        <v>0</v>
      </c>
      <c r="S205" s="26">
        <f t="shared" si="30"/>
        <v>0</v>
      </c>
      <c r="T205" s="26">
        <f t="shared" si="31"/>
        <v>0</v>
      </c>
    </row>
    <row r="206" ht="19" hidden="1" customHeight="1" spans="1:20">
      <c r="A206" s="8" t="s">
        <v>5242</v>
      </c>
      <c r="B206" s="20"/>
      <c r="C206" s="8" t="s">
        <v>5171</v>
      </c>
      <c r="D206" s="9" t="s">
        <v>5169</v>
      </c>
      <c r="E206" s="8">
        <v>1</v>
      </c>
      <c r="F206" s="10">
        <f t="shared" si="32"/>
        <v>0.655578</v>
      </c>
      <c r="G206" s="20"/>
      <c r="H206" s="8">
        <v>67.5</v>
      </c>
      <c r="I206" s="8">
        <v>108</v>
      </c>
      <c r="J206" s="8">
        <v>81</v>
      </c>
      <c r="K206" s="8">
        <v>36</v>
      </c>
      <c r="L206" s="8" t="s">
        <v>5110</v>
      </c>
      <c r="M206" s="8">
        <v>129</v>
      </c>
      <c r="N206" s="8">
        <v>77</v>
      </c>
      <c r="O206" s="8">
        <v>66</v>
      </c>
      <c r="R206" s="26">
        <f t="shared" si="29"/>
        <v>0</v>
      </c>
      <c r="S206" s="26">
        <f t="shared" si="30"/>
        <v>0</v>
      </c>
      <c r="T206" s="26">
        <f t="shared" si="31"/>
        <v>0</v>
      </c>
    </row>
    <row r="207" ht="19" hidden="1" customHeight="1" spans="1:20">
      <c r="A207" s="8" t="s">
        <v>5243</v>
      </c>
      <c r="B207" s="20"/>
      <c r="C207" s="8" t="s">
        <v>5171</v>
      </c>
      <c r="D207" s="9" t="s">
        <v>5169</v>
      </c>
      <c r="E207" s="8">
        <v>1</v>
      </c>
      <c r="F207" s="10">
        <f t="shared" si="32"/>
        <v>0.655578</v>
      </c>
      <c r="G207" s="20"/>
      <c r="H207" s="8">
        <v>67.5</v>
      </c>
      <c r="I207" s="8">
        <v>108</v>
      </c>
      <c r="J207" s="8">
        <v>81</v>
      </c>
      <c r="K207" s="8">
        <v>36</v>
      </c>
      <c r="L207" s="8" t="s">
        <v>5110</v>
      </c>
      <c r="M207" s="8">
        <v>129</v>
      </c>
      <c r="N207" s="8">
        <v>77</v>
      </c>
      <c r="O207" s="8">
        <v>66</v>
      </c>
      <c r="R207" s="26">
        <f t="shared" si="29"/>
        <v>0</v>
      </c>
      <c r="S207" s="26">
        <f t="shared" si="30"/>
        <v>0</v>
      </c>
      <c r="T207" s="26">
        <f t="shared" si="31"/>
        <v>0</v>
      </c>
    </row>
    <row r="208" ht="19" hidden="1" customHeight="1" spans="1:20">
      <c r="A208" s="8" t="s">
        <v>3943</v>
      </c>
      <c r="B208" s="20"/>
      <c r="C208" s="8" t="s">
        <v>5244</v>
      </c>
      <c r="D208" s="9" t="s">
        <v>5245</v>
      </c>
      <c r="E208" s="8">
        <v>1</v>
      </c>
      <c r="F208" s="10">
        <f t="shared" si="32"/>
        <v>0.0472625</v>
      </c>
      <c r="G208" s="8">
        <v>5.8</v>
      </c>
      <c r="H208" s="8">
        <v>6.74</v>
      </c>
      <c r="I208" s="8">
        <v>868</v>
      </c>
      <c r="J208" s="20"/>
      <c r="K208" s="20"/>
      <c r="L208" s="8" t="s">
        <v>5110</v>
      </c>
      <c r="M208" s="8">
        <v>25</v>
      </c>
      <c r="N208" s="8">
        <v>19</v>
      </c>
      <c r="O208" s="8">
        <v>99.5</v>
      </c>
      <c r="R208" s="26">
        <f t="shared" si="29"/>
        <v>0</v>
      </c>
      <c r="S208" s="26" t="e">
        <f t="shared" si="30"/>
        <v>#DIV/0!</v>
      </c>
      <c r="T208" s="26" t="e">
        <f t="shared" si="31"/>
        <v>#DIV/0!</v>
      </c>
    </row>
    <row r="209" ht="19" hidden="1" customHeight="1" spans="1:20">
      <c r="A209" s="8" t="s">
        <v>339</v>
      </c>
      <c r="B209" s="20"/>
      <c r="C209" s="8" t="s">
        <v>5246</v>
      </c>
      <c r="D209" s="9" t="s">
        <v>5061</v>
      </c>
      <c r="E209" s="8">
        <v>1</v>
      </c>
      <c r="F209" s="10">
        <f t="shared" si="32"/>
        <v>0.011352</v>
      </c>
      <c r="G209" s="8">
        <v>1.05</v>
      </c>
      <c r="H209" s="8">
        <v>1.4</v>
      </c>
      <c r="I209" s="8">
        <v>5900</v>
      </c>
      <c r="J209" s="8">
        <v>4500</v>
      </c>
      <c r="K209" s="8">
        <v>2400</v>
      </c>
      <c r="L209" s="8" t="s">
        <v>5222</v>
      </c>
      <c r="M209" s="8">
        <v>33</v>
      </c>
      <c r="N209" s="8">
        <v>8</v>
      </c>
      <c r="O209" s="8">
        <v>43</v>
      </c>
      <c r="R209" s="26">
        <f t="shared" si="29"/>
        <v>0</v>
      </c>
      <c r="S209" s="26">
        <f t="shared" si="30"/>
        <v>0</v>
      </c>
      <c r="T209" s="26">
        <f t="shared" si="31"/>
        <v>0</v>
      </c>
    </row>
    <row r="210" ht="19" hidden="1" customHeight="1" spans="1:20">
      <c r="A210" s="8" t="s">
        <v>2642</v>
      </c>
      <c r="B210" s="20"/>
      <c r="C210" s="8" t="s">
        <v>5220</v>
      </c>
      <c r="D210" s="29" t="s">
        <v>5221</v>
      </c>
      <c r="E210" s="8">
        <v>1</v>
      </c>
      <c r="F210" s="10">
        <f t="shared" si="32"/>
        <v>0.0512</v>
      </c>
      <c r="G210" s="8">
        <v>6.3</v>
      </c>
      <c r="H210" s="8">
        <v>7.3</v>
      </c>
      <c r="I210" s="8">
        <v>1299</v>
      </c>
      <c r="J210" s="8">
        <v>885</v>
      </c>
      <c r="K210" s="8">
        <v>413</v>
      </c>
      <c r="L210" s="8" t="s">
        <v>5222</v>
      </c>
      <c r="M210" s="8">
        <v>80</v>
      </c>
      <c r="N210" s="8">
        <v>8</v>
      </c>
      <c r="O210" s="8">
        <v>80</v>
      </c>
      <c r="R210" s="26">
        <f t="shared" si="29"/>
        <v>0</v>
      </c>
      <c r="S210" s="26">
        <f t="shared" si="30"/>
        <v>0</v>
      </c>
      <c r="T210" s="26">
        <f t="shared" si="31"/>
        <v>0</v>
      </c>
    </row>
    <row r="211" ht="19" hidden="1" customHeight="1" spans="1:20">
      <c r="A211" s="8" t="s">
        <v>225</v>
      </c>
      <c r="B211" s="20"/>
      <c r="C211" s="20"/>
      <c r="D211" s="16" t="s">
        <v>5247</v>
      </c>
      <c r="E211" s="8">
        <v>10</v>
      </c>
      <c r="F211" s="10">
        <f t="shared" si="32"/>
        <v>0.0306</v>
      </c>
      <c r="G211" s="8">
        <v>7</v>
      </c>
      <c r="H211" s="8">
        <v>7.5</v>
      </c>
      <c r="I211" s="20"/>
      <c r="J211" s="20"/>
      <c r="K211" s="20"/>
      <c r="L211" s="8" t="s">
        <v>5097</v>
      </c>
      <c r="M211" s="8">
        <v>34</v>
      </c>
      <c r="N211" s="8">
        <v>30</v>
      </c>
      <c r="O211" s="8">
        <v>30</v>
      </c>
      <c r="R211" s="26" t="e">
        <f t="shared" si="29"/>
        <v>#DIV/0!</v>
      </c>
      <c r="S211" s="26" t="e">
        <f t="shared" si="30"/>
        <v>#DIV/0!</v>
      </c>
      <c r="T211" s="26" t="e">
        <f t="shared" si="31"/>
        <v>#DIV/0!</v>
      </c>
    </row>
    <row r="212" ht="19" customHeight="1" spans="1:20">
      <c r="A212" s="8" t="s">
        <v>3421</v>
      </c>
      <c r="B212" s="20"/>
      <c r="C212" s="20"/>
      <c r="D212" s="9" t="s">
        <v>5095</v>
      </c>
      <c r="E212" s="8">
        <v>1</v>
      </c>
      <c r="F212" s="10">
        <f t="shared" si="32"/>
        <v>0.3480775</v>
      </c>
      <c r="G212" s="8">
        <v>24.3</v>
      </c>
      <c r="H212" s="8">
        <v>39.24</v>
      </c>
      <c r="I212" s="8">
        <v>176</v>
      </c>
      <c r="J212" s="8">
        <v>154</v>
      </c>
      <c r="K212" s="8">
        <v>76</v>
      </c>
      <c r="L212" s="8" t="s">
        <v>5097</v>
      </c>
      <c r="M212" s="8">
        <v>142</v>
      </c>
      <c r="N212" s="8">
        <v>92.5</v>
      </c>
      <c r="O212" s="8">
        <v>26.5</v>
      </c>
      <c r="R212" s="26">
        <f t="shared" si="29"/>
        <v>0</v>
      </c>
      <c r="S212" s="26">
        <f t="shared" si="30"/>
        <v>0</v>
      </c>
      <c r="T212" s="26">
        <f t="shared" si="31"/>
        <v>0</v>
      </c>
    </row>
    <row r="213" ht="19" customHeight="1" spans="1:20">
      <c r="A213" s="8" t="s">
        <v>1233</v>
      </c>
      <c r="B213" s="8" t="s">
        <v>5093</v>
      </c>
      <c r="C213" s="8" t="s">
        <v>5094</v>
      </c>
      <c r="D213" s="9" t="s">
        <v>5095</v>
      </c>
      <c r="E213" s="8">
        <v>1</v>
      </c>
      <c r="F213" s="10">
        <f t="shared" si="32"/>
        <v>0.27365625</v>
      </c>
      <c r="G213" s="8">
        <v>22.9</v>
      </c>
      <c r="H213" s="8">
        <v>32.5</v>
      </c>
      <c r="I213" s="8">
        <v>228</v>
      </c>
      <c r="J213" s="8">
        <v>210</v>
      </c>
      <c r="K213" s="8">
        <v>101</v>
      </c>
      <c r="L213" s="8" t="s">
        <v>5097</v>
      </c>
      <c r="M213" s="8">
        <v>157.5</v>
      </c>
      <c r="N213" s="8">
        <v>69.5</v>
      </c>
      <c r="O213" s="8">
        <v>25</v>
      </c>
      <c r="R213" s="26">
        <f t="shared" si="29"/>
        <v>0</v>
      </c>
      <c r="S213" s="26">
        <f t="shared" si="30"/>
        <v>0</v>
      </c>
      <c r="T213" s="26">
        <f t="shared" si="31"/>
        <v>0</v>
      </c>
    </row>
    <row r="214" ht="19" hidden="1" customHeight="1" spans="1:20">
      <c r="A214" s="8" t="s">
        <v>666</v>
      </c>
      <c r="B214" s="20"/>
      <c r="C214" s="20"/>
      <c r="D214" s="9" t="s">
        <v>5248</v>
      </c>
      <c r="E214" s="8">
        <v>1</v>
      </c>
      <c r="F214" s="10">
        <f t="shared" si="32"/>
        <v>0.154468</v>
      </c>
      <c r="G214" s="8">
        <v>14.5</v>
      </c>
      <c r="H214" s="8">
        <v>19.1</v>
      </c>
      <c r="I214" s="8">
        <v>450</v>
      </c>
      <c r="J214" s="8">
        <v>375</v>
      </c>
      <c r="K214" s="8">
        <v>180</v>
      </c>
      <c r="L214" s="8" t="s">
        <v>5110</v>
      </c>
      <c r="M214" s="8">
        <v>46</v>
      </c>
      <c r="N214" s="8">
        <v>46</v>
      </c>
      <c r="O214" s="8">
        <v>73</v>
      </c>
      <c r="R214" s="26">
        <f t="shared" si="29"/>
        <v>0</v>
      </c>
      <c r="S214" s="26">
        <f t="shared" si="30"/>
        <v>0</v>
      </c>
      <c r="T214" s="26">
        <f t="shared" si="31"/>
        <v>0</v>
      </c>
    </row>
    <row r="215" ht="19" hidden="1" customHeight="1" spans="1:20">
      <c r="A215" s="8" t="s">
        <v>932</v>
      </c>
      <c r="B215" s="20"/>
      <c r="C215" s="20"/>
      <c r="D215" s="16" t="s">
        <v>4925</v>
      </c>
      <c r="E215" s="8">
        <v>1</v>
      </c>
      <c r="F215" s="10">
        <f t="shared" si="32"/>
        <v>0.0325377</v>
      </c>
      <c r="G215" s="8">
        <v>4.58</v>
      </c>
      <c r="H215" s="8">
        <v>6</v>
      </c>
      <c r="I215" s="8">
        <v>2096</v>
      </c>
      <c r="J215" s="8">
        <v>1848</v>
      </c>
      <c r="K215" s="8">
        <v>872</v>
      </c>
      <c r="L215" s="8" t="s">
        <v>5097</v>
      </c>
      <c r="M215" s="8">
        <v>54</v>
      </c>
      <c r="N215" s="8">
        <v>10.3</v>
      </c>
      <c r="O215" s="8">
        <v>58.5</v>
      </c>
      <c r="R215" s="26">
        <f t="shared" si="29"/>
        <v>0</v>
      </c>
      <c r="S215" s="26">
        <f t="shared" si="30"/>
        <v>0</v>
      </c>
      <c r="T215" s="26">
        <f t="shared" si="31"/>
        <v>0</v>
      </c>
    </row>
    <row r="216" ht="19" hidden="1" customHeight="1" spans="1:20">
      <c r="A216" s="8" t="s">
        <v>3455</v>
      </c>
      <c r="B216" s="20"/>
      <c r="C216" s="20"/>
      <c r="D216" s="16" t="s">
        <v>5249</v>
      </c>
      <c r="E216" s="8">
        <v>4</v>
      </c>
      <c r="F216" s="10">
        <f t="shared" si="32"/>
        <v>0.135375</v>
      </c>
      <c r="G216" s="8">
        <v>12.12</v>
      </c>
      <c r="H216" s="8">
        <v>13.32</v>
      </c>
      <c r="I216" s="20"/>
      <c r="J216" s="20"/>
      <c r="K216" s="20"/>
      <c r="L216" s="8" t="s">
        <v>5110</v>
      </c>
      <c r="M216" s="8">
        <v>47.5</v>
      </c>
      <c r="N216" s="8">
        <v>47.5</v>
      </c>
      <c r="O216" s="8">
        <v>60</v>
      </c>
      <c r="R216" s="26" t="e">
        <f t="shared" si="29"/>
        <v>#DIV/0!</v>
      </c>
      <c r="S216" s="26" t="e">
        <f t="shared" si="30"/>
        <v>#DIV/0!</v>
      </c>
      <c r="T216" s="26" t="e">
        <f t="shared" si="31"/>
        <v>#DIV/0!</v>
      </c>
    </row>
    <row r="217" ht="19" hidden="1" customHeight="1" spans="1:20">
      <c r="A217" s="8" t="s">
        <v>3529</v>
      </c>
      <c r="B217" s="8" t="s">
        <v>5250</v>
      </c>
      <c r="C217" s="8" t="s">
        <v>5251</v>
      </c>
      <c r="D217" s="16" t="s">
        <v>5252</v>
      </c>
      <c r="E217" s="8">
        <v>1</v>
      </c>
      <c r="F217" s="10">
        <f t="shared" si="32"/>
        <v>0.13122</v>
      </c>
      <c r="G217" s="8">
        <v>8</v>
      </c>
      <c r="H217" s="8">
        <v>10</v>
      </c>
      <c r="I217" s="20"/>
      <c r="J217" s="20"/>
      <c r="K217" s="20"/>
      <c r="L217" s="8" t="s">
        <v>5110</v>
      </c>
      <c r="M217" s="8">
        <v>54</v>
      </c>
      <c r="N217" s="8">
        <v>54</v>
      </c>
      <c r="O217" s="8">
        <v>45</v>
      </c>
      <c r="R217" s="26" t="e">
        <f t="shared" si="29"/>
        <v>#DIV/0!</v>
      </c>
      <c r="S217" s="26" t="e">
        <f t="shared" si="30"/>
        <v>#DIV/0!</v>
      </c>
      <c r="T217" s="26" t="e">
        <f t="shared" si="31"/>
        <v>#DIV/0!</v>
      </c>
    </row>
    <row r="218" ht="19" hidden="1" customHeight="1" spans="1:20">
      <c r="A218" s="8" t="s">
        <v>3813</v>
      </c>
      <c r="B218" s="8" t="s">
        <v>5108</v>
      </c>
      <c r="C218" s="8" t="s">
        <v>5253</v>
      </c>
      <c r="D218" s="16" t="s">
        <v>4964</v>
      </c>
      <c r="E218" s="8">
        <v>1</v>
      </c>
      <c r="F218" s="10">
        <f t="shared" si="32"/>
        <v>0.1830125</v>
      </c>
      <c r="G218" s="8">
        <v>9</v>
      </c>
      <c r="H218" s="8">
        <v>12.8</v>
      </c>
      <c r="I218" s="22">
        <v>376</v>
      </c>
      <c r="J218" s="22">
        <v>321</v>
      </c>
      <c r="K218" s="22">
        <v>153</v>
      </c>
      <c r="L218" s="8" t="s">
        <v>5110</v>
      </c>
      <c r="M218" s="8">
        <v>60.5</v>
      </c>
      <c r="N218" s="8">
        <v>60.5</v>
      </c>
      <c r="O218" s="8">
        <v>50</v>
      </c>
      <c r="R218" s="26">
        <f t="shared" si="29"/>
        <v>0</v>
      </c>
      <c r="S218" s="26">
        <f t="shared" si="30"/>
        <v>0</v>
      </c>
      <c r="T218" s="26">
        <f t="shared" si="31"/>
        <v>0</v>
      </c>
    </row>
    <row r="219" ht="19" hidden="1" customHeight="1" spans="1:20">
      <c r="A219" s="8" t="s">
        <v>3800</v>
      </c>
      <c r="B219" s="8" t="s">
        <v>5108</v>
      </c>
      <c r="C219" s="8" t="s">
        <v>5253</v>
      </c>
      <c r="D219" s="16" t="s">
        <v>4964</v>
      </c>
      <c r="E219" s="8">
        <v>1</v>
      </c>
      <c r="F219" s="10">
        <f t="shared" si="32"/>
        <v>0.10944</v>
      </c>
      <c r="G219" s="8">
        <v>6.5</v>
      </c>
      <c r="H219" s="8">
        <v>9.3</v>
      </c>
      <c r="I219" s="8">
        <v>480</v>
      </c>
      <c r="J219" s="8">
        <v>384</v>
      </c>
      <c r="K219" s="8">
        <v>192</v>
      </c>
      <c r="L219" s="8" t="s">
        <v>5110</v>
      </c>
      <c r="M219" s="8">
        <v>48</v>
      </c>
      <c r="N219" s="8">
        <v>48</v>
      </c>
      <c r="O219" s="8">
        <v>47.5</v>
      </c>
      <c r="R219" s="26">
        <f t="shared" si="29"/>
        <v>0</v>
      </c>
      <c r="S219" s="26">
        <f t="shared" si="30"/>
        <v>0</v>
      </c>
      <c r="T219" s="26">
        <f t="shared" si="31"/>
        <v>0</v>
      </c>
    </row>
    <row r="220" ht="19" hidden="1" customHeight="1" spans="1:20">
      <c r="A220" s="8" t="s">
        <v>3666</v>
      </c>
      <c r="B220" s="20"/>
      <c r="C220" s="20"/>
      <c r="D220" s="9" t="s">
        <v>5061</v>
      </c>
      <c r="E220" s="8">
        <v>1</v>
      </c>
      <c r="F220" s="10">
        <f t="shared" si="32"/>
        <v>0.0152</v>
      </c>
      <c r="G220" s="8">
        <v>0.78</v>
      </c>
      <c r="H220" s="8">
        <v>1.27</v>
      </c>
      <c r="I220" s="8">
        <v>4300</v>
      </c>
      <c r="J220" s="8">
        <v>3800</v>
      </c>
      <c r="K220" s="8">
        <v>1800</v>
      </c>
      <c r="L220" s="8" t="s">
        <v>5222</v>
      </c>
      <c r="M220" s="8">
        <v>40</v>
      </c>
      <c r="N220" s="8">
        <v>9.5</v>
      </c>
      <c r="O220" s="8">
        <v>40</v>
      </c>
      <c r="R220" s="26">
        <f t="shared" si="29"/>
        <v>0</v>
      </c>
      <c r="S220" s="26">
        <f t="shared" si="30"/>
        <v>0</v>
      </c>
      <c r="T220" s="26">
        <f t="shared" si="31"/>
        <v>0</v>
      </c>
    </row>
    <row r="221" ht="19" hidden="1" customHeight="1" spans="1:20">
      <c r="A221" s="8" t="s">
        <v>3571</v>
      </c>
      <c r="B221" s="20"/>
      <c r="C221" s="20"/>
      <c r="D221" s="9" t="s">
        <v>5254</v>
      </c>
      <c r="E221" s="8">
        <v>1</v>
      </c>
      <c r="F221" s="10">
        <v>0.101</v>
      </c>
      <c r="G221" s="8">
        <v>19.5</v>
      </c>
      <c r="H221" s="8">
        <v>22.5</v>
      </c>
      <c r="I221" s="20"/>
      <c r="J221" s="20"/>
      <c r="K221" s="20"/>
      <c r="L221" s="8" t="s">
        <v>5255</v>
      </c>
      <c r="M221" s="8">
        <v>41.5</v>
      </c>
      <c r="N221" s="8">
        <v>28.5</v>
      </c>
      <c r="O221" s="8">
        <v>85</v>
      </c>
      <c r="R221" s="26" t="e">
        <f t="shared" si="29"/>
        <v>#DIV/0!</v>
      </c>
      <c r="S221" s="26" t="e">
        <f t="shared" si="30"/>
        <v>#DIV/0!</v>
      </c>
      <c r="T221" s="26" t="e">
        <f t="shared" si="31"/>
        <v>#DIV/0!</v>
      </c>
    </row>
    <row r="222" ht="19" hidden="1" customHeight="1" spans="1:20">
      <c r="A222" s="8" t="s">
        <v>3703</v>
      </c>
      <c r="B222" s="20"/>
      <c r="C222" s="20"/>
      <c r="D222" s="9" t="s">
        <v>5256</v>
      </c>
      <c r="E222" s="8">
        <v>1</v>
      </c>
      <c r="F222" s="10">
        <v>0.048</v>
      </c>
      <c r="G222" s="8">
        <v>5.4</v>
      </c>
      <c r="H222" s="8">
        <v>6.5</v>
      </c>
      <c r="I222" s="8">
        <v>1310</v>
      </c>
      <c r="J222" s="8">
        <v>1160</v>
      </c>
      <c r="K222" s="8">
        <v>520</v>
      </c>
      <c r="L222" s="8" t="s">
        <v>5110</v>
      </c>
      <c r="M222" s="8">
        <v>76</v>
      </c>
      <c r="N222" s="8">
        <v>25</v>
      </c>
      <c r="O222" s="8">
        <v>25</v>
      </c>
      <c r="R222" s="26">
        <f t="shared" si="29"/>
        <v>0</v>
      </c>
      <c r="S222" s="26">
        <f t="shared" si="30"/>
        <v>0</v>
      </c>
      <c r="T222" s="26">
        <f t="shared" si="31"/>
        <v>0</v>
      </c>
    </row>
    <row r="223" ht="19" hidden="1" customHeight="1" spans="1:20">
      <c r="A223" s="8" t="s">
        <v>3706</v>
      </c>
      <c r="B223" s="20"/>
      <c r="C223" s="20"/>
      <c r="D223" s="9" t="s">
        <v>5256</v>
      </c>
      <c r="E223" s="8">
        <v>1</v>
      </c>
      <c r="F223" s="10">
        <v>0.046</v>
      </c>
      <c r="G223" s="8">
        <v>4.83</v>
      </c>
      <c r="H223" s="8">
        <v>6</v>
      </c>
      <c r="I223" s="8">
        <v>1350</v>
      </c>
      <c r="J223" s="8">
        <v>1200</v>
      </c>
      <c r="K223" s="8">
        <v>550</v>
      </c>
      <c r="L223" s="8" t="s">
        <v>5110</v>
      </c>
      <c r="M223" s="8">
        <v>68</v>
      </c>
      <c r="N223" s="8">
        <v>26</v>
      </c>
      <c r="O223" s="8">
        <v>26</v>
      </c>
      <c r="R223" s="26">
        <f t="shared" si="29"/>
        <v>0</v>
      </c>
      <c r="S223" s="26">
        <f t="shared" si="30"/>
        <v>0</v>
      </c>
      <c r="T223" s="26">
        <f t="shared" si="31"/>
        <v>0</v>
      </c>
    </row>
    <row r="224" ht="19" hidden="1" customHeight="1" spans="1:20">
      <c r="A224" s="8" t="s">
        <v>961</v>
      </c>
      <c r="B224" s="20"/>
      <c r="C224" s="20"/>
      <c r="D224" s="9" t="s">
        <v>5256</v>
      </c>
      <c r="E224" s="8">
        <v>1</v>
      </c>
      <c r="F224" s="10">
        <v>0.023</v>
      </c>
      <c r="G224" s="8">
        <v>2.8</v>
      </c>
      <c r="H224" s="8">
        <v>3.2</v>
      </c>
      <c r="I224" s="8">
        <v>2700</v>
      </c>
      <c r="J224" s="8">
        <v>2400</v>
      </c>
      <c r="K224" s="8">
        <v>1100</v>
      </c>
      <c r="L224" s="8" t="s">
        <v>5110</v>
      </c>
      <c r="M224" s="8">
        <v>71</v>
      </c>
      <c r="N224" s="8">
        <v>18</v>
      </c>
      <c r="O224" s="8">
        <v>18</v>
      </c>
      <c r="Q224">
        <v>72</v>
      </c>
      <c r="R224" s="26">
        <f t="shared" si="29"/>
        <v>0.0266666666666667</v>
      </c>
      <c r="S224" s="26">
        <f t="shared" si="30"/>
        <v>0.03</v>
      </c>
      <c r="T224" s="26">
        <f t="shared" si="31"/>
        <v>0.0654545454545455</v>
      </c>
    </row>
    <row r="225" ht="19" hidden="1" customHeight="1" spans="1:20">
      <c r="A225" s="8" t="s">
        <v>196</v>
      </c>
      <c r="B225" s="20"/>
      <c r="C225" s="20"/>
      <c r="D225" s="9" t="s">
        <v>5118</v>
      </c>
      <c r="E225" s="8">
        <v>1</v>
      </c>
      <c r="F225" s="10">
        <v>0.104</v>
      </c>
      <c r="G225" s="8">
        <v>8.86</v>
      </c>
      <c r="H225" s="8">
        <v>10.9</v>
      </c>
      <c r="I225" s="8">
        <v>670</v>
      </c>
      <c r="J225" s="8">
        <v>590</v>
      </c>
      <c r="K225" s="8">
        <v>280</v>
      </c>
      <c r="L225" s="8" t="s">
        <v>5110</v>
      </c>
      <c r="M225" s="8">
        <v>85</v>
      </c>
      <c r="N225" s="8">
        <v>48</v>
      </c>
      <c r="O225" s="8">
        <v>25.5</v>
      </c>
      <c r="Q225" s="21"/>
      <c r="R225" s="26">
        <f t="shared" si="29"/>
        <v>0</v>
      </c>
      <c r="S225" s="26">
        <f t="shared" si="30"/>
        <v>0</v>
      </c>
      <c r="T225" s="26">
        <f t="shared" si="31"/>
        <v>0</v>
      </c>
    </row>
    <row r="226" ht="19" hidden="1" customHeight="1" spans="1:20">
      <c r="A226" s="8" t="s">
        <v>794</v>
      </c>
      <c r="B226" s="20"/>
      <c r="C226" s="20"/>
      <c r="D226" s="9" t="s">
        <v>5118</v>
      </c>
      <c r="E226" s="8">
        <v>1</v>
      </c>
      <c r="F226" s="10">
        <v>0.071</v>
      </c>
      <c r="G226" s="8">
        <v>5.39</v>
      </c>
      <c r="H226" s="8">
        <v>7.08</v>
      </c>
      <c r="I226" s="8">
        <v>970</v>
      </c>
      <c r="J226" s="8">
        <v>840</v>
      </c>
      <c r="K226" s="8">
        <v>400</v>
      </c>
      <c r="L226" s="8" t="s">
        <v>5110</v>
      </c>
      <c r="M226" s="8">
        <v>87</v>
      </c>
      <c r="N226" s="8">
        <v>48</v>
      </c>
      <c r="O226" s="8">
        <v>17</v>
      </c>
      <c r="Q226" s="21"/>
      <c r="R226" s="26">
        <f t="shared" ref="R226:R258" si="33">Q226/I226</f>
        <v>0</v>
      </c>
      <c r="S226" s="26">
        <f t="shared" ref="S226:S258" si="34">Q226/J226</f>
        <v>0</v>
      </c>
      <c r="T226" s="26">
        <f t="shared" ref="T226:T258" si="35">Q226/K226</f>
        <v>0</v>
      </c>
    </row>
    <row r="227" ht="19" hidden="1" customHeight="1" spans="1:20">
      <c r="A227" s="8" t="s">
        <v>4512</v>
      </c>
      <c r="B227" s="8" t="s">
        <v>5257</v>
      </c>
      <c r="C227" s="8" t="s">
        <v>5258</v>
      </c>
      <c r="D227" s="9" t="s">
        <v>5254</v>
      </c>
      <c r="E227" s="8">
        <v>1</v>
      </c>
      <c r="F227" s="10">
        <f t="shared" ref="F227:F263" si="36">M227*N227*O227/1000000</f>
        <v>0.141255</v>
      </c>
      <c r="G227" s="8">
        <v>30.62</v>
      </c>
      <c r="H227" s="8">
        <v>34.29</v>
      </c>
      <c r="I227" s="20"/>
      <c r="J227" s="20"/>
      <c r="K227" s="8">
        <v>200</v>
      </c>
      <c r="L227" s="8" t="s">
        <v>5259</v>
      </c>
      <c r="M227" s="8">
        <v>45</v>
      </c>
      <c r="N227" s="8">
        <v>36.5</v>
      </c>
      <c r="O227" s="8">
        <v>86</v>
      </c>
      <c r="R227" s="26" t="e">
        <f t="shared" si="33"/>
        <v>#DIV/0!</v>
      </c>
      <c r="S227" s="26" t="e">
        <f t="shared" si="34"/>
        <v>#DIV/0!</v>
      </c>
      <c r="T227" s="26">
        <f t="shared" si="35"/>
        <v>0</v>
      </c>
    </row>
    <row r="228" ht="19" hidden="1" customHeight="1" spans="1:20">
      <c r="A228" s="8" t="s">
        <v>3874</v>
      </c>
      <c r="B228" s="8" t="s">
        <v>5175</v>
      </c>
      <c r="C228" s="8" t="s">
        <v>5260</v>
      </c>
      <c r="D228" s="9" t="s">
        <v>5261</v>
      </c>
      <c r="E228" s="8">
        <v>1</v>
      </c>
      <c r="F228" s="10">
        <f t="shared" si="36"/>
        <v>0.064</v>
      </c>
      <c r="G228" s="8">
        <v>6.3</v>
      </c>
      <c r="H228" s="8">
        <v>7.3</v>
      </c>
      <c r="I228" s="19">
        <v>1215</v>
      </c>
      <c r="J228" s="19">
        <v>885</v>
      </c>
      <c r="K228" s="19">
        <v>413</v>
      </c>
      <c r="L228" s="8" t="s">
        <v>5059</v>
      </c>
      <c r="M228" s="8">
        <v>80</v>
      </c>
      <c r="N228" s="8">
        <v>10</v>
      </c>
      <c r="O228" s="8">
        <v>80</v>
      </c>
      <c r="R228" s="26">
        <f t="shared" si="33"/>
        <v>0</v>
      </c>
      <c r="S228" s="26">
        <f t="shared" si="34"/>
        <v>0</v>
      </c>
      <c r="T228" s="26">
        <f t="shared" si="35"/>
        <v>0</v>
      </c>
    </row>
    <row r="229" ht="19" hidden="1" customHeight="1" spans="1:20">
      <c r="A229" s="8" t="s">
        <v>650</v>
      </c>
      <c r="B229" s="20"/>
      <c r="C229" s="20"/>
      <c r="D229" s="9" t="s">
        <v>5261</v>
      </c>
      <c r="E229" s="8">
        <v>1</v>
      </c>
      <c r="F229" s="10">
        <f t="shared" si="36"/>
        <v>0.07225</v>
      </c>
      <c r="G229" s="8">
        <v>12</v>
      </c>
      <c r="H229" s="8">
        <v>13.5</v>
      </c>
      <c r="I229" s="19">
        <v>826</v>
      </c>
      <c r="J229" s="19">
        <v>660</v>
      </c>
      <c r="K229" s="19">
        <v>296</v>
      </c>
      <c r="L229" s="8" t="s">
        <v>5222</v>
      </c>
      <c r="M229" s="8">
        <v>85</v>
      </c>
      <c r="N229" s="8">
        <v>10</v>
      </c>
      <c r="O229" s="8">
        <v>85</v>
      </c>
      <c r="R229" s="26">
        <f t="shared" si="33"/>
        <v>0</v>
      </c>
      <c r="S229" s="26">
        <f t="shared" si="34"/>
        <v>0</v>
      </c>
      <c r="T229" s="26">
        <f t="shared" si="35"/>
        <v>0</v>
      </c>
    </row>
    <row r="230" ht="19" hidden="1" customHeight="1" spans="1:20">
      <c r="A230" s="8" t="s">
        <v>4077</v>
      </c>
      <c r="B230" s="20"/>
      <c r="C230" s="20"/>
      <c r="D230" s="16" t="s">
        <v>5262</v>
      </c>
      <c r="E230" s="8">
        <v>24</v>
      </c>
      <c r="F230" s="10">
        <f t="shared" si="36"/>
        <v>0.095506</v>
      </c>
      <c r="G230" s="8">
        <v>9.6</v>
      </c>
      <c r="H230" s="8">
        <v>16.5</v>
      </c>
      <c r="I230" s="20"/>
      <c r="J230" s="20"/>
      <c r="K230" s="20"/>
      <c r="L230" s="8" t="s">
        <v>5097</v>
      </c>
      <c r="M230" s="8">
        <v>53</v>
      </c>
      <c r="N230" s="8">
        <v>53</v>
      </c>
      <c r="O230" s="8">
        <v>34</v>
      </c>
      <c r="R230" s="26" t="e">
        <f t="shared" si="33"/>
        <v>#DIV/0!</v>
      </c>
      <c r="S230" s="26" t="e">
        <f t="shared" si="34"/>
        <v>#DIV/0!</v>
      </c>
      <c r="T230" s="26" t="e">
        <f t="shared" si="35"/>
        <v>#DIV/0!</v>
      </c>
    </row>
    <row r="231" ht="19" hidden="1" customHeight="1" spans="1:20">
      <c r="A231" s="8" t="s">
        <v>1650</v>
      </c>
      <c r="B231" s="20"/>
      <c r="C231" s="20"/>
      <c r="D231" s="9" t="s">
        <v>5118</v>
      </c>
      <c r="E231" s="8">
        <v>1</v>
      </c>
      <c r="F231" s="10">
        <f t="shared" si="36"/>
        <v>0.087024</v>
      </c>
      <c r="G231" s="8">
        <v>7.3</v>
      </c>
      <c r="H231" s="8">
        <v>9.3</v>
      </c>
      <c r="I231" s="8">
        <v>840</v>
      </c>
      <c r="J231" s="8">
        <v>700</v>
      </c>
      <c r="K231" s="8">
        <v>356</v>
      </c>
      <c r="L231" s="8" t="s">
        <v>5110</v>
      </c>
      <c r="M231" s="8">
        <v>111</v>
      </c>
      <c r="N231" s="8">
        <v>14</v>
      </c>
      <c r="O231" s="8">
        <v>56</v>
      </c>
      <c r="Q231" s="21"/>
      <c r="R231" s="26">
        <f t="shared" si="33"/>
        <v>0</v>
      </c>
      <c r="S231" s="26">
        <f t="shared" si="34"/>
        <v>0</v>
      </c>
      <c r="T231" s="26">
        <f t="shared" si="35"/>
        <v>0</v>
      </c>
    </row>
    <row r="232" ht="19" hidden="1" customHeight="1" spans="1:20">
      <c r="A232" s="8" t="s">
        <v>4077</v>
      </c>
      <c r="B232" s="20"/>
      <c r="C232" s="20"/>
      <c r="D232" s="16" t="s">
        <v>5262</v>
      </c>
      <c r="E232" s="8">
        <v>24</v>
      </c>
      <c r="F232" s="10">
        <f t="shared" si="36"/>
        <v>0.095506</v>
      </c>
      <c r="G232" s="8">
        <v>9.6</v>
      </c>
      <c r="H232" s="8">
        <v>16.5</v>
      </c>
      <c r="I232" s="20"/>
      <c r="J232" s="20"/>
      <c r="K232" s="20"/>
      <c r="L232" s="8" t="s">
        <v>5097</v>
      </c>
      <c r="M232" s="8">
        <v>53</v>
      </c>
      <c r="N232" s="8">
        <v>53</v>
      </c>
      <c r="O232" s="8">
        <v>34</v>
      </c>
      <c r="R232" s="26" t="e">
        <f t="shared" si="33"/>
        <v>#DIV/0!</v>
      </c>
      <c r="S232" s="26" t="e">
        <f t="shared" si="34"/>
        <v>#DIV/0!</v>
      </c>
      <c r="T232" s="26" t="e">
        <f t="shared" si="35"/>
        <v>#DIV/0!</v>
      </c>
    </row>
    <row r="233" ht="19" hidden="1" customHeight="1" spans="1:20">
      <c r="A233" s="8" t="s">
        <v>43</v>
      </c>
      <c r="B233" s="20"/>
      <c r="C233" s="20"/>
      <c r="D233" s="9" t="s">
        <v>5118</v>
      </c>
      <c r="E233" s="8">
        <v>1</v>
      </c>
      <c r="F233" s="10">
        <f t="shared" si="36"/>
        <v>0.03500175</v>
      </c>
      <c r="G233" s="8">
        <v>4.1</v>
      </c>
      <c r="H233" s="8">
        <v>5.1</v>
      </c>
      <c r="I233" s="8">
        <v>2060</v>
      </c>
      <c r="J233" s="8">
        <v>1650</v>
      </c>
      <c r="K233" s="8">
        <v>830</v>
      </c>
      <c r="L233" s="8" t="s">
        <v>5110</v>
      </c>
      <c r="M233" s="8">
        <v>59</v>
      </c>
      <c r="N233" s="8">
        <v>10.5</v>
      </c>
      <c r="O233" s="8">
        <v>56.5</v>
      </c>
      <c r="Q233" s="21"/>
      <c r="R233" s="26">
        <f t="shared" si="33"/>
        <v>0</v>
      </c>
      <c r="S233" s="26">
        <f t="shared" si="34"/>
        <v>0</v>
      </c>
      <c r="T233" s="26">
        <f t="shared" si="35"/>
        <v>0</v>
      </c>
    </row>
    <row r="234" ht="19" hidden="1" customHeight="1" spans="1:20">
      <c r="A234" s="8" t="s">
        <v>1650</v>
      </c>
      <c r="B234" s="20"/>
      <c r="C234" s="20"/>
      <c r="D234" s="9" t="s">
        <v>5118</v>
      </c>
      <c r="E234" s="8">
        <v>1</v>
      </c>
      <c r="F234" s="10">
        <f t="shared" si="36"/>
        <v>0.087024</v>
      </c>
      <c r="G234" s="8">
        <v>7.3</v>
      </c>
      <c r="H234" s="8">
        <v>9.3</v>
      </c>
      <c r="I234" s="8">
        <v>840</v>
      </c>
      <c r="J234" s="8">
        <v>700</v>
      </c>
      <c r="K234" s="8">
        <v>356</v>
      </c>
      <c r="L234" s="8" t="s">
        <v>5110</v>
      </c>
      <c r="M234" s="8">
        <v>111</v>
      </c>
      <c r="N234" s="8">
        <v>14</v>
      </c>
      <c r="O234" s="8">
        <v>56</v>
      </c>
      <c r="Q234" s="21"/>
      <c r="R234" s="26">
        <f t="shared" si="33"/>
        <v>0</v>
      </c>
      <c r="S234" s="26">
        <f t="shared" si="34"/>
        <v>0</v>
      </c>
      <c r="T234" s="26">
        <f t="shared" si="35"/>
        <v>0</v>
      </c>
    </row>
    <row r="235" ht="19" hidden="1" customHeight="1" spans="1:20">
      <c r="A235" s="8" t="s">
        <v>887</v>
      </c>
      <c r="B235" s="20"/>
      <c r="C235" s="20"/>
      <c r="D235" s="9" t="s">
        <v>5118</v>
      </c>
      <c r="E235" s="8">
        <v>1</v>
      </c>
      <c r="F235" s="10">
        <f t="shared" si="36"/>
        <v>0.03500175</v>
      </c>
      <c r="G235" s="8">
        <v>4.1</v>
      </c>
      <c r="H235" s="8">
        <v>5.1</v>
      </c>
      <c r="I235" s="8">
        <v>2060</v>
      </c>
      <c r="J235" s="8">
        <v>1650</v>
      </c>
      <c r="K235" s="8">
        <v>830</v>
      </c>
      <c r="L235" s="8" t="s">
        <v>5110</v>
      </c>
      <c r="M235" s="8">
        <v>59</v>
      </c>
      <c r="N235" s="8">
        <v>10.5</v>
      </c>
      <c r="O235" s="8">
        <v>56.5</v>
      </c>
      <c r="Q235" s="21"/>
      <c r="R235" s="26">
        <f t="shared" si="33"/>
        <v>0</v>
      </c>
      <c r="S235" s="26">
        <f t="shared" si="34"/>
        <v>0</v>
      </c>
      <c r="T235" s="26">
        <f t="shared" si="35"/>
        <v>0</v>
      </c>
    </row>
    <row r="236" ht="19" hidden="1" customHeight="1" spans="1:20">
      <c r="A236" s="14" t="s">
        <v>220</v>
      </c>
      <c r="B236" s="20"/>
      <c r="C236" s="20"/>
      <c r="D236" s="16" t="s">
        <v>4683</v>
      </c>
      <c r="E236" s="8">
        <v>1</v>
      </c>
      <c r="F236" s="10">
        <f t="shared" si="36"/>
        <v>0.06919</v>
      </c>
      <c r="G236" s="8">
        <v>8</v>
      </c>
      <c r="H236" s="8">
        <v>8.4</v>
      </c>
      <c r="I236" s="8">
        <v>1350</v>
      </c>
      <c r="J236" s="20">
        <v>830</v>
      </c>
      <c r="K236" s="8">
        <v>550</v>
      </c>
      <c r="L236" s="8" t="s">
        <v>5110</v>
      </c>
      <c r="M236" s="8">
        <v>68</v>
      </c>
      <c r="N236" s="8">
        <v>55</v>
      </c>
      <c r="O236" s="8">
        <v>18.5</v>
      </c>
      <c r="Q236">
        <v>464</v>
      </c>
      <c r="R236" s="26">
        <f t="shared" si="33"/>
        <v>0.343703703703704</v>
      </c>
      <c r="S236" s="26">
        <f t="shared" si="34"/>
        <v>0.559036144578313</v>
      </c>
      <c r="T236" s="26">
        <f t="shared" si="35"/>
        <v>0.843636363636364</v>
      </c>
    </row>
    <row r="237" ht="19" hidden="1" customHeight="1" spans="1:20">
      <c r="A237" s="8" t="s">
        <v>190</v>
      </c>
      <c r="B237" s="20"/>
      <c r="C237" s="20"/>
      <c r="D237" s="16" t="s">
        <v>4683</v>
      </c>
      <c r="E237" s="8">
        <v>1</v>
      </c>
      <c r="F237" s="10">
        <f t="shared" si="36"/>
        <v>0.074727</v>
      </c>
      <c r="G237" s="8">
        <v>9.5</v>
      </c>
      <c r="H237" s="8">
        <v>11.5</v>
      </c>
      <c r="I237" s="8">
        <v>930</v>
      </c>
      <c r="J237" s="8">
        <v>830</v>
      </c>
      <c r="K237" s="8">
        <v>390</v>
      </c>
      <c r="L237" s="8" t="s">
        <v>5110</v>
      </c>
      <c r="M237" s="8">
        <v>57</v>
      </c>
      <c r="N237" s="8">
        <v>57</v>
      </c>
      <c r="O237" s="8">
        <v>23</v>
      </c>
      <c r="Q237" s="21"/>
      <c r="R237" s="26">
        <f t="shared" si="33"/>
        <v>0</v>
      </c>
      <c r="S237" s="26">
        <f t="shared" si="34"/>
        <v>0</v>
      </c>
      <c r="T237" s="26">
        <f t="shared" si="35"/>
        <v>0</v>
      </c>
    </row>
    <row r="238" ht="19" hidden="1" customHeight="1" spans="1:20">
      <c r="A238" s="8" t="s">
        <v>234</v>
      </c>
      <c r="B238" s="20"/>
      <c r="C238" s="20"/>
      <c r="D238" s="16" t="s">
        <v>4725</v>
      </c>
      <c r="E238" s="8">
        <v>1</v>
      </c>
      <c r="F238" s="10">
        <f t="shared" si="36"/>
        <v>0.205546275</v>
      </c>
      <c r="G238" s="8">
        <v>25.93</v>
      </c>
      <c r="H238" s="8">
        <v>31.63</v>
      </c>
      <c r="I238" s="8">
        <v>341</v>
      </c>
      <c r="J238" s="8">
        <v>286</v>
      </c>
      <c r="K238" s="8">
        <v>139</v>
      </c>
      <c r="L238" s="8" t="s">
        <v>5110</v>
      </c>
      <c r="M238" s="8">
        <v>49.5</v>
      </c>
      <c r="N238" s="8">
        <v>46.5</v>
      </c>
      <c r="O238" s="8">
        <v>89.3</v>
      </c>
      <c r="Q238" s="21">
        <v>111</v>
      </c>
      <c r="R238" s="26">
        <f t="shared" si="33"/>
        <v>0.325513196480938</v>
      </c>
      <c r="S238" s="26">
        <f t="shared" si="34"/>
        <v>0.388111888111888</v>
      </c>
      <c r="T238" s="26">
        <f t="shared" si="35"/>
        <v>0.798561151079137</v>
      </c>
    </row>
    <row r="239" ht="19" hidden="1" customHeight="1" spans="1:20">
      <c r="A239" s="8" t="s">
        <v>4472</v>
      </c>
      <c r="B239" s="20"/>
      <c r="C239" s="20"/>
      <c r="D239" s="9" t="s">
        <v>5169</v>
      </c>
      <c r="E239" s="8">
        <v>1</v>
      </c>
      <c r="F239" s="10">
        <f t="shared" si="36"/>
        <v>0.252054</v>
      </c>
      <c r="G239" s="8">
        <v>23.8</v>
      </c>
      <c r="H239" s="8">
        <v>28.95</v>
      </c>
      <c r="I239" s="8">
        <v>284</v>
      </c>
      <c r="J239" s="8">
        <v>223</v>
      </c>
      <c r="K239" s="8">
        <v>112</v>
      </c>
      <c r="L239" s="8" t="s">
        <v>5110</v>
      </c>
      <c r="M239" s="8">
        <v>198</v>
      </c>
      <c r="N239" s="8">
        <v>67</v>
      </c>
      <c r="O239" s="8">
        <v>19</v>
      </c>
      <c r="R239" s="26">
        <f t="shared" si="33"/>
        <v>0</v>
      </c>
      <c r="S239" s="26">
        <f t="shared" si="34"/>
        <v>0</v>
      </c>
      <c r="T239" s="26">
        <f t="shared" si="35"/>
        <v>0</v>
      </c>
    </row>
    <row r="240" ht="19" hidden="1" customHeight="1" spans="1:20">
      <c r="A240" s="8" t="s">
        <v>116</v>
      </c>
      <c r="B240" s="8" t="s">
        <v>5056</v>
      </c>
      <c r="C240" s="8" t="s">
        <v>5068</v>
      </c>
      <c r="D240" s="9" t="s">
        <v>5058</v>
      </c>
      <c r="E240" s="8">
        <v>1</v>
      </c>
      <c r="F240" s="10">
        <f t="shared" si="36"/>
        <v>0.21098</v>
      </c>
      <c r="G240" s="8">
        <v>26</v>
      </c>
      <c r="H240" s="8">
        <v>30</v>
      </c>
      <c r="I240" s="8">
        <v>305</v>
      </c>
      <c r="J240" s="8">
        <v>280</v>
      </c>
      <c r="K240" s="8">
        <v>132</v>
      </c>
      <c r="L240" s="8" t="s">
        <v>5059</v>
      </c>
      <c r="M240" s="8">
        <v>137</v>
      </c>
      <c r="N240" s="8">
        <v>20</v>
      </c>
      <c r="O240" s="8">
        <v>77</v>
      </c>
      <c r="R240" s="26">
        <f t="shared" si="33"/>
        <v>0</v>
      </c>
      <c r="S240" s="26">
        <f t="shared" si="34"/>
        <v>0</v>
      </c>
      <c r="T240" s="26">
        <f t="shared" si="35"/>
        <v>0</v>
      </c>
    </row>
    <row r="241" ht="19" hidden="1" customHeight="1" spans="1:20">
      <c r="A241" s="8" t="s">
        <v>4296</v>
      </c>
      <c r="B241" s="8" t="s">
        <v>5056</v>
      </c>
      <c r="C241" s="8" t="s">
        <v>5068</v>
      </c>
      <c r="D241" s="9" t="s">
        <v>5058</v>
      </c>
      <c r="E241" s="8">
        <v>1</v>
      </c>
      <c r="F241" s="10">
        <f t="shared" si="36"/>
        <v>0.21098</v>
      </c>
      <c r="G241" s="8">
        <v>26</v>
      </c>
      <c r="H241" s="8">
        <v>30</v>
      </c>
      <c r="I241" s="8">
        <v>305</v>
      </c>
      <c r="J241" s="8">
        <v>280</v>
      </c>
      <c r="K241" s="8">
        <v>132</v>
      </c>
      <c r="L241" s="8" t="s">
        <v>5059</v>
      </c>
      <c r="M241" s="8">
        <v>137</v>
      </c>
      <c r="N241" s="8">
        <v>20</v>
      </c>
      <c r="O241" s="8">
        <v>77</v>
      </c>
      <c r="R241" s="26">
        <f t="shared" si="33"/>
        <v>0</v>
      </c>
      <c r="S241" s="26">
        <f t="shared" si="34"/>
        <v>0</v>
      </c>
      <c r="T241" s="26">
        <f t="shared" si="35"/>
        <v>0</v>
      </c>
    </row>
    <row r="242" ht="19" hidden="1" customHeight="1" spans="1:20">
      <c r="A242" s="8" t="s">
        <v>4312</v>
      </c>
      <c r="B242" s="8" t="s">
        <v>5056</v>
      </c>
      <c r="C242" s="8" t="s">
        <v>5068</v>
      </c>
      <c r="D242" s="9" t="s">
        <v>5058</v>
      </c>
      <c r="E242" s="8">
        <v>1</v>
      </c>
      <c r="F242" s="10">
        <f t="shared" si="36"/>
        <v>0.21098</v>
      </c>
      <c r="G242" s="8">
        <v>26</v>
      </c>
      <c r="H242" s="8">
        <v>30</v>
      </c>
      <c r="I242" s="8">
        <v>305</v>
      </c>
      <c r="J242" s="8">
        <v>280</v>
      </c>
      <c r="K242" s="8">
        <v>132</v>
      </c>
      <c r="L242" s="8" t="s">
        <v>5059</v>
      </c>
      <c r="M242" s="8">
        <v>137</v>
      </c>
      <c r="N242" s="8">
        <v>20</v>
      </c>
      <c r="O242" s="8">
        <v>77</v>
      </c>
      <c r="R242" s="26">
        <f t="shared" si="33"/>
        <v>0</v>
      </c>
      <c r="S242" s="26">
        <f t="shared" si="34"/>
        <v>0</v>
      </c>
      <c r="T242" s="26">
        <f t="shared" si="35"/>
        <v>0</v>
      </c>
    </row>
    <row r="243" ht="19" hidden="1" customHeight="1" spans="1:20">
      <c r="A243" s="8" t="s">
        <v>122</v>
      </c>
      <c r="B243" s="8" t="s">
        <v>5056</v>
      </c>
      <c r="C243" s="8" t="s">
        <v>5068</v>
      </c>
      <c r="D243" s="9" t="s">
        <v>5058</v>
      </c>
      <c r="E243" s="8">
        <v>1</v>
      </c>
      <c r="F243" s="10">
        <f t="shared" si="36"/>
        <v>0.154468</v>
      </c>
      <c r="G243" s="8">
        <v>14.5</v>
      </c>
      <c r="H243" s="8">
        <v>19.1</v>
      </c>
      <c r="I243" s="8">
        <v>450</v>
      </c>
      <c r="J243" s="20"/>
      <c r="K243" s="20"/>
      <c r="L243" s="8" t="s">
        <v>5059</v>
      </c>
      <c r="M243" s="8">
        <v>46</v>
      </c>
      <c r="N243" s="8">
        <v>46</v>
      </c>
      <c r="O243" s="8">
        <v>73</v>
      </c>
      <c r="R243" s="26">
        <f t="shared" si="33"/>
        <v>0</v>
      </c>
      <c r="S243" s="26" t="e">
        <f t="shared" si="34"/>
        <v>#DIV/0!</v>
      </c>
      <c r="T243" s="26" t="e">
        <f t="shared" si="35"/>
        <v>#DIV/0!</v>
      </c>
    </row>
    <row r="244" ht="19" hidden="1" customHeight="1" spans="1:20">
      <c r="A244" s="8" t="s">
        <v>1566</v>
      </c>
      <c r="B244" s="8" t="s">
        <v>5056</v>
      </c>
      <c r="C244" s="8" t="s">
        <v>5057</v>
      </c>
      <c r="D244" s="9" t="s">
        <v>5061</v>
      </c>
      <c r="E244" s="8">
        <v>1</v>
      </c>
      <c r="F244" s="10">
        <f t="shared" si="36"/>
        <v>0.154468</v>
      </c>
      <c r="G244" s="8">
        <v>14.5</v>
      </c>
      <c r="H244" s="8">
        <v>18.5</v>
      </c>
      <c r="I244" s="8">
        <v>450</v>
      </c>
      <c r="J244" s="20"/>
      <c r="K244" s="20"/>
      <c r="L244" s="8" t="s">
        <v>5059</v>
      </c>
      <c r="M244" s="8">
        <v>46</v>
      </c>
      <c r="N244" s="8">
        <v>46</v>
      </c>
      <c r="O244" s="8">
        <v>73</v>
      </c>
      <c r="R244" s="26">
        <f t="shared" si="33"/>
        <v>0</v>
      </c>
      <c r="S244" s="26" t="e">
        <f t="shared" si="34"/>
        <v>#DIV/0!</v>
      </c>
      <c r="T244" s="26" t="e">
        <f t="shared" si="35"/>
        <v>#DIV/0!</v>
      </c>
    </row>
    <row r="245" ht="19" hidden="1" customHeight="1" spans="1:20">
      <c r="A245" s="8" t="s">
        <v>111</v>
      </c>
      <c r="B245" s="8" t="s">
        <v>5056</v>
      </c>
      <c r="C245" s="20"/>
      <c r="D245" s="9" t="s">
        <v>5061</v>
      </c>
      <c r="E245" s="8">
        <v>1</v>
      </c>
      <c r="F245" s="10">
        <f t="shared" si="36"/>
        <v>0.175628</v>
      </c>
      <c r="G245" s="8">
        <v>16</v>
      </c>
      <c r="H245" s="8">
        <v>19</v>
      </c>
      <c r="I245" s="8">
        <v>388</v>
      </c>
      <c r="J245" s="8">
        <v>335</v>
      </c>
      <c r="K245" s="8">
        <v>150</v>
      </c>
      <c r="L245" s="8" t="s">
        <v>5059</v>
      </c>
      <c r="M245" s="8">
        <v>46</v>
      </c>
      <c r="N245" s="8">
        <v>46</v>
      </c>
      <c r="O245" s="8">
        <v>83</v>
      </c>
      <c r="R245" s="26">
        <f t="shared" si="33"/>
        <v>0</v>
      </c>
      <c r="S245" s="26">
        <f t="shared" si="34"/>
        <v>0</v>
      </c>
      <c r="T245" s="26">
        <f t="shared" si="35"/>
        <v>0</v>
      </c>
    </row>
    <row r="246" ht="19" hidden="1" customHeight="1" spans="1:20">
      <c r="A246" s="8" t="s">
        <v>102</v>
      </c>
      <c r="B246" s="8" t="s">
        <v>5056</v>
      </c>
      <c r="C246" s="20"/>
      <c r="D246" s="9" t="s">
        <v>5058</v>
      </c>
      <c r="E246" s="8">
        <v>1</v>
      </c>
      <c r="F246" s="10">
        <f t="shared" si="36"/>
        <v>0.192178</v>
      </c>
      <c r="G246" s="8">
        <v>14.5</v>
      </c>
      <c r="H246" s="8">
        <v>19.1</v>
      </c>
      <c r="I246" s="8">
        <v>324</v>
      </c>
      <c r="J246" s="8">
        <v>280</v>
      </c>
      <c r="K246" s="8">
        <v>130</v>
      </c>
      <c r="L246" s="8" t="s">
        <v>5059</v>
      </c>
      <c r="M246" s="8">
        <v>53</v>
      </c>
      <c r="N246" s="8">
        <v>49</v>
      </c>
      <c r="O246" s="8">
        <v>74</v>
      </c>
      <c r="R246" s="26">
        <f t="shared" si="33"/>
        <v>0</v>
      </c>
      <c r="S246" s="26">
        <f t="shared" si="34"/>
        <v>0</v>
      </c>
      <c r="T246" s="26">
        <f t="shared" si="35"/>
        <v>0</v>
      </c>
    </row>
    <row r="247" ht="19" hidden="1" customHeight="1" spans="1:20">
      <c r="A247" s="8" t="s">
        <v>1740</v>
      </c>
      <c r="B247" s="8" t="s">
        <v>5175</v>
      </c>
      <c r="C247" s="8" t="s">
        <v>5263</v>
      </c>
      <c r="D247" s="16" t="s">
        <v>5264</v>
      </c>
      <c r="E247" s="8">
        <v>1</v>
      </c>
      <c r="F247" s="10">
        <f t="shared" si="36"/>
        <v>0.032768</v>
      </c>
      <c r="G247" s="8">
        <v>5.9</v>
      </c>
      <c r="H247" s="8">
        <v>6.9</v>
      </c>
      <c r="I247" s="20"/>
      <c r="J247" s="20"/>
      <c r="K247" s="20"/>
      <c r="L247" s="8" t="s">
        <v>5110</v>
      </c>
      <c r="M247" s="8">
        <v>64</v>
      </c>
      <c r="N247" s="8">
        <v>8</v>
      </c>
      <c r="O247" s="8">
        <v>64</v>
      </c>
      <c r="R247" s="26" t="e">
        <f t="shared" si="33"/>
        <v>#DIV/0!</v>
      </c>
      <c r="S247" s="26" t="e">
        <f t="shared" si="34"/>
        <v>#DIV/0!</v>
      </c>
      <c r="T247" s="26" t="e">
        <f t="shared" si="35"/>
        <v>#DIV/0!</v>
      </c>
    </row>
    <row r="248" ht="19" hidden="1" customHeight="1" spans="1:20">
      <c r="A248" s="8" t="s">
        <v>543</v>
      </c>
      <c r="B248" s="8" t="s">
        <v>5265</v>
      </c>
      <c r="C248" s="8" t="s">
        <v>5156</v>
      </c>
      <c r="D248" s="16" t="s">
        <v>4725</v>
      </c>
      <c r="E248" s="8">
        <v>1</v>
      </c>
      <c r="F248" s="10">
        <f t="shared" si="36"/>
        <v>0.205546275</v>
      </c>
      <c r="G248" s="8">
        <v>22.4</v>
      </c>
      <c r="H248" s="8">
        <v>27.4</v>
      </c>
      <c r="I248" s="8">
        <v>358</v>
      </c>
      <c r="J248" s="20">
        <v>286</v>
      </c>
      <c r="K248" s="20">
        <v>139</v>
      </c>
      <c r="L248" s="8" t="s">
        <v>5110</v>
      </c>
      <c r="M248" s="8">
        <v>49.5</v>
      </c>
      <c r="N248" s="8">
        <v>46.5</v>
      </c>
      <c r="O248" s="8">
        <v>89.3</v>
      </c>
      <c r="R248" s="26">
        <f t="shared" si="33"/>
        <v>0</v>
      </c>
      <c r="S248" s="26">
        <f t="shared" si="34"/>
        <v>0</v>
      </c>
      <c r="T248" s="26">
        <f t="shared" si="35"/>
        <v>0</v>
      </c>
    </row>
    <row r="249" ht="19" hidden="1" customHeight="1" spans="1:20">
      <c r="A249" s="8" t="s">
        <v>1743</v>
      </c>
      <c r="B249" s="8" t="s">
        <v>5175</v>
      </c>
      <c r="C249" s="8" t="s">
        <v>5266</v>
      </c>
      <c r="D249" s="16" t="s">
        <v>5264</v>
      </c>
      <c r="E249" s="8">
        <v>1</v>
      </c>
      <c r="F249" s="10">
        <f t="shared" si="36"/>
        <v>0.0392</v>
      </c>
      <c r="G249" s="8">
        <v>7.3</v>
      </c>
      <c r="H249" s="8">
        <v>8.5</v>
      </c>
      <c r="I249" s="20"/>
      <c r="J249" s="20"/>
      <c r="K249" s="20"/>
      <c r="L249" s="8" t="s">
        <v>5110</v>
      </c>
      <c r="M249" s="8">
        <v>70</v>
      </c>
      <c r="N249" s="8">
        <v>8</v>
      </c>
      <c r="O249" s="8">
        <v>70</v>
      </c>
      <c r="R249" s="26" t="e">
        <f t="shared" si="33"/>
        <v>#DIV/0!</v>
      </c>
      <c r="S249" s="26" t="e">
        <f t="shared" si="34"/>
        <v>#DIV/0!</v>
      </c>
      <c r="T249" s="26" t="e">
        <f t="shared" si="35"/>
        <v>#DIV/0!</v>
      </c>
    </row>
    <row r="250" ht="19" hidden="1" customHeight="1" spans="1:20">
      <c r="A250" s="8" t="s">
        <v>279</v>
      </c>
      <c r="B250" s="8" t="s">
        <v>5056</v>
      </c>
      <c r="C250" s="8" t="s">
        <v>5057</v>
      </c>
      <c r="D250" s="9" t="s">
        <v>5061</v>
      </c>
      <c r="E250" s="8">
        <v>1</v>
      </c>
      <c r="F250" s="10">
        <f t="shared" si="36"/>
        <v>0.192178</v>
      </c>
      <c r="G250" s="8">
        <v>17.6</v>
      </c>
      <c r="H250" s="8">
        <v>22.1</v>
      </c>
      <c r="I250" s="8">
        <v>324</v>
      </c>
      <c r="J250" s="30">
        <v>275</v>
      </c>
      <c r="K250" s="20"/>
      <c r="L250" s="8" t="s">
        <v>5059</v>
      </c>
      <c r="M250" s="8">
        <v>53</v>
      </c>
      <c r="N250" s="8">
        <v>49</v>
      </c>
      <c r="O250" s="8">
        <v>74</v>
      </c>
      <c r="R250" s="26">
        <f t="shared" si="33"/>
        <v>0</v>
      </c>
      <c r="S250" s="26">
        <f t="shared" si="34"/>
        <v>0</v>
      </c>
      <c r="T250" s="26" t="e">
        <f t="shared" si="35"/>
        <v>#DIV/0!</v>
      </c>
    </row>
    <row r="251" ht="19" hidden="1" customHeight="1" spans="1:20">
      <c r="A251" s="8" t="s">
        <v>1746</v>
      </c>
      <c r="B251" s="8" t="s">
        <v>5078</v>
      </c>
      <c r="C251" s="8" t="s">
        <v>5267</v>
      </c>
      <c r="D251" s="16" t="s">
        <v>5268</v>
      </c>
      <c r="E251" s="8">
        <v>1</v>
      </c>
      <c r="F251" s="10">
        <f t="shared" si="36"/>
        <v>0.087494</v>
      </c>
      <c r="G251" s="8">
        <v>5.52</v>
      </c>
      <c r="H251" s="8">
        <v>8.7</v>
      </c>
      <c r="I251" s="20"/>
      <c r="J251" s="20"/>
      <c r="K251" s="20"/>
      <c r="L251" s="8" t="s">
        <v>5097</v>
      </c>
      <c r="M251" s="8">
        <v>97</v>
      </c>
      <c r="N251" s="8">
        <v>22</v>
      </c>
      <c r="O251" s="8">
        <v>41</v>
      </c>
      <c r="R251" s="26" t="e">
        <f t="shared" si="33"/>
        <v>#DIV/0!</v>
      </c>
      <c r="S251" s="26" t="e">
        <f t="shared" si="34"/>
        <v>#DIV/0!</v>
      </c>
      <c r="T251" s="26" t="e">
        <f t="shared" si="35"/>
        <v>#DIV/0!</v>
      </c>
    </row>
    <row r="252" ht="19" hidden="1" customHeight="1" spans="1:20">
      <c r="A252" s="8" t="s">
        <v>1749</v>
      </c>
      <c r="B252" s="8" t="s">
        <v>5078</v>
      </c>
      <c r="C252" s="8" t="s">
        <v>5267</v>
      </c>
      <c r="D252" s="16" t="s">
        <v>5268</v>
      </c>
      <c r="E252" s="8">
        <v>1</v>
      </c>
      <c r="F252" s="10">
        <f t="shared" si="36"/>
        <v>0.0732375</v>
      </c>
      <c r="G252" s="8">
        <v>6.29</v>
      </c>
      <c r="H252" s="8">
        <v>8.42</v>
      </c>
      <c r="I252" s="20"/>
      <c r="J252" s="20"/>
      <c r="K252" s="20"/>
      <c r="L252" s="8" t="s">
        <v>5097</v>
      </c>
      <c r="M252" s="8">
        <v>112.5</v>
      </c>
      <c r="N252" s="8">
        <v>31</v>
      </c>
      <c r="O252" s="8">
        <v>21</v>
      </c>
      <c r="R252" s="26" t="e">
        <f t="shared" si="33"/>
        <v>#DIV/0!</v>
      </c>
      <c r="S252" s="26" t="e">
        <f t="shared" si="34"/>
        <v>#DIV/0!</v>
      </c>
      <c r="T252" s="26" t="e">
        <f t="shared" si="35"/>
        <v>#DIV/0!</v>
      </c>
    </row>
    <row r="253" ht="19" hidden="1" customHeight="1" spans="1:20">
      <c r="A253" s="8" t="s">
        <v>367</v>
      </c>
      <c r="B253" s="8" t="s">
        <v>5056</v>
      </c>
      <c r="C253" s="8" t="s">
        <v>5068</v>
      </c>
      <c r="D253" s="9" t="s">
        <v>5061</v>
      </c>
      <c r="E253" s="8">
        <v>1</v>
      </c>
      <c r="F253" s="10">
        <f t="shared" si="36"/>
        <v>0.192178</v>
      </c>
      <c r="G253" s="8">
        <v>17.6</v>
      </c>
      <c r="H253" s="8">
        <v>22.1</v>
      </c>
      <c r="I253" s="8">
        <v>324</v>
      </c>
      <c r="J253" s="30">
        <v>275</v>
      </c>
      <c r="K253" s="20"/>
      <c r="L253" s="8" t="s">
        <v>5059</v>
      </c>
      <c r="M253" s="8">
        <v>53</v>
      </c>
      <c r="N253" s="8">
        <v>49</v>
      </c>
      <c r="O253" s="8">
        <v>74</v>
      </c>
      <c r="R253" s="26">
        <f t="shared" si="33"/>
        <v>0</v>
      </c>
      <c r="S253" s="26">
        <f t="shared" si="34"/>
        <v>0</v>
      </c>
      <c r="T253" s="26" t="e">
        <f t="shared" si="35"/>
        <v>#DIV/0!</v>
      </c>
    </row>
    <row r="254" ht="19" hidden="1" customHeight="1" spans="1:20">
      <c r="A254" s="8" t="s">
        <v>364</v>
      </c>
      <c r="B254" s="8" t="s">
        <v>5056</v>
      </c>
      <c r="C254" s="8" t="s">
        <v>5068</v>
      </c>
      <c r="D254" s="9" t="s">
        <v>5061</v>
      </c>
      <c r="E254" s="8">
        <v>1</v>
      </c>
      <c r="F254" s="10">
        <f t="shared" si="36"/>
        <v>0.154468</v>
      </c>
      <c r="G254" s="8">
        <v>14.5</v>
      </c>
      <c r="H254" s="8">
        <v>18.5</v>
      </c>
      <c r="I254" s="8">
        <v>450</v>
      </c>
      <c r="J254" s="8">
        <v>375</v>
      </c>
      <c r="K254" s="8">
        <v>180</v>
      </c>
      <c r="L254" s="8" t="s">
        <v>5059</v>
      </c>
      <c r="M254" s="8">
        <v>46</v>
      </c>
      <c r="N254" s="8">
        <v>46</v>
      </c>
      <c r="O254" s="8">
        <v>73</v>
      </c>
      <c r="Q254" s="21"/>
      <c r="R254" s="26">
        <f t="shared" si="33"/>
        <v>0</v>
      </c>
      <c r="S254" s="26">
        <f t="shared" si="34"/>
        <v>0</v>
      </c>
      <c r="T254" s="26">
        <f t="shared" si="35"/>
        <v>0</v>
      </c>
    </row>
    <row r="255" ht="19" hidden="1" customHeight="1" spans="1:20">
      <c r="A255" s="8" t="s">
        <v>429</v>
      </c>
      <c r="B255" s="8" t="s">
        <v>5056</v>
      </c>
      <c r="C255" s="8" t="s">
        <v>5068</v>
      </c>
      <c r="D255" s="9" t="s">
        <v>5061</v>
      </c>
      <c r="E255" s="8">
        <v>1</v>
      </c>
      <c r="F255" s="10">
        <f t="shared" si="36"/>
        <v>0.192178</v>
      </c>
      <c r="G255" s="8">
        <v>17.6</v>
      </c>
      <c r="H255" s="8">
        <v>22.1</v>
      </c>
      <c r="I255" s="8">
        <v>324</v>
      </c>
      <c r="J255" s="20"/>
      <c r="K255" s="20"/>
      <c r="L255" s="8" t="s">
        <v>5059</v>
      </c>
      <c r="M255" s="8">
        <v>53</v>
      </c>
      <c r="N255" s="8">
        <v>49</v>
      </c>
      <c r="O255" s="8">
        <v>74</v>
      </c>
      <c r="R255" s="26">
        <f t="shared" si="33"/>
        <v>0</v>
      </c>
      <c r="S255" s="26" t="e">
        <f t="shared" si="34"/>
        <v>#DIV/0!</v>
      </c>
      <c r="T255" s="26" t="e">
        <f t="shared" si="35"/>
        <v>#DIV/0!</v>
      </c>
    </row>
    <row r="256" ht="19" hidden="1" customHeight="1" spans="1:20">
      <c r="A256" s="8" t="s">
        <v>538</v>
      </c>
      <c r="B256" s="8" t="s">
        <v>5056</v>
      </c>
      <c r="C256" s="8" t="s">
        <v>5068</v>
      </c>
      <c r="D256" s="16" t="s">
        <v>4725</v>
      </c>
      <c r="E256" s="8">
        <v>1</v>
      </c>
      <c r="F256" s="10">
        <f t="shared" si="36"/>
        <v>0.154468</v>
      </c>
      <c r="G256" s="8">
        <v>14.5</v>
      </c>
      <c r="H256" s="8">
        <v>19.1</v>
      </c>
      <c r="I256" s="8">
        <v>450</v>
      </c>
      <c r="J256" s="8">
        <v>375</v>
      </c>
      <c r="K256" s="8">
        <v>180</v>
      </c>
      <c r="L256" s="8" t="s">
        <v>5110</v>
      </c>
      <c r="M256" s="8">
        <v>46</v>
      </c>
      <c r="N256" s="8">
        <v>46</v>
      </c>
      <c r="O256" s="8">
        <v>73</v>
      </c>
      <c r="R256" s="26">
        <f t="shared" si="33"/>
        <v>0</v>
      </c>
      <c r="S256" s="26">
        <f t="shared" si="34"/>
        <v>0</v>
      </c>
      <c r="T256" s="26">
        <f t="shared" si="35"/>
        <v>0</v>
      </c>
    </row>
    <row r="257" ht="19" hidden="1" customHeight="1" spans="1:20">
      <c r="A257" s="8" t="s">
        <v>1163</v>
      </c>
      <c r="B257" s="8" t="s">
        <v>5056</v>
      </c>
      <c r="C257" s="8" t="s">
        <v>5068</v>
      </c>
      <c r="D257" s="9" t="s">
        <v>5061</v>
      </c>
      <c r="E257" s="8">
        <v>1</v>
      </c>
      <c r="F257" s="10">
        <f t="shared" si="36"/>
        <v>0.173512</v>
      </c>
      <c r="G257" s="8">
        <v>16.4</v>
      </c>
      <c r="H257" s="8">
        <v>20.4</v>
      </c>
      <c r="I257" s="8">
        <v>385</v>
      </c>
      <c r="J257" s="20"/>
      <c r="K257" s="20"/>
      <c r="L257" s="8" t="s">
        <v>5059</v>
      </c>
      <c r="M257" s="8">
        <v>46</v>
      </c>
      <c r="N257" s="8">
        <v>46</v>
      </c>
      <c r="O257" s="8">
        <v>82</v>
      </c>
      <c r="R257" s="26">
        <f t="shared" si="33"/>
        <v>0</v>
      </c>
      <c r="S257" s="26" t="e">
        <f t="shared" si="34"/>
        <v>#DIV/0!</v>
      </c>
      <c r="T257" s="26" t="e">
        <f t="shared" si="35"/>
        <v>#DIV/0!</v>
      </c>
    </row>
    <row r="258" ht="19" hidden="1" customHeight="1" spans="1:20">
      <c r="A258" s="8" t="s">
        <v>763</v>
      </c>
      <c r="B258" s="8" t="s">
        <v>5056</v>
      </c>
      <c r="C258" s="8" t="s">
        <v>5068</v>
      </c>
      <c r="D258" s="9" t="s">
        <v>5061</v>
      </c>
      <c r="E258" s="8">
        <v>1</v>
      </c>
      <c r="F258" s="10">
        <f t="shared" si="36"/>
        <v>0.154468</v>
      </c>
      <c r="G258" s="8">
        <v>16.4</v>
      </c>
      <c r="H258" s="8">
        <v>20.4</v>
      </c>
      <c r="I258" s="8">
        <v>450</v>
      </c>
      <c r="J258" s="8">
        <v>375</v>
      </c>
      <c r="K258" s="8">
        <v>180</v>
      </c>
      <c r="L258" s="8" t="s">
        <v>5059</v>
      </c>
      <c r="M258" s="8">
        <v>46</v>
      </c>
      <c r="N258" s="8">
        <v>46</v>
      </c>
      <c r="O258" s="8">
        <v>73</v>
      </c>
      <c r="Q258" s="21"/>
      <c r="R258" s="26">
        <f t="shared" si="33"/>
        <v>0</v>
      </c>
      <c r="S258" s="26">
        <f t="shared" si="34"/>
        <v>0</v>
      </c>
      <c r="T258" s="26">
        <f t="shared" si="35"/>
        <v>0</v>
      </c>
    </row>
    <row r="259" ht="19" hidden="1" customHeight="1" spans="1:15">
      <c r="A259" t="s">
        <v>1026</v>
      </c>
      <c r="C259" s="32" t="s">
        <v>5117</v>
      </c>
      <c r="D259" t="s">
        <v>4775</v>
      </c>
      <c r="E259" s="8">
        <v>1</v>
      </c>
      <c r="F259" s="10">
        <f t="shared" si="36"/>
        <v>0.087024</v>
      </c>
      <c r="G259">
        <v>7.3</v>
      </c>
      <c r="H259">
        <v>9.3</v>
      </c>
      <c r="I259">
        <v>840</v>
      </c>
      <c r="L259" s="8" t="s">
        <v>5110</v>
      </c>
      <c r="M259">
        <v>111</v>
      </c>
      <c r="N259">
        <v>14</v>
      </c>
      <c r="O259">
        <v>56</v>
      </c>
    </row>
    <row r="260" ht="19" hidden="1" customHeight="1" spans="1:15">
      <c r="A260" t="s">
        <v>955</v>
      </c>
      <c r="C260" t="s">
        <v>5269</v>
      </c>
      <c r="D260" t="s">
        <v>5270</v>
      </c>
      <c r="E260" s="8">
        <v>1</v>
      </c>
      <c r="F260" s="10">
        <f t="shared" si="36"/>
        <v>0.045292</v>
      </c>
      <c r="G260">
        <v>4.3</v>
      </c>
      <c r="H260">
        <v>4.9</v>
      </c>
      <c r="I260">
        <v>1350</v>
      </c>
      <c r="L260" s="8" t="s">
        <v>5110</v>
      </c>
      <c r="M260">
        <v>67</v>
      </c>
      <c r="N260">
        <v>26</v>
      </c>
      <c r="O260">
        <v>26</v>
      </c>
    </row>
    <row r="261" ht="19" hidden="1" customHeight="1" spans="1:15">
      <c r="A261" t="s">
        <v>970</v>
      </c>
      <c r="C261" t="s">
        <v>5269</v>
      </c>
      <c r="D261" t="s">
        <v>5270</v>
      </c>
      <c r="E261" s="8">
        <v>1</v>
      </c>
      <c r="F261" s="10">
        <f t="shared" si="36"/>
        <v>0.02268</v>
      </c>
      <c r="G261">
        <v>2.4</v>
      </c>
      <c r="H261">
        <v>2.8</v>
      </c>
      <c r="I261">
        <v>2700</v>
      </c>
      <c r="L261" s="8" t="s">
        <v>5110</v>
      </c>
      <c r="M261">
        <v>70</v>
      </c>
      <c r="N261">
        <v>18</v>
      </c>
      <c r="O261">
        <v>18</v>
      </c>
    </row>
    <row r="262" ht="19" hidden="1" customHeight="1" spans="1:15">
      <c r="A262" t="s">
        <v>958</v>
      </c>
      <c r="C262" t="s">
        <v>5269</v>
      </c>
      <c r="D262" t="s">
        <v>5270</v>
      </c>
      <c r="E262" s="8">
        <v>1</v>
      </c>
      <c r="F262" s="10">
        <f t="shared" si="36"/>
        <v>0.0475</v>
      </c>
      <c r="G262">
        <v>4.9</v>
      </c>
      <c r="H262">
        <v>5.6</v>
      </c>
      <c r="I262">
        <v>1310</v>
      </c>
      <c r="L262" s="8" t="s">
        <v>5110</v>
      </c>
      <c r="M262">
        <v>76</v>
      </c>
      <c r="N262">
        <v>25</v>
      </c>
      <c r="O262">
        <v>25</v>
      </c>
    </row>
    <row r="263" ht="19" hidden="1" customHeight="1" spans="1:15">
      <c r="A263" t="s">
        <v>1172</v>
      </c>
      <c r="C263" t="s">
        <v>5271</v>
      </c>
      <c r="D263" t="s">
        <v>5272</v>
      </c>
      <c r="E263" s="8">
        <v>1</v>
      </c>
      <c r="F263" s="10">
        <f t="shared" si="36"/>
        <v>0.097556</v>
      </c>
      <c r="G263">
        <v>7.6</v>
      </c>
      <c r="H263">
        <v>10.55</v>
      </c>
      <c r="I263">
        <v>715</v>
      </c>
      <c r="L263" s="8" t="s">
        <v>5059</v>
      </c>
      <c r="M263">
        <v>58</v>
      </c>
      <c r="N263">
        <v>58</v>
      </c>
      <c r="O263">
        <v>29</v>
      </c>
    </row>
    <row r="264" ht="19" customHeight="1"/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O263" etc:filterBottomFollowUsedRange="0">
    <filterColumn colId="3">
      <customFilters>
        <customFilter operator="equal" val="商贤-YT"/>
      </customFilters>
    </filterColumn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F32" sqref="F32"/>
    </sheetView>
  </sheetViews>
  <sheetFormatPr defaultColWidth="9.14814814814815" defaultRowHeight="13.2"/>
  <cols>
    <col min="1" max="1" width="30.4259259259259" customWidth="1"/>
    <col min="2" max="2" width="17.4259259259259" customWidth="1"/>
    <col min="4" max="4" width="22.2777777777778" customWidth="1"/>
    <col min="5" max="5" width="25.7222222222222" customWidth="1"/>
    <col min="6" max="6" width="15.7222222222222" customWidth="1"/>
    <col min="7" max="7" width="21.8518518518519" customWidth="1"/>
    <col min="8" max="8" width="19.8518518518519" customWidth="1"/>
    <col min="10" max="10" width="18.4259259259259" customWidth="1"/>
    <col min="11" max="11" width="29.4259259259259" customWidth="1"/>
  </cols>
  <sheetData>
    <row r="1" ht="14.4" spans="1:11">
      <c r="A1" s="1" t="s">
        <v>5273</v>
      </c>
      <c r="B1" s="1" t="s">
        <v>5274</v>
      </c>
      <c r="C1" s="1" t="s">
        <v>5275</v>
      </c>
      <c r="D1" s="1" t="s">
        <v>5276</v>
      </c>
      <c r="E1" s="1" t="s">
        <v>5277</v>
      </c>
      <c r="F1" s="1" t="s">
        <v>5278</v>
      </c>
      <c r="G1" s="1" t="s">
        <v>5279</v>
      </c>
      <c r="H1" s="1" t="s">
        <v>5280</v>
      </c>
      <c r="I1" s="1" t="s">
        <v>5281</v>
      </c>
      <c r="J1" s="1" t="s">
        <v>5282</v>
      </c>
      <c r="K1" s="1" t="s">
        <v>5283</v>
      </c>
    </row>
    <row r="2" ht="14.4" spans="1:11">
      <c r="A2" s="2" t="s">
        <v>5284</v>
      </c>
      <c r="B2" s="2" t="s">
        <v>5285</v>
      </c>
      <c r="C2" s="2" t="s">
        <v>5286</v>
      </c>
      <c r="D2" s="2" t="s">
        <v>5287</v>
      </c>
      <c r="E2" s="2" t="s">
        <v>5288</v>
      </c>
      <c r="F2" s="2">
        <v>13958592017</v>
      </c>
      <c r="G2" s="3" t="s">
        <v>5289</v>
      </c>
      <c r="H2" s="2" t="s">
        <v>5290</v>
      </c>
      <c r="I2" s="2" t="s">
        <v>9</v>
      </c>
      <c r="J2" s="2" t="s">
        <v>5291</v>
      </c>
      <c r="K2" s="2" t="s">
        <v>5292</v>
      </c>
    </row>
    <row r="3" ht="14.4" spans="1:11">
      <c r="A3" s="2" t="s">
        <v>5293</v>
      </c>
      <c r="B3" s="2" t="s">
        <v>5294</v>
      </c>
      <c r="C3" s="2" t="s">
        <v>5295</v>
      </c>
      <c r="D3" s="2" t="s">
        <v>5296</v>
      </c>
      <c r="E3" s="2" t="s">
        <v>5297</v>
      </c>
      <c r="F3" s="2">
        <v>13566681991</v>
      </c>
      <c r="G3" s="3" t="s">
        <v>5298</v>
      </c>
      <c r="H3" s="2" t="s">
        <v>5299</v>
      </c>
      <c r="I3" s="2" t="s">
        <v>5300</v>
      </c>
      <c r="J3" s="2" t="s">
        <v>5301</v>
      </c>
      <c r="K3" s="2" t="s">
        <v>5292</v>
      </c>
    </row>
    <row r="4" ht="14.4" spans="1:11">
      <c r="A4" s="2" t="s">
        <v>5302</v>
      </c>
      <c r="B4" s="2" t="s">
        <v>5303</v>
      </c>
      <c r="C4" s="2" t="s">
        <v>5304</v>
      </c>
      <c r="D4" s="2" t="s">
        <v>5305</v>
      </c>
      <c r="E4" s="2" t="s">
        <v>5306</v>
      </c>
      <c r="F4" s="2">
        <v>13251988828</v>
      </c>
      <c r="G4" s="3" t="s">
        <v>5307</v>
      </c>
      <c r="H4" s="2" t="s">
        <v>5308</v>
      </c>
      <c r="I4" s="2" t="s">
        <v>9</v>
      </c>
      <c r="J4" s="2" t="s">
        <v>5291</v>
      </c>
      <c r="K4" s="2" t="s">
        <v>5292</v>
      </c>
    </row>
    <row r="5" ht="14.4" spans="1:11">
      <c r="A5" s="2" t="s">
        <v>5309</v>
      </c>
      <c r="B5" s="2" t="s">
        <v>5310</v>
      </c>
      <c r="C5" s="2" t="s">
        <v>5311</v>
      </c>
      <c r="D5" s="2" t="s">
        <v>5312</v>
      </c>
      <c r="E5" s="2" t="s">
        <v>5313</v>
      </c>
      <c r="F5" s="2">
        <v>18006563933</v>
      </c>
      <c r="G5" s="3" t="s">
        <v>5314</v>
      </c>
      <c r="H5" s="2" t="s">
        <v>5315</v>
      </c>
      <c r="I5" s="2" t="s">
        <v>9</v>
      </c>
      <c r="J5" s="2" t="s">
        <v>5291</v>
      </c>
      <c r="K5" s="2" t="s">
        <v>5292</v>
      </c>
    </row>
    <row r="6" ht="14.4" spans="1:11">
      <c r="A6" s="2" t="s">
        <v>5316</v>
      </c>
      <c r="B6" s="2" t="s">
        <v>5317</v>
      </c>
      <c r="C6" s="2" t="s">
        <v>5318</v>
      </c>
      <c r="D6" s="2" t="s">
        <v>5319</v>
      </c>
      <c r="E6" s="2" t="s">
        <v>5320</v>
      </c>
      <c r="F6" s="2">
        <v>13626637872</v>
      </c>
      <c r="G6" s="3" t="s">
        <v>5321</v>
      </c>
      <c r="H6" s="2" t="s">
        <v>5322</v>
      </c>
      <c r="I6" s="2" t="s">
        <v>9</v>
      </c>
      <c r="J6" s="2" t="s">
        <v>5291</v>
      </c>
      <c r="K6" s="2" t="s">
        <v>5292</v>
      </c>
    </row>
    <row r="7" ht="14.4" spans="1:11">
      <c r="A7" s="2" t="s">
        <v>5323</v>
      </c>
      <c r="B7" s="2" t="s">
        <v>5324</v>
      </c>
      <c r="C7" s="2" t="s">
        <v>5325</v>
      </c>
      <c r="D7" s="2" t="s">
        <v>5326</v>
      </c>
      <c r="E7" s="2" t="s">
        <v>5327</v>
      </c>
      <c r="F7" s="2"/>
      <c r="G7" s="3" t="s">
        <v>5328</v>
      </c>
      <c r="H7" s="2" t="s">
        <v>5329</v>
      </c>
      <c r="I7" s="2" t="s">
        <v>9</v>
      </c>
      <c r="J7" s="2" t="s">
        <v>5291</v>
      </c>
      <c r="K7" s="2" t="s">
        <v>5330</v>
      </c>
    </row>
    <row r="8" ht="14.4" spans="1:11">
      <c r="A8" s="2" t="s">
        <v>5331</v>
      </c>
      <c r="B8" s="2" t="s">
        <v>5332</v>
      </c>
      <c r="C8" s="2" t="s">
        <v>5333</v>
      </c>
      <c r="D8" s="2" t="s">
        <v>5334</v>
      </c>
      <c r="E8" s="2" t="s">
        <v>5335</v>
      </c>
      <c r="F8" s="2"/>
      <c r="G8" s="3" t="s">
        <v>5336</v>
      </c>
      <c r="H8" s="2" t="s">
        <v>5337</v>
      </c>
      <c r="I8" s="2" t="s">
        <v>9</v>
      </c>
      <c r="J8" s="2" t="s">
        <v>5291</v>
      </c>
      <c r="K8" s="2" t="s">
        <v>5330</v>
      </c>
    </row>
    <row r="9" ht="14.4" spans="1:11">
      <c r="A9" s="2" t="s">
        <v>5338</v>
      </c>
      <c r="B9" s="2" t="s">
        <v>5339</v>
      </c>
      <c r="C9" s="2" t="s">
        <v>5340</v>
      </c>
      <c r="D9" s="2" t="s">
        <v>5341</v>
      </c>
      <c r="E9" s="2" t="s">
        <v>5342</v>
      </c>
      <c r="F9" s="2" t="s">
        <v>5343</v>
      </c>
      <c r="G9" s="3" t="s">
        <v>5344</v>
      </c>
      <c r="H9" s="2" t="s">
        <v>5345</v>
      </c>
      <c r="I9" s="2" t="s">
        <v>9</v>
      </c>
      <c r="J9" s="2" t="s">
        <v>5291</v>
      </c>
      <c r="K9" s="2" t="s">
        <v>5292</v>
      </c>
    </row>
    <row r="10" ht="14.4" spans="1:11">
      <c r="A10" s="2" t="s">
        <v>5346</v>
      </c>
      <c r="B10" s="2" t="s">
        <v>5347</v>
      </c>
      <c r="C10" s="2"/>
      <c r="D10" s="2"/>
      <c r="E10" s="2" t="s">
        <v>5348</v>
      </c>
      <c r="F10" s="2"/>
      <c r="G10" s="3" t="s">
        <v>5349</v>
      </c>
      <c r="H10" s="2" t="s">
        <v>5350</v>
      </c>
      <c r="I10" s="2" t="s">
        <v>5300</v>
      </c>
      <c r="J10" s="2" t="s">
        <v>5301</v>
      </c>
      <c r="K10" s="2" t="s">
        <v>5292</v>
      </c>
    </row>
    <row r="11" ht="14.4" spans="1:11">
      <c r="A11" s="2" t="s">
        <v>5351</v>
      </c>
      <c r="B11" s="2" t="s">
        <v>5352</v>
      </c>
      <c r="C11" s="2" t="s">
        <v>5353</v>
      </c>
      <c r="D11" s="2" t="s">
        <v>5354</v>
      </c>
      <c r="E11" s="2" t="s">
        <v>5355</v>
      </c>
      <c r="F11" s="2">
        <v>18006563933</v>
      </c>
      <c r="G11" s="3" t="s">
        <v>5356</v>
      </c>
      <c r="H11" s="2" t="s">
        <v>5357</v>
      </c>
      <c r="I11" s="2" t="s">
        <v>9</v>
      </c>
      <c r="J11" s="2" t="s">
        <v>5291</v>
      </c>
      <c r="K11" s="2" t="s">
        <v>5292</v>
      </c>
    </row>
    <row r="12" ht="14.4" spans="1:11">
      <c r="A12" s="2" t="s">
        <v>5358</v>
      </c>
      <c r="B12" s="2" t="s">
        <v>5359</v>
      </c>
      <c r="C12" s="2" t="s">
        <v>5360</v>
      </c>
      <c r="D12" s="2" t="s">
        <v>5361</v>
      </c>
      <c r="E12" s="2" t="s">
        <v>5362</v>
      </c>
      <c r="F12" s="2">
        <v>18329045691</v>
      </c>
      <c r="G12" s="3" t="s">
        <v>5363</v>
      </c>
      <c r="H12" s="2" t="s">
        <v>5364</v>
      </c>
      <c r="I12" s="2" t="s">
        <v>9</v>
      </c>
      <c r="J12" s="2" t="s">
        <v>5291</v>
      </c>
      <c r="K12" s="2" t="s">
        <v>5292</v>
      </c>
    </row>
    <row r="13" ht="14.4" spans="1:11">
      <c r="A13" s="2" t="s">
        <v>5365</v>
      </c>
      <c r="B13" s="2" t="s">
        <v>5366</v>
      </c>
      <c r="C13" s="2" t="s">
        <v>5367</v>
      </c>
      <c r="D13" s="2" t="s">
        <v>5368</v>
      </c>
      <c r="E13" s="2" t="s">
        <v>5369</v>
      </c>
      <c r="F13" s="2">
        <v>13666806657</v>
      </c>
      <c r="G13" s="3" t="s">
        <v>5370</v>
      </c>
      <c r="H13" s="2" t="s">
        <v>5322</v>
      </c>
      <c r="I13" s="2" t="s">
        <v>9</v>
      </c>
      <c r="J13" s="2" t="s">
        <v>5291</v>
      </c>
      <c r="K13" s="2" t="s">
        <v>5292</v>
      </c>
    </row>
    <row r="14" ht="14.4" spans="1:11">
      <c r="A14" s="2" t="s">
        <v>5371</v>
      </c>
      <c r="B14" s="2" t="s">
        <v>5372</v>
      </c>
      <c r="C14" s="2" t="s">
        <v>5373</v>
      </c>
      <c r="D14" s="2" t="s">
        <v>5374</v>
      </c>
      <c r="E14" s="2" t="s">
        <v>5375</v>
      </c>
      <c r="F14" s="2">
        <v>13757973229</v>
      </c>
      <c r="G14" s="3" t="s">
        <v>5376</v>
      </c>
      <c r="H14" s="2" t="s">
        <v>5377</v>
      </c>
      <c r="I14" s="2" t="s">
        <v>9</v>
      </c>
      <c r="J14" s="2" t="s">
        <v>5291</v>
      </c>
      <c r="K14" s="2" t="s">
        <v>5292</v>
      </c>
    </row>
    <row r="15" ht="14.4" spans="1:11">
      <c r="A15" s="2" t="s">
        <v>5378</v>
      </c>
      <c r="B15" s="2" t="s">
        <v>5379</v>
      </c>
      <c r="C15" s="2" t="s">
        <v>5380</v>
      </c>
      <c r="D15" s="2" t="s">
        <v>5381</v>
      </c>
      <c r="E15" s="2" t="s">
        <v>5382</v>
      </c>
      <c r="F15" s="2">
        <v>13758319086</v>
      </c>
      <c r="G15" s="3" t="s">
        <v>5383</v>
      </c>
      <c r="H15" s="2" t="s">
        <v>5384</v>
      </c>
      <c r="I15" s="2" t="s">
        <v>9</v>
      </c>
      <c r="J15" s="2" t="s">
        <v>5291</v>
      </c>
      <c r="K15" s="2" t="s">
        <v>5385</v>
      </c>
    </row>
    <row r="16" ht="14.4" spans="1:11">
      <c r="A16" s="2" t="s">
        <v>5386</v>
      </c>
      <c r="B16" s="2" t="s">
        <v>5387</v>
      </c>
      <c r="C16" s="2" t="s">
        <v>5388</v>
      </c>
      <c r="D16" s="2" t="s">
        <v>5389</v>
      </c>
      <c r="E16" s="2" t="s">
        <v>5390</v>
      </c>
      <c r="F16" s="2">
        <v>13662638562</v>
      </c>
      <c r="G16" s="3" t="s">
        <v>5391</v>
      </c>
      <c r="H16" s="2" t="s">
        <v>5392</v>
      </c>
      <c r="I16" s="2" t="s">
        <v>9</v>
      </c>
      <c r="J16" s="2" t="s">
        <v>5291</v>
      </c>
      <c r="K16" s="2" t="s">
        <v>5393</v>
      </c>
    </row>
    <row r="17" ht="14.4" spans="1:11">
      <c r="A17" s="2" t="s">
        <v>5394</v>
      </c>
      <c r="B17" s="2" t="s">
        <v>5395</v>
      </c>
      <c r="C17" s="2" t="s">
        <v>5396</v>
      </c>
      <c r="D17" s="2" t="s">
        <v>5397</v>
      </c>
      <c r="E17" s="2" t="s">
        <v>5398</v>
      </c>
      <c r="F17" s="2">
        <v>13685278395</v>
      </c>
      <c r="G17" s="3" t="s">
        <v>5399</v>
      </c>
      <c r="H17" s="2" t="s">
        <v>5400</v>
      </c>
      <c r="I17" s="2" t="s">
        <v>9</v>
      </c>
      <c r="J17" s="2" t="s">
        <v>5291</v>
      </c>
      <c r="K17" s="2" t="s">
        <v>5330</v>
      </c>
    </row>
    <row r="18" ht="14.4" spans="1:11">
      <c r="A18" s="2" t="s">
        <v>5401</v>
      </c>
      <c r="B18" s="2" t="s">
        <v>5402</v>
      </c>
      <c r="C18" s="2" t="s">
        <v>5403</v>
      </c>
      <c r="D18" s="2" t="s">
        <v>5404</v>
      </c>
      <c r="E18" s="2"/>
      <c r="F18" s="2"/>
      <c r="G18" s="3" t="s">
        <v>5405</v>
      </c>
      <c r="H18" s="2" t="s">
        <v>5337</v>
      </c>
      <c r="I18" s="2" t="s">
        <v>9</v>
      </c>
      <c r="J18" s="2" t="s">
        <v>5291</v>
      </c>
      <c r="K18" s="2" t="s">
        <v>5330</v>
      </c>
    </row>
    <row r="19" ht="14.4" spans="1:11">
      <c r="A19" s="2" t="s">
        <v>5406</v>
      </c>
      <c r="B19" s="2" t="s">
        <v>5407</v>
      </c>
      <c r="C19" s="2" t="s">
        <v>5408</v>
      </c>
      <c r="D19" s="2" t="s">
        <v>5409</v>
      </c>
      <c r="E19" s="2" t="s">
        <v>5410</v>
      </c>
      <c r="F19" s="2" t="s">
        <v>5411</v>
      </c>
      <c r="G19" s="3" t="s">
        <v>5412</v>
      </c>
      <c r="H19" s="2" t="s">
        <v>5413</v>
      </c>
      <c r="I19" s="2" t="s">
        <v>9</v>
      </c>
      <c r="J19" s="2" t="s">
        <v>5291</v>
      </c>
      <c r="K19" s="2" t="s">
        <v>5414</v>
      </c>
    </row>
    <row r="20" ht="14.4" spans="1:11">
      <c r="A20" s="2" t="s">
        <v>5415</v>
      </c>
      <c r="B20" s="2" t="s">
        <v>5416</v>
      </c>
      <c r="C20" s="2" t="s">
        <v>5417</v>
      </c>
      <c r="D20" s="2" t="s">
        <v>5418</v>
      </c>
      <c r="E20" s="2" t="s">
        <v>5419</v>
      </c>
      <c r="F20" s="2" t="s">
        <v>5420</v>
      </c>
      <c r="G20" s="3" t="s">
        <v>5421</v>
      </c>
      <c r="H20" s="2" t="s">
        <v>5422</v>
      </c>
      <c r="I20" s="2" t="s">
        <v>9</v>
      </c>
      <c r="J20" s="2" t="s">
        <v>5291</v>
      </c>
      <c r="K20" s="2" t="s">
        <v>5414</v>
      </c>
    </row>
    <row r="21" ht="14.4" spans="1:11">
      <c r="A21" s="2" t="s">
        <v>5423</v>
      </c>
      <c r="B21" s="2" t="s">
        <v>5424</v>
      </c>
      <c r="C21" s="2" t="s">
        <v>5425</v>
      </c>
      <c r="D21" s="2" t="s">
        <v>5426</v>
      </c>
      <c r="E21" s="2" t="s">
        <v>5427</v>
      </c>
      <c r="F21" s="2">
        <v>13794646527</v>
      </c>
      <c r="G21" s="3" t="s">
        <v>5428</v>
      </c>
      <c r="H21" s="2" t="s">
        <v>5429</v>
      </c>
      <c r="I21" s="2" t="s">
        <v>9</v>
      </c>
      <c r="J21" s="2" t="s">
        <v>5291</v>
      </c>
      <c r="K21" s="2" t="s">
        <v>5414</v>
      </c>
    </row>
    <row r="22" ht="14.4" spans="1:11">
      <c r="A22" s="2" t="s">
        <v>5430</v>
      </c>
      <c r="B22" s="2" t="s">
        <v>5431</v>
      </c>
      <c r="C22" s="2" t="s">
        <v>5432</v>
      </c>
      <c r="D22" s="2" t="s">
        <v>5433</v>
      </c>
      <c r="E22" s="2" t="s">
        <v>5434</v>
      </c>
      <c r="F22" s="2">
        <v>19515910938</v>
      </c>
      <c r="G22" s="3" t="s">
        <v>5435</v>
      </c>
      <c r="H22" s="2" t="s">
        <v>5436</v>
      </c>
      <c r="I22" s="2" t="s">
        <v>9</v>
      </c>
      <c r="J22" s="2" t="s">
        <v>5291</v>
      </c>
      <c r="K22" s="2" t="s">
        <v>5437</v>
      </c>
    </row>
    <row r="23" ht="13.8" spans="1:11">
      <c r="A23" t="s">
        <v>5438</v>
      </c>
      <c r="G23" s="4" t="s">
        <v>5439</v>
      </c>
      <c r="K23" t="s">
        <v>5440</v>
      </c>
    </row>
  </sheetData>
  <autoFilter xmlns:etc="http://www.wps.cn/officeDocument/2017/etCustomData" ref="A1:K23" etc:filterBottomFollowUsedRange="0">
    <extLst/>
  </autoFilter>
  <hyperlinks>
    <hyperlink ref="G2" r:id="rId1" display="logistics@sukk.com;logistic2@sukk.com;vicky@sukk.com" tooltip="mailto:logistics@sukk.com;logistic2@sukk.com;vicky@sukk.com"/>
    <hyperlink ref="G3" r:id="rId2" display="sonneisun@fordeary.com;jackyxin@fordeary.com"/>
    <hyperlink ref="G4" r:id="rId3" display="chenshi@zhouyijs.com"/>
    <hyperlink ref="G5" r:id="rId4" display="doc5@xdpc.com"/>
    <hyperlink ref="G6" r:id="rId5" display="lifa39@holidaymaker.com.cn;may@holidaymaker.com.cn"/>
    <hyperlink ref="G7" r:id="rId6" display="moxy@constantheater.com"/>
    <hyperlink ref="G8" r:id="rId7" display="chenwei@yznasto.com"/>
    <hyperlink ref="G9" r:id="rId8" display="willing@sunrise-lh.com;tina.shen@sunrise-lh.com"/>
    <hyperlink ref="G10" r:id="rId9" display="yukee@yuelangcamp.com"/>
    <hyperlink ref="G11" r:id="rId10" display="xiayuhui@zjnature.com;judia@zjnature.com"/>
    <hyperlink ref="G12" r:id="rId11" display="tina@goleadercorp.com"/>
    <hyperlink ref="G13" r:id="rId12" display="Jenny@zjrrq.com;fanglw@hi-strong.com;star@zjrrq.com"/>
    <hyperlink ref="G14" r:id="rId13" display="sales03@china-yayi.com"/>
    <hyperlink ref="G15" r:id="rId14" display="may@firstclub.com.cn"/>
    <hyperlink ref="G16" r:id="rId15" display="shipping02@polymerplast.com;xianghong.he@npsel.com"/>
    <hyperlink ref="G17" r:id="rId16" display="lucia@jiadeshun.com;Lion@jiadeshun.com;simon@jiadeshun.com"/>
    <hyperlink ref="G18" r:id="rId17" display="shenzhentianxing@aliyun.com;jimly@gaoyigroup.com.cn;carrie@gaoyigroup.com.cn" tooltip="mailto:shenzhentianxing@aliyun.com;jimly@gaoyigroup.com.cn;carrie@gaoyigroup.com.cn"/>
    <hyperlink ref="G19" r:id="rId18" display="logistics01@sunshine-manufacturing.com;sales03@hehan-trading.com"/>
    <hyperlink ref="G20" r:id="rId19" display="shipping2@uniquese.com;sales20@couturejardin.cn"/>
    <hyperlink ref="G21" r:id="rId20" display="gardenship@wireking.com;garden@wireking.com"/>
    <hyperlink ref="G22" r:id="rId21" display="Mary@blue-sea.vip"/>
    <hyperlink ref="G23" r:id="rId22" display="lihuaping@gdliyi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" > < c o m m e n t C h a i n s   s : r e f = " B 1 "   r g b C l r = " F F 0 0 0 0 " > < u n r e s o l v e d > < c o m m e n t C h a i n   c h a i n I d = " f b 4 6 9 3 b 3 7 e c d a 6 a 5 4 6 6 5 a 6 4 e e 6 6 8 0 a 5 a a 9 2 b b 0 9 4 " > < i t e m   i d = " b 3 a 5 2 b d 0 7 4 8 5 7 c f 7 d 6 e 7 3 3 9 a a 1 6 b e 4 9 8 0 7 e d 2 f 7 b "   i s N o r m a l = " 1 " > < s : t e x t > < s : r > < s : t   x m l : s p a c e = " p r e s e r v e " > �eb o o k i n g   I D # �Nh�/fC D S ��1�< / s : t > < / s : r > < / s : t e x t > < / i t e m > < / c o m m e n t C h a i n > < / u n r e s o l v e d > < r e s o l v e d / > < / c o m m e n t C h a i n s > < c o m m e n t C h a i n s   s : r e f = " U 1 "   r g b C l r = " F F 0 0 0 0 " > < u n r e s o l v e d > < c o m m e n t C h a i n   c h a i n I d = " e c a 4 8 d d f c 1 a 2 6 f 7 b 3 5 f 9 c 6 f 4 f 1 6 f 5 9 4 d 9 b 1 c d 8 5 0 " > < i t e m   i d = " e e 4 a b f 9 e a e 1 3 a e 4 1 2 4 c 1 0 8 c 7 a c c 3 d b f 3 2 6 2 2 6 b b 9 "   i s N o r m a l = " 1 " > < s : t e x t > < s : r > < s : t   x m l : s p a c e = " p r e s e r v e " > d o c u m e n t   f r o m   W G E  
 < / s : t > < / s : r > < / s : t e x t > < / i t e m > < / c o m m e n t C h a i n > < / u n r e s o l v e d > < r e s o l v e d / > < / c o m m e n t C h a i n s > < c o m m e n t C h a i n s   s : r e f = " V 1 "   r g b C l r = " F F 0 0 0 0 " > < u n r e s o l v e d > < c o m m e n t C h a i n   c h a i n I d = " d 4 8 e 8 b 9 a 3 d 6 f 7 f 4 b 2 5 1 3 d d e 0 b e e c a 2 c 1 e 4 9 b 0 a c 6 " > < i t e m   i d = " d 2 9 a e a 4 4 1 8 2 e 5 8 0 c 9 e 1 7 2 5 e 3 b 6 6 d 4 2 e 6 2 f 6 8 f 4 d 8 "   i s N o r m a l = " 1 " > < s : t e x t > < s : r > < s : t   x m l : s p a c e = " p r e s e r v e " > c l e a r a n c e   d o c s   t o   o v e r s e a 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Grid-US</vt:lpstr>
      <vt:lpstr>汇总-US</vt:lpstr>
      <vt:lpstr>Grid-CA</vt:lpstr>
      <vt:lpstr>汇总-CA</vt:lpstr>
      <vt:lpstr>DI Info</vt:lpstr>
      <vt:lpstr>工厂list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子瞻</cp:lastModifiedBy>
  <dcterms:created xsi:type="dcterms:W3CDTF">2025-03-22T01:42:00Z</dcterms:created>
  <dcterms:modified xsi:type="dcterms:W3CDTF">2025-06-19T03:25:23Z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KSOReadingLayout">
    <vt:bool>true</vt:bool>
  </property>
  <property fmtid="{D5CDD505-2E9C-101B-9397-08002B2CF9AE}" pid="4" name="ICV">
    <vt:lpwstr>FB5CAC0F0D284686BAC4C26C4D391F01_13</vt:lpwstr>
  </property>
</Properties>
</file>