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240" yWindow="20" windowWidth="22880" windowHeight="11420" activeTab="3"/>
  </bookViews>
  <sheets>
    <sheet name="Measurements" sheetId="1" r:id="rId1"/>
    <sheet name="Remarks" sheetId="2" r:id="rId2"/>
    <sheet name="Sheet1" sheetId="3" r:id="rId3"/>
    <sheet name="Sheet3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5" l="1"/>
  <c r="Q4" i="5"/>
  <c r="Q2" i="5"/>
  <c r="J2" i="5"/>
  <c r="J4" i="5"/>
  <c r="N9" i="5"/>
  <c r="N4" i="5"/>
  <c r="N2" i="5"/>
  <c r="K9" i="5"/>
  <c r="K4" i="5"/>
  <c r="P4" i="5"/>
  <c r="L9" i="5"/>
  <c r="M9" i="5"/>
  <c r="O9" i="5"/>
  <c r="J9" i="5"/>
  <c r="P9" i="5"/>
  <c r="P2" i="5"/>
  <c r="L4" i="5"/>
  <c r="M4" i="5"/>
  <c r="O4" i="5"/>
  <c r="M2" i="5"/>
  <c r="O2" i="5"/>
  <c r="K2" i="5"/>
  <c r="L2" i="5"/>
  <c r="K114" i="3"/>
  <c r="O114" i="3"/>
  <c r="O104" i="3"/>
  <c r="O64" i="3"/>
  <c r="N114" i="3"/>
  <c r="M114" i="3"/>
  <c r="L114" i="3"/>
  <c r="N104" i="3"/>
  <c r="M104" i="3"/>
  <c r="L104" i="3"/>
  <c r="K104" i="3"/>
  <c r="O94" i="3"/>
  <c r="N94" i="3"/>
  <c r="M94" i="3"/>
  <c r="L94" i="3"/>
  <c r="K94" i="3"/>
  <c r="O84" i="3"/>
  <c r="N84" i="3"/>
  <c r="M84" i="3"/>
  <c r="L84" i="3"/>
  <c r="K84" i="3"/>
  <c r="O74" i="3"/>
  <c r="N74" i="3"/>
  <c r="M74" i="3"/>
  <c r="L74" i="3"/>
  <c r="K74" i="3"/>
  <c r="N64" i="3"/>
  <c r="M64" i="3"/>
  <c r="L64" i="3"/>
  <c r="K64" i="3"/>
  <c r="O54" i="3"/>
  <c r="N54" i="3"/>
  <c r="M54" i="3"/>
  <c r="L54" i="3"/>
  <c r="K54" i="3"/>
  <c r="O44" i="3"/>
  <c r="N44" i="3"/>
  <c r="M44" i="3"/>
  <c r="L44" i="3"/>
  <c r="K44" i="3"/>
  <c r="O34" i="3"/>
  <c r="N34" i="3"/>
  <c r="M34" i="3"/>
  <c r="L34" i="3"/>
  <c r="K34" i="3"/>
  <c r="O24" i="3"/>
  <c r="N24" i="3"/>
  <c r="M24" i="3"/>
  <c r="L24" i="3"/>
  <c r="K24" i="3"/>
  <c r="O14" i="3"/>
  <c r="N14" i="3"/>
  <c r="M14" i="3"/>
  <c r="L14" i="3"/>
  <c r="K14" i="3"/>
  <c r="L4" i="3"/>
  <c r="M4" i="3"/>
  <c r="N4" i="3"/>
  <c r="O4" i="3"/>
  <c r="K4" i="3"/>
  <c r="P114" i="3"/>
  <c r="P104" i="3"/>
  <c r="P94" i="3"/>
  <c r="P84" i="3"/>
  <c r="P74" i="3"/>
  <c r="P64" i="3"/>
  <c r="P54" i="3"/>
  <c r="P44" i="3"/>
  <c r="P34" i="3"/>
  <c r="P24" i="3"/>
  <c r="P14" i="3"/>
  <c r="P4" i="3"/>
  <c r="AM138" i="1"/>
  <c r="AL138" i="1"/>
  <c r="AJ138" i="1"/>
  <c r="AK138" i="1"/>
  <c r="AI138" i="1"/>
  <c r="AG138" i="1"/>
  <c r="AH138" i="1"/>
  <c r="S138" i="1"/>
  <c r="I138" i="1"/>
  <c r="P138" i="1"/>
  <c r="T138" i="1"/>
  <c r="U138" i="1"/>
  <c r="AC138" i="1"/>
  <c r="AA138" i="1"/>
  <c r="AB138" i="1"/>
  <c r="AD138" i="1"/>
  <c r="V138" i="1"/>
  <c r="Z138" i="1"/>
  <c r="Y138" i="1"/>
  <c r="X138" i="1"/>
  <c r="W138" i="1"/>
  <c r="Q138" i="1"/>
  <c r="O138" i="1"/>
  <c r="R138" i="1"/>
  <c r="N138" i="1"/>
  <c r="K138" i="1"/>
  <c r="J138" i="1"/>
  <c r="L138" i="1"/>
  <c r="M138" i="1"/>
  <c r="AM137" i="1"/>
  <c r="AL137" i="1"/>
  <c r="AJ137" i="1"/>
  <c r="AK137" i="1"/>
  <c r="AI137" i="1"/>
  <c r="AG137" i="1"/>
  <c r="AH137" i="1"/>
  <c r="S137" i="1"/>
  <c r="I137" i="1"/>
  <c r="P137" i="1"/>
  <c r="T137" i="1"/>
  <c r="U137" i="1"/>
  <c r="AC137" i="1"/>
  <c r="AA137" i="1"/>
  <c r="AB137" i="1"/>
  <c r="AD137" i="1"/>
  <c r="V137" i="1"/>
  <c r="Z137" i="1"/>
  <c r="Y137" i="1"/>
  <c r="X137" i="1"/>
  <c r="W137" i="1"/>
  <c r="Q137" i="1"/>
  <c r="O137" i="1"/>
  <c r="R137" i="1"/>
  <c r="N137" i="1"/>
  <c r="K137" i="1"/>
  <c r="J137" i="1"/>
  <c r="L137" i="1"/>
  <c r="M137" i="1"/>
  <c r="AM136" i="1"/>
  <c r="AL136" i="1"/>
  <c r="AJ136" i="1"/>
  <c r="AK136" i="1"/>
  <c r="AI136" i="1"/>
  <c r="AG136" i="1"/>
  <c r="AH136" i="1"/>
  <c r="S136" i="1"/>
  <c r="I136" i="1"/>
  <c r="P136" i="1"/>
  <c r="T136" i="1"/>
  <c r="U136" i="1"/>
  <c r="AC136" i="1"/>
  <c r="AA136" i="1"/>
  <c r="AB136" i="1"/>
  <c r="AD136" i="1"/>
  <c r="V136" i="1"/>
  <c r="Z136" i="1"/>
  <c r="Y136" i="1"/>
  <c r="X136" i="1"/>
  <c r="W136" i="1"/>
  <c r="Q136" i="1"/>
  <c r="O136" i="1"/>
  <c r="R136" i="1"/>
  <c r="N136" i="1"/>
  <c r="K136" i="1"/>
  <c r="J136" i="1"/>
  <c r="L136" i="1"/>
  <c r="M136" i="1"/>
  <c r="AM135" i="1"/>
  <c r="AL135" i="1"/>
  <c r="AJ135" i="1"/>
  <c r="AK135" i="1"/>
  <c r="AI135" i="1"/>
  <c r="AG135" i="1"/>
  <c r="AH135" i="1"/>
  <c r="S135" i="1"/>
  <c r="I135" i="1"/>
  <c r="P135" i="1"/>
  <c r="T135" i="1"/>
  <c r="U135" i="1"/>
  <c r="AC135" i="1"/>
  <c r="AA135" i="1"/>
  <c r="AB135" i="1"/>
  <c r="AD135" i="1"/>
  <c r="V135" i="1"/>
  <c r="Z135" i="1"/>
  <c r="Y135" i="1"/>
  <c r="X135" i="1"/>
  <c r="W135" i="1"/>
  <c r="Q135" i="1"/>
  <c r="O135" i="1"/>
  <c r="R135" i="1"/>
  <c r="N135" i="1"/>
  <c r="K135" i="1"/>
  <c r="J135" i="1"/>
  <c r="L135" i="1"/>
  <c r="M135" i="1"/>
  <c r="AM134" i="1"/>
  <c r="AL134" i="1"/>
  <c r="AJ134" i="1"/>
  <c r="AK134" i="1"/>
  <c r="AI134" i="1"/>
  <c r="AG134" i="1"/>
  <c r="AH134" i="1"/>
  <c r="S134" i="1"/>
  <c r="I134" i="1"/>
  <c r="P134" i="1"/>
  <c r="T134" i="1"/>
  <c r="U134" i="1"/>
  <c r="AC134" i="1"/>
  <c r="AA134" i="1"/>
  <c r="AB134" i="1"/>
  <c r="AD134" i="1"/>
  <c r="V134" i="1"/>
  <c r="Z134" i="1"/>
  <c r="Y134" i="1"/>
  <c r="X134" i="1"/>
  <c r="W134" i="1"/>
  <c r="Q134" i="1"/>
  <c r="O134" i="1"/>
  <c r="R134" i="1"/>
  <c r="N134" i="1"/>
  <c r="K134" i="1"/>
  <c r="J134" i="1"/>
  <c r="L134" i="1"/>
  <c r="M134" i="1"/>
  <c r="AM133" i="1"/>
  <c r="AL133" i="1"/>
  <c r="AJ133" i="1"/>
  <c r="AK133" i="1"/>
  <c r="AI133" i="1"/>
  <c r="AG133" i="1"/>
  <c r="AH133" i="1"/>
  <c r="S133" i="1"/>
  <c r="I133" i="1"/>
  <c r="P133" i="1"/>
  <c r="T133" i="1"/>
  <c r="U133" i="1"/>
  <c r="AC133" i="1"/>
  <c r="AA133" i="1"/>
  <c r="AB133" i="1"/>
  <c r="AD133" i="1"/>
  <c r="V133" i="1"/>
  <c r="Z133" i="1"/>
  <c r="Y133" i="1"/>
  <c r="X133" i="1"/>
  <c r="W133" i="1"/>
  <c r="Q133" i="1"/>
  <c r="O133" i="1"/>
  <c r="R133" i="1"/>
  <c r="N133" i="1"/>
  <c r="K133" i="1"/>
  <c r="J133" i="1"/>
  <c r="L133" i="1"/>
  <c r="M133" i="1"/>
  <c r="AM132" i="1"/>
  <c r="AL132" i="1"/>
  <c r="AJ132" i="1"/>
  <c r="AK132" i="1"/>
  <c r="AI132" i="1"/>
  <c r="AG132" i="1"/>
  <c r="AH132" i="1"/>
  <c r="S132" i="1"/>
  <c r="I132" i="1"/>
  <c r="P132" i="1"/>
  <c r="T132" i="1"/>
  <c r="U132" i="1"/>
  <c r="AC132" i="1"/>
  <c r="AA132" i="1"/>
  <c r="AB132" i="1"/>
  <c r="AD132" i="1"/>
  <c r="V132" i="1"/>
  <c r="Z132" i="1"/>
  <c r="Y132" i="1"/>
  <c r="X132" i="1"/>
  <c r="W132" i="1"/>
  <c r="Q132" i="1"/>
  <c r="O132" i="1"/>
  <c r="R132" i="1"/>
  <c r="N132" i="1"/>
  <c r="K132" i="1"/>
  <c r="J132" i="1"/>
  <c r="L132" i="1"/>
  <c r="M132" i="1"/>
  <c r="AM131" i="1"/>
  <c r="AL131" i="1"/>
  <c r="AJ131" i="1"/>
  <c r="AK131" i="1"/>
  <c r="AI131" i="1"/>
  <c r="AG131" i="1"/>
  <c r="AH131" i="1"/>
  <c r="S131" i="1"/>
  <c r="I131" i="1"/>
  <c r="P131" i="1"/>
  <c r="T131" i="1"/>
  <c r="U131" i="1"/>
  <c r="AC131" i="1"/>
  <c r="AA131" i="1"/>
  <c r="AB131" i="1"/>
  <c r="AD131" i="1"/>
  <c r="V131" i="1"/>
  <c r="Z131" i="1"/>
  <c r="Y131" i="1"/>
  <c r="X131" i="1"/>
  <c r="W131" i="1"/>
  <c r="Q131" i="1"/>
  <c r="O131" i="1"/>
  <c r="R131" i="1"/>
  <c r="N131" i="1"/>
  <c r="K131" i="1"/>
  <c r="J131" i="1"/>
  <c r="L131" i="1"/>
  <c r="M131" i="1"/>
  <c r="AM130" i="1"/>
  <c r="AL130" i="1"/>
  <c r="AJ130" i="1"/>
  <c r="AK130" i="1"/>
  <c r="AI130" i="1"/>
  <c r="AG130" i="1"/>
  <c r="AH130" i="1"/>
  <c r="S130" i="1"/>
  <c r="I130" i="1"/>
  <c r="P130" i="1"/>
  <c r="T130" i="1"/>
  <c r="U130" i="1"/>
  <c r="AC130" i="1"/>
  <c r="AA130" i="1"/>
  <c r="AB130" i="1"/>
  <c r="AD130" i="1"/>
  <c r="V130" i="1"/>
  <c r="Z130" i="1"/>
  <c r="Y130" i="1"/>
  <c r="X130" i="1"/>
  <c r="W130" i="1"/>
  <c r="Q130" i="1"/>
  <c r="O130" i="1"/>
  <c r="R130" i="1"/>
  <c r="N130" i="1"/>
  <c r="K130" i="1"/>
  <c r="J130" i="1"/>
  <c r="L130" i="1"/>
  <c r="M130" i="1"/>
  <c r="AM129" i="1"/>
  <c r="AL129" i="1"/>
  <c r="AJ129" i="1"/>
  <c r="AK129" i="1"/>
  <c r="AI129" i="1"/>
  <c r="AG129" i="1"/>
  <c r="AH129" i="1"/>
  <c r="S129" i="1"/>
  <c r="I129" i="1"/>
  <c r="P129" i="1"/>
  <c r="T129" i="1"/>
  <c r="U129" i="1"/>
  <c r="AC129" i="1"/>
  <c r="AA129" i="1"/>
  <c r="AB129" i="1"/>
  <c r="AD129" i="1"/>
  <c r="V129" i="1"/>
  <c r="Z129" i="1"/>
  <c r="Y129" i="1"/>
  <c r="X129" i="1"/>
  <c r="W129" i="1"/>
  <c r="Q129" i="1"/>
  <c r="O129" i="1"/>
  <c r="R129" i="1"/>
  <c r="N129" i="1"/>
  <c r="K129" i="1"/>
  <c r="J129" i="1"/>
  <c r="L129" i="1"/>
  <c r="M129" i="1"/>
  <c r="AM128" i="1"/>
  <c r="AL128" i="1"/>
  <c r="AJ128" i="1"/>
  <c r="AK128" i="1"/>
  <c r="AI128" i="1"/>
  <c r="AG128" i="1"/>
  <c r="AH128" i="1"/>
  <c r="S128" i="1"/>
  <c r="I128" i="1"/>
  <c r="P128" i="1"/>
  <c r="T128" i="1"/>
  <c r="U128" i="1"/>
  <c r="AC128" i="1"/>
  <c r="AA128" i="1"/>
  <c r="AB128" i="1"/>
  <c r="AD128" i="1"/>
  <c r="V128" i="1"/>
  <c r="Z128" i="1"/>
  <c r="Y128" i="1"/>
  <c r="X128" i="1"/>
  <c r="W128" i="1"/>
  <c r="Q128" i="1"/>
  <c r="O128" i="1"/>
  <c r="R128" i="1"/>
  <c r="N128" i="1"/>
  <c r="K128" i="1"/>
  <c r="J128" i="1"/>
  <c r="L128" i="1"/>
  <c r="M128" i="1"/>
  <c r="AM127" i="1"/>
  <c r="AL127" i="1"/>
  <c r="AJ127" i="1"/>
  <c r="AK127" i="1"/>
  <c r="AI127" i="1"/>
  <c r="AG127" i="1"/>
  <c r="AH127" i="1"/>
  <c r="S127" i="1"/>
  <c r="I127" i="1"/>
  <c r="P127" i="1"/>
  <c r="T127" i="1"/>
  <c r="U127" i="1"/>
  <c r="AC127" i="1"/>
  <c r="AA127" i="1"/>
  <c r="AB127" i="1"/>
  <c r="AD127" i="1"/>
  <c r="V127" i="1"/>
  <c r="Z127" i="1"/>
  <c r="Y127" i="1"/>
  <c r="X127" i="1"/>
  <c r="W127" i="1"/>
  <c r="Q127" i="1"/>
  <c r="O127" i="1"/>
  <c r="R127" i="1"/>
  <c r="N127" i="1"/>
  <c r="K127" i="1"/>
  <c r="J127" i="1"/>
  <c r="L127" i="1"/>
  <c r="M127" i="1"/>
  <c r="AM126" i="1"/>
  <c r="AL126" i="1"/>
  <c r="AJ126" i="1"/>
  <c r="AK126" i="1"/>
  <c r="AI126" i="1"/>
  <c r="AG126" i="1"/>
  <c r="AH126" i="1"/>
  <c r="S126" i="1"/>
  <c r="I126" i="1"/>
  <c r="P126" i="1"/>
  <c r="T126" i="1"/>
  <c r="U126" i="1"/>
  <c r="AC126" i="1"/>
  <c r="AA126" i="1"/>
  <c r="AB126" i="1"/>
  <c r="AD126" i="1"/>
  <c r="V126" i="1"/>
  <c r="Z126" i="1"/>
  <c r="Y126" i="1"/>
  <c r="X126" i="1"/>
  <c r="W126" i="1"/>
  <c r="Q126" i="1"/>
  <c r="O126" i="1"/>
  <c r="R126" i="1"/>
  <c r="N126" i="1"/>
  <c r="K126" i="1"/>
  <c r="J126" i="1"/>
  <c r="L126" i="1"/>
  <c r="M126" i="1"/>
  <c r="AM125" i="1"/>
  <c r="AL125" i="1"/>
  <c r="AJ125" i="1"/>
  <c r="AK125" i="1"/>
  <c r="AI125" i="1"/>
  <c r="AG125" i="1"/>
  <c r="AH125" i="1"/>
  <c r="S125" i="1"/>
  <c r="I125" i="1"/>
  <c r="P125" i="1"/>
  <c r="T125" i="1"/>
  <c r="U125" i="1"/>
  <c r="AC125" i="1"/>
  <c r="AA125" i="1"/>
  <c r="AB125" i="1"/>
  <c r="AD125" i="1"/>
  <c r="V125" i="1"/>
  <c r="Z125" i="1"/>
  <c r="Y125" i="1"/>
  <c r="X125" i="1"/>
  <c r="W125" i="1"/>
  <c r="Q125" i="1"/>
  <c r="O125" i="1"/>
  <c r="R125" i="1"/>
  <c r="N125" i="1"/>
  <c r="K125" i="1"/>
  <c r="J125" i="1"/>
  <c r="L125" i="1"/>
  <c r="M125" i="1"/>
  <c r="AM124" i="1"/>
  <c r="AL124" i="1"/>
  <c r="AJ124" i="1"/>
  <c r="AK124" i="1"/>
  <c r="AI124" i="1"/>
  <c r="AG124" i="1"/>
  <c r="AH124" i="1"/>
  <c r="S124" i="1"/>
  <c r="I124" i="1"/>
  <c r="P124" i="1"/>
  <c r="T124" i="1"/>
  <c r="U124" i="1"/>
  <c r="AC124" i="1"/>
  <c r="AA124" i="1"/>
  <c r="AB124" i="1"/>
  <c r="AD124" i="1"/>
  <c r="V124" i="1"/>
  <c r="Z124" i="1"/>
  <c r="Y124" i="1"/>
  <c r="X124" i="1"/>
  <c r="W124" i="1"/>
  <c r="Q124" i="1"/>
  <c r="O124" i="1"/>
  <c r="R124" i="1"/>
  <c r="N124" i="1"/>
  <c r="K124" i="1"/>
  <c r="J124" i="1"/>
  <c r="L124" i="1"/>
  <c r="M124" i="1"/>
  <c r="AM123" i="1"/>
  <c r="AL123" i="1"/>
  <c r="AJ123" i="1"/>
  <c r="AK123" i="1"/>
  <c r="AI123" i="1"/>
  <c r="AG123" i="1"/>
  <c r="AH123" i="1"/>
  <c r="S123" i="1"/>
  <c r="I123" i="1"/>
  <c r="P123" i="1"/>
  <c r="T123" i="1"/>
  <c r="U123" i="1"/>
  <c r="AC123" i="1"/>
  <c r="AA123" i="1"/>
  <c r="AB123" i="1"/>
  <c r="AD123" i="1"/>
  <c r="V123" i="1"/>
  <c r="Z123" i="1"/>
  <c r="Y123" i="1"/>
  <c r="X123" i="1"/>
  <c r="W123" i="1"/>
  <c r="Q123" i="1"/>
  <c r="O123" i="1"/>
  <c r="R123" i="1"/>
  <c r="N123" i="1"/>
  <c r="K123" i="1"/>
  <c r="J123" i="1"/>
  <c r="L123" i="1"/>
  <c r="M123" i="1"/>
  <c r="AM122" i="1"/>
  <c r="AL122" i="1"/>
  <c r="AJ122" i="1"/>
  <c r="AK122" i="1"/>
  <c r="AI122" i="1"/>
  <c r="AG122" i="1"/>
  <c r="AH122" i="1"/>
  <c r="S122" i="1"/>
  <c r="I122" i="1"/>
  <c r="P122" i="1"/>
  <c r="T122" i="1"/>
  <c r="U122" i="1"/>
  <c r="AC122" i="1"/>
  <c r="AA122" i="1"/>
  <c r="AB122" i="1"/>
  <c r="AD122" i="1"/>
  <c r="V122" i="1"/>
  <c r="Z122" i="1"/>
  <c r="Y122" i="1"/>
  <c r="X122" i="1"/>
  <c r="W122" i="1"/>
  <c r="Q122" i="1"/>
  <c r="O122" i="1"/>
  <c r="R122" i="1"/>
  <c r="N122" i="1"/>
  <c r="K122" i="1"/>
  <c r="J122" i="1"/>
  <c r="L122" i="1"/>
  <c r="M122" i="1"/>
  <c r="AM121" i="1"/>
  <c r="AL121" i="1"/>
  <c r="AJ121" i="1"/>
  <c r="AK121" i="1"/>
  <c r="AI121" i="1"/>
  <c r="AG121" i="1"/>
  <c r="AH121" i="1"/>
  <c r="S121" i="1"/>
  <c r="I121" i="1"/>
  <c r="P121" i="1"/>
  <c r="T121" i="1"/>
  <c r="U121" i="1"/>
  <c r="AC121" i="1"/>
  <c r="AA121" i="1"/>
  <c r="AB121" i="1"/>
  <c r="AD121" i="1"/>
  <c r="V121" i="1"/>
  <c r="Z121" i="1"/>
  <c r="Y121" i="1"/>
  <c r="X121" i="1"/>
  <c r="W121" i="1"/>
  <c r="Q121" i="1"/>
  <c r="O121" i="1"/>
  <c r="R121" i="1"/>
  <c r="N121" i="1"/>
  <c r="K121" i="1"/>
  <c r="J121" i="1"/>
  <c r="L121" i="1"/>
  <c r="M121" i="1"/>
  <c r="AM120" i="1"/>
  <c r="AL120" i="1"/>
  <c r="AJ120" i="1"/>
  <c r="AK120" i="1"/>
  <c r="AI120" i="1"/>
  <c r="AG120" i="1"/>
  <c r="AH120" i="1"/>
  <c r="S120" i="1"/>
  <c r="I120" i="1"/>
  <c r="P120" i="1"/>
  <c r="T120" i="1"/>
  <c r="U120" i="1"/>
  <c r="AC120" i="1"/>
  <c r="AA120" i="1"/>
  <c r="AB120" i="1"/>
  <c r="AD120" i="1"/>
  <c r="V120" i="1"/>
  <c r="Z120" i="1"/>
  <c r="Y120" i="1"/>
  <c r="X120" i="1"/>
  <c r="W120" i="1"/>
  <c r="Q120" i="1"/>
  <c r="O120" i="1"/>
  <c r="R120" i="1"/>
  <c r="N120" i="1"/>
  <c r="K120" i="1"/>
  <c r="J120" i="1"/>
  <c r="L120" i="1"/>
  <c r="M120" i="1"/>
  <c r="AM119" i="1"/>
  <c r="AL119" i="1"/>
  <c r="AJ119" i="1"/>
  <c r="AK119" i="1"/>
  <c r="AI119" i="1"/>
  <c r="AG119" i="1"/>
  <c r="AH119" i="1"/>
  <c r="S119" i="1"/>
  <c r="I119" i="1"/>
  <c r="P119" i="1"/>
  <c r="T119" i="1"/>
  <c r="U119" i="1"/>
  <c r="AC119" i="1"/>
  <c r="AA119" i="1"/>
  <c r="AB119" i="1"/>
  <c r="AD119" i="1"/>
  <c r="V119" i="1"/>
  <c r="Z119" i="1"/>
  <c r="Y119" i="1"/>
  <c r="X119" i="1"/>
  <c r="W119" i="1"/>
  <c r="Q119" i="1"/>
  <c r="O119" i="1"/>
  <c r="R119" i="1"/>
  <c r="N119" i="1"/>
  <c r="K119" i="1"/>
  <c r="J119" i="1"/>
  <c r="L119" i="1"/>
  <c r="M119" i="1"/>
  <c r="AM118" i="1"/>
  <c r="AL118" i="1"/>
  <c r="AJ118" i="1"/>
  <c r="AK118" i="1"/>
  <c r="AI118" i="1"/>
  <c r="AG118" i="1"/>
  <c r="AH118" i="1"/>
  <c r="S118" i="1"/>
  <c r="I118" i="1"/>
  <c r="P118" i="1"/>
  <c r="T118" i="1"/>
  <c r="U118" i="1"/>
  <c r="AC118" i="1"/>
  <c r="AA118" i="1"/>
  <c r="AB118" i="1"/>
  <c r="AD118" i="1"/>
  <c r="V118" i="1"/>
  <c r="Z118" i="1"/>
  <c r="Y118" i="1"/>
  <c r="X118" i="1"/>
  <c r="W118" i="1"/>
  <c r="Q118" i="1"/>
  <c r="O118" i="1"/>
  <c r="R118" i="1"/>
  <c r="N118" i="1"/>
  <c r="K118" i="1"/>
  <c r="J118" i="1"/>
  <c r="L118" i="1"/>
  <c r="M118" i="1"/>
  <c r="AM117" i="1"/>
  <c r="AL117" i="1"/>
  <c r="AJ117" i="1"/>
  <c r="AK117" i="1"/>
  <c r="AI117" i="1"/>
  <c r="AG117" i="1"/>
  <c r="AH117" i="1"/>
  <c r="S117" i="1"/>
  <c r="I117" i="1"/>
  <c r="P117" i="1"/>
  <c r="T117" i="1"/>
  <c r="U117" i="1"/>
  <c r="AC117" i="1"/>
  <c r="AA117" i="1"/>
  <c r="AB117" i="1"/>
  <c r="AD117" i="1"/>
  <c r="V117" i="1"/>
  <c r="Z117" i="1"/>
  <c r="Y117" i="1"/>
  <c r="X117" i="1"/>
  <c r="W117" i="1"/>
  <c r="Q117" i="1"/>
  <c r="O117" i="1"/>
  <c r="R117" i="1"/>
  <c r="N117" i="1"/>
  <c r="K117" i="1"/>
  <c r="J117" i="1"/>
  <c r="L117" i="1"/>
  <c r="M117" i="1"/>
  <c r="AM116" i="1"/>
  <c r="AL116" i="1"/>
  <c r="AJ116" i="1"/>
  <c r="AK116" i="1"/>
  <c r="AI116" i="1"/>
  <c r="AG116" i="1"/>
  <c r="AH116" i="1"/>
  <c r="S116" i="1"/>
  <c r="I116" i="1"/>
  <c r="P116" i="1"/>
  <c r="T116" i="1"/>
  <c r="U116" i="1"/>
  <c r="AC116" i="1"/>
  <c r="AA116" i="1"/>
  <c r="AB116" i="1"/>
  <c r="AD116" i="1"/>
  <c r="V116" i="1"/>
  <c r="Z116" i="1"/>
  <c r="Y116" i="1"/>
  <c r="X116" i="1"/>
  <c r="W116" i="1"/>
  <c r="Q116" i="1"/>
  <c r="O116" i="1"/>
  <c r="R116" i="1"/>
  <c r="N116" i="1"/>
  <c r="K116" i="1"/>
  <c r="J116" i="1"/>
  <c r="L116" i="1"/>
  <c r="M116" i="1"/>
  <c r="AM115" i="1"/>
  <c r="AL115" i="1"/>
  <c r="AJ115" i="1"/>
  <c r="AK115" i="1"/>
  <c r="AI115" i="1"/>
  <c r="AG115" i="1"/>
  <c r="AH115" i="1"/>
  <c r="S115" i="1"/>
  <c r="I115" i="1"/>
  <c r="P115" i="1"/>
  <c r="T115" i="1"/>
  <c r="U115" i="1"/>
  <c r="AC115" i="1"/>
  <c r="AA115" i="1"/>
  <c r="AB115" i="1"/>
  <c r="AD115" i="1"/>
  <c r="V115" i="1"/>
  <c r="Z115" i="1"/>
  <c r="Y115" i="1"/>
  <c r="X115" i="1"/>
  <c r="W115" i="1"/>
  <c r="Q115" i="1"/>
  <c r="O115" i="1"/>
  <c r="R115" i="1"/>
  <c r="N115" i="1"/>
  <c r="K115" i="1"/>
  <c r="J115" i="1"/>
  <c r="L115" i="1"/>
  <c r="M115" i="1"/>
  <c r="AM114" i="1"/>
  <c r="AL114" i="1"/>
  <c r="AJ114" i="1"/>
  <c r="AK114" i="1"/>
  <c r="AI114" i="1"/>
  <c r="AG114" i="1"/>
  <c r="AH114" i="1"/>
  <c r="S114" i="1"/>
  <c r="I114" i="1"/>
  <c r="P114" i="1"/>
  <c r="T114" i="1"/>
  <c r="U114" i="1"/>
  <c r="AC114" i="1"/>
  <c r="AA114" i="1"/>
  <c r="AB114" i="1"/>
  <c r="AD114" i="1"/>
  <c r="V114" i="1"/>
  <c r="Z114" i="1"/>
  <c r="Y114" i="1"/>
  <c r="X114" i="1"/>
  <c r="W114" i="1"/>
  <c r="Q114" i="1"/>
  <c r="O114" i="1"/>
  <c r="R114" i="1"/>
  <c r="N114" i="1"/>
  <c r="K114" i="1"/>
  <c r="J114" i="1"/>
  <c r="L114" i="1"/>
  <c r="M114" i="1"/>
  <c r="AM113" i="1"/>
  <c r="AL113" i="1"/>
  <c r="AJ113" i="1"/>
  <c r="AK113" i="1"/>
  <c r="AI113" i="1"/>
  <c r="AG113" i="1"/>
  <c r="AH113" i="1"/>
  <c r="S113" i="1"/>
  <c r="I113" i="1"/>
  <c r="P113" i="1"/>
  <c r="T113" i="1"/>
  <c r="U113" i="1"/>
  <c r="AC113" i="1"/>
  <c r="AA113" i="1"/>
  <c r="AB113" i="1"/>
  <c r="AD113" i="1"/>
  <c r="V113" i="1"/>
  <c r="Z113" i="1"/>
  <c r="Y113" i="1"/>
  <c r="X113" i="1"/>
  <c r="W113" i="1"/>
  <c r="Q113" i="1"/>
  <c r="O113" i="1"/>
  <c r="R113" i="1"/>
  <c r="N113" i="1"/>
  <c r="K113" i="1"/>
  <c r="J113" i="1"/>
  <c r="L113" i="1"/>
  <c r="M113" i="1"/>
  <c r="AM112" i="1"/>
  <c r="AL112" i="1"/>
  <c r="AJ112" i="1"/>
  <c r="AK112" i="1"/>
  <c r="AI112" i="1"/>
  <c r="AG112" i="1"/>
  <c r="AH112" i="1"/>
  <c r="S112" i="1"/>
  <c r="I112" i="1"/>
  <c r="P112" i="1"/>
  <c r="T112" i="1"/>
  <c r="U112" i="1"/>
  <c r="AC112" i="1"/>
  <c r="AA112" i="1"/>
  <c r="AB112" i="1"/>
  <c r="AD112" i="1"/>
  <c r="V112" i="1"/>
  <c r="Z112" i="1"/>
  <c r="Y112" i="1"/>
  <c r="X112" i="1"/>
  <c r="W112" i="1"/>
  <c r="Q112" i="1"/>
  <c r="O112" i="1"/>
  <c r="R112" i="1"/>
  <c r="N112" i="1"/>
  <c r="K112" i="1"/>
  <c r="J112" i="1"/>
  <c r="L112" i="1"/>
  <c r="M112" i="1"/>
  <c r="AM111" i="1"/>
  <c r="AL111" i="1"/>
  <c r="AJ111" i="1"/>
  <c r="AK111" i="1"/>
  <c r="AI111" i="1"/>
  <c r="AG111" i="1"/>
  <c r="AH111" i="1"/>
  <c r="S111" i="1"/>
  <c r="I111" i="1"/>
  <c r="P111" i="1"/>
  <c r="T111" i="1"/>
  <c r="U111" i="1"/>
  <c r="AC111" i="1"/>
  <c r="AA111" i="1"/>
  <c r="AB111" i="1"/>
  <c r="AD111" i="1"/>
  <c r="V111" i="1"/>
  <c r="Z111" i="1"/>
  <c r="Y111" i="1"/>
  <c r="X111" i="1"/>
  <c r="W111" i="1"/>
  <c r="Q111" i="1"/>
  <c r="O111" i="1"/>
  <c r="R111" i="1"/>
  <c r="N111" i="1"/>
  <c r="K111" i="1"/>
  <c r="J111" i="1"/>
  <c r="L111" i="1"/>
  <c r="M111" i="1"/>
  <c r="AM110" i="1"/>
  <c r="AL110" i="1"/>
  <c r="AJ110" i="1"/>
  <c r="AK110" i="1"/>
  <c r="AI110" i="1"/>
  <c r="AG110" i="1"/>
  <c r="AH110" i="1"/>
  <c r="S110" i="1"/>
  <c r="I110" i="1"/>
  <c r="P110" i="1"/>
  <c r="T110" i="1"/>
  <c r="U110" i="1"/>
  <c r="AC110" i="1"/>
  <c r="AA110" i="1"/>
  <c r="AB110" i="1"/>
  <c r="AD110" i="1"/>
  <c r="V110" i="1"/>
  <c r="Z110" i="1"/>
  <c r="Y110" i="1"/>
  <c r="X110" i="1"/>
  <c r="W110" i="1"/>
  <c r="Q110" i="1"/>
  <c r="O110" i="1"/>
  <c r="R110" i="1"/>
  <c r="N110" i="1"/>
  <c r="K110" i="1"/>
  <c r="J110" i="1"/>
  <c r="L110" i="1"/>
  <c r="M110" i="1"/>
  <c r="AM109" i="1"/>
  <c r="AL109" i="1"/>
  <c r="AJ109" i="1"/>
  <c r="AK109" i="1"/>
  <c r="AI109" i="1"/>
  <c r="AG109" i="1"/>
  <c r="AH109" i="1"/>
  <c r="S109" i="1"/>
  <c r="I109" i="1"/>
  <c r="P109" i="1"/>
  <c r="T109" i="1"/>
  <c r="U109" i="1"/>
  <c r="AC109" i="1"/>
  <c r="AA109" i="1"/>
  <c r="AB109" i="1"/>
  <c r="AD109" i="1"/>
  <c r="V109" i="1"/>
  <c r="Z109" i="1"/>
  <c r="Y109" i="1"/>
  <c r="X109" i="1"/>
  <c r="W109" i="1"/>
  <c r="Q109" i="1"/>
  <c r="O109" i="1"/>
  <c r="R109" i="1"/>
  <c r="N109" i="1"/>
  <c r="K109" i="1"/>
  <c r="J109" i="1"/>
  <c r="L109" i="1"/>
  <c r="M109" i="1"/>
  <c r="AM108" i="1"/>
  <c r="AL108" i="1"/>
  <c r="AJ108" i="1"/>
  <c r="AK108" i="1"/>
  <c r="AI108" i="1"/>
  <c r="AG108" i="1"/>
  <c r="AH108" i="1"/>
  <c r="S108" i="1"/>
  <c r="I108" i="1"/>
  <c r="P108" i="1"/>
  <c r="T108" i="1"/>
  <c r="U108" i="1"/>
  <c r="AC108" i="1"/>
  <c r="AA108" i="1"/>
  <c r="AB108" i="1"/>
  <c r="AD108" i="1"/>
  <c r="V108" i="1"/>
  <c r="Z108" i="1"/>
  <c r="Y108" i="1"/>
  <c r="X108" i="1"/>
  <c r="W108" i="1"/>
  <c r="Q108" i="1"/>
  <c r="O108" i="1"/>
  <c r="R108" i="1"/>
  <c r="N108" i="1"/>
  <c r="K108" i="1"/>
  <c r="J108" i="1"/>
  <c r="L108" i="1"/>
  <c r="M108" i="1"/>
  <c r="AM107" i="1"/>
  <c r="AL107" i="1"/>
  <c r="AJ107" i="1"/>
  <c r="AK107" i="1"/>
  <c r="AI107" i="1"/>
  <c r="AG107" i="1"/>
  <c r="AH107" i="1"/>
  <c r="S107" i="1"/>
  <c r="I107" i="1"/>
  <c r="P107" i="1"/>
  <c r="T107" i="1"/>
  <c r="U107" i="1"/>
  <c r="AC107" i="1"/>
  <c r="AA107" i="1"/>
  <c r="AB107" i="1"/>
  <c r="AD107" i="1"/>
  <c r="V107" i="1"/>
  <c r="Z107" i="1"/>
  <c r="Y107" i="1"/>
  <c r="X107" i="1"/>
  <c r="W107" i="1"/>
  <c r="Q107" i="1"/>
  <c r="O107" i="1"/>
  <c r="R107" i="1"/>
  <c r="N107" i="1"/>
  <c r="K107" i="1"/>
  <c r="J107" i="1"/>
  <c r="L107" i="1"/>
  <c r="M107" i="1"/>
  <c r="AM106" i="1"/>
  <c r="AL106" i="1"/>
  <c r="AJ106" i="1"/>
  <c r="AK106" i="1"/>
  <c r="AI106" i="1"/>
  <c r="AG106" i="1"/>
  <c r="AH106" i="1"/>
  <c r="S106" i="1"/>
  <c r="I106" i="1"/>
  <c r="P106" i="1"/>
  <c r="T106" i="1"/>
  <c r="U106" i="1"/>
  <c r="AC106" i="1"/>
  <c r="AA106" i="1"/>
  <c r="AB106" i="1"/>
  <c r="AD106" i="1"/>
  <c r="V106" i="1"/>
  <c r="Z106" i="1"/>
  <c r="Y106" i="1"/>
  <c r="X106" i="1"/>
  <c r="W106" i="1"/>
  <c r="Q106" i="1"/>
  <c r="O106" i="1"/>
  <c r="R106" i="1"/>
  <c r="N106" i="1"/>
  <c r="K106" i="1"/>
  <c r="J106" i="1"/>
  <c r="L106" i="1"/>
  <c r="M106" i="1"/>
  <c r="AM105" i="1"/>
  <c r="AL105" i="1"/>
  <c r="AJ105" i="1"/>
  <c r="AK105" i="1"/>
  <c r="AI105" i="1"/>
  <c r="AG105" i="1"/>
  <c r="AH105" i="1"/>
  <c r="S105" i="1"/>
  <c r="I105" i="1"/>
  <c r="P105" i="1"/>
  <c r="T105" i="1"/>
  <c r="U105" i="1"/>
  <c r="AC105" i="1"/>
  <c r="AA105" i="1"/>
  <c r="AB105" i="1"/>
  <c r="AD105" i="1"/>
  <c r="V105" i="1"/>
  <c r="Z105" i="1"/>
  <c r="Y105" i="1"/>
  <c r="X105" i="1"/>
  <c r="W105" i="1"/>
  <c r="Q105" i="1"/>
  <c r="O105" i="1"/>
  <c r="R105" i="1"/>
  <c r="N105" i="1"/>
  <c r="K105" i="1"/>
  <c r="J105" i="1"/>
  <c r="L105" i="1"/>
  <c r="M105" i="1"/>
  <c r="AM104" i="1"/>
  <c r="AL104" i="1"/>
  <c r="AJ104" i="1"/>
  <c r="AK104" i="1"/>
  <c r="AI104" i="1"/>
  <c r="AG104" i="1"/>
  <c r="AH104" i="1"/>
  <c r="S104" i="1"/>
  <c r="I104" i="1"/>
  <c r="P104" i="1"/>
  <c r="T104" i="1"/>
  <c r="U104" i="1"/>
  <c r="AC104" i="1"/>
  <c r="AA104" i="1"/>
  <c r="AB104" i="1"/>
  <c r="AD104" i="1"/>
  <c r="V104" i="1"/>
  <c r="Z104" i="1"/>
  <c r="Y104" i="1"/>
  <c r="X104" i="1"/>
  <c r="W104" i="1"/>
  <c r="Q104" i="1"/>
  <c r="O104" i="1"/>
  <c r="R104" i="1"/>
  <c r="N104" i="1"/>
  <c r="K104" i="1"/>
  <c r="J104" i="1"/>
  <c r="L104" i="1"/>
  <c r="M104" i="1"/>
  <c r="AM103" i="1"/>
  <c r="AL103" i="1"/>
  <c r="AJ103" i="1"/>
  <c r="AK103" i="1"/>
  <c r="AI103" i="1"/>
  <c r="AG103" i="1"/>
  <c r="AH103" i="1"/>
  <c r="S103" i="1"/>
  <c r="I103" i="1"/>
  <c r="P103" i="1"/>
  <c r="T103" i="1"/>
  <c r="U103" i="1"/>
  <c r="AC103" i="1"/>
  <c r="AA103" i="1"/>
  <c r="AB103" i="1"/>
  <c r="AD103" i="1"/>
  <c r="V103" i="1"/>
  <c r="Z103" i="1"/>
  <c r="Y103" i="1"/>
  <c r="X103" i="1"/>
  <c r="W103" i="1"/>
  <c r="Q103" i="1"/>
  <c r="O103" i="1"/>
  <c r="R103" i="1"/>
  <c r="N103" i="1"/>
  <c r="K103" i="1"/>
  <c r="J103" i="1"/>
  <c r="L103" i="1"/>
  <c r="M103" i="1"/>
  <c r="AM102" i="1"/>
  <c r="AL102" i="1"/>
  <c r="AJ102" i="1"/>
  <c r="AK102" i="1"/>
  <c r="AI102" i="1"/>
  <c r="AG102" i="1"/>
  <c r="AH102" i="1"/>
  <c r="S102" i="1"/>
  <c r="I102" i="1"/>
  <c r="P102" i="1"/>
  <c r="T102" i="1"/>
  <c r="U102" i="1"/>
  <c r="AC102" i="1"/>
  <c r="AA102" i="1"/>
  <c r="AB102" i="1"/>
  <c r="AD102" i="1"/>
  <c r="V102" i="1"/>
  <c r="Z102" i="1"/>
  <c r="Y102" i="1"/>
  <c r="X102" i="1"/>
  <c r="W102" i="1"/>
  <c r="Q102" i="1"/>
  <c r="O102" i="1"/>
  <c r="R102" i="1"/>
  <c r="N102" i="1"/>
  <c r="K102" i="1"/>
  <c r="J102" i="1"/>
  <c r="L102" i="1"/>
  <c r="M102" i="1"/>
  <c r="AM101" i="1"/>
  <c r="AL101" i="1"/>
  <c r="AJ101" i="1"/>
  <c r="AK101" i="1"/>
  <c r="AI101" i="1"/>
  <c r="AG101" i="1"/>
  <c r="AH101" i="1"/>
  <c r="S101" i="1"/>
  <c r="I101" i="1"/>
  <c r="P101" i="1"/>
  <c r="T101" i="1"/>
  <c r="U101" i="1"/>
  <c r="AC101" i="1"/>
  <c r="AA101" i="1"/>
  <c r="AB101" i="1"/>
  <c r="AD101" i="1"/>
  <c r="V101" i="1"/>
  <c r="Z101" i="1"/>
  <c r="Y101" i="1"/>
  <c r="X101" i="1"/>
  <c r="W101" i="1"/>
  <c r="Q101" i="1"/>
  <c r="O101" i="1"/>
  <c r="R101" i="1"/>
  <c r="N101" i="1"/>
  <c r="K101" i="1"/>
  <c r="J101" i="1"/>
  <c r="L101" i="1"/>
  <c r="M101" i="1"/>
  <c r="AM100" i="1"/>
  <c r="AL100" i="1"/>
  <c r="AJ100" i="1"/>
  <c r="AK100" i="1"/>
  <c r="AI100" i="1"/>
  <c r="AG100" i="1"/>
  <c r="AH100" i="1"/>
  <c r="S100" i="1"/>
  <c r="I100" i="1"/>
  <c r="P100" i="1"/>
  <c r="T100" i="1"/>
  <c r="U100" i="1"/>
  <c r="AC100" i="1"/>
  <c r="AA100" i="1"/>
  <c r="AB100" i="1"/>
  <c r="AD100" i="1"/>
  <c r="V100" i="1"/>
  <c r="Z100" i="1"/>
  <c r="Y100" i="1"/>
  <c r="X100" i="1"/>
  <c r="W100" i="1"/>
  <c r="Q100" i="1"/>
  <c r="O100" i="1"/>
  <c r="R100" i="1"/>
  <c r="N100" i="1"/>
  <c r="K100" i="1"/>
  <c r="J100" i="1"/>
  <c r="L100" i="1"/>
  <c r="M100" i="1"/>
  <c r="AM99" i="1"/>
  <c r="AL99" i="1"/>
  <c r="AJ99" i="1"/>
  <c r="AK99" i="1"/>
  <c r="AI99" i="1"/>
  <c r="AG99" i="1"/>
  <c r="AH99" i="1"/>
  <c r="S99" i="1"/>
  <c r="I99" i="1"/>
  <c r="P99" i="1"/>
  <c r="T99" i="1"/>
  <c r="U99" i="1"/>
  <c r="AC99" i="1"/>
  <c r="AA99" i="1"/>
  <c r="AB99" i="1"/>
  <c r="AD99" i="1"/>
  <c r="V99" i="1"/>
  <c r="Z99" i="1"/>
  <c r="Y99" i="1"/>
  <c r="X99" i="1"/>
  <c r="W99" i="1"/>
  <c r="Q99" i="1"/>
  <c r="O99" i="1"/>
  <c r="R99" i="1"/>
  <c r="N99" i="1"/>
  <c r="K99" i="1"/>
  <c r="J99" i="1"/>
  <c r="L99" i="1"/>
  <c r="M99" i="1"/>
  <c r="AM98" i="1"/>
  <c r="AL98" i="1"/>
  <c r="AJ98" i="1"/>
  <c r="AK98" i="1"/>
  <c r="AI98" i="1"/>
  <c r="AG98" i="1"/>
  <c r="AH98" i="1"/>
  <c r="S98" i="1"/>
  <c r="I98" i="1"/>
  <c r="P98" i="1"/>
  <c r="T98" i="1"/>
  <c r="U98" i="1"/>
  <c r="AC98" i="1"/>
  <c r="AA98" i="1"/>
  <c r="AB98" i="1"/>
  <c r="AD98" i="1"/>
  <c r="V98" i="1"/>
  <c r="Z98" i="1"/>
  <c r="Y98" i="1"/>
  <c r="X98" i="1"/>
  <c r="W98" i="1"/>
  <c r="Q98" i="1"/>
  <c r="O98" i="1"/>
  <c r="R98" i="1"/>
  <c r="N98" i="1"/>
  <c r="K98" i="1"/>
  <c r="J98" i="1"/>
  <c r="L98" i="1"/>
  <c r="M98" i="1"/>
  <c r="AM97" i="1"/>
  <c r="AL97" i="1"/>
  <c r="AJ97" i="1"/>
  <c r="AK97" i="1"/>
  <c r="AI97" i="1"/>
  <c r="AG97" i="1"/>
  <c r="AH97" i="1"/>
  <c r="S97" i="1"/>
  <c r="I97" i="1"/>
  <c r="P97" i="1"/>
  <c r="T97" i="1"/>
  <c r="U97" i="1"/>
  <c r="AC97" i="1"/>
  <c r="AA97" i="1"/>
  <c r="AB97" i="1"/>
  <c r="AD97" i="1"/>
  <c r="V97" i="1"/>
  <c r="Z97" i="1"/>
  <c r="Y97" i="1"/>
  <c r="X97" i="1"/>
  <c r="W97" i="1"/>
  <c r="Q97" i="1"/>
  <c r="O97" i="1"/>
  <c r="R97" i="1"/>
  <c r="N97" i="1"/>
  <c r="K97" i="1"/>
  <c r="J97" i="1"/>
  <c r="L97" i="1"/>
  <c r="M97" i="1"/>
  <c r="AM96" i="1"/>
  <c r="AL96" i="1"/>
  <c r="AJ96" i="1"/>
  <c r="AK96" i="1"/>
  <c r="AI96" i="1"/>
  <c r="AG96" i="1"/>
  <c r="AH96" i="1"/>
  <c r="S96" i="1"/>
  <c r="I96" i="1"/>
  <c r="P96" i="1"/>
  <c r="T96" i="1"/>
  <c r="U96" i="1"/>
  <c r="AC96" i="1"/>
  <c r="AA96" i="1"/>
  <c r="AB96" i="1"/>
  <c r="AD96" i="1"/>
  <c r="V96" i="1"/>
  <c r="Z96" i="1"/>
  <c r="Y96" i="1"/>
  <c r="X96" i="1"/>
  <c r="W96" i="1"/>
  <c r="Q96" i="1"/>
  <c r="O96" i="1"/>
  <c r="R96" i="1"/>
  <c r="N96" i="1"/>
  <c r="K96" i="1"/>
  <c r="J96" i="1"/>
  <c r="L96" i="1"/>
  <c r="M96" i="1"/>
  <c r="AM95" i="1"/>
  <c r="AL95" i="1"/>
  <c r="AJ95" i="1"/>
  <c r="AK95" i="1"/>
  <c r="AI95" i="1"/>
  <c r="AG95" i="1"/>
  <c r="AH95" i="1"/>
  <c r="S95" i="1"/>
  <c r="I95" i="1"/>
  <c r="P95" i="1"/>
  <c r="T95" i="1"/>
  <c r="U95" i="1"/>
  <c r="AC95" i="1"/>
  <c r="AA95" i="1"/>
  <c r="AB95" i="1"/>
  <c r="AD95" i="1"/>
  <c r="V95" i="1"/>
  <c r="Z95" i="1"/>
  <c r="Y95" i="1"/>
  <c r="X95" i="1"/>
  <c r="W95" i="1"/>
  <c r="Q95" i="1"/>
  <c r="O95" i="1"/>
  <c r="R95" i="1"/>
  <c r="N95" i="1"/>
  <c r="K95" i="1"/>
  <c r="J95" i="1"/>
  <c r="L95" i="1"/>
  <c r="M95" i="1"/>
  <c r="AM94" i="1"/>
  <c r="AL94" i="1"/>
  <c r="AJ94" i="1"/>
  <c r="AK94" i="1"/>
  <c r="AI94" i="1"/>
  <c r="AG94" i="1"/>
  <c r="AH94" i="1"/>
  <c r="S94" i="1"/>
  <c r="I94" i="1"/>
  <c r="P94" i="1"/>
  <c r="T94" i="1"/>
  <c r="U94" i="1"/>
  <c r="AC94" i="1"/>
  <c r="AA94" i="1"/>
  <c r="AB94" i="1"/>
  <c r="AD94" i="1"/>
  <c r="V94" i="1"/>
  <c r="Z94" i="1"/>
  <c r="Y94" i="1"/>
  <c r="X94" i="1"/>
  <c r="W94" i="1"/>
  <c r="Q94" i="1"/>
  <c r="O94" i="1"/>
  <c r="R94" i="1"/>
  <c r="N94" i="1"/>
  <c r="K94" i="1"/>
  <c r="J94" i="1"/>
  <c r="L94" i="1"/>
  <c r="M94" i="1"/>
  <c r="AM93" i="1"/>
  <c r="AL93" i="1"/>
  <c r="AJ93" i="1"/>
  <c r="AK93" i="1"/>
  <c r="AI93" i="1"/>
  <c r="AG93" i="1"/>
  <c r="AH93" i="1"/>
  <c r="S93" i="1"/>
  <c r="I93" i="1"/>
  <c r="P93" i="1"/>
  <c r="T93" i="1"/>
  <c r="U93" i="1"/>
  <c r="AC93" i="1"/>
  <c r="AA93" i="1"/>
  <c r="AB93" i="1"/>
  <c r="AD93" i="1"/>
  <c r="V93" i="1"/>
  <c r="Z93" i="1"/>
  <c r="Y93" i="1"/>
  <c r="X93" i="1"/>
  <c r="W93" i="1"/>
  <c r="Q93" i="1"/>
  <c r="O93" i="1"/>
  <c r="R93" i="1"/>
  <c r="N93" i="1"/>
  <c r="K93" i="1"/>
  <c r="J93" i="1"/>
  <c r="L93" i="1"/>
  <c r="M93" i="1"/>
  <c r="AM92" i="1"/>
  <c r="AL92" i="1"/>
  <c r="AJ92" i="1"/>
  <c r="AK92" i="1"/>
  <c r="AI92" i="1"/>
  <c r="AG92" i="1"/>
  <c r="AH92" i="1"/>
  <c r="S92" i="1"/>
  <c r="I92" i="1"/>
  <c r="P92" i="1"/>
  <c r="T92" i="1"/>
  <c r="U92" i="1"/>
  <c r="AC92" i="1"/>
  <c r="AA92" i="1"/>
  <c r="AB92" i="1"/>
  <c r="AD92" i="1"/>
  <c r="V92" i="1"/>
  <c r="Z92" i="1"/>
  <c r="Y92" i="1"/>
  <c r="X92" i="1"/>
  <c r="W92" i="1"/>
  <c r="Q92" i="1"/>
  <c r="O92" i="1"/>
  <c r="R92" i="1"/>
  <c r="N92" i="1"/>
  <c r="K92" i="1"/>
  <c r="J92" i="1"/>
  <c r="L92" i="1"/>
  <c r="M92" i="1"/>
  <c r="AM91" i="1"/>
  <c r="AL91" i="1"/>
  <c r="AJ91" i="1"/>
  <c r="AK91" i="1"/>
  <c r="AI91" i="1"/>
  <c r="AG91" i="1"/>
  <c r="AH91" i="1"/>
  <c r="S91" i="1"/>
  <c r="I91" i="1"/>
  <c r="P91" i="1"/>
  <c r="T91" i="1"/>
  <c r="U91" i="1"/>
  <c r="AC91" i="1"/>
  <c r="AA91" i="1"/>
  <c r="AB91" i="1"/>
  <c r="AD91" i="1"/>
  <c r="V91" i="1"/>
  <c r="Z91" i="1"/>
  <c r="Y91" i="1"/>
  <c r="X91" i="1"/>
  <c r="W91" i="1"/>
  <c r="Q91" i="1"/>
  <c r="O91" i="1"/>
  <c r="R91" i="1"/>
  <c r="N91" i="1"/>
  <c r="K91" i="1"/>
  <c r="J91" i="1"/>
  <c r="L91" i="1"/>
  <c r="M91" i="1"/>
  <c r="AM90" i="1"/>
  <c r="AL90" i="1"/>
  <c r="AJ90" i="1"/>
  <c r="AK90" i="1"/>
  <c r="AI90" i="1"/>
  <c r="AG90" i="1"/>
  <c r="AH90" i="1"/>
  <c r="S90" i="1"/>
  <c r="I90" i="1"/>
  <c r="P90" i="1"/>
  <c r="T90" i="1"/>
  <c r="U90" i="1"/>
  <c r="AC90" i="1"/>
  <c r="AA90" i="1"/>
  <c r="AB90" i="1"/>
  <c r="AD90" i="1"/>
  <c r="V90" i="1"/>
  <c r="Z90" i="1"/>
  <c r="Y90" i="1"/>
  <c r="X90" i="1"/>
  <c r="W90" i="1"/>
  <c r="Q90" i="1"/>
  <c r="O90" i="1"/>
  <c r="R90" i="1"/>
  <c r="N90" i="1"/>
  <c r="K90" i="1"/>
  <c r="J90" i="1"/>
  <c r="L90" i="1"/>
  <c r="M90" i="1"/>
  <c r="AM89" i="1"/>
  <c r="AL89" i="1"/>
  <c r="AJ89" i="1"/>
  <c r="AK89" i="1"/>
  <c r="AI89" i="1"/>
  <c r="AG89" i="1"/>
  <c r="AH89" i="1"/>
  <c r="S89" i="1"/>
  <c r="I89" i="1"/>
  <c r="P89" i="1"/>
  <c r="T89" i="1"/>
  <c r="U89" i="1"/>
  <c r="AC89" i="1"/>
  <c r="AA89" i="1"/>
  <c r="AB89" i="1"/>
  <c r="AD89" i="1"/>
  <c r="V89" i="1"/>
  <c r="Z89" i="1"/>
  <c r="Y89" i="1"/>
  <c r="X89" i="1"/>
  <c r="W89" i="1"/>
  <c r="Q89" i="1"/>
  <c r="O89" i="1"/>
  <c r="R89" i="1"/>
  <c r="N89" i="1"/>
  <c r="K89" i="1"/>
  <c r="J89" i="1"/>
  <c r="L89" i="1"/>
  <c r="M89" i="1"/>
  <c r="AM88" i="1"/>
  <c r="AL88" i="1"/>
  <c r="AJ88" i="1"/>
  <c r="AK88" i="1"/>
  <c r="AI88" i="1"/>
  <c r="AG88" i="1"/>
  <c r="AH88" i="1"/>
  <c r="S88" i="1"/>
  <c r="I88" i="1"/>
  <c r="P88" i="1"/>
  <c r="T88" i="1"/>
  <c r="U88" i="1"/>
  <c r="AC88" i="1"/>
  <c r="AA88" i="1"/>
  <c r="AB88" i="1"/>
  <c r="AD88" i="1"/>
  <c r="V88" i="1"/>
  <c r="Z88" i="1"/>
  <c r="Y88" i="1"/>
  <c r="X88" i="1"/>
  <c r="W88" i="1"/>
  <c r="Q88" i="1"/>
  <c r="O88" i="1"/>
  <c r="R88" i="1"/>
  <c r="N88" i="1"/>
  <c r="K88" i="1"/>
  <c r="J88" i="1"/>
  <c r="L88" i="1"/>
  <c r="M88" i="1"/>
  <c r="AM87" i="1"/>
  <c r="AL87" i="1"/>
  <c r="AJ87" i="1"/>
  <c r="AK87" i="1"/>
  <c r="AI87" i="1"/>
  <c r="AG87" i="1"/>
  <c r="AH87" i="1"/>
  <c r="S87" i="1"/>
  <c r="I87" i="1"/>
  <c r="P87" i="1"/>
  <c r="T87" i="1"/>
  <c r="U87" i="1"/>
  <c r="AC87" i="1"/>
  <c r="AA87" i="1"/>
  <c r="AB87" i="1"/>
  <c r="AD87" i="1"/>
  <c r="V87" i="1"/>
  <c r="Z87" i="1"/>
  <c r="Y87" i="1"/>
  <c r="X87" i="1"/>
  <c r="W87" i="1"/>
  <c r="Q87" i="1"/>
  <c r="O87" i="1"/>
  <c r="R87" i="1"/>
  <c r="N87" i="1"/>
  <c r="K87" i="1"/>
  <c r="J87" i="1"/>
  <c r="L87" i="1"/>
  <c r="M87" i="1"/>
  <c r="AM86" i="1"/>
  <c r="AL86" i="1"/>
  <c r="AJ86" i="1"/>
  <c r="AK86" i="1"/>
  <c r="AI86" i="1"/>
  <c r="AG86" i="1"/>
  <c r="AH86" i="1"/>
  <c r="S86" i="1"/>
  <c r="I86" i="1"/>
  <c r="P86" i="1"/>
  <c r="T86" i="1"/>
  <c r="U86" i="1"/>
  <c r="AC86" i="1"/>
  <c r="AA86" i="1"/>
  <c r="AB86" i="1"/>
  <c r="AD86" i="1"/>
  <c r="V86" i="1"/>
  <c r="Z86" i="1"/>
  <c r="Y86" i="1"/>
  <c r="X86" i="1"/>
  <c r="W86" i="1"/>
  <c r="Q86" i="1"/>
  <c r="O86" i="1"/>
  <c r="R86" i="1"/>
  <c r="N86" i="1"/>
  <c r="K86" i="1"/>
  <c r="J86" i="1"/>
  <c r="L86" i="1"/>
  <c r="M86" i="1"/>
  <c r="AM85" i="1"/>
  <c r="AL85" i="1"/>
  <c r="AJ85" i="1"/>
  <c r="AK85" i="1"/>
  <c r="AI85" i="1"/>
  <c r="AG85" i="1"/>
  <c r="AH85" i="1"/>
  <c r="S85" i="1"/>
  <c r="I85" i="1"/>
  <c r="P85" i="1"/>
  <c r="T85" i="1"/>
  <c r="U85" i="1"/>
  <c r="AC85" i="1"/>
  <c r="AA85" i="1"/>
  <c r="AB85" i="1"/>
  <c r="AD85" i="1"/>
  <c r="V85" i="1"/>
  <c r="Z85" i="1"/>
  <c r="Y85" i="1"/>
  <c r="X85" i="1"/>
  <c r="W85" i="1"/>
  <c r="Q85" i="1"/>
  <c r="O85" i="1"/>
  <c r="R85" i="1"/>
  <c r="N85" i="1"/>
  <c r="K85" i="1"/>
  <c r="J85" i="1"/>
  <c r="L85" i="1"/>
  <c r="M85" i="1"/>
  <c r="AM84" i="1"/>
  <c r="AL84" i="1"/>
  <c r="AJ84" i="1"/>
  <c r="AK84" i="1"/>
  <c r="AI84" i="1"/>
  <c r="AG84" i="1"/>
  <c r="AH84" i="1"/>
  <c r="S84" i="1"/>
  <c r="I84" i="1"/>
  <c r="P84" i="1"/>
  <c r="T84" i="1"/>
  <c r="U84" i="1"/>
  <c r="AC84" i="1"/>
  <c r="AA84" i="1"/>
  <c r="AB84" i="1"/>
  <c r="AD84" i="1"/>
  <c r="V84" i="1"/>
  <c r="Z84" i="1"/>
  <c r="Y84" i="1"/>
  <c r="X84" i="1"/>
  <c r="W84" i="1"/>
  <c r="Q84" i="1"/>
  <c r="O84" i="1"/>
  <c r="R84" i="1"/>
  <c r="N84" i="1"/>
  <c r="K84" i="1"/>
  <c r="J84" i="1"/>
  <c r="L84" i="1"/>
  <c r="M84" i="1"/>
  <c r="AM83" i="1"/>
  <c r="AL83" i="1"/>
  <c r="AJ83" i="1"/>
  <c r="AK83" i="1"/>
  <c r="AI83" i="1"/>
  <c r="AG83" i="1"/>
  <c r="AH83" i="1"/>
  <c r="S83" i="1"/>
  <c r="I83" i="1"/>
  <c r="P83" i="1"/>
  <c r="T83" i="1"/>
  <c r="U83" i="1"/>
  <c r="AC83" i="1"/>
  <c r="AA83" i="1"/>
  <c r="AB83" i="1"/>
  <c r="AD83" i="1"/>
  <c r="V83" i="1"/>
  <c r="Z83" i="1"/>
  <c r="Y83" i="1"/>
  <c r="X83" i="1"/>
  <c r="W83" i="1"/>
  <c r="Q83" i="1"/>
  <c r="O83" i="1"/>
  <c r="R83" i="1"/>
  <c r="N83" i="1"/>
  <c r="K83" i="1"/>
  <c r="J83" i="1"/>
  <c r="L83" i="1"/>
  <c r="M83" i="1"/>
  <c r="AM82" i="1"/>
  <c r="AL82" i="1"/>
  <c r="AJ82" i="1"/>
  <c r="AK82" i="1"/>
  <c r="AI82" i="1"/>
  <c r="AG82" i="1"/>
  <c r="AH82" i="1"/>
  <c r="S82" i="1"/>
  <c r="I82" i="1"/>
  <c r="P82" i="1"/>
  <c r="T82" i="1"/>
  <c r="U82" i="1"/>
  <c r="AC82" i="1"/>
  <c r="AA82" i="1"/>
  <c r="AB82" i="1"/>
  <c r="AD82" i="1"/>
  <c r="V82" i="1"/>
  <c r="Z82" i="1"/>
  <c r="Y82" i="1"/>
  <c r="X82" i="1"/>
  <c r="W82" i="1"/>
  <c r="Q82" i="1"/>
  <c r="O82" i="1"/>
  <c r="R82" i="1"/>
  <c r="N82" i="1"/>
  <c r="K82" i="1"/>
  <c r="J82" i="1"/>
  <c r="L82" i="1"/>
  <c r="M82" i="1"/>
  <c r="AM81" i="1"/>
  <c r="AL81" i="1"/>
  <c r="AJ81" i="1"/>
  <c r="AK81" i="1"/>
  <c r="AI81" i="1"/>
  <c r="AG81" i="1"/>
  <c r="AH81" i="1"/>
  <c r="S81" i="1"/>
  <c r="I81" i="1"/>
  <c r="P81" i="1"/>
  <c r="T81" i="1"/>
  <c r="U81" i="1"/>
  <c r="AC81" i="1"/>
  <c r="AA81" i="1"/>
  <c r="AB81" i="1"/>
  <c r="AD81" i="1"/>
  <c r="V81" i="1"/>
  <c r="Z81" i="1"/>
  <c r="Y81" i="1"/>
  <c r="X81" i="1"/>
  <c r="W81" i="1"/>
  <c r="Q81" i="1"/>
  <c r="O81" i="1"/>
  <c r="R81" i="1"/>
  <c r="N81" i="1"/>
  <c r="K81" i="1"/>
  <c r="J81" i="1"/>
  <c r="L81" i="1"/>
  <c r="M81" i="1"/>
  <c r="AM80" i="1"/>
  <c r="AL80" i="1"/>
  <c r="AJ80" i="1"/>
  <c r="AK80" i="1"/>
  <c r="AI80" i="1"/>
  <c r="AG80" i="1"/>
  <c r="AH80" i="1"/>
  <c r="S80" i="1"/>
  <c r="I80" i="1"/>
  <c r="P80" i="1"/>
  <c r="T80" i="1"/>
  <c r="U80" i="1"/>
  <c r="AC80" i="1"/>
  <c r="AA80" i="1"/>
  <c r="AB80" i="1"/>
  <c r="AD80" i="1"/>
  <c r="V80" i="1"/>
  <c r="Z80" i="1"/>
  <c r="Y80" i="1"/>
  <c r="X80" i="1"/>
  <c r="W80" i="1"/>
  <c r="Q80" i="1"/>
  <c r="O80" i="1"/>
  <c r="R80" i="1"/>
  <c r="N80" i="1"/>
  <c r="K80" i="1"/>
  <c r="J80" i="1"/>
  <c r="L80" i="1"/>
  <c r="M80" i="1"/>
  <c r="AM79" i="1"/>
  <c r="AL79" i="1"/>
  <c r="AJ79" i="1"/>
  <c r="AK79" i="1"/>
  <c r="AI79" i="1"/>
  <c r="AG79" i="1"/>
  <c r="AH79" i="1"/>
  <c r="S79" i="1"/>
  <c r="I79" i="1"/>
  <c r="P79" i="1"/>
  <c r="T79" i="1"/>
  <c r="U79" i="1"/>
  <c r="AC79" i="1"/>
  <c r="AA79" i="1"/>
  <c r="AB79" i="1"/>
  <c r="AD79" i="1"/>
  <c r="V79" i="1"/>
  <c r="Z79" i="1"/>
  <c r="Y79" i="1"/>
  <c r="X79" i="1"/>
  <c r="W79" i="1"/>
  <c r="Q79" i="1"/>
  <c r="O79" i="1"/>
  <c r="R79" i="1"/>
  <c r="N79" i="1"/>
  <c r="K79" i="1"/>
  <c r="J79" i="1"/>
  <c r="L79" i="1"/>
  <c r="M79" i="1"/>
  <c r="AM78" i="1"/>
  <c r="AL78" i="1"/>
  <c r="AJ78" i="1"/>
  <c r="AK78" i="1"/>
  <c r="AI78" i="1"/>
  <c r="AG78" i="1"/>
  <c r="AH78" i="1"/>
  <c r="S78" i="1"/>
  <c r="I78" i="1"/>
  <c r="P78" i="1"/>
  <c r="T78" i="1"/>
  <c r="U78" i="1"/>
  <c r="AC78" i="1"/>
  <c r="AA78" i="1"/>
  <c r="AB78" i="1"/>
  <c r="AD78" i="1"/>
  <c r="V78" i="1"/>
  <c r="Z78" i="1"/>
  <c r="Y78" i="1"/>
  <c r="X78" i="1"/>
  <c r="W78" i="1"/>
  <c r="Q78" i="1"/>
  <c r="O78" i="1"/>
  <c r="R78" i="1"/>
  <c r="N78" i="1"/>
  <c r="K78" i="1"/>
  <c r="J78" i="1"/>
  <c r="L78" i="1"/>
  <c r="M78" i="1"/>
  <c r="AM77" i="1"/>
  <c r="AL77" i="1"/>
  <c r="AJ77" i="1"/>
  <c r="AK77" i="1"/>
  <c r="AI77" i="1"/>
  <c r="AG77" i="1"/>
  <c r="AH77" i="1"/>
  <c r="S77" i="1"/>
  <c r="I77" i="1"/>
  <c r="P77" i="1"/>
  <c r="T77" i="1"/>
  <c r="U77" i="1"/>
  <c r="AC77" i="1"/>
  <c r="AA77" i="1"/>
  <c r="AB77" i="1"/>
  <c r="AD77" i="1"/>
  <c r="V77" i="1"/>
  <c r="Z77" i="1"/>
  <c r="Y77" i="1"/>
  <c r="X77" i="1"/>
  <c r="W77" i="1"/>
  <c r="Q77" i="1"/>
  <c r="O77" i="1"/>
  <c r="R77" i="1"/>
  <c r="N77" i="1"/>
  <c r="K77" i="1"/>
  <c r="J77" i="1"/>
  <c r="L77" i="1"/>
  <c r="M77" i="1"/>
  <c r="AM76" i="1"/>
  <c r="AL76" i="1"/>
  <c r="AJ76" i="1"/>
  <c r="AK76" i="1"/>
  <c r="AI76" i="1"/>
  <c r="AG76" i="1"/>
  <c r="AH76" i="1"/>
  <c r="S76" i="1"/>
  <c r="I76" i="1"/>
  <c r="P76" i="1"/>
  <c r="T76" i="1"/>
  <c r="U76" i="1"/>
  <c r="AC76" i="1"/>
  <c r="AA76" i="1"/>
  <c r="AB76" i="1"/>
  <c r="AD76" i="1"/>
  <c r="V76" i="1"/>
  <c r="Z76" i="1"/>
  <c r="Y76" i="1"/>
  <c r="X76" i="1"/>
  <c r="W76" i="1"/>
  <c r="Q76" i="1"/>
  <c r="O76" i="1"/>
  <c r="R76" i="1"/>
  <c r="N76" i="1"/>
  <c r="K76" i="1"/>
  <c r="J76" i="1"/>
  <c r="L76" i="1"/>
  <c r="M76" i="1"/>
  <c r="AM75" i="1"/>
  <c r="AL75" i="1"/>
  <c r="AJ75" i="1"/>
  <c r="AK75" i="1"/>
  <c r="AI75" i="1"/>
  <c r="AG75" i="1"/>
  <c r="AH75" i="1"/>
  <c r="S75" i="1"/>
  <c r="I75" i="1"/>
  <c r="P75" i="1"/>
  <c r="T75" i="1"/>
  <c r="U75" i="1"/>
  <c r="AC75" i="1"/>
  <c r="AA75" i="1"/>
  <c r="AB75" i="1"/>
  <c r="AD75" i="1"/>
  <c r="V75" i="1"/>
  <c r="Z75" i="1"/>
  <c r="Y75" i="1"/>
  <c r="X75" i="1"/>
  <c r="W75" i="1"/>
  <c r="Q75" i="1"/>
  <c r="O75" i="1"/>
  <c r="R75" i="1"/>
  <c r="N75" i="1"/>
  <c r="K75" i="1"/>
  <c r="J75" i="1"/>
  <c r="L75" i="1"/>
  <c r="M75" i="1"/>
  <c r="AM74" i="1"/>
  <c r="AL74" i="1"/>
  <c r="AJ74" i="1"/>
  <c r="AK74" i="1"/>
  <c r="AI74" i="1"/>
  <c r="AG74" i="1"/>
  <c r="AH74" i="1"/>
  <c r="S74" i="1"/>
  <c r="I74" i="1"/>
  <c r="P74" i="1"/>
  <c r="T74" i="1"/>
  <c r="U74" i="1"/>
  <c r="AC74" i="1"/>
  <c r="AA74" i="1"/>
  <c r="AB74" i="1"/>
  <c r="AD74" i="1"/>
  <c r="V74" i="1"/>
  <c r="Z74" i="1"/>
  <c r="Y74" i="1"/>
  <c r="X74" i="1"/>
  <c r="W74" i="1"/>
  <c r="Q74" i="1"/>
  <c r="O74" i="1"/>
  <c r="R74" i="1"/>
  <c r="N74" i="1"/>
  <c r="K74" i="1"/>
  <c r="J74" i="1"/>
  <c r="L74" i="1"/>
  <c r="M74" i="1"/>
  <c r="AM73" i="1"/>
  <c r="AL73" i="1"/>
  <c r="AJ73" i="1"/>
  <c r="AK73" i="1"/>
  <c r="AI73" i="1"/>
  <c r="AG73" i="1"/>
  <c r="AH73" i="1"/>
  <c r="S73" i="1"/>
  <c r="I73" i="1"/>
  <c r="P73" i="1"/>
  <c r="T73" i="1"/>
  <c r="U73" i="1"/>
  <c r="AC73" i="1"/>
  <c r="AA73" i="1"/>
  <c r="AB73" i="1"/>
  <c r="AD73" i="1"/>
  <c r="V73" i="1"/>
  <c r="Z73" i="1"/>
  <c r="Y73" i="1"/>
  <c r="X73" i="1"/>
  <c r="W73" i="1"/>
  <c r="Q73" i="1"/>
  <c r="O73" i="1"/>
  <c r="R73" i="1"/>
  <c r="N73" i="1"/>
  <c r="K73" i="1"/>
  <c r="J73" i="1"/>
  <c r="L73" i="1"/>
  <c r="M73" i="1"/>
  <c r="AM72" i="1"/>
  <c r="AL72" i="1"/>
  <c r="AJ72" i="1"/>
  <c r="AK72" i="1"/>
  <c r="AI72" i="1"/>
  <c r="AG72" i="1"/>
  <c r="AH72" i="1"/>
  <c r="S72" i="1"/>
  <c r="I72" i="1"/>
  <c r="P72" i="1"/>
  <c r="T72" i="1"/>
  <c r="U72" i="1"/>
  <c r="AC72" i="1"/>
  <c r="AA72" i="1"/>
  <c r="AB72" i="1"/>
  <c r="AD72" i="1"/>
  <c r="V72" i="1"/>
  <c r="Z72" i="1"/>
  <c r="Y72" i="1"/>
  <c r="X72" i="1"/>
  <c r="W72" i="1"/>
  <c r="Q72" i="1"/>
  <c r="O72" i="1"/>
  <c r="R72" i="1"/>
  <c r="N72" i="1"/>
  <c r="K72" i="1"/>
  <c r="J72" i="1"/>
  <c r="L72" i="1"/>
  <c r="M72" i="1"/>
  <c r="AM71" i="1"/>
  <c r="AL71" i="1"/>
  <c r="AJ71" i="1"/>
  <c r="AK71" i="1"/>
  <c r="AI71" i="1"/>
  <c r="AG71" i="1"/>
  <c r="AH71" i="1"/>
  <c r="S71" i="1"/>
  <c r="I71" i="1"/>
  <c r="P71" i="1"/>
  <c r="T71" i="1"/>
  <c r="U71" i="1"/>
  <c r="AC71" i="1"/>
  <c r="AA71" i="1"/>
  <c r="AB71" i="1"/>
  <c r="AD71" i="1"/>
  <c r="V71" i="1"/>
  <c r="Z71" i="1"/>
  <c r="Y71" i="1"/>
  <c r="X71" i="1"/>
  <c r="W71" i="1"/>
  <c r="Q71" i="1"/>
  <c r="O71" i="1"/>
  <c r="R71" i="1"/>
  <c r="N71" i="1"/>
  <c r="K71" i="1"/>
  <c r="J71" i="1"/>
  <c r="L71" i="1"/>
  <c r="M71" i="1"/>
  <c r="AM70" i="1"/>
  <c r="AL70" i="1"/>
  <c r="AJ70" i="1"/>
  <c r="AK70" i="1"/>
  <c r="AI70" i="1"/>
  <c r="AG70" i="1"/>
  <c r="AH70" i="1"/>
  <c r="S70" i="1"/>
  <c r="I70" i="1"/>
  <c r="P70" i="1"/>
  <c r="T70" i="1"/>
  <c r="U70" i="1"/>
  <c r="AC70" i="1"/>
  <c r="AA70" i="1"/>
  <c r="AB70" i="1"/>
  <c r="AD70" i="1"/>
  <c r="V70" i="1"/>
  <c r="Z70" i="1"/>
  <c r="Y70" i="1"/>
  <c r="X70" i="1"/>
  <c r="W70" i="1"/>
  <c r="Q70" i="1"/>
  <c r="O70" i="1"/>
  <c r="R70" i="1"/>
  <c r="N70" i="1"/>
  <c r="K70" i="1"/>
  <c r="J70" i="1"/>
  <c r="L70" i="1"/>
  <c r="M70" i="1"/>
  <c r="AM69" i="1"/>
  <c r="AL69" i="1"/>
  <c r="AJ69" i="1"/>
  <c r="AK69" i="1"/>
  <c r="AI69" i="1"/>
  <c r="AG69" i="1"/>
  <c r="AH69" i="1"/>
  <c r="S69" i="1"/>
  <c r="I69" i="1"/>
  <c r="P69" i="1"/>
  <c r="T69" i="1"/>
  <c r="U69" i="1"/>
  <c r="AC69" i="1"/>
  <c r="AA69" i="1"/>
  <c r="AB69" i="1"/>
  <c r="AD69" i="1"/>
  <c r="V69" i="1"/>
  <c r="Z69" i="1"/>
  <c r="Y69" i="1"/>
  <c r="X69" i="1"/>
  <c r="W69" i="1"/>
  <c r="Q69" i="1"/>
  <c r="O69" i="1"/>
  <c r="R69" i="1"/>
  <c r="N69" i="1"/>
  <c r="K69" i="1"/>
  <c r="J69" i="1"/>
  <c r="L69" i="1"/>
  <c r="M69" i="1"/>
  <c r="AM68" i="1"/>
  <c r="AL68" i="1"/>
  <c r="AJ68" i="1"/>
  <c r="AK68" i="1"/>
  <c r="AI68" i="1"/>
  <c r="AG68" i="1"/>
  <c r="AH68" i="1"/>
  <c r="S68" i="1"/>
  <c r="I68" i="1"/>
  <c r="P68" i="1"/>
  <c r="T68" i="1"/>
  <c r="U68" i="1"/>
  <c r="AC68" i="1"/>
  <c r="AA68" i="1"/>
  <c r="AB68" i="1"/>
  <c r="AD68" i="1"/>
  <c r="V68" i="1"/>
  <c r="Z68" i="1"/>
  <c r="Y68" i="1"/>
  <c r="X68" i="1"/>
  <c r="W68" i="1"/>
  <c r="Q68" i="1"/>
  <c r="O68" i="1"/>
  <c r="R68" i="1"/>
  <c r="N68" i="1"/>
  <c r="K68" i="1"/>
  <c r="J68" i="1"/>
  <c r="L68" i="1"/>
  <c r="M68" i="1"/>
  <c r="AM67" i="1"/>
  <c r="AL67" i="1"/>
  <c r="AJ67" i="1"/>
  <c r="AK67" i="1"/>
  <c r="AI67" i="1"/>
  <c r="AG67" i="1"/>
  <c r="AH67" i="1"/>
  <c r="S67" i="1"/>
  <c r="I67" i="1"/>
  <c r="P67" i="1"/>
  <c r="T67" i="1"/>
  <c r="U67" i="1"/>
  <c r="AC67" i="1"/>
  <c r="AA67" i="1"/>
  <c r="AB67" i="1"/>
  <c r="AD67" i="1"/>
  <c r="V67" i="1"/>
  <c r="Z67" i="1"/>
  <c r="Y67" i="1"/>
  <c r="X67" i="1"/>
  <c r="W67" i="1"/>
  <c r="Q67" i="1"/>
  <c r="O67" i="1"/>
  <c r="R67" i="1"/>
  <c r="N67" i="1"/>
  <c r="K67" i="1"/>
  <c r="J67" i="1"/>
  <c r="L67" i="1"/>
  <c r="M67" i="1"/>
  <c r="AM66" i="1"/>
  <c r="AL66" i="1"/>
  <c r="AJ66" i="1"/>
  <c r="AK66" i="1"/>
  <c r="AI66" i="1"/>
  <c r="AG66" i="1"/>
  <c r="AH66" i="1"/>
  <c r="S66" i="1"/>
  <c r="I66" i="1"/>
  <c r="P66" i="1"/>
  <c r="T66" i="1"/>
  <c r="U66" i="1"/>
  <c r="AC66" i="1"/>
  <c r="AA66" i="1"/>
  <c r="AB66" i="1"/>
  <c r="AD66" i="1"/>
  <c r="V66" i="1"/>
  <c r="Z66" i="1"/>
  <c r="Y66" i="1"/>
  <c r="X66" i="1"/>
  <c r="W66" i="1"/>
  <c r="Q66" i="1"/>
  <c r="O66" i="1"/>
  <c r="R66" i="1"/>
  <c r="N66" i="1"/>
  <c r="K66" i="1"/>
  <c r="J66" i="1"/>
  <c r="L66" i="1"/>
  <c r="M66" i="1"/>
  <c r="AM65" i="1"/>
  <c r="AL65" i="1"/>
  <c r="AJ65" i="1"/>
  <c r="AK65" i="1"/>
  <c r="AI65" i="1"/>
  <c r="AG65" i="1"/>
  <c r="AH65" i="1"/>
  <c r="S65" i="1"/>
  <c r="I65" i="1"/>
  <c r="P65" i="1"/>
  <c r="T65" i="1"/>
  <c r="U65" i="1"/>
  <c r="AC65" i="1"/>
  <c r="AA65" i="1"/>
  <c r="AB65" i="1"/>
  <c r="AD65" i="1"/>
  <c r="V65" i="1"/>
  <c r="Z65" i="1"/>
  <c r="Y65" i="1"/>
  <c r="X65" i="1"/>
  <c r="W65" i="1"/>
  <c r="Q65" i="1"/>
  <c r="O65" i="1"/>
  <c r="R65" i="1"/>
  <c r="N65" i="1"/>
  <c r="K65" i="1"/>
  <c r="J65" i="1"/>
  <c r="L65" i="1"/>
  <c r="M65" i="1"/>
  <c r="AM64" i="1"/>
  <c r="AL64" i="1"/>
  <c r="AJ64" i="1"/>
  <c r="AK64" i="1"/>
  <c r="AI64" i="1"/>
  <c r="AG64" i="1"/>
  <c r="AH64" i="1"/>
  <c r="S64" i="1"/>
  <c r="I64" i="1"/>
  <c r="P64" i="1"/>
  <c r="T64" i="1"/>
  <c r="U64" i="1"/>
  <c r="AC64" i="1"/>
  <c r="AA64" i="1"/>
  <c r="AB64" i="1"/>
  <c r="AD64" i="1"/>
  <c r="V64" i="1"/>
  <c r="Z64" i="1"/>
  <c r="Y64" i="1"/>
  <c r="X64" i="1"/>
  <c r="W64" i="1"/>
  <c r="Q64" i="1"/>
  <c r="O64" i="1"/>
  <c r="R64" i="1"/>
  <c r="N64" i="1"/>
  <c r="K64" i="1"/>
  <c r="J64" i="1"/>
  <c r="L64" i="1"/>
  <c r="M64" i="1"/>
  <c r="AM63" i="1"/>
  <c r="AL63" i="1"/>
  <c r="AJ63" i="1"/>
  <c r="AK63" i="1"/>
  <c r="AI63" i="1"/>
  <c r="AG63" i="1"/>
  <c r="AH63" i="1"/>
  <c r="S63" i="1"/>
  <c r="I63" i="1"/>
  <c r="P63" i="1"/>
  <c r="T63" i="1"/>
  <c r="U63" i="1"/>
  <c r="AC63" i="1"/>
  <c r="AA63" i="1"/>
  <c r="AB63" i="1"/>
  <c r="AD63" i="1"/>
  <c r="V63" i="1"/>
  <c r="Z63" i="1"/>
  <c r="Y63" i="1"/>
  <c r="X63" i="1"/>
  <c r="W63" i="1"/>
  <c r="Q63" i="1"/>
  <c r="O63" i="1"/>
  <c r="R63" i="1"/>
  <c r="N63" i="1"/>
  <c r="K63" i="1"/>
  <c r="J63" i="1"/>
  <c r="L63" i="1"/>
  <c r="M63" i="1"/>
  <c r="AM62" i="1"/>
  <c r="AL62" i="1"/>
  <c r="AJ62" i="1"/>
  <c r="AK62" i="1"/>
  <c r="AI62" i="1"/>
  <c r="AG62" i="1"/>
  <c r="AH62" i="1"/>
  <c r="S62" i="1"/>
  <c r="I62" i="1"/>
  <c r="P62" i="1"/>
  <c r="T62" i="1"/>
  <c r="U62" i="1"/>
  <c r="AC62" i="1"/>
  <c r="AA62" i="1"/>
  <c r="AB62" i="1"/>
  <c r="AD62" i="1"/>
  <c r="V62" i="1"/>
  <c r="Z62" i="1"/>
  <c r="Y62" i="1"/>
  <c r="X62" i="1"/>
  <c r="W62" i="1"/>
  <c r="Q62" i="1"/>
  <c r="O62" i="1"/>
  <c r="R62" i="1"/>
  <c r="N62" i="1"/>
  <c r="K62" i="1"/>
  <c r="J62" i="1"/>
  <c r="L62" i="1"/>
  <c r="M62" i="1"/>
  <c r="AM61" i="1"/>
  <c r="AL61" i="1"/>
  <c r="AJ61" i="1"/>
  <c r="AK61" i="1"/>
  <c r="AI61" i="1"/>
  <c r="AG61" i="1"/>
  <c r="AH61" i="1"/>
  <c r="S61" i="1"/>
  <c r="I61" i="1"/>
  <c r="P61" i="1"/>
  <c r="T61" i="1"/>
  <c r="U61" i="1"/>
  <c r="AC61" i="1"/>
  <c r="AA61" i="1"/>
  <c r="AB61" i="1"/>
  <c r="AD61" i="1"/>
  <c r="V61" i="1"/>
  <c r="Z61" i="1"/>
  <c r="Y61" i="1"/>
  <c r="X61" i="1"/>
  <c r="W61" i="1"/>
  <c r="Q61" i="1"/>
  <c r="O61" i="1"/>
  <c r="R61" i="1"/>
  <c r="N61" i="1"/>
  <c r="K61" i="1"/>
  <c r="J61" i="1"/>
  <c r="L61" i="1"/>
  <c r="M61" i="1"/>
  <c r="AM60" i="1"/>
  <c r="AL60" i="1"/>
  <c r="AJ60" i="1"/>
  <c r="AK60" i="1"/>
  <c r="AI60" i="1"/>
  <c r="AG60" i="1"/>
  <c r="AH60" i="1"/>
  <c r="S60" i="1"/>
  <c r="I60" i="1"/>
  <c r="P60" i="1"/>
  <c r="T60" i="1"/>
  <c r="U60" i="1"/>
  <c r="AC60" i="1"/>
  <c r="AA60" i="1"/>
  <c r="AB60" i="1"/>
  <c r="AD60" i="1"/>
  <c r="V60" i="1"/>
  <c r="Z60" i="1"/>
  <c r="Y60" i="1"/>
  <c r="X60" i="1"/>
  <c r="W60" i="1"/>
  <c r="Q60" i="1"/>
  <c r="O60" i="1"/>
  <c r="R60" i="1"/>
  <c r="N60" i="1"/>
  <c r="K60" i="1"/>
  <c r="J60" i="1"/>
  <c r="L60" i="1"/>
  <c r="M60" i="1"/>
  <c r="AM59" i="1"/>
  <c r="AL59" i="1"/>
  <c r="AJ59" i="1"/>
  <c r="AK59" i="1"/>
  <c r="AI59" i="1"/>
  <c r="AG59" i="1"/>
  <c r="AH59" i="1"/>
  <c r="S59" i="1"/>
  <c r="I59" i="1"/>
  <c r="P59" i="1"/>
  <c r="T59" i="1"/>
  <c r="U59" i="1"/>
  <c r="AC59" i="1"/>
  <c r="AA59" i="1"/>
  <c r="AB59" i="1"/>
  <c r="AD59" i="1"/>
  <c r="V59" i="1"/>
  <c r="Z59" i="1"/>
  <c r="Y59" i="1"/>
  <c r="X59" i="1"/>
  <c r="W59" i="1"/>
  <c r="Q59" i="1"/>
  <c r="O59" i="1"/>
  <c r="R59" i="1"/>
  <c r="N59" i="1"/>
  <c r="K59" i="1"/>
  <c r="J59" i="1"/>
  <c r="L59" i="1"/>
  <c r="M59" i="1"/>
  <c r="AM58" i="1"/>
  <c r="AL58" i="1"/>
  <c r="AJ58" i="1"/>
  <c r="AK58" i="1"/>
  <c r="AI58" i="1"/>
  <c r="AG58" i="1"/>
  <c r="AH58" i="1"/>
  <c r="S58" i="1"/>
  <c r="I58" i="1"/>
  <c r="P58" i="1"/>
  <c r="T58" i="1"/>
  <c r="U58" i="1"/>
  <c r="AC58" i="1"/>
  <c r="AA58" i="1"/>
  <c r="AB58" i="1"/>
  <c r="AD58" i="1"/>
  <c r="V58" i="1"/>
  <c r="Z58" i="1"/>
  <c r="Y58" i="1"/>
  <c r="X58" i="1"/>
  <c r="W58" i="1"/>
  <c r="Q58" i="1"/>
  <c r="O58" i="1"/>
  <c r="R58" i="1"/>
  <c r="N58" i="1"/>
  <c r="K58" i="1"/>
  <c r="J58" i="1"/>
  <c r="L58" i="1"/>
  <c r="M58" i="1"/>
  <c r="AM57" i="1"/>
  <c r="AL57" i="1"/>
  <c r="AJ57" i="1"/>
  <c r="AK57" i="1"/>
  <c r="AI57" i="1"/>
  <c r="AG57" i="1"/>
  <c r="AH57" i="1"/>
  <c r="S57" i="1"/>
  <c r="I57" i="1"/>
  <c r="P57" i="1"/>
  <c r="T57" i="1"/>
  <c r="U57" i="1"/>
  <c r="AC57" i="1"/>
  <c r="AA57" i="1"/>
  <c r="AB57" i="1"/>
  <c r="AD57" i="1"/>
  <c r="V57" i="1"/>
  <c r="Z57" i="1"/>
  <c r="Y57" i="1"/>
  <c r="X57" i="1"/>
  <c r="W57" i="1"/>
  <c r="Q57" i="1"/>
  <c r="O57" i="1"/>
  <c r="R57" i="1"/>
  <c r="N57" i="1"/>
  <c r="K57" i="1"/>
  <c r="J57" i="1"/>
  <c r="L57" i="1"/>
  <c r="M57" i="1"/>
  <c r="AM56" i="1"/>
  <c r="AL56" i="1"/>
  <c r="AJ56" i="1"/>
  <c r="AK56" i="1"/>
  <c r="AI56" i="1"/>
  <c r="AG56" i="1"/>
  <c r="AH56" i="1"/>
  <c r="S56" i="1"/>
  <c r="I56" i="1"/>
  <c r="P56" i="1"/>
  <c r="T56" i="1"/>
  <c r="U56" i="1"/>
  <c r="AC56" i="1"/>
  <c r="AA56" i="1"/>
  <c r="AB56" i="1"/>
  <c r="AD56" i="1"/>
  <c r="V56" i="1"/>
  <c r="Z56" i="1"/>
  <c r="Y56" i="1"/>
  <c r="X56" i="1"/>
  <c r="W56" i="1"/>
  <c r="Q56" i="1"/>
  <c r="O56" i="1"/>
  <c r="R56" i="1"/>
  <c r="N56" i="1"/>
  <c r="K56" i="1"/>
  <c r="J56" i="1"/>
  <c r="L56" i="1"/>
  <c r="M56" i="1"/>
  <c r="AM55" i="1"/>
  <c r="AL55" i="1"/>
  <c r="AJ55" i="1"/>
  <c r="AK55" i="1"/>
  <c r="AI55" i="1"/>
  <c r="AG55" i="1"/>
  <c r="AH55" i="1"/>
  <c r="S55" i="1"/>
  <c r="I55" i="1"/>
  <c r="P55" i="1"/>
  <c r="T55" i="1"/>
  <c r="U55" i="1"/>
  <c r="AC55" i="1"/>
  <c r="AA55" i="1"/>
  <c r="AB55" i="1"/>
  <c r="AD55" i="1"/>
  <c r="V55" i="1"/>
  <c r="Z55" i="1"/>
  <c r="Y55" i="1"/>
  <c r="X55" i="1"/>
  <c r="W55" i="1"/>
  <c r="Q55" i="1"/>
  <c r="O55" i="1"/>
  <c r="R55" i="1"/>
  <c r="N55" i="1"/>
  <c r="K55" i="1"/>
  <c r="J55" i="1"/>
  <c r="L55" i="1"/>
  <c r="M55" i="1"/>
  <c r="AM54" i="1"/>
  <c r="AL54" i="1"/>
  <c r="AJ54" i="1"/>
  <c r="AK54" i="1"/>
  <c r="AI54" i="1"/>
  <c r="AG54" i="1"/>
  <c r="AH54" i="1"/>
  <c r="S54" i="1"/>
  <c r="I54" i="1"/>
  <c r="P54" i="1"/>
  <c r="T54" i="1"/>
  <c r="U54" i="1"/>
  <c r="AC54" i="1"/>
  <c r="AA54" i="1"/>
  <c r="AB54" i="1"/>
  <c r="AD54" i="1"/>
  <c r="V54" i="1"/>
  <c r="Z54" i="1"/>
  <c r="Y54" i="1"/>
  <c r="X54" i="1"/>
  <c r="W54" i="1"/>
  <c r="Q54" i="1"/>
  <c r="O54" i="1"/>
  <c r="R54" i="1"/>
  <c r="N54" i="1"/>
  <c r="K54" i="1"/>
  <c r="J54" i="1"/>
  <c r="L54" i="1"/>
  <c r="M54" i="1"/>
  <c r="AM53" i="1"/>
  <c r="AL53" i="1"/>
  <c r="AJ53" i="1"/>
  <c r="AK53" i="1"/>
  <c r="AI53" i="1"/>
  <c r="AG53" i="1"/>
  <c r="AH53" i="1"/>
  <c r="S53" i="1"/>
  <c r="I53" i="1"/>
  <c r="P53" i="1"/>
  <c r="T53" i="1"/>
  <c r="U53" i="1"/>
  <c r="AC53" i="1"/>
  <c r="AA53" i="1"/>
  <c r="AB53" i="1"/>
  <c r="AD53" i="1"/>
  <c r="V53" i="1"/>
  <c r="Z53" i="1"/>
  <c r="Y53" i="1"/>
  <c r="X53" i="1"/>
  <c r="W53" i="1"/>
  <c r="Q53" i="1"/>
  <c r="O53" i="1"/>
  <c r="R53" i="1"/>
  <c r="N53" i="1"/>
  <c r="K53" i="1"/>
  <c r="J53" i="1"/>
  <c r="L53" i="1"/>
  <c r="M53" i="1"/>
  <c r="AM52" i="1"/>
  <c r="AL52" i="1"/>
  <c r="AJ52" i="1"/>
  <c r="AK52" i="1"/>
  <c r="AI52" i="1"/>
  <c r="AG52" i="1"/>
  <c r="AH52" i="1"/>
  <c r="S52" i="1"/>
  <c r="I52" i="1"/>
  <c r="P52" i="1"/>
  <c r="T52" i="1"/>
  <c r="U52" i="1"/>
  <c r="AC52" i="1"/>
  <c r="AA52" i="1"/>
  <c r="AB52" i="1"/>
  <c r="AD52" i="1"/>
  <c r="V52" i="1"/>
  <c r="Z52" i="1"/>
  <c r="Y52" i="1"/>
  <c r="X52" i="1"/>
  <c r="W52" i="1"/>
  <c r="Q52" i="1"/>
  <c r="O52" i="1"/>
  <c r="R52" i="1"/>
  <c r="N52" i="1"/>
  <c r="K52" i="1"/>
  <c r="J52" i="1"/>
  <c r="L52" i="1"/>
  <c r="M52" i="1"/>
  <c r="AM51" i="1"/>
  <c r="AL51" i="1"/>
  <c r="AJ51" i="1"/>
  <c r="AK51" i="1"/>
  <c r="AI51" i="1"/>
  <c r="AG51" i="1"/>
  <c r="AH51" i="1"/>
  <c r="S51" i="1"/>
  <c r="I51" i="1"/>
  <c r="P51" i="1"/>
  <c r="T51" i="1"/>
  <c r="U51" i="1"/>
  <c r="AC51" i="1"/>
  <c r="AA51" i="1"/>
  <c r="AB51" i="1"/>
  <c r="AD51" i="1"/>
  <c r="V51" i="1"/>
  <c r="Z51" i="1"/>
  <c r="Y51" i="1"/>
  <c r="X51" i="1"/>
  <c r="W51" i="1"/>
  <c r="Q51" i="1"/>
  <c r="O51" i="1"/>
  <c r="R51" i="1"/>
  <c r="N51" i="1"/>
  <c r="K51" i="1"/>
  <c r="J51" i="1"/>
  <c r="L51" i="1"/>
  <c r="M51" i="1"/>
  <c r="AM50" i="1"/>
  <c r="AL50" i="1"/>
  <c r="AJ50" i="1"/>
  <c r="AK50" i="1"/>
  <c r="AI50" i="1"/>
  <c r="AG50" i="1"/>
  <c r="AH50" i="1"/>
  <c r="S50" i="1"/>
  <c r="I50" i="1"/>
  <c r="P50" i="1"/>
  <c r="T50" i="1"/>
  <c r="U50" i="1"/>
  <c r="AC50" i="1"/>
  <c r="AA50" i="1"/>
  <c r="AB50" i="1"/>
  <c r="AD50" i="1"/>
  <c r="V50" i="1"/>
  <c r="Z50" i="1"/>
  <c r="Y50" i="1"/>
  <c r="X50" i="1"/>
  <c r="W50" i="1"/>
  <c r="Q50" i="1"/>
  <c r="O50" i="1"/>
  <c r="R50" i="1"/>
  <c r="N50" i="1"/>
  <c r="K50" i="1"/>
  <c r="J50" i="1"/>
  <c r="L50" i="1"/>
  <c r="M50" i="1"/>
  <c r="AM49" i="1"/>
  <c r="AL49" i="1"/>
  <c r="AJ49" i="1"/>
  <c r="AK49" i="1"/>
  <c r="AI49" i="1"/>
  <c r="AG49" i="1"/>
  <c r="AH49" i="1"/>
  <c r="S49" i="1"/>
  <c r="I49" i="1"/>
  <c r="P49" i="1"/>
  <c r="T49" i="1"/>
  <c r="U49" i="1"/>
  <c r="AC49" i="1"/>
  <c r="AA49" i="1"/>
  <c r="AB49" i="1"/>
  <c r="AD49" i="1"/>
  <c r="V49" i="1"/>
  <c r="Z49" i="1"/>
  <c r="Y49" i="1"/>
  <c r="X49" i="1"/>
  <c r="W49" i="1"/>
  <c r="Q49" i="1"/>
  <c r="O49" i="1"/>
  <c r="R49" i="1"/>
  <c r="N49" i="1"/>
  <c r="K49" i="1"/>
  <c r="J49" i="1"/>
  <c r="L49" i="1"/>
  <c r="M49" i="1"/>
  <c r="AM48" i="1"/>
  <c r="AL48" i="1"/>
  <c r="AJ48" i="1"/>
  <c r="AK48" i="1"/>
  <c r="AI48" i="1"/>
  <c r="AG48" i="1"/>
  <c r="AH48" i="1"/>
  <c r="S48" i="1"/>
  <c r="I48" i="1"/>
  <c r="P48" i="1"/>
  <c r="T48" i="1"/>
  <c r="U48" i="1"/>
  <c r="AC48" i="1"/>
  <c r="AA48" i="1"/>
  <c r="AB48" i="1"/>
  <c r="AD48" i="1"/>
  <c r="V48" i="1"/>
  <c r="Z48" i="1"/>
  <c r="Y48" i="1"/>
  <c r="X48" i="1"/>
  <c r="W48" i="1"/>
  <c r="Q48" i="1"/>
  <c r="O48" i="1"/>
  <c r="R48" i="1"/>
  <c r="N48" i="1"/>
  <c r="K48" i="1"/>
  <c r="J48" i="1"/>
  <c r="L48" i="1"/>
  <c r="M48" i="1"/>
  <c r="AM47" i="1"/>
  <c r="AL47" i="1"/>
  <c r="AJ47" i="1"/>
  <c r="AK47" i="1"/>
  <c r="AI47" i="1"/>
  <c r="AG47" i="1"/>
  <c r="AH47" i="1"/>
  <c r="S47" i="1"/>
  <c r="I47" i="1"/>
  <c r="P47" i="1"/>
  <c r="T47" i="1"/>
  <c r="U47" i="1"/>
  <c r="AC47" i="1"/>
  <c r="AA47" i="1"/>
  <c r="AB47" i="1"/>
  <c r="AD47" i="1"/>
  <c r="V47" i="1"/>
  <c r="Z47" i="1"/>
  <c r="Y47" i="1"/>
  <c r="X47" i="1"/>
  <c r="W47" i="1"/>
  <c r="Q47" i="1"/>
  <c r="O47" i="1"/>
  <c r="R47" i="1"/>
  <c r="N47" i="1"/>
  <c r="K47" i="1"/>
  <c r="J47" i="1"/>
  <c r="L47" i="1"/>
  <c r="M47" i="1"/>
  <c r="AM46" i="1"/>
  <c r="AL46" i="1"/>
  <c r="AJ46" i="1"/>
  <c r="AK46" i="1"/>
  <c r="AI46" i="1"/>
  <c r="AG46" i="1"/>
  <c r="AH46" i="1"/>
  <c r="S46" i="1"/>
  <c r="I46" i="1"/>
  <c r="P46" i="1"/>
  <c r="T46" i="1"/>
  <c r="U46" i="1"/>
  <c r="AC46" i="1"/>
  <c r="AA46" i="1"/>
  <c r="AB46" i="1"/>
  <c r="AD46" i="1"/>
  <c r="V46" i="1"/>
  <c r="Z46" i="1"/>
  <c r="Y46" i="1"/>
  <c r="X46" i="1"/>
  <c r="W46" i="1"/>
  <c r="Q46" i="1"/>
  <c r="O46" i="1"/>
  <c r="R46" i="1"/>
  <c r="N46" i="1"/>
  <c r="K46" i="1"/>
  <c r="J46" i="1"/>
  <c r="L46" i="1"/>
  <c r="M46" i="1"/>
  <c r="AM45" i="1"/>
  <c r="AL45" i="1"/>
  <c r="AJ45" i="1"/>
  <c r="AK45" i="1"/>
  <c r="AI45" i="1"/>
  <c r="AG45" i="1"/>
  <c r="AH45" i="1"/>
  <c r="S45" i="1"/>
  <c r="I45" i="1"/>
  <c r="P45" i="1"/>
  <c r="T45" i="1"/>
  <c r="U45" i="1"/>
  <c r="AC45" i="1"/>
  <c r="AA45" i="1"/>
  <c r="AB45" i="1"/>
  <c r="AD45" i="1"/>
  <c r="V45" i="1"/>
  <c r="Z45" i="1"/>
  <c r="Y45" i="1"/>
  <c r="X45" i="1"/>
  <c r="W45" i="1"/>
  <c r="Q45" i="1"/>
  <c r="O45" i="1"/>
  <c r="R45" i="1"/>
  <c r="N45" i="1"/>
  <c r="K45" i="1"/>
  <c r="J45" i="1"/>
  <c r="L45" i="1"/>
  <c r="M45" i="1"/>
  <c r="AM44" i="1"/>
  <c r="AL44" i="1"/>
  <c r="AJ44" i="1"/>
  <c r="AK44" i="1"/>
  <c r="AI44" i="1"/>
  <c r="AG44" i="1"/>
  <c r="AH44" i="1"/>
  <c r="S44" i="1"/>
  <c r="I44" i="1"/>
  <c r="P44" i="1"/>
  <c r="T44" i="1"/>
  <c r="U44" i="1"/>
  <c r="AC44" i="1"/>
  <c r="AA44" i="1"/>
  <c r="AB44" i="1"/>
  <c r="AD44" i="1"/>
  <c r="V44" i="1"/>
  <c r="Z44" i="1"/>
  <c r="Y44" i="1"/>
  <c r="X44" i="1"/>
  <c r="W44" i="1"/>
  <c r="Q44" i="1"/>
  <c r="O44" i="1"/>
  <c r="R44" i="1"/>
  <c r="N44" i="1"/>
  <c r="K44" i="1"/>
  <c r="J44" i="1"/>
  <c r="L44" i="1"/>
  <c r="M44" i="1"/>
  <c r="AM43" i="1"/>
  <c r="AL43" i="1"/>
  <c r="AJ43" i="1"/>
  <c r="AK43" i="1"/>
  <c r="AI43" i="1"/>
  <c r="AG43" i="1"/>
  <c r="AH43" i="1"/>
  <c r="S43" i="1"/>
  <c r="I43" i="1"/>
  <c r="P43" i="1"/>
  <c r="T43" i="1"/>
  <c r="U43" i="1"/>
  <c r="AC43" i="1"/>
  <c r="AA43" i="1"/>
  <c r="AB43" i="1"/>
  <c r="AD43" i="1"/>
  <c r="V43" i="1"/>
  <c r="Z43" i="1"/>
  <c r="Y43" i="1"/>
  <c r="X43" i="1"/>
  <c r="W43" i="1"/>
  <c r="Q43" i="1"/>
  <c r="O43" i="1"/>
  <c r="R43" i="1"/>
  <c r="N43" i="1"/>
  <c r="K43" i="1"/>
  <c r="J43" i="1"/>
  <c r="L43" i="1"/>
  <c r="M43" i="1"/>
  <c r="AM42" i="1"/>
  <c r="AL42" i="1"/>
  <c r="AJ42" i="1"/>
  <c r="AK42" i="1"/>
  <c r="AI42" i="1"/>
  <c r="AG42" i="1"/>
  <c r="AH42" i="1"/>
  <c r="S42" i="1"/>
  <c r="I42" i="1"/>
  <c r="P42" i="1"/>
  <c r="T42" i="1"/>
  <c r="U42" i="1"/>
  <c r="AC42" i="1"/>
  <c r="AA42" i="1"/>
  <c r="AB42" i="1"/>
  <c r="AD42" i="1"/>
  <c r="V42" i="1"/>
  <c r="Z42" i="1"/>
  <c r="Y42" i="1"/>
  <c r="X42" i="1"/>
  <c r="W42" i="1"/>
  <c r="Q42" i="1"/>
  <c r="O42" i="1"/>
  <c r="R42" i="1"/>
  <c r="N42" i="1"/>
  <c r="K42" i="1"/>
  <c r="J42" i="1"/>
  <c r="L42" i="1"/>
  <c r="M42" i="1"/>
  <c r="AM41" i="1"/>
  <c r="AL41" i="1"/>
  <c r="AJ41" i="1"/>
  <c r="AK41" i="1"/>
  <c r="AI41" i="1"/>
  <c r="AG41" i="1"/>
  <c r="AH41" i="1"/>
  <c r="S41" i="1"/>
  <c r="I41" i="1"/>
  <c r="P41" i="1"/>
  <c r="T41" i="1"/>
  <c r="U41" i="1"/>
  <c r="AC41" i="1"/>
  <c r="AA41" i="1"/>
  <c r="AB41" i="1"/>
  <c r="AD41" i="1"/>
  <c r="V41" i="1"/>
  <c r="Z41" i="1"/>
  <c r="Y41" i="1"/>
  <c r="X41" i="1"/>
  <c r="W41" i="1"/>
  <c r="Q41" i="1"/>
  <c r="O41" i="1"/>
  <c r="R41" i="1"/>
  <c r="N41" i="1"/>
  <c r="K41" i="1"/>
  <c r="J41" i="1"/>
  <c r="L41" i="1"/>
  <c r="M41" i="1"/>
  <c r="AM40" i="1"/>
  <c r="AL40" i="1"/>
  <c r="AJ40" i="1"/>
  <c r="AK40" i="1"/>
  <c r="AI40" i="1"/>
  <c r="AG40" i="1"/>
  <c r="AH40" i="1"/>
  <c r="S40" i="1"/>
  <c r="I40" i="1"/>
  <c r="P40" i="1"/>
  <c r="T40" i="1"/>
  <c r="U40" i="1"/>
  <c r="AC40" i="1"/>
  <c r="AA40" i="1"/>
  <c r="AB40" i="1"/>
  <c r="AD40" i="1"/>
  <c r="V40" i="1"/>
  <c r="Z40" i="1"/>
  <c r="Y40" i="1"/>
  <c r="X40" i="1"/>
  <c r="W40" i="1"/>
  <c r="Q40" i="1"/>
  <c r="O40" i="1"/>
  <c r="R40" i="1"/>
  <c r="N40" i="1"/>
  <c r="K40" i="1"/>
  <c r="J40" i="1"/>
  <c r="L40" i="1"/>
  <c r="M40" i="1"/>
  <c r="AM39" i="1"/>
  <c r="AL39" i="1"/>
  <c r="AJ39" i="1"/>
  <c r="AK39" i="1"/>
  <c r="AI39" i="1"/>
  <c r="AG39" i="1"/>
  <c r="AH39" i="1"/>
  <c r="S39" i="1"/>
  <c r="I39" i="1"/>
  <c r="P39" i="1"/>
  <c r="T39" i="1"/>
  <c r="U39" i="1"/>
  <c r="AC39" i="1"/>
  <c r="AA39" i="1"/>
  <c r="AB39" i="1"/>
  <c r="AD39" i="1"/>
  <c r="V39" i="1"/>
  <c r="Z39" i="1"/>
  <c r="Y39" i="1"/>
  <c r="X39" i="1"/>
  <c r="W39" i="1"/>
  <c r="Q39" i="1"/>
  <c r="O39" i="1"/>
  <c r="R39" i="1"/>
  <c r="N39" i="1"/>
  <c r="K39" i="1"/>
  <c r="J39" i="1"/>
  <c r="L39" i="1"/>
  <c r="M39" i="1"/>
  <c r="AM38" i="1"/>
  <c r="AL38" i="1"/>
  <c r="AJ38" i="1"/>
  <c r="AK38" i="1"/>
  <c r="AI38" i="1"/>
  <c r="AG38" i="1"/>
  <c r="AH38" i="1"/>
  <c r="S38" i="1"/>
  <c r="I38" i="1"/>
  <c r="P38" i="1"/>
  <c r="T38" i="1"/>
  <c r="U38" i="1"/>
  <c r="AC38" i="1"/>
  <c r="AA38" i="1"/>
  <c r="AB38" i="1"/>
  <c r="AD38" i="1"/>
  <c r="V38" i="1"/>
  <c r="Z38" i="1"/>
  <c r="Y38" i="1"/>
  <c r="X38" i="1"/>
  <c r="W38" i="1"/>
  <c r="Q38" i="1"/>
  <c r="O38" i="1"/>
  <c r="R38" i="1"/>
  <c r="N38" i="1"/>
  <c r="K38" i="1"/>
  <c r="J38" i="1"/>
  <c r="L38" i="1"/>
  <c r="M38" i="1"/>
  <c r="AM37" i="1"/>
  <c r="AL37" i="1"/>
  <c r="AJ37" i="1"/>
  <c r="AK37" i="1"/>
  <c r="AI37" i="1"/>
  <c r="AG37" i="1"/>
  <c r="AH37" i="1"/>
  <c r="S37" i="1"/>
  <c r="I37" i="1"/>
  <c r="P37" i="1"/>
  <c r="T37" i="1"/>
  <c r="U37" i="1"/>
  <c r="AC37" i="1"/>
  <c r="AA37" i="1"/>
  <c r="AB37" i="1"/>
  <c r="AD37" i="1"/>
  <c r="V37" i="1"/>
  <c r="Z37" i="1"/>
  <c r="Y37" i="1"/>
  <c r="X37" i="1"/>
  <c r="W37" i="1"/>
  <c r="Q37" i="1"/>
  <c r="O37" i="1"/>
  <c r="R37" i="1"/>
  <c r="N37" i="1"/>
  <c r="K37" i="1"/>
  <c r="J37" i="1"/>
  <c r="L37" i="1"/>
  <c r="M37" i="1"/>
  <c r="AM36" i="1"/>
  <c r="AL36" i="1"/>
  <c r="AJ36" i="1"/>
  <c r="AK36" i="1"/>
  <c r="AI36" i="1"/>
  <c r="AG36" i="1"/>
  <c r="AH36" i="1"/>
  <c r="S36" i="1"/>
  <c r="I36" i="1"/>
  <c r="P36" i="1"/>
  <c r="T36" i="1"/>
  <c r="U36" i="1"/>
  <c r="AC36" i="1"/>
  <c r="AA36" i="1"/>
  <c r="AB36" i="1"/>
  <c r="AD36" i="1"/>
  <c r="V36" i="1"/>
  <c r="Z36" i="1"/>
  <c r="Y36" i="1"/>
  <c r="X36" i="1"/>
  <c r="W36" i="1"/>
  <c r="Q36" i="1"/>
  <c r="O36" i="1"/>
  <c r="R36" i="1"/>
  <c r="N36" i="1"/>
  <c r="K36" i="1"/>
  <c r="J36" i="1"/>
  <c r="L36" i="1"/>
  <c r="M36" i="1"/>
  <c r="AM35" i="1"/>
  <c r="AL35" i="1"/>
  <c r="AJ35" i="1"/>
  <c r="AK35" i="1"/>
  <c r="AI35" i="1"/>
  <c r="AG35" i="1"/>
  <c r="AH35" i="1"/>
  <c r="S35" i="1"/>
  <c r="I35" i="1"/>
  <c r="P35" i="1"/>
  <c r="T35" i="1"/>
  <c r="U35" i="1"/>
  <c r="AC35" i="1"/>
  <c r="AA35" i="1"/>
  <c r="AB35" i="1"/>
  <c r="AD35" i="1"/>
  <c r="V35" i="1"/>
  <c r="Z35" i="1"/>
  <c r="Y35" i="1"/>
  <c r="X35" i="1"/>
  <c r="W35" i="1"/>
  <c r="Q35" i="1"/>
  <c r="O35" i="1"/>
  <c r="R35" i="1"/>
  <c r="N35" i="1"/>
  <c r="K35" i="1"/>
  <c r="J35" i="1"/>
  <c r="L35" i="1"/>
  <c r="M35" i="1"/>
  <c r="AM34" i="1"/>
  <c r="AL34" i="1"/>
  <c r="AJ34" i="1"/>
  <c r="AK34" i="1"/>
  <c r="AI34" i="1"/>
  <c r="AG34" i="1"/>
  <c r="AH34" i="1"/>
  <c r="S34" i="1"/>
  <c r="I34" i="1"/>
  <c r="P34" i="1"/>
  <c r="T34" i="1"/>
  <c r="U34" i="1"/>
  <c r="AC34" i="1"/>
  <c r="AA34" i="1"/>
  <c r="AB34" i="1"/>
  <c r="AD34" i="1"/>
  <c r="V34" i="1"/>
  <c r="Z34" i="1"/>
  <c r="Y34" i="1"/>
  <c r="X34" i="1"/>
  <c r="W34" i="1"/>
  <c r="Q34" i="1"/>
  <c r="O34" i="1"/>
  <c r="R34" i="1"/>
  <c r="N34" i="1"/>
  <c r="K34" i="1"/>
  <c r="J34" i="1"/>
  <c r="L34" i="1"/>
  <c r="M34" i="1"/>
  <c r="AM33" i="1"/>
  <c r="AL33" i="1"/>
  <c r="AJ33" i="1"/>
  <c r="AK33" i="1"/>
  <c r="AI33" i="1"/>
  <c r="AG33" i="1"/>
  <c r="AH33" i="1"/>
  <c r="S33" i="1"/>
  <c r="I33" i="1"/>
  <c r="P33" i="1"/>
  <c r="T33" i="1"/>
  <c r="U33" i="1"/>
  <c r="AC33" i="1"/>
  <c r="AA33" i="1"/>
  <c r="AB33" i="1"/>
  <c r="AD33" i="1"/>
  <c r="V33" i="1"/>
  <c r="Z33" i="1"/>
  <c r="Y33" i="1"/>
  <c r="X33" i="1"/>
  <c r="W33" i="1"/>
  <c r="Q33" i="1"/>
  <c r="O33" i="1"/>
  <c r="R33" i="1"/>
  <c r="N33" i="1"/>
  <c r="K33" i="1"/>
  <c r="J33" i="1"/>
  <c r="L33" i="1"/>
  <c r="M33" i="1"/>
  <c r="AM32" i="1"/>
  <c r="AL32" i="1"/>
  <c r="AJ32" i="1"/>
  <c r="AK32" i="1"/>
  <c r="AI32" i="1"/>
  <c r="AG32" i="1"/>
  <c r="AH32" i="1"/>
  <c r="S32" i="1"/>
  <c r="I32" i="1"/>
  <c r="P32" i="1"/>
  <c r="T32" i="1"/>
  <c r="U32" i="1"/>
  <c r="AC32" i="1"/>
  <c r="AA32" i="1"/>
  <c r="AB32" i="1"/>
  <c r="AD32" i="1"/>
  <c r="V32" i="1"/>
  <c r="Z32" i="1"/>
  <c r="Y32" i="1"/>
  <c r="X32" i="1"/>
  <c r="W32" i="1"/>
  <c r="Q32" i="1"/>
  <c r="O32" i="1"/>
  <c r="R32" i="1"/>
  <c r="N32" i="1"/>
  <c r="K32" i="1"/>
  <c r="J32" i="1"/>
  <c r="L32" i="1"/>
  <c r="M32" i="1"/>
  <c r="AM31" i="1"/>
  <c r="AL31" i="1"/>
  <c r="AJ31" i="1"/>
  <c r="AK31" i="1"/>
  <c r="AI31" i="1"/>
  <c r="AG31" i="1"/>
  <c r="AH31" i="1"/>
  <c r="S31" i="1"/>
  <c r="I31" i="1"/>
  <c r="P31" i="1"/>
  <c r="T31" i="1"/>
  <c r="U31" i="1"/>
  <c r="AC31" i="1"/>
  <c r="AA31" i="1"/>
  <c r="AB31" i="1"/>
  <c r="AD31" i="1"/>
  <c r="V31" i="1"/>
  <c r="Z31" i="1"/>
  <c r="Y31" i="1"/>
  <c r="X31" i="1"/>
  <c r="W31" i="1"/>
  <c r="Q31" i="1"/>
  <c r="O31" i="1"/>
  <c r="R31" i="1"/>
  <c r="N31" i="1"/>
  <c r="K31" i="1"/>
  <c r="J31" i="1"/>
  <c r="L31" i="1"/>
  <c r="M31" i="1"/>
  <c r="AM30" i="1"/>
  <c r="AL30" i="1"/>
  <c r="AJ30" i="1"/>
  <c r="AK30" i="1"/>
  <c r="AI30" i="1"/>
  <c r="AG30" i="1"/>
  <c r="AH30" i="1"/>
  <c r="S30" i="1"/>
  <c r="I30" i="1"/>
  <c r="P30" i="1"/>
  <c r="T30" i="1"/>
  <c r="U30" i="1"/>
  <c r="AC30" i="1"/>
  <c r="AA30" i="1"/>
  <c r="AB30" i="1"/>
  <c r="AD30" i="1"/>
  <c r="V30" i="1"/>
  <c r="Z30" i="1"/>
  <c r="Y30" i="1"/>
  <c r="X30" i="1"/>
  <c r="W30" i="1"/>
  <c r="Q30" i="1"/>
  <c r="O30" i="1"/>
  <c r="R30" i="1"/>
  <c r="N30" i="1"/>
  <c r="K30" i="1"/>
  <c r="J30" i="1"/>
  <c r="L30" i="1"/>
  <c r="M30" i="1"/>
  <c r="AM29" i="1"/>
  <c r="AL29" i="1"/>
  <c r="AJ29" i="1"/>
  <c r="AK29" i="1"/>
  <c r="AI29" i="1"/>
  <c r="AG29" i="1"/>
  <c r="AH29" i="1"/>
  <c r="S29" i="1"/>
  <c r="I29" i="1"/>
  <c r="P29" i="1"/>
  <c r="T29" i="1"/>
  <c r="U29" i="1"/>
  <c r="AC29" i="1"/>
  <c r="AA29" i="1"/>
  <c r="AB29" i="1"/>
  <c r="AD29" i="1"/>
  <c r="V29" i="1"/>
  <c r="Z29" i="1"/>
  <c r="Y29" i="1"/>
  <c r="X29" i="1"/>
  <c r="W29" i="1"/>
  <c r="Q29" i="1"/>
  <c r="O29" i="1"/>
  <c r="R29" i="1"/>
  <c r="N29" i="1"/>
  <c r="K29" i="1"/>
  <c r="J29" i="1"/>
  <c r="L29" i="1"/>
  <c r="M29" i="1"/>
  <c r="AM28" i="1"/>
  <c r="AL28" i="1"/>
  <c r="AJ28" i="1"/>
  <c r="AK28" i="1"/>
  <c r="AI28" i="1"/>
  <c r="AG28" i="1"/>
  <c r="AH28" i="1"/>
  <c r="S28" i="1"/>
  <c r="I28" i="1"/>
  <c r="P28" i="1"/>
  <c r="T28" i="1"/>
  <c r="U28" i="1"/>
  <c r="AC28" i="1"/>
  <c r="AA28" i="1"/>
  <c r="AB28" i="1"/>
  <c r="AD28" i="1"/>
  <c r="V28" i="1"/>
  <c r="Z28" i="1"/>
  <c r="Y28" i="1"/>
  <c r="X28" i="1"/>
  <c r="W28" i="1"/>
  <c r="Q28" i="1"/>
  <c r="O28" i="1"/>
  <c r="R28" i="1"/>
  <c r="N28" i="1"/>
  <c r="K28" i="1"/>
  <c r="J28" i="1"/>
  <c r="L28" i="1"/>
  <c r="M28" i="1"/>
  <c r="AM27" i="1"/>
  <c r="AL27" i="1"/>
  <c r="AJ27" i="1"/>
  <c r="AK27" i="1"/>
  <c r="AI27" i="1"/>
  <c r="AG27" i="1"/>
  <c r="AH27" i="1"/>
  <c r="S27" i="1"/>
  <c r="I27" i="1"/>
  <c r="P27" i="1"/>
  <c r="T27" i="1"/>
  <c r="U27" i="1"/>
  <c r="AC27" i="1"/>
  <c r="AA27" i="1"/>
  <c r="AB27" i="1"/>
  <c r="AD27" i="1"/>
  <c r="V27" i="1"/>
  <c r="Z27" i="1"/>
  <c r="Y27" i="1"/>
  <c r="X27" i="1"/>
  <c r="W27" i="1"/>
  <c r="Q27" i="1"/>
  <c r="O27" i="1"/>
  <c r="R27" i="1"/>
  <c r="N27" i="1"/>
  <c r="K27" i="1"/>
  <c r="J27" i="1"/>
  <c r="L27" i="1"/>
  <c r="M27" i="1"/>
  <c r="AM26" i="1"/>
  <c r="AL26" i="1"/>
  <c r="AJ26" i="1"/>
  <c r="AK26" i="1"/>
  <c r="AI26" i="1"/>
  <c r="AG26" i="1"/>
  <c r="AH26" i="1"/>
  <c r="S26" i="1"/>
  <c r="I26" i="1"/>
  <c r="P26" i="1"/>
  <c r="T26" i="1"/>
  <c r="U26" i="1"/>
  <c r="AC26" i="1"/>
  <c r="AA26" i="1"/>
  <c r="AB26" i="1"/>
  <c r="AD26" i="1"/>
  <c r="V26" i="1"/>
  <c r="Z26" i="1"/>
  <c r="Y26" i="1"/>
  <c r="X26" i="1"/>
  <c r="W26" i="1"/>
  <c r="Q26" i="1"/>
  <c r="O26" i="1"/>
  <c r="R26" i="1"/>
  <c r="N26" i="1"/>
  <c r="K26" i="1"/>
  <c r="J26" i="1"/>
  <c r="L26" i="1"/>
  <c r="M26" i="1"/>
  <c r="AM25" i="1"/>
  <c r="AL25" i="1"/>
  <c r="AJ25" i="1"/>
  <c r="AK25" i="1"/>
  <c r="AI25" i="1"/>
  <c r="AG25" i="1"/>
  <c r="AH25" i="1"/>
  <c r="S25" i="1"/>
  <c r="I25" i="1"/>
  <c r="P25" i="1"/>
  <c r="T25" i="1"/>
  <c r="U25" i="1"/>
  <c r="AC25" i="1"/>
  <c r="AA25" i="1"/>
  <c r="AB25" i="1"/>
  <c r="AD25" i="1"/>
  <c r="V25" i="1"/>
  <c r="Z25" i="1"/>
  <c r="Y25" i="1"/>
  <c r="X25" i="1"/>
  <c r="W25" i="1"/>
  <c r="Q25" i="1"/>
  <c r="O25" i="1"/>
  <c r="R25" i="1"/>
  <c r="N25" i="1"/>
  <c r="K25" i="1"/>
  <c r="J25" i="1"/>
  <c r="L25" i="1"/>
  <c r="M25" i="1"/>
  <c r="AM24" i="1"/>
  <c r="AL24" i="1"/>
  <c r="AJ24" i="1"/>
  <c r="AK24" i="1"/>
  <c r="AI24" i="1"/>
  <c r="AG24" i="1"/>
  <c r="AH24" i="1"/>
  <c r="S24" i="1"/>
  <c r="I24" i="1"/>
  <c r="P24" i="1"/>
  <c r="T24" i="1"/>
  <c r="U24" i="1"/>
  <c r="AC24" i="1"/>
  <c r="AA24" i="1"/>
  <c r="AB24" i="1"/>
  <c r="AD24" i="1"/>
  <c r="V24" i="1"/>
  <c r="Z24" i="1"/>
  <c r="Y24" i="1"/>
  <c r="X24" i="1"/>
  <c r="W24" i="1"/>
  <c r="Q24" i="1"/>
  <c r="O24" i="1"/>
  <c r="R24" i="1"/>
  <c r="N24" i="1"/>
  <c r="K24" i="1"/>
  <c r="J24" i="1"/>
  <c r="L24" i="1"/>
  <c r="M24" i="1"/>
  <c r="AM23" i="1"/>
  <c r="AL23" i="1"/>
  <c r="AJ23" i="1"/>
  <c r="AK23" i="1"/>
  <c r="AI23" i="1"/>
  <c r="AG23" i="1"/>
  <c r="AH23" i="1"/>
  <c r="S23" i="1"/>
  <c r="I23" i="1"/>
  <c r="P23" i="1"/>
  <c r="T23" i="1"/>
  <c r="U23" i="1"/>
  <c r="AC23" i="1"/>
  <c r="AA23" i="1"/>
  <c r="AB23" i="1"/>
  <c r="AD23" i="1"/>
  <c r="V23" i="1"/>
  <c r="Z23" i="1"/>
  <c r="Y23" i="1"/>
  <c r="X23" i="1"/>
  <c r="W23" i="1"/>
  <c r="Q23" i="1"/>
  <c r="O23" i="1"/>
  <c r="R23" i="1"/>
  <c r="N23" i="1"/>
  <c r="K23" i="1"/>
  <c r="J23" i="1"/>
  <c r="L23" i="1"/>
  <c r="M23" i="1"/>
  <c r="AM22" i="1"/>
  <c r="AL22" i="1"/>
  <c r="AJ22" i="1"/>
  <c r="AK22" i="1"/>
  <c r="AI22" i="1"/>
  <c r="AG22" i="1"/>
  <c r="AH22" i="1"/>
  <c r="S22" i="1"/>
  <c r="I22" i="1"/>
  <c r="P22" i="1"/>
  <c r="T22" i="1"/>
  <c r="U22" i="1"/>
  <c r="AC22" i="1"/>
  <c r="AA22" i="1"/>
  <c r="AB22" i="1"/>
  <c r="AD22" i="1"/>
  <c r="V22" i="1"/>
  <c r="Z22" i="1"/>
  <c r="Y22" i="1"/>
  <c r="X22" i="1"/>
  <c r="W22" i="1"/>
  <c r="Q22" i="1"/>
  <c r="O22" i="1"/>
  <c r="R22" i="1"/>
  <c r="N22" i="1"/>
  <c r="K22" i="1"/>
  <c r="J22" i="1"/>
  <c r="L22" i="1"/>
  <c r="M22" i="1"/>
  <c r="AM21" i="1"/>
  <c r="AL21" i="1"/>
  <c r="AJ21" i="1"/>
  <c r="AK21" i="1"/>
  <c r="AI21" i="1"/>
  <c r="AG21" i="1"/>
  <c r="AH21" i="1"/>
  <c r="S21" i="1"/>
  <c r="I21" i="1"/>
  <c r="P21" i="1"/>
  <c r="T21" i="1"/>
  <c r="U21" i="1"/>
  <c r="AC21" i="1"/>
  <c r="AA21" i="1"/>
  <c r="AB21" i="1"/>
  <c r="AD21" i="1"/>
  <c r="V21" i="1"/>
  <c r="Z21" i="1"/>
  <c r="Y21" i="1"/>
  <c r="X21" i="1"/>
  <c r="W21" i="1"/>
  <c r="Q21" i="1"/>
  <c r="O21" i="1"/>
  <c r="R21" i="1"/>
  <c r="N21" i="1"/>
  <c r="K21" i="1"/>
  <c r="J21" i="1"/>
  <c r="L21" i="1"/>
  <c r="M21" i="1"/>
  <c r="AM20" i="1"/>
  <c r="AL20" i="1"/>
  <c r="AJ20" i="1"/>
  <c r="AK20" i="1"/>
  <c r="AI20" i="1"/>
  <c r="AG20" i="1"/>
  <c r="AH20" i="1"/>
  <c r="S20" i="1"/>
  <c r="I20" i="1"/>
  <c r="P20" i="1"/>
  <c r="T20" i="1"/>
  <c r="U20" i="1"/>
  <c r="AC20" i="1"/>
  <c r="AA20" i="1"/>
  <c r="AB20" i="1"/>
  <c r="AD20" i="1"/>
  <c r="V20" i="1"/>
  <c r="Z20" i="1"/>
  <c r="Y20" i="1"/>
  <c r="X20" i="1"/>
  <c r="W20" i="1"/>
  <c r="Q20" i="1"/>
  <c r="O20" i="1"/>
  <c r="R20" i="1"/>
  <c r="N20" i="1"/>
  <c r="K20" i="1"/>
  <c r="J20" i="1"/>
  <c r="L20" i="1"/>
  <c r="M20" i="1"/>
  <c r="AM19" i="1"/>
  <c r="AL19" i="1"/>
  <c r="AJ19" i="1"/>
  <c r="AK19" i="1"/>
  <c r="AI19" i="1"/>
  <c r="AG19" i="1"/>
  <c r="AH19" i="1"/>
  <c r="S19" i="1"/>
  <c r="I19" i="1"/>
  <c r="P19" i="1"/>
  <c r="T19" i="1"/>
  <c r="U19" i="1"/>
  <c r="AC19" i="1"/>
  <c r="AA19" i="1"/>
  <c r="AB19" i="1"/>
  <c r="AD19" i="1"/>
  <c r="V19" i="1"/>
  <c r="Z19" i="1"/>
  <c r="Y19" i="1"/>
  <c r="X19" i="1"/>
  <c r="W19" i="1"/>
  <c r="Q19" i="1"/>
  <c r="O19" i="1"/>
  <c r="R19" i="1"/>
  <c r="N19" i="1"/>
  <c r="K19" i="1"/>
  <c r="J19" i="1"/>
  <c r="L19" i="1"/>
  <c r="M19" i="1"/>
</calcChain>
</file>

<file path=xl/sharedStrings.xml><?xml version="1.0" encoding="utf-8"?>
<sst xmlns="http://schemas.openxmlformats.org/spreadsheetml/2006/main" count="1549" uniqueCount="535">
  <si>
    <t>File opened</t>
  </si>
  <si>
    <t>2021-02-16 13:19:49</t>
  </si>
  <si>
    <t>Console s/n</t>
  </si>
  <si>
    <t>68C-811937</t>
  </si>
  <si>
    <t>Console ver</t>
  </si>
  <si>
    <t>Bluestem v.1.4.02</t>
  </si>
  <si>
    <t>Scripts ver</t>
  </si>
  <si>
    <t>2020.02  1.4.02, Jan 2020</t>
  </si>
  <si>
    <t>Head s/n</t>
  </si>
  <si>
    <t>68H-711927</t>
  </si>
  <si>
    <t>Head ver</t>
  </si>
  <si>
    <t>1.4.0</t>
  </si>
  <si>
    <t>Head cal</t>
  </si>
  <si>
    <t>{"h2obzero": "0.981967", "h2oaspan2a": "0.0690057", "h2obspan2a": "0.0695052", "h2oaspan1": "1.0003", "h2obspanconc2": "0", "co2bspanconc1": "2486", "h2obspanconc1": "12.15", "co2bspan1": "1.00162", "co2aspanconc2": "305.4", "co2aspan2a": "0.318783", "flowazero": "0.322", "co2bzero": "0.954914", "h2oaspanconc2": "0", "chamberpressurezero": "2.66603", "h2oaspanconc1": "12.15", "co2bspan2a": "0.319978", "h2obspan2b": "0.0693454", "co2azero": "0.924055", "ssa_ref": "41656.1", "tbzero": "0.999458", "h2oazero": "0.97468", "oxygen": "21", "co2bspan2": "-0.0276768", "co2bspan2b": "0.317663", "h2obspan2": "0", "h2oaspan2": "0", "co2aspanconc1": "2486", "ssb_ref": "36365.4", "co2aspan2": "-0.0279671", "flowbzero": "0.27545", "tazero": "0.958033", "co2aspan1": "1.00185", "h2obspan1": "0.997702", "flowmeterzero": "0.996429", "co2aspan2b": "0.31653", "co2bspanconc2": "305.4", "h2oaspan2b": "0.0690266"}</t>
  </si>
  <si>
    <t>Chamber type</t>
  </si>
  <si>
    <t>6800-01A</t>
  </si>
  <si>
    <t>Chamber s/n</t>
  </si>
  <si>
    <t>MPF-831711</t>
  </si>
  <si>
    <t>Chamber rev</t>
  </si>
  <si>
    <t>0</t>
  </si>
  <si>
    <t>Chamber cal</t>
  </si>
  <si>
    <t>Fluorometer</t>
  </si>
  <si>
    <t>Flr. Version</t>
  </si>
  <si>
    <t>13:19:49</t>
  </si>
  <si>
    <t>Stability Definition:	ΔH2O (Meas2): Slp&lt;0.1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</si>
  <si>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</si>
  <si>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</si>
  <si>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</si>
  <si>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</si>
  <si>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</si>
  <si>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</si>
  <si>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</si>
  <si>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</si>
  <si>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</si>
  <si>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</si>
  <si>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</si>
  <si>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</si>
  <si>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</si>
  <si>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</si>
  <si>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</si>
  <si>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</si>
  <si>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</si>
  <si>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test_constant_2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</si>
  <si>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</si>
  <si>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</si>
  <si>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</si>
  <si>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</si>
  <si>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</si>
  <si>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</si>
  <si>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</si>
  <si>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</si>
  <si>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</si>
  <si>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</si>
  <si>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</si>
  <si>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</si>
  <si>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</si>
  <si>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</si>
  <si>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</si>
  <si>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</si>
  <si>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</si>
  <si>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</si>
  <si>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</si>
  <si>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</si>
  <si>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</si>
  <si>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</si>
  <si>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</si>
  <si>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</si>
  <si>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</si>
  <si>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</si>
  <si>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</si>
  <si>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</si>
  <si>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</si>
  <si>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</si>
  <si>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</si>
  <si>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</si>
  <si>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</si>
  <si>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</si>
  <si>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</si>
  <si>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</si>
  <si>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2.00561 91.7815 385.55 632.128 884.444 1079.77 1263.38 1404.22</t>
  </si>
  <si>
    <t>Fs_true</t>
  </si>
  <si>
    <t>0.104536 108.916 401.631 601.245 801.022 1001.09 1201.19 1400.77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</si>
  <si>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</si>
  <si>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</si>
  <si>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</si>
  <si>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</si>
  <si>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</si>
  <si>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</si>
  <si>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</si>
  <si>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</si>
  <si>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</si>
  <si>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</si>
  <si>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</si>
  <si>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</si>
  <si>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</si>
  <si>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</si>
  <si>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</si>
  <si>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</si>
  <si>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</si>
  <si>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</si>
  <si>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</si>
  <si>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test_constant</t>
  </si>
  <si>
    <t>user_variable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</si>
  <si>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</si>
  <si>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</si>
  <si>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</si>
  <si>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</si>
  <si>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</si>
  <si>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</si>
  <si>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</si>
  <si>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</si>
  <si>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</si>
  <si>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</si>
  <si>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</si>
  <si>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</si>
  <si>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</si>
  <si>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</si>
  <si>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</si>
  <si>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</si>
  <si>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</si>
  <si>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</si>
  <si>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</si>
  <si>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</si>
  <si>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</si>
  <si>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</si>
  <si>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</si>
  <si>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</si>
  <si>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</si>
  <si>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</si>
  <si>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</si>
  <si>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</si>
  <si>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</si>
  <si>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</si>
  <si>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</si>
  <si>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</si>
  <si>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</si>
  <si>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</si>
  <si>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</si>
  <si>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</si>
  <si>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</si>
  <si>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</si>
  <si>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</si>
  <si>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</si>
  <si>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</si>
  <si>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</si>
  <si>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</si>
  <si>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</si>
  <si>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</si>
  <si>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</si>
  <si>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</si>
  <si>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</si>
  <si>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</si>
  <si>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</si>
  <si>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</si>
  <si>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</si>
  <si>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</si>
  <si>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</si>
  <si>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</si>
  <si>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</si>
  <si>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</si>
  <si>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</si>
  <si>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</si>
  <si>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</si>
  <si>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</si>
  <si>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</si>
  <si>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</si>
  <si>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</si>
  <si>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</si>
  <si>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</si>
  <si>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</si>
  <si>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</si>
  <si>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</si>
  <si>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</si>
  <si>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</si>
  <si>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</si>
  <si>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</si>
  <si>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</si>
  <si>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</si>
  <si>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</si>
  <si>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</si>
  <si>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</si>
  <si>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</si>
  <si>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</si>
  <si>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</si>
  <si>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</si>
  <si>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</si>
  <si>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</si>
  <si>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</si>
  <si>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</si>
  <si>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</si>
  <si>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</si>
  <si>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</si>
  <si>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</si>
  <si>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</si>
  <si>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</si>
  <si>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</si>
  <si>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</si>
  <si>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</si>
  <si>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</si>
  <si>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</si>
  <si>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</si>
  <si>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</si>
  <si>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</si>
  <si>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</si>
  <si>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</si>
  <si>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</si>
  <si>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</si>
  <si>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</si>
  <si>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</si>
  <si>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</si>
  <si>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</si>
  <si>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</si>
  <si>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</si>
  <si>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</si>
  <si>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</si>
  <si>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</si>
  <si>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</si>
  <si>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</si>
  <si>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</si>
  <si>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</si>
  <si>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</si>
  <si>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</si>
  <si>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</si>
  <si>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</si>
  <si>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</si>
  <si>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</si>
  <si>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</si>
  <si>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</si>
  <si>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</si>
  <si>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</si>
  <si>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</si>
  <si>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</si>
  <si>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</si>
  <si>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</si>
  <si>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</si>
  <si>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°C</t>
  </si>
  <si>
    <t>mol m⁻² s⁻¹</t>
  </si>
  <si>
    <t>µmol m⁻² s⁻¹</t>
  </si>
  <si>
    <t>µmol mol⁻¹</t>
  </si>
  <si>
    <t>W m⁻²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</si>
  <si>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</si>
  <si>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</si>
  <si>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</si>
  <si>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</si>
  <si>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</si>
  <si>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</si>
  <si>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</si>
  <si>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</si>
  <si>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</si>
  <si>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</si>
  <si>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</si>
  <si>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</si>
  <si>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</si>
  <si>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min</t>
  </si>
  <si>
    <t>20210216 13:21:35</t>
  </si>
  <si>
    <t>13:21:35</t>
  </si>
  <si>
    <t>0: Broadleaf</t>
  </si>
  <si>
    <t>13:19:53</t>
  </si>
  <si>
    <t>0/2</t>
  </si>
  <si>
    <t>20210216 13:21:41</t>
  </si>
  <si>
    <t>13:21:41</t>
  </si>
  <si>
    <t>20210216 13:21:47</t>
  </si>
  <si>
    <t>13:21:47</t>
  </si>
  <si>
    <t>20210216 13:21:53</t>
  </si>
  <si>
    <t>13:21:53</t>
  </si>
  <si>
    <t>20210216 13:21:59</t>
  </si>
  <si>
    <t>13:21:59</t>
  </si>
  <si>
    <t>20210216 13:22:05</t>
  </si>
  <si>
    <t>13:22:05</t>
  </si>
  <si>
    <t>1/2</t>
  </si>
  <si>
    <t>13:21:38</t>
  </si>
  <si>
    <t>w3.p14</t>
  </si>
  <si>
    <t>20210216 13:22:11</t>
  </si>
  <si>
    <t>13:22:11</t>
  </si>
  <si>
    <t>20210216 13:22:17</t>
  </si>
  <si>
    <t>13:22:17</t>
  </si>
  <si>
    <t>20210216 13:22:23</t>
  </si>
  <si>
    <t>13:22:23</t>
  </si>
  <si>
    <t>2/2</t>
  </si>
  <si>
    <t>20210216 13:22:29</t>
  </si>
  <si>
    <t>13:22:29</t>
  </si>
  <si>
    <t>20210216 13:24:33</t>
  </si>
  <si>
    <t>13:24:33</t>
  </si>
  <si>
    <t>20210216 13:24:39</t>
  </si>
  <si>
    <t>13:24:39</t>
  </si>
  <si>
    <t>20210216 13:24:45</t>
  </si>
  <si>
    <t>13:24:45</t>
  </si>
  <si>
    <t>13:24:23</t>
  </si>
  <si>
    <t>w3.p10</t>
  </si>
  <si>
    <t>20210216 13:24:51</t>
  </si>
  <si>
    <t>13:24:51</t>
  </si>
  <si>
    <t>20210216 13:24:57</t>
  </si>
  <si>
    <t>13:24:57</t>
  </si>
  <si>
    <t>20210216 13:25:03</t>
  </si>
  <si>
    <t>13:25:03</t>
  </si>
  <si>
    <t>20210216 13:25:09</t>
  </si>
  <si>
    <t>13:25:09</t>
  </si>
  <si>
    <t>20210216 13:25:15</t>
  </si>
  <si>
    <t>13:25:15</t>
  </si>
  <si>
    <t>20210216 13:25:21</t>
  </si>
  <si>
    <t>13:25:21</t>
  </si>
  <si>
    <t>20210216 13:25:27</t>
  </si>
  <si>
    <t>13:25:27</t>
  </si>
  <si>
    <t>20210216 13:27:16</t>
  </si>
  <si>
    <t>13:27:16</t>
  </si>
  <si>
    <t>20210216 13:27:22</t>
  </si>
  <si>
    <t>13:27:22</t>
  </si>
  <si>
    <t>13:26:55</t>
  </si>
  <si>
    <t>w3.p12</t>
  </si>
  <si>
    <t>20210216 13:27:28</t>
  </si>
  <si>
    <t>13:27:28</t>
  </si>
  <si>
    <t>20210216 13:27:34</t>
  </si>
  <si>
    <t>13:27:34</t>
  </si>
  <si>
    <t>20210216 13:27:40</t>
  </si>
  <si>
    <t>13:27:40</t>
  </si>
  <si>
    <t>20210216 13:27:46</t>
  </si>
  <si>
    <t>13:27:46</t>
  </si>
  <si>
    <t>20210216 13:27:52</t>
  </si>
  <si>
    <t>13:27:52</t>
  </si>
  <si>
    <t>20210216 13:27:58</t>
  </si>
  <si>
    <t>13:27:58</t>
  </si>
  <si>
    <t>20210216 13:28:04</t>
  </si>
  <si>
    <t>13:28:04</t>
  </si>
  <si>
    <t>20210216 13:28:10</t>
  </si>
  <si>
    <t>13:28:10</t>
  </si>
  <si>
    <t>20210216 13:30:41</t>
  </si>
  <si>
    <t>13:30:41</t>
  </si>
  <si>
    <t>20210216 13:30:47</t>
  </si>
  <si>
    <t>13:30:47</t>
  </si>
  <si>
    <t>13:30:20</t>
  </si>
  <si>
    <t>w3.p6</t>
  </si>
  <si>
    <t>20210216 13:30:53</t>
  </si>
  <si>
    <t>13:30:53</t>
  </si>
  <si>
    <t>20210216 13:30:59</t>
  </si>
  <si>
    <t>13:30:59</t>
  </si>
  <si>
    <t>20210216 13:31:05</t>
  </si>
  <si>
    <t>13:31:05</t>
  </si>
  <si>
    <t>20210216 13:31:11</t>
  </si>
  <si>
    <t>13:31:11</t>
  </si>
  <si>
    <t>20210216 13:31:17</t>
  </si>
  <si>
    <t>13:31:17</t>
  </si>
  <si>
    <t>20210216 13:31:23</t>
  </si>
  <si>
    <t>13:31:23</t>
  </si>
  <si>
    <t>20210216 13:31:29</t>
  </si>
  <si>
    <t>13:31:29</t>
  </si>
  <si>
    <t>20210216 13:31:35</t>
  </si>
  <si>
    <t>13:31:35</t>
  </si>
  <si>
    <t>20210216 13:33:43</t>
  </si>
  <si>
    <t>13:33:43</t>
  </si>
  <si>
    <t>20210216 13:33:49</t>
  </si>
  <si>
    <t>13:33:49</t>
  </si>
  <si>
    <t>20210216 13:33:55</t>
  </si>
  <si>
    <t>13:33:55</t>
  </si>
  <si>
    <t>13:33:31</t>
  </si>
  <si>
    <t>w3.p1</t>
  </si>
  <si>
    <t>20210216 13:34:01</t>
  </si>
  <si>
    <t>13:34:01</t>
  </si>
  <si>
    <t>20210216 13:34:07</t>
  </si>
  <si>
    <t>13:34:07</t>
  </si>
  <si>
    <t>20210216 13:34:13</t>
  </si>
  <si>
    <t>13:34:13</t>
  </si>
  <si>
    <t>20210216 13:34:19</t>
  </si>
  <si>
    <t>13:34:19</t>
  </si>
  <si>
    <t>20210216 13:34:25</t>
  </si>
  <si>
    <t>13:34:25</t>
  </si>
  <si>
    <t>20210216 13:34:31</t>
  </si>
  <si>
    <t>13:34:31</t>
  </si>
  <si>
    <t>20210216 13:34:37</t>
  </si>
  <si>
    <t>13:34:37</t>
  </si>
  <si>
    <t>20210216 13:36:54</t>
  </si>
  <si>
    <t>13:36:54</t>
  </si>
  <si>
    <t>20210216 13:37:00</t>
  </si>
  <si>
    <t>13:37:00</t>
  </si>
  <si>
    <t>20210216 13:37:06</t>
  </si>
  <si>
    <t>13:37:06</t>
  </si>
  <si>
    <t>20210216 13:37:12</t>
  </si>
  <si>
    <t>13:37:12</t>
  </si>
  <si>
    <t>20210216 13:37:18</t>
  </si>
  <si>
    <t>13:37:18</t>
  </si>
  <si>
    <t>w1.p9</t>
  </si>
  <si>
    <t>20210216 13:37:24</t>
  </si>
  <si>
    <t>13:37:24</t>
  </si>
  <si>
    <t>20210216 13:37:30</t>
  </si>
  <si>
    <t>13:37:30</t>
  </si>
  <si>
    <t>20210216 13:37:36</t>
  </si>
  <si>
    <t>13:37:36</t>
  </si>
  <si>
    <t>20210216 13:37:42</t>
  </si>
  <si>
    <t>13:37:42</t>
  </si>
  <si>
    <t>20210216 13:37:48</t>
  </si>
  <si>
    <t>13:37:48</t>
  </si>
  <si>
    <t>20210216 13:39:05</t>
  </si>
  <si>
    <t>13:39:05</t>
  </si>
  <si>
    <t>13:38:42</t>
  </si>
  <si>
    <t>w1.p11</t>
  </si>
  <si>
    <t>20210216 13:39:11</t>
  </si>
  <si>
    <t>13:39:11</t>
  </si>
  <si>
    <t>20210216 13:39:17</t>
  </si>
  <si>
    <t>13:39:17</t>
  </si>
  <si>
    <t>20210216 13:39:23</t>
  </si>
  <si>
    <t>13:39:23</t>
  </si>
  <si>
    <t>20210216 13:39:29</t>
  </si>
  <si>
    <t>13:39:29</t>
  </si>
  <si>
    <t>20210216 13:39:35</t>
  </si>
  <si>
    <t>13:39:35</t>
  </si>
  <si>
    <t>20210216 13:39:41</t>
  </si>
  <si>
    <t>13:39:41</t>
  </si>
  <si>
    <t>20210216 13:39:47</t>
  </si>
  <si>
    <t>13:39:47</t>
  </si>
  <si>
    <t>20210216 13:39:53</t>
  </si>
  <si>
    <t>13:39:53</t>
  </si>
  <si>
    <t>20210216 13:39:59</t>
  </si>
  <si>
    <t>13:39:59</t>
  </si>
  <si>
    <t>20210216 13:41:43</t>
  </si>
  <si>
    <t>13:41:43</t>
  </si>
  <si>
    <t>20210216 13:41:49</t>
  </si>
  <si>
    <t>13:41:49</t>
  </si>
  <si>
    <t>13:41:26</t>
  </si>
  <si>
    <t>w2.p4</t>
  </si>
  <si>
    <t>20210216 13:41:55</t>
  </si>
  <si>
    <t>13:41:55</t>
  </si>
  <si>
    <t>20210216 13:42:01</t>
  </si>
  <si>
    <t>13:42:01</t>
  </si>
  <si>
    <t>20210216 13:42:07</t>
  </si>
  <si>
    <t>13:42:07</t>
  </si>
  <si>
    <t>20210216 13:42:13</t>
  </si>
  <si>
    <t>13:42:13</t>
  </si>
  <si>
    <t>20210216 13:42:19</t>
  </si>
  <si>
    <t>13:42:19</t>
  </si>
  <si>
    <t>20210216 13:42:25</t>
  </si>
  <si>
    <t>13:42:25</t>
  </si>
  <si>
    <t>20210216 13:42:31</t>
  </si>
  <si>
    <t>13:42:31</t>
  </si>
  <si>
    <t>20210216 13:42:38</t>
  </si>
  <si>
    <t>13:42:38</t>
  </si>
  <si>
    <t>20210216 13:44:15</t>
  </si>
  <si>
    <t>13:44:15</t>
  </si>
  <si>
    <t>20210216 13:44:21</t>
  </si>
  <si>
    <t>13:44:21</t>
  </si>
  <si>
    <t>20210216 13:44:27</t>
  </si>
  <si>
    <t>13:44:27</t>
  </si>
  <si>
    <t>13:44:01</t>
  </si>
  <si>
    <t>w2.p5</t>
  </si>
  <si>
    <t>20210216 13:44:33</t>
  </si>
  <si>
    <t>13:44:33</t>
  </si>
  <si>
    <t>20210216 13:44:39</t>
  </si>
  <si>
    <t>13:44:39</t>
  </si>
  <si>
    <t>20210216 13:44:45</t>
  </si>
  <si>
    <t>13:44:45</t>
  </si>
  <si>
    <t>20210216 13:44:51</t>
  </si>
  <si>
    <t>13:44:51</t>
  </si>
  <si>
    <t>20210216 13:44:57</t>
  </si>
  <si>
    <t>13:44:57</t>
  </si>
  <si>
    <t>20210216 13:45:03</t>
  </si>
  <si>
    <t>13:45:03</t>
  </si>
  <si>
    <t>20210216 13:45:09</t>
  </si>
  <si>
    <t>13:45:09</t>
  </si>
  <si>
    <t>20210216 13:46:36</t>
  </si>
  <si>
    <t>13:46:36</t>
  </si>
  <si>
    <t>13:46:13</t>
  </si>
  <si>
    <t>w2.p10</t>
  </si>
  <si>
    <t>20210216 13:46:42</t>
  </si>
  <si>
    <t>13:46:42</t>
  </si>
  <si>
    <t>20210216 13:46:48</t>
  </si>
  <si>
    <t>13:46:48</t>
  </si>
  <si>
    <t>20210216 13:46:54</t>
  </si>
  <si>
    <t>13:46:54</t>
  </si>
  <si>
    <t>20210216 13:47:00</t>
  </si>
  <si>
    <t>13:47:00</t>
  </si>
  <si>
    <t>20210216 13:47:06</t>
  </si>
  <si>
    <t>13:47:06</t>
  </si>
  <si>
    <t>20210216 13:47:12</t>
  </si>
  <si>
    <t>13:47:12</t>
  </si>
  <si>
    <t>20210216 13:47:18</t>
  </si>
  <si>
    <t>13:47:18</t>
  </si>
  <si>
    <t>20210216 13:47:24</t>
  </si>
  <si>
    <t>13:47:24</t>
  </si>
  <si>
    <t>20210216 13:47:30</t>
  </si>
  <si>
    <t>13:47:30</t>
  </si>
  <si>
    <t>20210216 13:49:17</t>
  </si>
  <si>
    <t>13:49:17</t>
  </si>
  <si>
    <t>20210216 13:49:23</t>
  </si>
  <si>
    <t>13:49:23</t>
  </si>
  <si>
    <t>13:48:57</t>
  </si>
  <si>
    <t>w2.p14</t>
  </si>
  <si>
    <t>20210216 13:49:29</t>
  </si>
  <si>
    <t>13:49:29</t>
  </si>
  <si>
    <t>20210216 13:49:35</t>
  </si>
  <si>
    <t>13:49:35</t>
  </si>
  <si>
    <t>20210216 13:49:41</t>
  </si>
  <si>
    <t>13:49:41</t>
  </si>
  <si>
    <t>20210216 13:49:47</t>
  </si>
  <si>
    <t>13:49:47</t>
  </si>
  <si>
    <t>20210216 13:49:53</t>
  </si>
  <si>
    <t>13:49:53</t>
  </si>
  <si>
    <t>20210216 13:49:59</t>
  </si>
  <si>
    <t>13:49:59</t>
  </si>
  <si>
    <t>20210216 13:50:05</t>
  </si>
  <si>
    <t>13:50:05</t>
  </si>
  <si>
    <t>20210216 13:50:11</t>
  </si>
  <si>
    <t>13:50:11</t>
  </si>
  <si>
    <t>20210216 13:51:47</t>
  </si>
  <si>
    <t>13:51:47</t>
  </si>
  <si>
    <t>20210216 13:51:53</t>
  </si>
  <si>
    <t>13:51:53</t>
  </si>
  <si>
    <t>20210216 13:51:59</t>
  </si>
  <si>
    <t>13:51:59</t>
  </si>
  <si>
    <t>20210216 13:52:05</t>
  </si>
  <si>
    <t>13:52:05</t>
  </si>
  <si>
    <t>13:51:42</t>
  </si>
  <si>
    <t>w2.p4b</t>
  </si>
  <si>
    <t>20210216 13:52:11</t>
  </si>
  <si>
    <t>13:52:11</t>
  </si>
  <si>
    <t>20210216 13:52:17</t>
  </si>
  <si>
    <t>13:52:17</t>
  </si>
  <si>
    <t>20210216 13:52:23</t>
  </si>
  <si>
    <t>13:52:23</t>
  </si>
  <si>
    <t>20210216 13:52:29</t>
  </si>
  <si>
    <t>13:52:29</t>
  </si>
  <si>
    <t>20210216 13:52:35</t>
  </si>
  <si>
    <t>13:52:35</t>
  </si>
  <si>
    <t>20210216 13:52:41</t>
  </si>
  <si>
    <t>13:52:41</t>
  </si>
  <si>
    <t>ID</t>
  </si>
  <si>
    <t>means</t>
  </si>
  <si>
    <t>Treatment</t>
  </si>
  <si>
    <t>wet</t>
  </si>
  <si>
    <t>dry</t>
  </si>
  <si>
    <t>interm</t>
  </si>
  <si>
    <t>Ci/Ca</t>
  </si>
  <si>
    <t>`</t>
  </si>
  <si>
    <t>trt</t>
  </si>
  <si>
    <t>iwue</t>
  </si>
  <si>
    <t>int</t>
  </si>
  <si>
    <t>TRT</t>
  </si>
  <si>
    <t>inwue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</si>
</sst>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38"/>
  <sheetViews>
    <sheetView topLeftCell="E1" workbookViewId="0">
      <selection activeCell="E1" sqref="E1:E1048576"/>
    </sheetView>
  </sheetViews>
  <sheetFormatPr baseColWidth="10" defaultColWidth="8.83203125" defaultRowHeight="14" x14ac:dyDescent="0"/>
  <sheetData>
    <row r="2" spans="1:144">
      <c r="A2" t="s">
        <v>25</v>
      </c>
      <c r="B2" t="s">
        <v>26</v>
      </c>
      <c r="C2" t="s">
        <v>28</v>
      </c>
    </row>
    <row r="3" spans="1:144">
      <c r="B3" t="s">
        <v>27</v>
      </c>
      <c r="C3">
        <v>21</v>
      </c>
    </row>
    <row r="4" spans="1:14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44">
      <c r="B5" t="s">
        <v>15</v>
      </c>
      <c r="C5" t="s">
        <v>32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144">
      <c r="A6" t="s">
        <v>41</v>
      </c>
      <c r="B6" t="s">
        <v>42</v>
      </c>
    </row>
    <row r="8" spans="1:144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144">
      <c r="B9">
        <v>0</v>
      </c>
      <c r="C9">
        <v>1</v>
      </c>
      <c r="D9">
        <v>0</v>
      </c>
      <c r="E9">
        <v>0</v>
      </c>
    </row>
    <row r="10" spans="1:144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144">
      <c r="B11" t="s">
        <v>50</v>
      </c>
      <c r="C11" t="s">
        <v>52</v>
      </c>
      <c r="D11">
        <v>0.49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0.39</v>
      </c>
      <c r="L11">
        <v>0.18</v>
      </c>
      <c r="M11">
        <v>0.23</v>
      </c>
      <c r="N11">
        <v>0.26</v>
      </c>
      <c r="O11">
        <v>0.21</v>
      </c>
      <c r="P11">
        <v>0.19</v>
      </c>
      <c r="Q11">
        <v>0.25</v>
      </c>
    </row>
    <row r="12" spans="1:144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144">
      <c r="B13">
        <v>0</v>
      </c>
      <c r="C13">
        <v>0</v>
      </c>
      <c r="D13">
        <v>0</v>
      </c>
      <c r="E13">
        <v>0</v>
      </c>
      <c r="F13">
        <v>1</v>
      </c>
    </row>
    <row r="14" spans="1:144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144">
      <c r="B15">
        <v>-6276</v>
      </c>
      <c r="C15">
        <v>6.6</v>
      </c>
      <c r="D15">
        <v>1.7090000000000001E-5</v>
      </c>
      <c r="E15">
        <v>3.11</v>
      </c>
      <c r="F15" t="s">
        <v>79</v>
      </c>
      <c r="G15" t="s">
        <v>81</v>
      </c>
      <c r="H15">
        <v>0</v>
      </c>
    </row>
    <row r="16" spans="1:144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41</v>
      </c>
      <c r="G16" t="s">
        <v>84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87</v>
      </c>
      <c r="AK16" t="s">
        <v>87</v>
      </c>
      <c r="AL16" t="s">
        <v>87</v>
      </c>
      <c r="AM16" t="s">
        <v>87</v>
      </c>
      <c r="AN16" t="s">
        <v>88</v>
      </c>
      <c r="AO16" t="s">
        <v>88</v>
      </c>
      <c r="AP16" t="s">
        <v>88</v>
      </c>
      <c r="AQ16" t="s">
        <v>88</v>
      </c>
      <c r="AR16" t="s">
        <v>89</v>
      </c>
      <c r="AS16" t="s">
        <v>89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  <c r="BF16" t="s">
        <v>89</v>
      </c>
      <c r="BG16" t="s">
        <v>89</v>
      </c>
      <c r="BH16" t="s">
        <v>89</v>
      </c>
      <c r="BI16" t="s">
        <v>89</v>
      </c>
      <c r="BJ16" t="s">
        <v>89</v>
      </c>
      <c r="BK16" t="s">
        <v>89</v>
      </c>
      <c r="BL16" t="s">
        <v>90</v>
      </c>
      <c r="BM16" t="s">
        <v>90</v>
      </c>
      <c r="BN16" t="s">
        <v>90</v>
      </c>
      <c r="BO16" t="s">
        <v>90</v>
      </c>
      <c r="BP16" t="s">
        <v>90</v>
      </c>
      <c r="BQ16" t="s">
        <v>90</v>
      </c>
      <c r="BR16" t="s">
        <v>90</v>
      </c>
      <c r="BS16" t="s">
        <v>90</v>
      </c>
      <c r="BT16" t="s">
        <v>90</v>
      </c>
      <c r="BU16" t="s">
        <v>90</v>
      </c>
      <c r="BV16" t="s">
        <v>90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91</v>
      </c>
      <c r="CE16" t="s">
        <v>91</v>
      </c>
      <c r="CF16" t="s">
        <v>91</v>
      </c>
      <c r="CG16" t="s">
        <v>91</v>
      </c>
      <c r="CH16" t="s">
        <v>91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92</v>
      </c>
      <c r="CU16" t="s">
        <v>92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94</v>
      </c>
      <c r="DL16" t="s">
        <v>94</v>
      </c>
      <c r="DM16" t="s">
        <v>94</v>
      </c>
      <c r="DN16" t="s">
        <v>94</v>
      </c>
      <c r="DO16" t="s">
        <v>94</v>
      </c>
      <c r="DP16" t="s">
        <v>94</v>
      </c>
      <c r="DQ16" t="s">
        <v>94</v>
      </c>
      <c r="DR16" t="s">
        <v>94</v>
      </c>
      <c r="DS16" t="s">
        <v>94</v>
      </c>
      <c r="DT16" t="s">
        <v>94</v>
      </c>
      <c r="DU16" t="s">
        <v>94</v>
      </c>
      <c r="DV16" t="s">
        <v>94</v>
      </c>
      <c r="DW16" t="s">
        <v>94</v>
      </c>
      <c r="DX16" t="s">
        <v>94</v>
      </c>
      <c r="DY16" t="s">
        <v>95</v>
      </c>
      <c r="DZ16" t="s">
        <v>95</v>
      </c>
      <c r="EA16" t="s">
        <v>95</v>
      </c>
      <c r="EB16" t="s">
        <v>95</v>
      </c>
      <c r="EC16" t="s">
        <v>95</v>
      </c>
      <c r="ED16" t="s">
        <v>95</v>
      </c>
      <c r="EE16" t="s">
        <v>95</v>
      </c>
      <c r="EF16" t="s">
        <v>95</v>
      </c>
      <c r="EG16" t="s">
        <v>95</v>
      </c>
      <c r="EH16" t="s">
        <v>95</v>
      </c>
      <c r="EI16" t="s">
        <v>95</v>
      </c>
      <c r="EJ16" t="s">
        <v>95</v>
      </c>
      <c r="EK16" t="s">
        <v>95</v>
      </c>
      <c r="EL16" t="s">
        <v>95</v>
      </c>
      <c r="EM16" t="s">
        <v>95</v>
      </c>
      <c r="EN16" t="s">
        <v>95</v>
      </c>
    </row>
    <row r="17" spans="1:144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 t="s">
        <v>103</v>
      </c>
      <c r="I17" t="s">
        <v>104</v>
      </c>
      <c r="J17" t="s">
        <v>105</v>
      </c>
      <c r="K17" t="s">
        <v>106</v>
      </c>
      <c r="L17" t="s">
        <v>107</v>
      </c>
      <c r="M17" t="s">
        <v>108</v>
      </c>
      <c r="N17" t="s">
        <v>109</v>
      </c>
      <c r="O17" t="s">
        <v>110</v>
      </c>
      <c r="P17" t="s">
        <v>111</v>
      </c>
      <c r="Q17" t="s">
        <v>112</v>
      </c>
      <c r="R17" t="s">
        <v>113</v>
      </c>
      <c r="S17" t="s">
        <v>114</v>
      </c>
      <c r="T17" t="s">
        <v>115</v>
      </c>
      <c r="U17" t="s">
        <v>116</v>
      </c>
      <c r="V17" t="s">
        <v>117</v>
      </c>
      <c r="W17" t="s">
        <v>118</v>
      </c>
      <c r="X17" t="s">
        <v>119</v>
      </c>
      <c r="Y17" t="s">
        <v>120</v>
      </c>
      <c r="Z17" t="s">
        <v>121</v>
      </c>
      <c r="AA17" t="s">
        <v>122</v>
      </c>
      <c r="AB17" t="s">
        <v>123</v>
      </c>
      <c r="AC17" t="s">
        <v>124</v>
      </c>
      <c r="AD17" t="s">
        <v>125</v>
      </c>
      <c r="AE17" t="s">
        <v>86</v>
      </c>
      <c r="AF17" t="s">
        <v>126</v>
      </c>
      <c r="AG17" t="s">
        <v>127</v>
      </c>
      <c r="AH17" t="s">
        <v>128</v>
      </c>
      <c r="AI17" t="s">
        <v>129</v>
      </c>
      <c r="AJ17" t="s">
        <v>130</v>
      </c>
      <c r="AK17" t="s">
        <v>131</v>
      </c>
      <c r="AL17" t="s">
        <v>132</v>
      </c>
      <c r="AM17" t="s">
        <v>133</v>
      </c>
      <c r="AN17" t="s">
        <v>134</v>
      </c>
      <c r="AO17" t="s">
        <v>135</v>
      </c>
      <c r="AP17" t="s">
        <v>136</v>
      </c>
      <c r="AQ17" t="s">
        <v>137</v>
      </c>
      <c r="AR17" t="s">
        <v>103</v>
      </c>
      <c r="AS17" t="s">
        <v>138</v>
      </c>
      <c r="AT17" t="s">
        <v>139</v>
      </c>
      <c r="AU17" t="s">
        <v>140</v>
      </c>
      <c r="AV17" t="s">
        <v>141</v>
      </c>
      <c r="AW17" t="s">
        <v>142</v>
      </c>
      <c r="AX17" t="s">
        <v>143</v>
      </c>
      <c r="BA17" t="s">
        <v>144</v>
      </c>
      <c r="BB17" t="s">
        <v>145</v>
      </c>
      <c r="BC17" t="s">
        <v>146</v>
      </c>
      <c r="BD17" t="s">
        <v>147</v>
      </c>
      <c r="BE17" t="s">
        <v>148</v>
      </c>
      <c r="BF17" t="s">
        <v>149</v>
      </c>
      <c r="BG17" t="s">
        <v>150</v>
      </c>
      <c r="BH17" t="s">
        <v>151</v>
      </c>
      <c r="BI17" t="s">
        <v>152</v>
      </c>
      <c r="BJ17" t="s">
        <v>153</v>
      </c>
      <c r="BK17" t="s">
        <v>154</v>
      </c>
      <c r="BL17" t="s">
        <v>155</v>
      </c>
      <c r="BM17" t="s">
        <v>156</v>
      </c>
      <c r="BN17" t="s">
        <v>157</v>
      </c>
      <c r="BO17" t="s">
        <v>158</v>
      </c>
      <c r="BP17" t="s">
        <v>159</v>
      </c>
      <c r="BQ17" t="s">
        <v>160</v>
      </c>
      <c r="BR17" t="s">
        <v>161</v>
      </c>
      <c r="BS17" t="s">
        <v>162</v>
      </c>
      <c r="BT17" t="s">
        <v>163</v>
      </c>
      <c r="BU17" t="s">
        <v>164</v>
      </c>
      <c r="BV17" t="s">
        <v>165</v>
      </c>
      <c r="BW17" t="s">
        <v>166</v>
      </c>
      <c r="BX17" t="s">
        <v>167</v>
      </c>
      <c r="BY17" t="s">
        <v>168</v>
      </c>
      <c r="BZ17" t="s">
        <v>169</v>
      </c>
      <c r="CA17" t="s">
        <v>170</v>
      </c>
      <c r="CB17" t="s">
        <v>171</v>
      </c>
      <c r="CC17" t="s">
        <v>172</v>
      </c>
      <c r="CD17" t="s">
        <v>173</v>
      </c>
      <c r="CE17" t="s">
        <v>174</v>
      </c>
      <c r="CF17" t="s">
        <v>175</v>
      </c>
      <c r="CG17" t="s">
        <v>176</v>
      </c>
      <c r="CH17" t="s">
        <v>177</v>
      </c>
      <c r="CI17" t="s">
        <v>97</v>
      </c>
      <c r="CJ17" t="s">
        <v>100</v>
      </c>
      <c r="CK17" t="s">
        <v>178</v>
      </c>
      <c r="CL17" t="s">
        <v>179</v>
      </c>
      <c r="CM17" t="s">
        <v>180</v>
      </c>
      <c r="CN17" t="s">
        <v>181</v>
      </c>
      <c r="CO17" t="s">
        <v>182</v>
      </c>
      <c r="CP17" t="s">
        <v>183</v>
      </c>
      <c r="CQ17" t="s">
        <v>184</v>
      </c>
      <c r="CR17" t="s">
        <v>185</v>
      </c>
      <c r="CS17" t="s">
        <v>186</v>
      </c>
      <c r="CT17" t="s">
        <v>187</v>
      </c>
      <c r="CU17" t="s">
        <v>188</v>
      </c>
      <c r="CV17" t="s">
        <v>189</v>
      </c>
      <c r="CW17" t="s">
        <v>190</v>
      </c>
      <c r="CX17" t="s">
        <v>191</v>
      </c>
      <c r="CY17" t="s">
        <v>192</v>
      </c>
      <c r="CZ17" t="s">
        <v>193</v>
      </c>
      <c r="DA17" t="s">
        <v>194</v>
      </c>
      <c r="DB17" t="s">
        <v>195</v>
      </c>
      <c r="DC17" t="s">
        <v>196</v>
      </c>
      <c r="DD17" t="s">
        <v>197</v>
      </c>
      <c r="DE17" t="s">
        <v>198</v>
      </c>
      <c r="DF17" t="s">
        <v>199</v>
      </c>
      <c r="DG17" t="s">
        <v>200</v>
      </c>
      <c r="DH17" t="s">
        <v>201</v>
      </c>
      <c r="DI17" t="s">
        <v>202</v>
      </c>
      <c r="DJ17" t="s">
        <v>203</v>
      </c>
      <c r="DK17" t="s">
        <v>204</v>
      </c>
      <c r="DL17" t="s">
        <v>205</v>
      </c>
      <c r="DM17" t="s">
        <v>206</v>
      </c>
      <c r="DN17" t="s">
        <v>207</v>
      </c>
      <c r="DO17" t="s">
        <v>208</v>
      </c>
      <c r="DP17" t="s">
        <v>209</v>
      </c>
      <c r="DQ17" t="s">
        <v>210</v>
      </c>
      <c r="DR17" t="s">
        <v>211</v>
      </c>
      <c r="DS17" t="s">
        <v>212</v>
      </c>
      <c r="DT17" t="s">
        <v>213</v>
      </c>
      <c r="DU17" t="s">
        <v>214</v>
      </c>
      <c r="DV17" t="s">
        <v>215</v>
      </c>
      <c r="DW17" t="s">
        <v>216</v>
      </c>
      <c r="DX17" t="s">
        <v>217</v>
      </c>
      <c r="DY17" t="s">
        <v>218</v>
      </c>
      <c r="DZ17" t="s">
        <v>219</v>
      </c>
      <c r="EA17" t="s">
        <v>220</v>
      </c>
      <c r="EB17" t="s">
        <v>221</v>
      </c>
      <c r="EC17" t="s">
        <v>222</v>
      </c>
      <c r="ED17" t="s">
        <v>223</v>
      </c>
      <c r="EE17" t="s">
        <v>224</v>
      </c>
      <c r="EF17" t="s">
        <v>225</v>
      </c>
      <c r="EG17" t="s">
        <v>226</v>
      </c>
      <c r="EH17" t="s">
        <v>227</v>
      </c>
      <c r="EI17" t="s">
        <v>228</v>
      </c>
      <c r="EJ17" t="s">
        <v>229</v>
      </c>
      <c r="EK17" t="s">
        <v>230</v>
      </c>
      <c r="EL17" t="s">
        <v>231</v>
      </c>
      <c r="EM17" t="s">
        <v>232</v>
      </c>
      <c r="EN17" t="s">
        <v>233</v>
      </c>
    </row>
    <row r="18" spans="1:144">
      <c r="B18" t="s">
        <v>234</v>
      </c>
      <c r="C18" t="s">
        <v>234</v>
      </c>
      <c r="F18" t="s">
        <v>235</v>
      </c>
      <c r="H18" t="s">
        <v>234</v>
      </c>
      <c r="I18" t="s">
        <v>236</v>
      </c>
      <c r="J18" t="s">
        <v>237</v>
      </c>
      <c r="K18" t="s">
        <v>238</v>
      </c>
      <c r="L18" t="s">
        <v>238</v>
      </c>
      <c r="M18" t="s">
        <v>145</v>
      </c>
      <c r="N18" t="s">
        <v>145</v>
      </c>
      <c r="O18" t="s">
        <v>236</v>
      </c>
      <c r="P18" t="s">
        <v>236</v>
      </c>
      <c r="Q18" t="s">
        <v>236</v>
      </c>
      <c r="R18" t="s">
        <v>236</v>
      </c>
      <c r="S18" t="s">
        <v>239</v>
      </c>
      <c r="T18" t="s">
        <v>235</v>
      </c>
      <c r="U18" t="s">
        <v>235</v>
      </c>
      <c r="V18" t="s">
        <v>240</v>
      </c>
      <c r="W18" t="s">
        <v>241</v>
      </c>
      <c r="X18" t="s">
        <v>240</v>
      </c>
      <c r="Y18" t="s">
        <v>240</v>
      </c>
      <c r="Z18" t="s">
        <v>240</v>
      </c>
      <c r="AA18" t="s">
        <v>239</v>
      </c>
      <c r="AB18" t="s">
        <v>239</v>
      </c>
      <c r="AC18" t="s">
        <v>239</v>
      </c>
      <c r="AD18" t="s">
        <v>239</v>
      </c>
      <c r="AE18" t="s">
        <v>242</v>
      </c>
      <c r="AF18" t="s">
        <v>241</v>
      </c>
      <c r="AH18" t="s">
        <v>241</v>
      </c>
      <c r="AI18" t="s">
        <v>242</v>
      </c>
      <c r="AJ18" t="s">
        <v>237</v>
      </c>
      <c r="AK18" t="s">
        <v>237</v>
      </c>
      <c r="AM18" t="s">
        <v>243</v>
      </c>
      <c r="AN18" t="s">
        <v>244</v>
      </c>
      <c r="AQ18" t="s">
        <v>236</v>
      </c>
      <c r="AR18" t="s">
        <v>234</v>
      </c>
      <c r="AS18" t="s">
        <v>238</v>
      </c>
      <c r="AT18" t="s">
        <v>238</v>
      </c>
      <c r="AU18" t="s">
        <v>245</v>
      </c>
      <c r="AV18" t="s">
        <v>245</v>
      </c>
      <c r="AW18" t="s">
        <v>238</v>
      </c>
      <c r="AX18" t="s">
        <v>245</v>
      </c>
      <c r="BA18" t="s">
        <v>242</v>
      </c>
      <c r="BB18" t="s">
        <v>240</v>
      </c>
      <c r="BC18" t="s">
        <v>240</v>
      </c>
      <c r="BD18" t="s">
        <v>235</v>
      </c>
      <c r="BE18" t="s">
        <v>235</v>
      </c>
      <c r="BF18" t="s">
        <v>235</v>
      </c>
      <c r="BG18" t="s">
        <v>235</v>
      </c>
      <c r="BH18" t="s">
        <v>235</v>
      </c>
      <c r="BI18" t="s">
        <v>246</v>
      </c>
      <c r="BJ18" t="s">
        <v>237</v>
      </c>
      <c r="BK18" t="s">
        <v>237</v>
      </c>
      <c r="BL18" t="s">
        <v>237</v>
      </c>
      <c r="BQ18" t="s">
        <v>237</v>
      </c>
      <c r="BT18" t="s">
        <v>235</v>
      </c>
      <c r="BU18" t="s">
        <v>235</v>
      </c>
      <c r="BV18" t="s">
        <v>235</v>
      </c>
      <c r="BW18" t="s">
        <v>235</v>
      </c>
      <c r="BX18" t="s">
        <v>235</v>
      </c>
      <c r="BY18" t="s">
        <v>237</v>
      </c>
      <c r="BZ18" t="s">
        <v>237</v>
      </c>
      <c r="CA18" t="s">
        <v>237</v>
      </c>
      <c r="CB18" t="s">
        <v>234</v>
      </c>
      <c r="CE18" t="s">
        <v>247</v>
      </c>
      <c r="CF18" t="s">
        <v>247</v>
      </c>
      <c r="CH18" t="s">
        <v>234</v>
      </c>
      <c r="CI18" t="s">
        <v>248</v>
      </c>
      <c r="CK18" t="s">
        <v>234</v>
      </c>
      <c r="CL18" t="s">
        <v>234</v>
      </c>
      <c r="CN18" t="s">
        <v>249</v>
      </c>
      <c r="CO18" t="s">
        <v>250</v>
      </c>
      <c r="CP18" t="s">
        <v>249</v>
      </c>
      <c r="CQ18" t="s">
        <v>250</v>
      </c>
      <c r="CR18" t="s">
        <v>249</v>
      </c>
      <c r="CS18" t="s">
        <v>250</v>
      </c>
      <c r="CT18" t="s">
        <v>241</v>
      </c>
      <c r="CU18" t="s">
        <v>241</v>
      </c>
      <c r="CV18" t="s">
        <v>238</v>
      </c>
      <c r="CW18" t="s">
        <v>251</v>
      </c>
      <c r="CX18" t="s">
        <v>238</v>
      </c>
      <c r="CZ18" t="s">
        <v>245</v>
      </c>
      <c r="DA18" t="s">
        <v>252</v>
      </c>
      <c r="DB18" t="s">
        <v>245</v>
      </c>
      <c r="DG18" t="s">
        <v>241</v>
      </c>
      <c r="DH18" t="s">
        <v>241</v>
      </c>
      <c r="DI18" t="s">
        <v>249</v>
      </c>
      <c r="DJ18" t="s">
        <v>250</v>
      </c>
      <c r="DK18" t="s">
        <v>250</v>
      </c>
      <c r="DO18" t="s">
        <v>250</v>
      </c>
      <c r="DS18" t="s">
        <v>238</v>
      </c>
      <c r="DT18" t="s">
        <v>238</v>
      </c>
      <c r="DU18" t="s">
        <v>245</v>
      </c>
      <c r="DV18" t="s">
        <v>245</v>
      </c>
      <c r="DW18" t="s">
        <v>253</v>
      </c>
      <c r="DX18" t="s">
        <v>253</v>
      </c>
      <c r="DZ18" t="s">
        <v>242</v>
      </c>
      <c r="EA18" t="s">
        <v>242</v>
      </c>
      <c r="EB18" t="s">
        <v>235</v>
      </c>
      <c r="EC18" t="s">
        <v>235</v>
      </c>
      <c r="ED18" t="s">
        <v>235</v>
      </c>
      <c r="EE18" t="s">
        <v>235</v>
      </c>
      <c r="EF18" t="s">
        <v>235</v>
      </c>
      <c r="EG18" t="s">
        <v>241</v>
      </c>
      <c r="EH18" t="s">
        <v>241</v>
      </c>
      <c r="EI18" t="s">
        <v>241</v>
      </c>
      <c r="EJ18" t="s">
        <v>235</v>
      </c>
      <c r="EK18" t="s">
        <v>238</v>
      </c>
      <c r="EL18" t="s">
        <v>245</v>
      </c>
      <c r="EM18" t="s">
        <v>241</v>
      </c>
      <c r="EN18" t="s">
        <v>241</v>
      </c>
    </row>
    <row r="19" spans="1:144">
      <c r="A19">
        <v>1</v>
      </c>
      <c r="B19">
        <v>1613517695.0999999</v>
      </c>
      <c r="C19">
        <v>0</v>
      </c>
      <c r="D19" t="s">
        <v>254</v>
      </c>
      <c r="E19" t="s">
        <v>255</v>
      </c>
      <c r="F19" t="s">
        <v>270</v>
      </c>
      <c r="G19" t="s">
        <v>271</v>
      </c>
      <c r="H19">
        <v>1613517687.0999999</v>
      </c>
      <c r="I19">
        <f t="shared" ref="I19:I50" si="0">BA19*AG19*(AU19-AV19)/(100*AN19*(1000-AG19*AU19))</f>
        <v>2.429949128271406E-4</v>
      </c>
      <c r="J19">
        <f t="shared" ref="J19:J50" si="1">BA19*AG19*(AT19-AS19*(1000-AG19*AV19)/(1000-AG19*AU19))/(100*AN19)</f>
        <v>1.3982209264382284</v>
      </c>
      <c r="K19">
        <f t="shared" ref="K19:K50" si="2">AS19 - IF(AG19&gt;1, J19*AN19*100/(AI19*BI19), 0)</f>
        <v>409.51358064516103</v>
      </c>
      <c r="L19">
        <f t="shared" ref="L19:L50" si="3">((R19-I19/2)*K19-J19)/(R19+I19/2)</f>
        <v>266.71154261377552</v>
      </c>
      <c r="M19">
        <f t="shared" ref="M19:M50" si="4">L19*(BB19+BC19)/1000</f>
        <v>27.108984778234241</v>
      </c>
      <c r="N19">
        <f t="shared" ref="N19:N50" si="5">(AS19 - IF(AG19&gt;1, J19*AN19*100/(AI19*BI19), 0))*(BB19+BC19)/1000</f>
        <v>41.62361071963776</v>
      </c>
      <c r="O19">
        <f t="shared" ref="O19:O50" si="6">2/((1/Q19-1/P19)+SIGN(Q19)*SQRT((1/Q19-1/P19)*(1/Q19-1/P19) + 4*AO19/((AO19+1)*(AO19+1))*(2*1/Q19*1/P19-1/P19*1/P19)))</f>
        <v>1.6652148076048267E-2</v>
      </c>
      <c r="P19">
        <f t="shared" ref="P19:P50" si="7">IF(LEFT(AP19,1)&lt;&gt;"0",IF(LEFT(AP19,1)="1",3,AQ19),$D$5+$E$5*(BI19*BB19/($K$5*1000))+$F$5*(BI19*BB19/($K$5*1000))*MAX(MIN(AN19,$J$5),$I$5)*MAX(MIN(AN19,$J$5),$I$5)+$G$5*MAX(MIN(AN19,$J$5),$I$5)*(BI19*BB19/($K$5*1000))+$H$5*(BI19*BB19/($K$5*1000))*(BI19*BB19/($K$5*1000)))</f>
        <v>2.0056733684019661</v>
      </c>
      <c r="Q19">
        <f t="shared" ref="Q19:Q50" si="8">I19*(1000-(1000*0.61365*EXP(17.502*U19/(240.97+U19))/(BB19+BC19)+AU19)/2)/(1000*0.61365*EXP(17.502*U19/(240.97+U19))/(BB19+BC19)-AU19)</f>
        <v>1.6575720467594996E-2</v>
      </c>
      <c r="R19">
        <f t="shared" ref="R19:R50" si="9">1/((AO19+1)/(O19/1.6)+1/(P19/1.37)) + AO19/((AO19+1)/(O19/1.6) + AO19/(P19/1.37))</f>
        <v>1.0366662684126254E-2</v>
      </c>
      <c r="S19">
        <f t="shared" ref="S19:S50" si="10">(AK19*AM19)</f>
        <v>49.534091689953826</v>
      </c>
      <c r="T19">
        <f t="shared" ref="T19:T50" si="11">(BD19+(S19+2*0.95*0.0000000567*(((BD19+$B$9)+273)^4-(BD19+273)^4)-44100*I19)/(1.84*29.3*P19+8*0.95*0.0000000567*(BD19+273)^3))</f>
        <v>27.076935523395822</v>
      </c>
      <c r="U19">
        <f t="shared" ref="U19:U50" si="12">($C$9*BE19+$D$9*BF19+$E$9*T19)</f>
        <v>26.1894548387097</v>
      </c>
      <c r="V19">
        <f t="shared" ref="V19:V50" si="13">0.61365*EXP(17.502*U19/(240.97+U19))</f>
        <v>3.4122718288162233</v>
      </c>
      <c r="W19">
        <f t="shared" ref="W19:W50" si="14">(X19/Y19*100)</f>
        <v>55.609404725288456</v>
      </c>
      <c r="X19">
        <f t="shared" ref="X19:X50" si="15">AU19*(BB19+BC19)/1000</f>
        <v>1.9616275687654268</v>
      </c>
      <c r="Y19">
        <f t="shared" ref="Y19:Y50" si="16">0.61365*EXP(17.502*BD19/(240.97+BD19))</f>
        <v>3.5275104606062682</v>
      </c>
      <c r="Z19">
        <f t="shared" ref="Z19:Z50" si="17">(V19-AU19*(BB19+BC19)/1000)</f>
        <v>1.4506442600507965</v>
      </c>
      <c r="AA19">
        <f t="shared" ref="AA19:AA50" si="18">(-I19*44100)</f>
        <v>-10.716075655676901</v>
      </c>
      <c r="AB19">
        <f t="shared" ref="AB19:AB50" si="19">2*29.3*P19*0.92*(BD19-U19)</f>
        <v>60.90780759353639</v>
      </c>
      <c r="AC19">
        <f t="shared" ref="AC19:AC50" si="20">2*0.95*0.0000000567*(((BD19+$B$9)+273)^4-(U19+273)^4)</f>
        <v>6.5191217298978916</v>
      </c>
      <c r="AD19">
        <f t="shared" ref="AD19:AD50" si="21">S19+AC19+AA19+AB19</f>
        <v>106.2449453577112</v>
      </c>
      <c r="AE19">
        <v>5</v>
      </c>
      <c r="AF19">
        <v>1</v>
      </c>
      <c r="AG19">
        <f t="shared" ref="AG19:AG50" si="22">IF(AE19*$H$15&gt;=AI19,1,(AI19/(AI19-AE19*$H$15)))</f>
        <v>1</v>
      </c>
      <c r="AH19">
        <f t="shared" ref="AH19:AH50" si="23">(AG19-1)*100</f>
        <v>0</v>
      </c>
      <c r="AI19">
        <f t="shared" ref="AI19:AI50" si="24">MAX(0,($B$15+$C$15*BI19)/(1+$D$15*BI19)*BB19/(BD19+273)*$E$15)</f>
        <v>25913.856608165726</v>
      </c>
      <c r="AJ19">
        <f t="shared" ref="AJ19:AJ50" si="25">$B$13*BJ19+$C$13*BK19+$F$13*BL19*(1-BO19)</f>
        <v>299.96196774193498</v>
      </c>
      <c r="AK19">
        <f t="shared" ref="AK19:AK50" si="26">AJ19*AL19</f>
        <v>252.8530473108743</v>
      </c>
      <c r="AL19">
        <f t="shared" ref="AL19:AL50" si="27">($B$13*$D$11+$C$13*$D$11+$F$13*((BY19+BQ19)/MAX(BY19+BQ19+BZ19, 0.1)*$I$11+BZ19/MAX(BY19+BQ19+BZ19, 0.1)*$J$11))/($B$13+$C$13+$F$13)</f>
        <v>0.84295035538775465</v>
      </c>
      <c r="AM19">
        <f t="shared" ref="AM19:AM50" si="28">($B$13*$K$11+$C$13*$K$11+$F$13*((BY19+BQ19)/MAX(BY19+BQ19+BZ19, 0.1)*$P$11+BZ19/MAX(BY19+BQ19+BZ19, 0.1)*$Q$11))/($B$13+$C$13+$F$13)</f>
        <v>0.19590071077550958</v>
      </c>
      <c r="AN19">
        <v>2</v>
      </c>
      <c r="AO19">
        <v>0.5</v>
      </c>
      <c r="AP19" t="s">
        <v>256</v>
      </c>
      <c r="AQ19">
        <v>2</v>
      </c>
      <c r="AR19">
        <v>1613517687.0999999</v>
      </c>
      <c r="AS19">
        <v>409.51358064516103</v>
      </c>
      <c r="AT19">
        <v>410.01280645161302</v>
      </c>
      <c r="AU19">
        <v>19.299458064516099</v>
      </c>
      <c r="AV19">
        <v>19.220025806451599</v>
      </c>
      <c r="AW19">
        <v>403.61003225806502</v>
      </c>
      <c r="AX19">
        <v>19.186029032258102</v>
      </c>
      <c r="BA19">
        <v>600.02132258064501</v>
      </c>
      <c r="BB19">
        <v>101.54164516129001</v>
      </c>
      <c r="BC19">
        <v>9.9943022580645205E-2</v>
      </c>
      <c r="BD19">
        <v>26.752738709677399</v>
      </c>
      <c r="BE19">
        <v>26.1894548387097</v>
      </c>
      <c r="BF19">
        <v>999.9</v>
      </c>
      <c r="BG19">
        <v>0</v>
      </c>
      <c r="BH19">
        <v>0</v>
      </c>
      <c r="BI19">
        <v>4996.0087096774196</v>
      </c>
      <c r="BJ19">
        <v>0</v>
      </c>
      <c r="BK19">
        <v>9999.9</v>
      </c>
      <c r="BL19">
        <v>299.96196774193498</v>
      </c>
      <c r="BM19">
        <v>0.89999948387096795</v>
      </c>
      <c r="BN19">
        <v>0.100000412903226</v>
      </c>
      <c r="BO19">
        <v>0</v>
      </c>
      <c r="BP19">
        <v>378.472193548387</v>
      </c>
      <c r="BQ19">
        <v>5.0009600000000001</v>
      </c>
      <c r="BR19">
        <v>1158.5048387096799</v>
      </c>
      <c r="BS19">
        <v>3225.25903225806</v>
      </c>
      <c r="BT19">
        <v>36.875</v>
      </c>
      <c r="BU19">
        <v>40.895000000000003</v>
      </c>
      <c r="BV19">
        <v>38.936999999999998</v>
      </c>
      <c r="BW19">
        <v>40.75</v>
      </c>
      <c r="BX19">
        <v>39.686999999999998</v>
      </c>
      <c r="BY19">
        <v>265.46290322580597</v>
      </c>
      <c r="BZ19">
        <v>29.5</v>
      </c>
      <c r="CA19">
        <v>0</v>
      </c>
      <c r="CB19">
        <v>1613517737.8</v>
      </c>
      <c r="CC19">
        <v>0</v>
      </c>
      <c r="CD19">
        <v>377.79007692307698</v>
      </c>
      <c r="CE19">
        <v>-108.436034275588</v>
      </c>
      <c r="CF19">
        <v>-330.876239583987</v>
      </c>
      <c r="CG19">
        <v>1156.45730769231</v>
      </c>
      <c r="CH19">
        <v>15</v>
      </c>
      <c r="CI19">
        <v>1613517593.0999999</v>
      </c>
      <c r="CJ19" t="s">
        <v>257</v>
      </c>
      <c r="CK19">
        <v>1613517590.5999999</v>
      </c>
      <c r="CL19">
        <v>1613517593.0999999</v>
      </c>
      <c r="CM19">
        <v>2</v>
      </c>
      <c r="CN19">
        <v>-0.182</v>
      </c>
      <c r="CO19">
        <v>3.1E-2</v>
      </c>
      <c r="CP19">
        <v>5.8979999999999997</v>
      </c>
      <c r="CQ19">
        <v>0.11700000000000001</v>
      </c>
      <c r="CR19">
        <v>408</v>
      </c>
      <c r="CS19">
        <v>19</v>
      </c>
      <c r="CT19">
        <v>0.39</v>
      </c>
      <c r="CU19">
        <v>0.23</v>
      </c>
      <c r="CV19">
        <v>-0.110617268625</v>
      </c>
      <c r="CW19">
        <v>-7.1227496253095701</v>
      </c>
      <c r="CX19">
        <v>0.76518742570958098</v>
      </c>
      <c r="CY19">
        <v>0</v>
      </c>
      <c r="CZ19">
        <v>-6.0821584999999997E-2</v>
      </c>
      <c r="DA19">
        <v>3.1623486641651</v>
      </c>
      <c r="DB19">
        <v>0.30739612094391</v>
      </c>
      <c r="DC19">
        <v>0</v>
      </c>
      <c r="DD19">
        <v>0</v>
      </c>
      <c r="DE19">
        <v>2</v>
      </c>
      <c r="DF19" t="s">
        <v>258</v>
      </c>
      <c r="DG19">
        <v>100</v>
      </c>
      <c r="DH19">
        <v>100</v>
      </c>
      <c r="DI19">
        <v>5.9029999999999996</v>
      </c>
      <c r="DJ19">
        <v>0.1091</v>
      </c>
      <c r="DK19">
        <v>3.81994624640086</v>
      </c>
      <c r="DL19">
        <v>6.2143469350190604E-3</v>
      </c>
      <c r="DM19">
        <v>-2.84187309215212E-6</v>
      </c>
      <c r="DN19">
        <v>5.8318728844440699E-10</v>
      </c>
      <c r="DO19">
        <v>-0.113050203154081</v>
      </c>
      <c r="DP19">
        <v>-1.75213708561665E-2</v>
      </c>
      <c r="DQ19">
        <v>2.0195459475989799E-3</v>
      </c>
      <c r="DR19">
        <v>-2.5595844928440799E-5</v>
      </c>
      <c r="DS19">
        <v>-1</v>
      </c>
      <c r="DT19">
        <v>2233</v>
      </c>
      <c r="DU19">
        <v>2</v>
      </c>
      <c r="DV19">
        <v>28</v>
      </c>
      <c r="DW19">
        <v>1.7</v>
      </c>
      <c r="DX19">
        <v>1.7</v>
      </c>
      <c r="DY19">
        <v>2</v>
      </c>
      <c r="DZ19">
        <v>625.05700000000002</v>
      </c>
      <c r="EA19">
        <v>359.12900000000002</v>
      </c>
      <c r="EB19">
        <v>25.0002</v>
      </c>
      <c r="EC19">
        <v>27.633400000000002</v>
      </c>
      <c r="ED19">
        <v>30.000299999999999</v>
      </c>
      <c r="EE19">
        <v>27.8874</v>
      </c>
      <c r="EF19">
        <v>27.8901</v>
      </c>
      <c r="EG19">
        <v>19.62</v>
      </c>
      <c r="EH19">
        <v>46.3782</v>
      </c>
      <c r="EI19">
        <v>99.169300000000007</v>
      </c>
      <c r="EJ19">
        <v>25</v>
      </c>
      <c r="EK19">
        <v>410</v>
      </c>
      <c r="EL19">
        <v>18.791</v>
      </c>
      <c r="EM19">
        <v>99.397099999999995</v>
      </c>
      <c r="EN19">
        <v>101.42100000000001</v>
      </c>
    </row>
    <row r="20" spans="1:144">
      <c r="A20">
        <v>2</v>
      </c>
      <c r="B20">
        <v>1613517701.0999999</v>
      </c>
      <c r="C20">
        <v>6</v>
      </c>
      <c r="D20" t="s">
        <v>259</v>
      </c>
      <c r="E20" t="s">
        <v>260</v>
      </c>
      <c r="G20" t="s">
        <v>271</v>
      </c>
      <c r="H20">
        <v>1613517693.28965</v>
      </c>
      <c r="I20">
        <f t="shared" si="0"/>
        <v>7.9710429450483412E-4</v>
      </c>
      <c r="J20">
        <f t="shared" si="1"/>
        <v>1.9418063278054418</v>
      </c>
      <c r="K20">
        <f t="shared" si="2"/>
        <v>409.253793103448</v>
      </c>
      <c r="L20">
        <f t="shared" si="3"/>
        <v>342.73867276284511</v>
      </c>
      <c r="M20">
        <f t="shared" si="4"/>
        <v>34.836778037686095</v>
      </c>
      <c r="N20">
        <f t="shared" si="5"/>
        <v>41.597533877628642</v>
      </c>
      <c r="O20">
        <f t="shared" si="6"/>
        <v>5.4616686248734128E-2</v>
      </c>
      <c r="P20">
        <f t="shared" si="7"/>
        <v>2.0055669769558619</v>
      </c>
      <c r="Q20">
        <f t="shared" si="8"/>
        <v>5.3803653992862237E-2</v>
      </c>
      <c r="R20">
        <f t="shared" si="9"/>
        <v>3.3699323226298081E-2</v>
      </c>
      <c r="S20">
        <f t="shared" si="10"/>
        <v>49.532486775839367</v>
      </c>
      <c r="T20">
        <f t="shared" si="11"/>
        <v>26.877459543137824</v>
      </c>
      <c r="U20">
        <f t="shared" si="12"/>
        <v>26.227017241379301</v>
      </c>
      <c r="V20">
        <f t="shared" si="13"/>
        <v>3.4198528459092623</v>
      </c>
      <c r="W20">
        <f t="shared" si="14"/>
        <v>55.373042107685158</v>
      </c>
      <c r="X20">
        <f t="shared" si="15"/>
        <v>1.9538205020883561</v>
      </c>
      <c r="Y20">
        <f t="shared" si="16"/>
        <v>3.528468777801153</v>
      </c>
      <c r="Z20">
        <f t="shared" si="17"/>
        <v>1.4660323438209062</v>
      </c>
      <c r="AA20">
        <f t="shared" si="18"/>
        <v>-35.152299387663184</v>
      </c>
      <c r="AB20">
        <f t="shared" si="19"/>
        <v>57.342325734716177</v>
      </c>
      <c r="AC20">
        <f t="shared" si="20"/>
        <v>6.1391206689471218</v>
      </c>
      <c r="AD20">
        <f t="shared" si="21"/>
        <v>77.861633791839481</v>
      </c>
      <c r="AE20">
        <v>4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25910.838120432662</v>
      </c>
      <c r="AJ20">
        <f t="shared" si="25"/>
        <v>299.95193103448298</v>
      </c>
      <c r="AK20">
        <f t="shared" si="26"/>
        <v>252.84461475999285</v>
      </c>
      <c r="AL20">
        <f t="shared" si="27"/>
        <v>0.84295044838676303</v>
      </c>
      <c r="AM20">
        <f t="shared" si="28"/>
        <v>0.19590089677352623</v>
      </c>
      <c r="AN20">
        <v>2</v>
      </c>
      <c r="AO20">
        <v>0.5</v>
      </c>
      <c r="AP20" t="s">
        <v>256</v>
      </c>
      <c r="AQ20">
        <v>2</v>
      </c>
      <c r="AR20">
        <v>1613517693.28965</v>
      </c>
      <c r="AS20">
        <v>409.253793103448</v>
      </c>
      <c r="AT20">
        <v>410.00975862068998</v>
      </c>
      <c r="AU20">
        <v>19.222496551724099</v>
      </c>
      <c r="AV20">
        <v>18.9619172413793</v>
      </c>
      <c r="AW20">
        <v>403.35127586206897</v>
      </c>
      <c r="AX20">
        <v>19.111431034482798</v>
      </c>
      <c r="BA20">
        <v>600.03379310344803</v>
      </c>
      <c r="BB20">
        <v>101.54241379310299</v>
      </c>
      <c r="BC20">
        <v>9.9976768965517201E-2</v>
      </c>
      <c r="BD20">
        <v>26.757355172413799</v>
      </c>
      <c r="BE20">
        <v>26.227017241379301</v>
      </c>
      <c r="BF20">
        <v>999.9</v>
      </c>
      <c r="BG20">
        <v>0</v>
      </c>
      <c r="BH20">
        <v>0</v>
      </c>
      <c r="BI20">
        <v>4995.5393103448296</v>
      </c>
      <c r="BJ20">
        <v>0</v>
      </c>
      <c r="BK20">
        <v>9999.9</v>
      </c>
      <c r="BL20">
        <v>299.95193103448298</v>
      </c>
      <c r="BM20">
        <v>0.89999641379310302</v>
      </c>
      <c r="BN20">
        <v>0.100003489655172</v>
      </c>
      <c r="BO20">
        <v>0</v>
      </c>
      <c r="BP20">
        <v>368.71179310344797</v>
      </c>
      <c r="BQ20">
        <v>5.0009600000000001</v>
      </c>
      <c r="BR20">
        <v>1128.9675862069</v>
      </c>
      <c r="BS20">
        <v>3225.1472413793099</v>
      </c>
      <c r="BT20">
        <v>36.875</v>
      </c>
      <c r="BU20">
        <v>40.892103448275897</v>
      </c>
      <c r="BV20">
        <v>38.9413448275862</v>
      </c>
      <c r="BW20">
        <v>40.75</v>
      </c>
      <c r="BX20">
        <v>39.686999999999998</v>
      </c>
      <c r="BY20">
        <v>265.453448275862</v>
      </c>
      <c r="BZ20">
        <v>29.5</v>
      </c>
      <c r="CA20">
        <v>0</v>
      </c>
      <c r="CB20">
        <v>1613517743.8</v>
      </c>
      <c r="CC20">
        <v>0</v>
      </c>
      <c r="CD20">
        <v>368.56061538461501</v>
      </c>
      <c r="CE20">
        <v>-74.6659146004435</v>
      </c>
      <c r="CF20">
        <v>-226.335042891689</v>
      </c>
      <c r="CG20">
        <v>1128.4976923076899</v>
      </c>
      <c r="CH20">
        <v>15</v>
      </c>
      <c r="CI20">
        <v>1613517593.0999999</v>
      </c>
      <c r="CJ20" t="s">
        <v>257</v>
      </c>
      <c r="CK20">
        <v>1613517590.5999999</v>
      </c>
      <c r="CL20">
        <v>1613517593.0999999</v>
      </c>
      <c r="CM20">
        <v>2</v>
      </c>
      <c r="CN20">
        <v>-0.182</v>
      </c>
      <c r="CO20">
        <v>3.1E-2</v>
      </c>
      <c r="CP20">
        <v>5.8979999999999997</v>
      </c>
      <c r="CQ20">
        <v>0.11700000000000001</v>
      </c>
      <c r="CR20">
        <v>408</v>
      </c>
      <c r="CS20">
        <v>19</v>
      </c>
      <c r="CT20">
        <v>0.39</v>
      </c>
      <c r="CU20">
        <v>0.23</v>
      </c>
      <c r="CV20">
        <v>-0.60152894362499998</v>
      </c>
      <c r="CW20">
        <v>-1.9578642195309599</v>
      </c>
      <c r="CX20">
        <v>0.26876820612365498</v>
      </c>
      <c r="CY20">
        <v>0</v>
      </c>
      <c r="CZ20">
        <v>0.15183871500000001</v>
      </c>
      <c r="DA20">
        <v>1.77582491482176</v>
      </c>
      <c r="DB20">
        <v>0.203720171172797</v>
      </c>
      <c r="DC20">
        <v>0</v>
      </c>
      <c r="DD20">
        <v>0</v>
      </c>
      <c r="DE20">
        <v>2</v>
      </c>
      <c r="DF20" t="s">
        <v>258</v>
      </c>
      <c r="DG20">
        <v>100</v>
      </c>
      <c r="DH20">
        <v>100</v>
      </c>
      <c r="DI20">
        <v>5.9020000000000001</v>
      </c>
      <c r="DJ20">
        <v>0.1047</v>
      </c>
      <c r="DK20">
        <v>3.81994624640086</v>
      </c>
      <c r="DL20">
        <v>6.2143469350190604E-3</v>
      </c>
      <c r="DM20">
        <v>-2.84187309215212E-6</v>
      </c>
      <c r="DN20">
        <v>5.8318728844440699E-10</v>
      </c>
      <c r="DO20">
        <v>-0.113050203154081</v>
      </c>
      <c r="DP20">
        <v>-1.75213708561665E-2</v>
      </c>
      <c r="DQ20">
        <v>2.0195459475989799E-3</v>
      </c>
      <c r="DR20">
        <v>-2.5595844928440799E-5</v>
      </c>
      <c r="DS20">
        <v>-1</v>
      </c>
      <c r="DT20">
        <v>2233</v>
      </c>
      <c r="DU20">
        <v>2</v>
      </c>
      <c r="DV20">
        <v>28</v>
      </c>
      <c r="DW20">
        <v>1.8</v>
      </c>
      <c r="DX20">
        <v>1.8</v>
      </c>
      <c r="DY20">
        <v>2</v>
      </c>
      <c r="DZ20">
        <v>625.63800000000003</v>
      </c>
      <c r="EA20">
        <v>359.04399999999998</v>
      </c>
      <c r="EB20">
        <v>25.000499999999999</v>
      </c>
      <c r="EC20">
        <v>27.634599999999999</v>
      </c>
      <c r="ED20">
        <v>30.000299999999999</v>
      </c>
      <c r="EE20">
        <v>27.886800000000001</v>
      </c>
      <c r="EF20">
        <v>27.890899999999998</v>
      </c>
      <c r="EG20">
        <v>19.6234</v>
      </c>
      <c r="EH20">
        <v>46.3782</v>
      </c>
      <c r="EI20">
        <v>99.169300000000007</v>
      </c>
      <c r="EJ20">
        <v>25</v>
      </c>
      <c r="EK20">
        <v>410</v>
      </c>
      <c r="EL20">
        <v>18.8157</v>
      </c>
      <c r="EM20">
        <v>99.395600000000002</v>
      </c>
      <c r="EN20">
        <v>101.419</v>
      </c>
    </row>
    <row r="21" spans="1:144">
      <c r="A21">
        <v>3</v>
      </c>
      <c r="B21">
        <v>1613517707.0999999</v>
      </c>
      <c r="C21">
        <v>12</v>
      </c>
      <c r="D21" t="s">
        <v>261</v>
      </c>
      <c r="E21" t="s">
        <v>262</v>
      </c>
      <c r="G21" t="s">
        <v>271</v>
      </c>
      <c r="H21">
        <v>1613517699.43929</v>
      </c>
      <c r="I21">
        <f t="shared" si="0"/>
        <v>7.8879811504342168E-4</v>
      </c>
      <c r="J21">
        <f t="shared" si="1"/>
        <v>2.0263451213890282</v>
      </c>
      <c r="K21">
        <f t="shared" si="2"/>
        <v>409.124142857143</v>
      </c>
      <c r="L21">
        <f t="shared" si="3"/>
        <v>338.59667811420013</v>
      </c>
      <c r="M21">
        <f t="shared" si="4"/>
        <v>34.415737846384289</v>
      </c>
      <c r="N21">
        <f t="shared" si="5"/>
        <v>41.584310057670365</v>
      </c>
      <c r="O21">
        <f t="shared" si="6"/>
        <v>5.3325112903531979E-2</v>
      </c>
      <c r="P21">
        <f t="shared" si="7"/>
        <v>2.0070829599941886</v>
      </c>
      <c r="Q21">
        <f t="shared" si="8"/>
        <v>5.2550361225816716E-2</v>
      </c>
      <c r="R21">
        <f t="shared" si="9"/>
        <v>3.2912646398533058E-2</v>
      </c>
      <c r="S21">
        <f t="shared" si="10"/>
        <v>49.53417142249095</v>
      </c>
      <c r="T21">
        <f t="shared" si="11"/>
        <v>26.883593425607224</v>
      </c>
      <c r="U21">
        <f t="shared" si="12"/>
        <v>26.2464642857143</v>
      </c>
      <c r="V21">
        <f t="shared" si="13"/>
        <v>3.4237835135555388</v>
      </c>
      <c r="W21">
        <f t="shared" si="14"/>
        <v>54.924240212689924</v>
      </c>
      <c r="X21">
        <f t="shared" si="15"/>
        <v>1.9383432980116257</v>
      </c>
      <c r="Y21">
        <f t="shared" si="16"/>
        <v>3.5291217329644242</v>
      </c>
      <c r="Z21">
        <f t="shared" si="17"/>
        <v>1.485440215543913</v>
      </c>
      <c r="AA21">
        <f t="shared" si="18"/>
        <v>-34.785996873414895</v>
      </c>
      <c r="AB21">
        <f t="shared" si="19"/>
        <v>55.621674756027168</v>
      </c>
      <c r="AC21">
        <f t="shared" si="20"/>
        <v>5.9510814338156957</v>
      </c>
      <c r="AD21">
        <f t="shared" si="21"/>
        <v>76.320930738918918</v>
      </c>
      <c r="AE21">
        <v>4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25947.461504090952</v>
      </c>
      <c r="AJ21">
        <f t="shared" si="25"/>
        <v>299.962607142857</v>
      </c>
      <c r="AK21">
        <f t="shared" si="26"/>
        <v>252.85357255479357</v>
      </c>
      <c r="AL21">
        <f t="shared" si="27"/>
        <v>0.84295030958432837</v>
      </c>
      <c r="AM21">
        <f t="shared" si="28"/>
        <v>0.19590061916865681</v>
      </c>
      <c r="AN21">
        <v>2</v>
      </c>
      <c r="AO21">
        <v>0.5</v>
      </c>
      <c r="AP21" t="s">
        <v>256</v>
      </c>
      <c r="AQ21">
        <v>2</v>
      </c>
      <c r="AR21">
        <v>1613517699.43929</v>
      </c>
      <c r="AS21">
        <v>409.124142857143</v>
      </c>
      <c r="AT21">
        <v>409.907107142857</v>
      </c>
      <c r="AU21">
        <v>19.070246428571402</v>
      </c>
      <c r="AV21">
        <v>18.812346428571399</v>
      </c>
      <c r="AW21">
        <v>403.22217857142903</v>
      </c>
      <c r="AX21">
        <v>18.9638321428571</v>
      </c>
      <c r="BA21">
        <v>600.04307142857101</v>
      </c>
      <c r="BB21">
        <v>101.542285714286</v>
      </c>
      <c r="BC21">
        <v>9.9992757142857103E-2</v>
      </c>
      <c r="BD21">
        <v>26.7605</v>
      </c>
      <c r="BE21">
        <v>26.2464642857143</v>
      </c>
      <c r="BF21">
        <v>999.9</v>
      </c>
      <c r="BG21">
        <v>0</v>
      </c>
      <c r="BH21">
        <v>0</v>
      </c>
      <c r="BI21">
        <v>5001.6964285714303</v>
      </c>
      <c r="BJ21">
        <v>0</v>
      </c>
      <c r="BK21">
        <v>9999.9</v>
      </c>
      <c r="BL21">
        <v>299.962607142857</v>
      </c>
      <c r="BM21">
        <v>0.90000128571428595</v>
      </c>
      <c r="BN21">
        <v>9.9998607142857104E-2</v>
      </c>
      <c r="BO21">
        <v>0</v>
      </c>
      <c r="BP21">
        <v>362.08242857142898</v>
      </c>
      <c r="BQ21">
        <v>5.0009600000000001</v>
      </c>
      <c r="BR21">
        <v>1108.8924999999999</v>
      </c>
      <c r="BS21">
        <v>3225.2674999999999</v>
      </c>
      <c r="BT21">
        <v>36.875</v>
      </c>
      <c r="BU21">
        <v>40.892714285714298</v>
      </c>
      <c r="BV21">
        <v>38.948250000000002</v>
      </c>
      <c r="BW21">
        <v>40.75</v>
      </c>
      <c r="BX21">
        <v>39.686999999999998</v>
      </c>
      <c r="BY21">
        <v>265.46428571428601</v>
      </c>
      <c r="BZ21">
        <v>29.499642857142899</v>
      </c>
      <c r="CA21">
        <v>0</v>
      </c>
      <c r="CB21">
        <v>1613517749.8</v>
      </c>
      <c r="CC21">
        <v>0</v>
      </c>
      <c r="CD21">
        <v>362.102692307692</v>
      </c>
      <c r="CE21">
        <v>-53.714940222478504</v>
      </c>
      <c r="CF21">
        <v>-161.70427364468799</v>
      </c>
      <c r="CG21">
        <v>1108.95653846154</v>
      </c>
      <c r="CH21">
        <v>15</v>
      </c>
      <c r="CI21">
        <v>1613517593.0999999</v>
      </c>
      <c r="CJ21" t="s">
        <v>257</v>
      </c>
      <c r="CK21">
        <v>1613517590.5999999</v>
      </c>
      <c r="CL21">
        <v>1613517593.0999999</v>
      </c>
      <c r="CM21">
        <v>2</v>
      </c>
      <c r="CN21">
        <v>-0.182</v>
      </c>
      <c r="CO21">
        <v>3.1E-2</v>
      </c>
      <c r="CP21">
        <v>5.8979999999999997</v>
      </c>
      <c r="CQ21">
        <v>0.11700000000000001</v>
      </c>
      <c r="CR21">
        <v>408</v>
      </c>
      <c r="CS21">
        <v>19</v>
      </c>
      <c r="CT21">
        <v>0.39</v>
      </c>
      <c r="CU21">
        <v>0.23</v>
      </c>
      <c r="CV21">
        <v>-0.78652112500000004</v>
      </c>
      <c r="CW21">
        <v>-0.42361106566603901</v>
      </c>
      <c r="CX21">
        <v>0.11452768696153499</v>
      </c>
      <c r="CY21">
        <v>0</v>
      </c>
      <c r="CZ21">
        <v>0.25187179250000002</v>
      </c>
      <c r="DA21">
        <v>-0.12184664352720501</v>
      </c>
      <c r="DB21">
        <v>8.1359569718215605E-2</v>
      </c>
      <c r="DC21">
        <v>0</v>
      </c>
      <c r="DD21">
        <v>0</v>
      </c>
      <c r="DE21">
        <v>2</v>
      </c>
      <c r="DF21" t="s">
        <v>258</v>
      </c>
      <c r="DG21">
        <v>100</v>
      </c>
      <c r="DH21">
        <v>100</v>
      </c>
      <c r="DI21">
        <v>5.9009999999999998</v>
      </c>
      <c r="DJ21">
        <v>0.10299999999999999</v>
      </c>
      <c r="DK21">
        <v>3.81994624640086</v>
      </c>
      <c r="DL21">
        <v>6.2143469350190604E-3</v>
      </c>
      <c r="DM21">
        <v>-2.84187309215212E-6</v>
      </c>
      <c r="DN21">
        <v>5.8318728844440699E-10</v>
      </c>
      <c r="DO21">
        <v>-0.113050203154081</v>
      </c>
      <c r="DP21">
        <v>-1.75213708561665E-2</v>
      </c>
      <c r="DQ21">
        <v>2.0195459475989799E-3</v>
      </c>
      <c r="DR21">
        <v>-2.5595844928440799E-5</v>
      </c>
      <c r="DS21">
        <v>-1</v>
      </c>
      <c r="DT21">
        <v>2233</v>
      </c>
      <c r="DU21">
        <v>2</v>
      </c>
      <c r="DV21">
        <v>28</v>
      </c>
      <c r="DW21">
        <v>1.9</v>
      </c>
      <c r="DX21">
        <v>1.9</v>
      </c>
      <c r="DY21">
        <v>2</v>
      </c>
      <c r="DZ21">
        <v>626.00099999999998</v>
      </c>
      <c r="EA21">
        <v>358.846</v>
      </c>
      <c r="EB21">
        <v>25.000299999999999</v>
      </c>
      <c r="EC21">
        <v>27.636399999999998</v>
      </c>
      <c r="ED21">
        <v>30.000299999999999</v>
      </c>
      <c r="EE21">
        <v>27.8874</v>
      </c>
      <c r="EF21">
        <v>27.892399999999999</v>
      </c>
      <c r="EG21">
        <v>19.626200000000001</v>
      </c>
      <c r="EH21">
        <v>46.3782</v>
      </c>
      <c r="EI21">
        <v>98.792299999999997</v>
      </c>
      <c r="EJ21">
        <v>25</v>
      </c>
      <c r="EK21">
        <v>410</v>
      </c>
      <c r="EL21">
        <v>18.835599999999999</v>
      </c>
      <c r="EM21">
        <v>99.395200000000003</v>
      </c>
      <c r="EN21">
        <v>101.42</v>
      </c>
    </row>
    <row r="22" spans="1:144">
      <c r="A22">
        <v>4</v>
      </c>
      <c r="B22">
        <v>1613517713.0999999</v>
      </c>
      <c r="C22">
        <v>18</v>
      </c>
      <c r="D22" t="s">
        <v>263</v>
      </c>
      <c r="E22" t="s">
        <v>264</v>
      </c>
      <c r="G22" t="s">
        <v>271</v>
      </c>
      <c r="H22">
        <v>1613517705.1689701</v>
      </c>
      <c r="I22">
        <f t="shared" si="0"/>
        <v>6.1290908213159007E-4</v>
      </c>
      <c r="J22">
        <f t="shared" si="1"/>
        <v>2.4510920358130921</v>
      </c>
      <c r="K22">
        <f t="shared" si="2"/>
        <v>409.03324137931003</v>
      </c>
      <c r="L22">
        <f t="shared" si="3"/>
        <v>303.7877543386428</v>
      </c>
      <c r="M22">
        <f t="shared" si="4"/>
        <v>30.877888126715735</v>
      </c>
      <c r="N22">
        <f t="shared" si="5"/>
        <v>41.57535149800362</v>
      </c>
      <c r="O22">
        <f t="shared" si="6"/>
        <v>4.0977805552642146E-2</v>
      </c>
      <c r="P22">
        <f t="shared" si="7"/>
        <v>2.0063327082563882</v>
      </c>
      <c r="Q22">
        <f t="shared" si="8"/>
        <v>4.0518464396532651E-2</v>
      </c>
      <c r="R22">
        <f t="shared" si="9"/>
        <v>2.5364881117290856E-2</v>
      </c>
      <c r="S22">
        <f t="shared" si="10"/>
        <v>49.537805024624944</v>
      </c>
      <c r="T22">
        <f t="shared" si="11"/>
        <v>26.951681959867603</v>
      </c>
      <c r="U22">
        <f t="shared" si="12"/>
        <v>26.259896551724101</v>
      </c>
      <c r="V22">
        <f t="shared" si="13"/>
        <v>3.4265007677043866</v>
      </c>
      <c r="W22">
        <f t="shared" si="14"/>
        <v>54.662940199659594</v>
      </c>
      <c r="X22">
        <f t="shared" si="15"/>
        <v>1.929491211353592</v>
      </c>
      <c r="Y22">
        <f t="shared" si="16"/>
        <v>3.5297977099402491</v>
      </c>
      <c r="Z22">
        <f t="shared" si="17"/>
        <v>1.4970095563507946</v>
      </c>
      <c r="AA22">
        <f t="shared" si="18"/>
        <v>-27.029290522003123</v>
      </c>
      <c r="AB22">
        <f t="shared" si="19"/>
        <v>54.500073768710912</v>
      </c>
      <c r="AC22">
        <f t="shared" si="20"/>
        <v>5.8337468025856918</v>
      </c>
      <c r="AD22">
        <f t="shared" si="21"/>
        <v>82.842335073918434</v>
      </c>
      <c r="AE22">
        <v>4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25928.896511048046</v>
      </c>
      <c r="AJ22">
        <f t="shared" si="25"/>
        <v>299.98541379310302</v>
      </c>
      <c r="AK22">
        <f t="shared" si="26"/>
        <v>252.87272698325691</v>
      </c>
      <c r="AL22">
        <f t="shared" si="27"/>
        <v>0.84295007475817052</v>
      </c>
      <c r="AM22">
        <f t="shared" si="28"/>
        <v>0.19590014951634116</v>
      </c>
      <c r="AN22">
        <v>2</v>
      </c>
      <c r="AO22">
        <v>0.5</v>
      </c>
      <c r="AP22" t="s">
        <v>256</v>
      </c>
      <c r="AQ22">
        <v>2</v>
      </c>
      <c r="AR22">
        <v>1613517705.1689701</v>
      </c>
      <c r="AS22">
        <v>409.03324137931003</v>
      </c>
      <c r="AT22">
        <v>409.93375862069001</v>
      </c>
      <c r="AU22">
        <v>18.983027586206902</v>
      </c>
      <c r="AV22">
        <v>18.7826206896552</v>
      </c>
      <c r="AW22">
        <v>403.13172413793097</v>
      </c>
      <c r="AX22">
        <v>18.8792827586207</v>
      </c>
      <c r="BA22">
        <v>600.05341379310403</v>
      </c>
      <c r="BB22">
        <v>101.542931034483</v>
      </c>
      <c r="BC22">
        <v>0.10003411379310299</v>
      </c>
      <c r="BD22">
        <v>26.763755172413799</v>
      </c>
      <c r="BE22">
        <v>26.259896551724101</v>
      </c>
      <c r="BF22">
        <v>999.9</v>
      </c>
      <c r="BG22">
        <v>0</v>
      </c>
      <c r="BH22">
        <v>0</v>
      </c>
      <c r="BI22">
        <v>4998.6203448275901</v>
      </c>
      <c r="BJ22">
        <v>0</v>
      </c>
      <c r="BK22">
        <v>9999.9</v>
      </c>
      <c r="BL22">
        <v>299.98541379310302</v>
      </c>
      <c r="BM22">
        <v>0.900009103448276</v>
      </c>
      <c r="BN22">
        <v>9.9990772413793103E-2</v>
      </c>
      <c r="BO22">
        <v>0</v>
      </c>
      <c r="BP22">
        <v>357.62655172413798</v>
      </c>
      <c r="BQ22">
        <v>5.0009600000000001</v>
      </c>
      <c r="BR22">
        <v>1095.41586206897</v>
      </c>
      <c r="BS22">
        <v>3225.5224137931</v>
      </c>
      <c r="BT22">
        <v>36.875</v>
      </c>
      <c r="BU22">
        <v>40.902793103448303</v>
      </c>
      <c r="BV22">
        <v>38.956551724137903</v>
      </c>
      <c r="BW22">
        <v>40.758551724137902</v>
      </c>
      <c r="BX22">
        <v>39.686999999999998</v>
      </c>
      <c r="BY22">
        <v>265.48827586206897</v>
      </c>
      <c r="BZ22">
        <v>29.499655172413799</v>
      </c>
      <c r="CA22">
        <v>0</v>
      </c>
      <c r="CB22">
        <v>1613517755.8</v>
      </c>
      <c r="CC22">
        <v>0</v>
      </c>
      <c r="CD22">
        <v>357.41580769230802</v>
      </c>
      <c r="CE22">
        <v>-40.132957298102397</v>
      </c>
      <c r="CF22">
        <v>-120.771624016865</v>
      </c>
      <c r="CG22">
        <v>1094.79653846154</v>
      </c>
      <c r="CH22">
        <v>15</v>
      </c>
      <c r="CI22">
        <v>1613517593.0999999</v>
      </c>
      <c r="CJ22" t="s">
        <v>257</v>
      </c>
      <c r="CK22">
        <v>1613517590.5999999</v>
      </c>
      <c r="CL22">
        <v>1613517593.0999999</v>
      </c>
      <c r="CM22">
        <v>2</v>
      </c>
      <c r="CN22">
        <v>-0.182</v>
      </c>
      <c r="CO22">
        <v>3.1E-2</v>
      </c>
      <c r="CP22">
        <v>5.8979999999999997</v>
      </c>
      <c r="CQ22">
        <v>0.11700000000000001</v>
      </c>
      <c r="CR22">
        <v>408</v>
      </c>
      <c r="CS22">
        <v>19</v>
      </c>
      <c r="CT22">
        <v>0.39</v>
      </c>
      <c r="CU22">
        <v>0.23</v>
      </c>
      <c r="CV22">
        <v>-0.83123395</v>
      </c>
      <c r="CW22">
        <v>-1.2703960750469001</v>
      </c>
      <c r="CX22">
        <v>0.13953835177325799</v>
      </c>
      <c r="CY22">
        <v>0</v>
      </c>
      <c r="CZ22">
        <v>0.23386114999999999</v>
      </c>
      <c r="DA22">
        <v>-0.61897058161350804</v>
      </c>
      <c r="DB22">
        <v>6.3503163347800998E-2</v>
      </c>
      <c r="DC22">
        <v>0</v>
      </c>
      <c r="DD22">
        <v>0</v>
      </c>
      <c r="DE22">
        <v>2</v>
      </c>
      <c r="DF22" t="s">
        <v>258</v>
      </c>
      <c r="DG22">
        <v>100</v>
      </c>
      <c r="DH22">
        <v>100</v>
      </c>
      <c r="DI22">
        <v>5.9020000000000001</v>
      </c>
      <c r="DJ22">
        <v>0.10199999999999999</v>
      </c>
      <c r="DK22">
        <v>3.81994624640086</v>
      </c>
      <c r="DL22">
        <v>6.2143469350190604E-3</v>
      </c>
      <c r="DM22">
        <v>-2.84187309215212E-6</v>
      </c>
      <c r="DN22">
        <v>5.8318728844440699E-10</v>
      </c>
      <c r="DO22">
        <v>-0.113050203154081</v>
      </c>
      <c r="DP22">
        <v>-1.75213708561665E-2</v>
      </c>
      <c r="DQ22">
        <v>2.0195459475989799E-3</v>
      </c>
      <c r="DR22">
        <v>-2.5595844928440799E-5</v>
      </c>
      <c r="DS22">
        <v>-1</v>
      </c>
      <c r="DT22">
        <v>2233</v>
      </c>
      <c r="DU22">
        <v>2</v>
      </c>
      <c r="DV22">
        <v>28</v>
      </c>
      <c r="DW22">
        <v>2</v>
      </c>
      <c r="DX22">
        <v>2</v>
      </c>
      <c r="DY22">
        <v>2</v>
      </c>
      <c r="DZ22">
        <v>626.20100000000002</v>
      </c>
      <c r="EA22">
        <v>358.86</v>
      </c>
      <c r="EB22">
        <v>25.0002</v>
      </c>
      <c r="EC22">
        <v>27.638500000000001</v>
      </c>
      <c r="ED22">
        <v>30.000399999999999</v>
      </c>
      <c r="EE22">
        <v>27.887799999999999</v>
      </c>
      <c r="EF22">
        <v>27.8947</v>
      </c>
      <c r="EG22">
        <v>19.629799999999999</v>
      </c>
      <c r="EH22">
        <v>46.3782</v>
      </c>
      <c r="EI22">
        <v>98.792299999999997</v>
      </c>
      <c r="EJ22">
        <v>25</v>
      </c>
      <c r="EK22">
        <v>410</v>
      </c>
      <c r="EL22">
        <v>18.843900000000001</v>
      </c>
      <c r="EM22">
        <v>99.392399999999995</v>
      </c>
      <c r="EN22">
        <v>101.41500000000001</v>
      </c>
    </row>
    <row r="23" spans="1:144">
      <c r="A23">
        <v>5</v>
      </c>
      <c r="B23">
        <v>1613517719.0999999</v>
      </c>
      <c r="C23">
        <v>24</v>
      </c>
      <c r="D23" t="s">
        <v>265</v>
      </c>
      <c r="E23" t="s">
        <v>266</v>
      </c>
      <c r="G23" t="s">
        <v>271</v>
      </c>
      <c r="H23">
        <v>1613517711.1689701</v>
      </c>
      <c r="I23">
        <f t="shared" si="0"/>
        <v>5.2715324189324321E-4</v>
      </c>
      <c r="J23">
        <f t="shared" si="1"/>
        <v>2.6112423541611141</v>
      </c>
      <c r="K23">
        <f t="shared" si="2"/>
        <v>409.00448275862101</v>
      </c>
      <c r="L23">
        <f t="shared" si="3"/>
        <v>280.34780612766139</v>
      </c>
      <c r="M23">
        <f t="shared" si="4"/>
        <v>28.495334702939545</v>
      </c>
      <c r="N23">
        <f t="shared" si="5"/>
        <v>41.572358964358678</v>
      </c>
      <c r="O23">
        <f t="shared" si="6"/>
        <v>3.5021685156868217E-2</v>
      </c>
      <c r="P23">
        <f t="shared" si="7"/>
        <v>2.0069313521619474</v>
      </c>
      <c r="Q23">
        <f t="shared" si="8"/>
        <v>3.4685678525659569E-2</v>
      </c>
      <c r="R23">
        <f t="shared" si="9"/>
        <v>2.1708469192927172E-2</v>
      </c>
      <c r="S23">
        <f t="shared" si="10"/>
        <v>49.543649904358368</v>
      </c>
      <c r="T23">
        <f t="shared" si="11"/>
        <v>26.9864149639237</v>
      </c>
      <c r="U23">
        <f t="shared" si="12"/>
        <v>26.272596551724099</v>
      </c>
      <c r="V23">
        <f t="shared" si="13"/>
        <v>3.4290716213683026</v>
      </c>
      <c r="W23">
        <f t="shared" si="14"/>
        <v>54.525226398246296</v>
      </c>
      <c r="X23">
        <f t="shared" si="15"/>
        <v>1.9249890688587621</v>
      </c>
      <c r="Y23">
        <f t="shared" si="16"/>
        <v>3.5304558935690649</v>
      </c>
      <c r="Z23">
        <f t="shared" si="17"/>
        <v>1.5040825525095405</v>
      </c>
      <c r="AA23">
        <f t="shared" si="18"/>
        <v>-23.247457967492025</v>
      </c>
      <c r="AB23">
        <f t="shared" si="19"/>
        <v>53.485099499119194</v>
      </c>
      <c r="AC23">
        <f t="shared" si="20"/>
        <v>5.7238498512651033</v>
      </c>
      <c r="AD23">
        <f t="shared" si="21"/>
        <v>85.505141287250638</v>
      </c>
      <c r="AE23">
        <v>3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25943.195697181611</v>
      </c>
      <c r="AJ23">
        <f t="shared" si="25"/>
        <v>300.02193103448298</v>
      </c>
      <c r="AK23">
        <f t="shared" si="26"/>
        <v>252.90341069311594</v>
      </c>
      <c r="AL23">
        <f t="shared" si="27"/>
        <v>0.84294974644386422</v>
      </c>
      <c r="AM23">
        <f t="shared" si="28"/>
        <v>0.19589949288772859</v>
      </c>
      <c r="AN23">
        <v>2</v>
      </c>
      <c r="AO23">
        <v>0.5</v>
      </c>
      <c r="AP23" t="s">
        <v>256</v>
      </c>
      <c r="AQ23">
        <v>2</v>
      </c>
      <c r="AR23">
        <v>1613517711.1689701</v>
      </c>
      <c r="AS23">
        <v>409.00448275862101</v>
      </c>
      <c r="AT23">
        <v>409.94668965517201</v>
      </c>
      <c r="AU23">
        <v>18.9387655172414</v>
      </c>
      <c r="AV23">
        <v>18.7663896551724</v>
      </c>
      <c r="AW23">
        <v>403.10303448275903</v>
      </c>
      <c r="AX23">
        <v>18.836362068965499</v>
      </c>
      <c r="BA23">
        <v>600.04875862069002</v>
      </c>
      <c r="BB23">
        <v>101.54279310344801</v>
      </c>
      <c r="BC23">
        <v>0.100002310344828</v>
      </c>
      <c r="BD23">
        <v>26.766924137930999</v>
      </c>
      <c r="BE23">
        <v>26.272596551724099</v>
      </c>
      <c r="BF23">
        <v>999.9</v>
      </c>
      <c r="BG23">
        <v>0</v>
      </c>
      <c r="BH23">
        <v>0</v>
      </c>
      <c r="BI23">
        <v>5001.0562068965501</v>
      </c>
      <c r="BJ23">
        <v>0</v>
      </c>
      <c r="BK23">
        <v>9999.9</v>
      </c>
      <c r="BL23">
        <v>300.02193103448298</v>
      </c>
      <c r="BM23">
        <v>0.90002179310344799</v>
      </c>
      <c r="BN23">
        <v>9.9978055172413802E-2</v>
      </c>
      <c r="BO23">
        <v>0</v>
      </c>
      <c r="BP23">
        <v>354.02624137931002</v>
      </c>
      <c r="BQ23">
        <v>5.0009600000000001</v>
      </c>
      <c r="BR23">
        <v>1084.5734482758601</v>
      </c>
      <c r="BS23">
        <v>3225.9306896551702</v>
      </c>
      <c r="BT23">
        <v>36.875</v>
      </c>
      <c r="BU23">
        <v>40.922034482758598</v>
      </c>
      <c r="BV23">
        <v>38.960896551724097</v>
      </c>
      <c r="BW23">
        <v>40.767103448275897</v>
      </c>
      <c r="BX23">
        <v>39.686999999999998</v>
      </c>
      <c r="BY23">
        <v>265.52482758620698</v>
      </c>
      <c r="BZ23">
        <v>29.5</v>
      </c>
      <c r="CA23">
        <v>0</v>
      </c>
      <c r="CB23">
        <v>1613517761.8</v>
      </c>
      <c r="CC23">
        <v>0</v>
      </c>
      <c r="CD23">
        <v>353.86188461538501</v>
      </c>
      <c r="CE23">
        <v>-30.521538484647198</v>
      </c>
      <c r="CF23">
        <v>-92.917265047439003</v>
      </c>
      <c r="CG23">
        <v>1084.08576923077</v>
      </c>
      <c r="CH23">
        <v>15</v>
      </c>
      <c r="CI23">
        <v>1613517593.0999999</v>
      </c>
      <c r="CJ23" t="s">
        <v>257</v>
      </c>
      <c r="CK23">
        <v>1613517590.5999999</v>
      </c>
      <c r="CL23">
        <v>1613517593.0999999</v>
      </c>
      <c r="CM23">
        <v>2</v>
      </c>
      <c r="CN23">
        <v>-0.182</v>
      </c>
      <c r="CO23">
        <v>3.1E-2</v>
      </c>
      <c r="CP23">
        <v>5.8979999999999997</v>
      </c>
      <c r="CQ23">
        <v>0.11700000000000001</v>
      </c>
      <c r="CR23">
        <v>408</v>
      </c>
      <c r="CS23">
        <v>19</v>
      </c>
      <c r="CT23">
        <v>0.39</v>
      </c>
      <c r="CU23">
        <v>0.23</v>
      </c>
      <c r="CV23">
        <v>-0.92321379999999997</v>
      </c>
      <c r="CW23">
        <v>-0.36789507692307299</v>
      </c>
      <c r="CX23">
        <v>6.0870599284137197E-2</v>
      </c>
      <c r="CY23">
        <v>0</v>
      </c>
      <c r="CZ23">
        <v>0.18612167499999999</v>
      </c>
      <c r="DA23">
        <v>-0.24737539587242</v>
      </c>
      <c r="DB23">
        <v>2.61323250165265E-2</v>
      </c>
      <c r="DC23">
        <v>0</v>
      </c>
      <c r="DD23">
        <v>0</v>
      </c>
      <c r="DE23">
        <v>2</v>
      </c>
      <c r="DF23" t="s">
        <v>258</v>
      </c>
      <c r="DG23">
        <v>100</v>
      </c>
      <c r="DH23">
        <v>100</v>
      </c>
      <c r="DI23">
        <v>5.9020000000000001</v>
      </c>
      <c r="DJ23">
        <v>0.1014</v>
      </c>
      <c r="DK23">
        <v>3.81994624640086</v>
      </c>
      <c r="DL23">
        <v>6.2143469350190604E-3</v>
      </c>
      <c r="DM23">
        <v>-2.84187309215212E-6</v>
      </c>
      <c r="DN23">
        <v>5.8318728844440699E-10</v>
      </c>
      <c r="DO23">
        <v>-0.113050203154081</v>
      </c>
      <c r="DP23">
        <v>-1.75213708561665E-2</v>
      </c>
      <c r="DQ23">
        <v>2.0195459475989799E-3</v>
      </c>
      <c r="DR23">
        <v>-2.5595844928440799E-5</v>
      </c>
      <c r="DS23">
        <v>-1</v>
      </c>
      <c r="DT23">
        <v>2233</v>
      </c>
      <c r="DU23">
        <v>2</v>
      </c>
      <c r="DV23">
        <v>28</v>
      </c>
      <c r="DW23">
        <v>2.1</v>
      </c>
      <c r="DX23">
        <v>2.1</v>
      </c>
      <c r="DY23">
        <v>2</v>
      </c>
      <c r="DZ23">
        <v>626.36500000000001</v>
      </c>
      <c r="EA23">
        <v>358.75200000000001</v>
      </c>
      <c r="EB23">
        <v>25.0001</v>
      </c>
      <c r="EC23">
        <v>27.6403</v>
      </c>
      <c r="ED23">
        <v>30.000399999999999</v>
      </c>
      <c r="EE23">
        <v>27.889600000000002</v>
      </c>
      <c r="EF23">
        <v>27.896100000000001</v>
      </c>
      <c r="EG23">
        <v>19.630600000000001</v>
      </c>
      <c r="EH23">
        <v>46.085599999999999</v>
      </c>
      <c r="EI23">
        <v>98.792299999999997</v>
      </c>
      <c r="EJ23">
        <v>25</v>
      </c>
      <c r="EK23">
        <v>410</v>
      </c>
      <c r="EL23">
        <v>18.843900000000001</v>
      </c>
      <c r="EM23">
        <v>99.393500000000003</v>
      </c>
      <c r="EN23">
        <v>101.419</v>
      </c>
    </row>
    <row r="24" spans="1:144">
      <c r="A24">
        <v>6</v>
      </c>
      <c r="B24">
        <v>1613517725.0999999</v>
      </c>
      <c r="C24">
        <v>30</v>
      </c>
      <c r="D24" t="s">
        <v>267</v>
      </c>
      <c r="E24" t="s">
        <v>268</v>
      </c>
      <c r="G24" t="s">
        <v>271</v>
      </c>
      <c r="H24">
        <v>1613517717.1689701</v>
      </c>
      <c r="I24">
        <f t="shared" si="0"/>
        <v>4.6934712490566242E-4</v>
      </c>
      <c r="J24">
        <f t="shared" si="1"/>
        <v>2.6616938902216156</v>
      </c>
      <c r="K24">
        <f t="shared" si="2"/>
        <v>408.97855172413801</v>
      </c>
      <c r="L24">
        <f t="shared" si="3"/>
        <v>262.67115759028223</v>
      </c>
      <c r="M24">
        <f t="shared" si="4"/>
        <v>26.698706202005528</v>
      </c>
      <c r="N24">
        <f t="shared" si="5"/>
        <v>41.569840768115029</v>
      </c>
      <c r="O24">
        <f t="shared" si="6"/>
        <v>3.1058539866190463E-2</v>
      </c>
      <c r="P24">
        <f t="shared" si="7"/>
        <v>2.0065690177207607</v>
      </c>
      <c r="Q24">
        <f t="shared" si="8"/>
        <v>3.0793919918737041E-2</v>
      </c>
      <c r="R24">
        <f t="shared" si="9"/>
        <v>1.926978699140432E-2</v>
      </c>
      <c r="S24">
        <f t="shared" si="10"/>
        <v>49.545112427138569</v>
      </c>
      <c r="T24">
        <f t="shared" si="11"/>
        <v>27.011950600622502</v>
      </c>
      <c r="U24">
        <f t="shared" si="12"/>
        <v>26.282268965517201</v>
      </c>
      <c r="V24">
        <f t="shared" si="13"/>
        <v>3.4310307323050613</v>
      </c>
      <c r="W24">
        <f t="shared" si="14"/>
        <v>54.444970682245305</v>
      </c>
      <c r="X24">
        <f t="shared" si="15"/>
        <v>1.9226314838658161</v>
      </c>
      <c r="Y24">
        <f t="shared" si="16"/>
        <v>3.5313298175634662</v>
      </c>
      <c r="Z24">
        <f t="shared" si="17"/>
        <v>1.5083992484392452</v>
      </c>
      <c r="AA24">
        <f t="shared" si="18"/>
        <v>-20.698208208339715</v>
      </c>
      <c r="AB24">
        <f t="shared" si="19"/>
        <v>52.884193679988748</v>
      </c>
      <c r="AC24">
        <f t="shared" si="20"/>
        <v>5.6609576650089917</v>
      </c>
      <c r="AD24">
        <f t="shared" si="21"/>
        <v>87.392055563796589</v>
      </c>
      <c r="AE24">
        <v>3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25934.000563630878</v>
      </c>
      <c r="AJ24">
        <f t="shared" si="25"/>
        <v>300.03120689655202</v>
      </c>
      <c r="AK24">
        <f t="shared" si="26"/>
        <v>252.91119298829977</v>
      </c>
      <c r="AL24">
        <f t="shared" si="27"/>
        <v>0.8429496238219687</v>
      </c>
      <c r="AM24">
        <f t="shared" si="28"/>
        <v>0.19589924764393735</v>
      </c>
      <c r="AN24">
        <v>2</v>
      </c>
      <c r="AO24">
        <v>0.5</v>
      </c>
      <c r="AP24" t="s">
        <v>256</v>
      </c>
      <c r="AQ24">
        <v>2</v>
      </c>
      <c r="AR24">
        <v>1613517717.1689701</v>
      </c>
      <c r="AS24">
        <v>408.97855172413801</v>
      </c>
      <c r="AT24">
        <v>409.92972413793098</v>
      </c>
      <c r="AU24">
        <v>18.915517241379298</v>
      </c>
      <c r="AV24">
        <v>18.762034482758601</v>
      </c>
      <c r="AW24">
        <v>403.07720689655201</v>
      </c>
      <c r="AX24">
        <v>18.813831034482799</v>
      </c>
      <c r="BA24">
        <v>600.02724137931</v>
      </c>
      <c r="BB24">
        <v>101.543137931034</v>
      </c>
      <c r="BC24">
        <v>9.99448E-2</v>
      </c>
      <c r="BD24">
        <v>26.771131034482799</v>
      </c>
      <c r="BE24">
        <v>26.282268965517201</v>
      </c>
      <c r="BF24">
        <v>999.9</v>
      </c>
      <c r="BG24">
        <v>0</v>
      </c>
      <c r="BH24">
        <v>0</v>
      </c>
      <c r="BI24">
        <v>4999.56896551724</v>
      </c>
      <c r="BJ24">
        <v>0</v>
      </c>
      <c r="BK24">
        <v>9999.9</v>
      </c>
      <c r="BL24">
        <v>300.03120689655202</v>
      </c>
      <c r="BM24">
        <v>0.90002496551724198</v>
      </c>
      <c r="BN24">
        <v>9.9974875862069004E-2</v>
      </c>
      <c r="BO24">
        <v>0</v>
      </c>
      <c r="BP24">
        <v>351.224379310345</v>
      </c>
      <c r="BQ24">
        <v>5.0009600000000001</v>
      </c>
      <c r="BR24">
        <v>1076.11931034483</v>
      </c>
      <c r="BS24">
        <v>3226.03517241379</v>
      </c>
      <c r="BT24">
        <v>36.875</v>
      </c>
      <c r="BU24">
        <v>40.928448275862102</v>
      </c>
      <c r="BV24">
        <v>38.973931034482803</v>
      </c>
      <c r="BW24">
        <v>40.773517241379302</v>
      </c>
      <c r="BX24">
        <v>39.686999999999998</v>
      </c>
      <c r="BY24">
        <v>265.53413793103402</v>
      </c>
      <c r="BZ24">
        <v>29.499655172413799</v>
      </c>
      <c r="CA24">
        <v>0</v>
      </c>
      <c r="CB24">
        <v>1613517767.8</v>
      </c>
      <c r="CC24">
        <v>0</v>
      </c>
      <c r="CD24">
        <v>351.09692307692302</v>
      </c>
      <c r="CE24">
        <v>-24.4955897596539</v>
      </c>
      <c r="CF24">
        <v>-74.809914597753206</v>
      </c>
      <c r="CG24">
        <v>1075.6888461538499</v>
      </c>
      <c r="CH24">
        <v>15</v>
      </c>
      <c r="CI24">
        <v>1613517593.0999999</v>
      </c>
      <c r="CJ24" t="s">
        <v>257</v>
      </c>
      <c r="CK24">
        <v>1613517590.5999999</v>
      </c>
      <c r="CL24">
        <v>1613517593.0999999</v>
      </c>
      <c r="CM24">
        <v>2</v>
      </c>
      <c r="CN24">
        <v>-0.182</v>
      </c>
      <c r="CO24">
        <v>3.1E-2</v>
      </c>
      <c r="CP24">
        <v>5.8979999999999997</v>
      </c>
      <c r="CQ24">
        <v>0.11700000000000001</v>
      </c>
      <c r="CR24">
        <v>408</v>
      </c>
      <c r="CS24">
        <v>19</v>
      </c>
      <c r="CT24">
        <v>0.39</v>
      </c>
      <c r="CU24">
        <v>0.23</v>
      </c>
      <c r="CV24">
        <v>-0.94393827500000005</v>
      </c>
      <c r="CW24">
        <v>-9.03444765478396E-2</v>
      </c>
      <c r="CX24">
        <v>5.0678825368188803E-2</v>
      </c>
      <c r="CY24">
        <v>1</v>
      </c>
      <c r="CZ24">
        <v>0.16150277499999999</v>
      </c>
      <c r="DA24">
        <v>-0.18280753846153899</v>
      </c>
      <c r="DB24">
        <v>1.8488714858647601E-2</v>
      </c>
      <c r="DC24">
        <v>0</v>
      </c>
      <c r="DD24">
        <v>1</v>
      </c>
      <c r="DE24">
        <v>2</v>
      </c>
      <c r="DF24" t="s">
        <v>269</v>
      </c>
      <c r="DG24">
        <v>100</v>
      </c>
      <c r="DH24">
        <v>100</v>
      </c>
      <c r="DI24">
        <v>5.9009999999999998</v>
      </c>
      <c r="DJ24">
        <v>0.10150000000000001</v>
      </c>
      <c r="DK24">
        <v>3.81994624640086</v>
      </c>
      <c r="DL24">
        <v>6.2143469350190604E-3</v>
      </c>
      <c r="DM24">
        <v>-2.84187309215212E-6</v>
      </c>
      <c r="DN24">
        <v>5.8318728844440699E-10</v>
      </c>
      <c r="DO24">
        <v>-0.113050203154081</v>
      </c>
      <c r="DP24">
        <v>-1.75213708561665E-2</v>
      </c>
      <c r="DQ24">
        <v>2.0195459475989799E-3</v>
      </c>
      <c r="DR24">
        <v>-2.5595844928440799E-5</v>
      </c>
      <c r="DS24">
        <v>-1</v>
      </c>
      <c r="DT24">
        <v>2233</v>
      </c>
      <c r="DU24">
        <v>2</v>
      </c>
      <c r="DV24">
        <v>28</v>
      </c>
      <c r="DW24">
        <v>2.2000000000000002</v>
      </c>
      <c r="DX24">
        <v>2.2000000000000002</v>
      </c>
      <c r="DY24">
        <v>2</v>
      </c>
      <c r="DZ24">
        <v>626.38699999999994</v>
      </c>
      <c r="EA24">
        <v>358.82400000000001</v>
      </c>
      <c r="EB24">
        <v>24.9999</v>
      </c>
      <c r="EC24">
        <v>27.6416</v>
      </c>
      <c r="ED24">
        <v>30.000299999999999</v>
      </c>
      <c r="EE24">
        <v>27.8917</v>
      </c>
      <c r="EF24">
        <v>27.897200000000002</v>
      </c>
      <c r="EG24">
        <v>19.633400000000002</v>
      </c>
      <c r="EH24">
        <v>46.085599999999999</v>
      </c>
      <c r="EI24">
        <v>98.413799999999995</v>
      </c>
      <c r="EJ24">
        <v>25</v>
      </c>
      <c r="EK24">
        <v>410</v>
      </c>
      <c r="EL24">
        <v>18.843900000000001</v>
      </c>
      <c r="EM24">
        <v>99.391099999999994</v>
      </c>
      <c r="EN24">
        <v>101.41800000000001</v>
      </c>
    </row>
    <row r="25" spans="1:144">
      <c r="A25">
        <v>7</v>
      </c>
      <c r="B25">
        <v>1613517731.0999999</v>
      </c>
      <c r="C25">
        <v>36</v>
      </c>
      <c r="D25" t="s">
        <v>272</v>
      </c>
      <c r="E25" t="s">
        <v>273</v>
      </c>
      <c r="G25" t="s">
        <v>271</v>
      </c>
      <c r="H25">
        <v>1613517723.1689701</v>
      </c>
      <c r="I25">
        <f t="shared" si="0"/>
        <v>4.2318599948119932E-4</v>
      </c>
      <c r="J25">
        <f t="shared" si="1"/>
        <v>2.7603830603144655</v>
      </c>
      <c r="K25">
        <f t="shared" si="2"/>
        <v>408.96068965517202</v>
      </c>
      <c r="L25">
        <f t="shared" si="3"/>
        <v>241.97601254444444</v>
      </c>
      <c r="M25">
        <f t="shared" si="4"/>
        <v>24.595396069823654</v>
      </c>
      <c r="N25">
        <f t="shared" si="5"/>
        <v>41.568377101881978</v>
      </c>
      <c r="O25">
        <f t="shared" si="6"/>
        <v>2.7953031771324112E-2</v>
      </c>
      <c r="P25">
        <f t="shared" si="7"/>
        <v>2.0046660813921404</v>
      </c>
      <c r="Q25">
        <f t="shared" si="8"/>
        <v>2.7738285116458251E-2</v>
      </c>
      <c r="R25">
        <f t="shared" si="9"/>
        <v>1.7355584715431065E-2</v>
      </c>
      <c r="S25">
        <f t="shared" si="10"/>
        <v>49.543316361922038</v>
      </c>
      <c r="T25">
        <f t="shared" si="11"/>
        <v>27.032553650460635</v>
      </c>
      <c r="U25">
        <f t="shared" si="12"/>
        <v>26.287293103448299</v>
      </c>
      <c r="V25">
        <f t="shared" si="13"/>
        <v>3.4320487381547613</v>
      </c>
      <c r="W25">
        <f t="shared" si="14"/>
        <v>54.421074877059908</v>
      </c>
      <c r="X25">
        <f t="shared" si="15"/>
        <v>1.9221724866315713</v>
      </c>
      <c r="Y25">
        <f t="shared" si="16"/>
        <v>3.53203697459828</v>
      </c>
      <c r="Z25">
        <f t="shared" si="17"/>
        <v>1.50987625152319</v>
      </c>
      <c r="AA25">
        <f t="shared" si="18"/>
        <v>-18.66250257712089</v>
      </c>
      <c r="AB25">
        <f t="shared" si="19"/>
        <v>52.658883842463744</v>
      </c>
      <c r="AC25">
        <f t="shared" si="20"/>
        <v>5.6424283988817061</v>
      </c>
      <c r="AD25">
        <f t="shared" si="21"/>
        <v>89.182126026146591</v>
      </c>
      <c r="AE25">
        <v>3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25887.374820808443</v>
      </c>
      <c r="AJ25">
        <f t="shared" si="25"/>
        <v>300.020206896552</v>
      </c>
      <c r="AK25">
        <f t="shared" si="26"/>
        <v>252.90193138310471</v>
      </c>
      <c r="AL25">
        <f t="shared" si="27"/>
        <v>0.84294965995509152</v>
      </c>
      <c r="AM25">
        <f t="shared" si="28"/>
        <v>0.19589931991018322</v>
      </c>
      <c r="AN25">
        <v>2</v>
      </c>
      <c r="AO25">
        <v>0.5</v>
      </c>
      <c r="AP25" t="s">
        <v>256</v>
      </c>
      <c r="AQ25">
        <v>2</v>
      </c>
      <c r="AR25">
        <v>1613517723.1689701</v>
      </c>
      <c r="AS25">
        <v>408.96068965517202</v>
      </c>
      <c r="AT25">
        <v>409.93844827586202</v>
      </c>
      <c r="AU25">
        <v>18.910841379310298</v>
      </c>
      <c r="AV25">
        <v>18.7724551724138</v>
      </c>
      <c r="AW25">
        <v>403.05951724137901</v>
      </c>
      <c r="AX25">
        <v>18.809293103448301</v>
      </c>
      <c r="BA25">
        <v>600.03551724137901</v>
      </c>
      <c r="BB25">
        <v>101.54393103448299</v>
      </c>
      <c r="BC25">
        <v>0.100012144827586</v>
      </c>
      <c r="BD25">
        <v>26.7745344827586</v>
      </c>
      <c r="BE25">
        <v>26.287293103448299</v>
      </c>
      <c r="BF25">
        <v>999.9</v>
      </c>
      <c r="BG25">
        <v>0</v>
      </c>
      <c r="BH25">
        <v>0</v>
      </c>
      <c r="BI25">
        <v>4991.8106896551699</v>
      </c>
      <c r="BJ25">
        <v>0</v>
      </c>
      <c r="BK25">
        <v>9999.9</v>
      </c>
      <c r="BL25">
        <v>300.020206896552</v>
      </c>
      <c r="BM25">
        <v>0.90002179310344799</v>
      </c>
      <c r="BN25">
        <v>9.9978055172413802E-2</v>
      </c>
      <c r="BO25">
        <v>0</v>
      </c>
      <c r="BP25">
        <v>348.97662068965502</v>
      </c>
      <c r="BQ25">
        <v>5.0009600000000001</v>
      </c>
      <c r="BR25">
        <v>1069.2365517241401</v>
      </c>
      <c r="BS25">
        <v>3225.9127586206901</v>
      </c>
      <c r="BT25">
        <v>36.875</v>
      </c>
      <c r="BU25">
        <v>40.936999999999998</v>
      </c>
      <c r="BV25">
        <v>38.9761034482759</v>
      </c>
      <c r="BW25">
        <v>40.767103448275897</v>
      </c>
      <c r="BX25">
        <v>39.686999999999998</v>
      </c>
      <c r="BY25">
        <v>265.52413793103398</v>
      </c>
      <c r="BZ25">
        <v>29.498965517241398</v>
      </c>
      <c r="CA25">
        <v>0</v>
      </c>
      <c r="CB25">
        <v>1613517773.8</v>
      </c>
      <c r="CC25">
        <v>0</v>
      </c>
      <c r="CD25">
        <v>348.87792307692303</v>
      </c>
      <c r="CE25">
        <v>-20.349470097363401</v>
      </c>
      <c r="CF25">
        <v>-60.340854738632899</v>
      </c>
      <c r="CG25">
        <v>1068.97346153846</v>
      </c>
      <c r="CH25">
        <v>15</v>
      </c>
      <c r="CI25">
        <v>1613517593.0999999</v>
      </c>
      <c r="CJ25" t="s">
        <v>257</v>
      </c>
      <c r="CK25">
        <v>1613517590.5999999</v>
      </c>
      <c r="CL25">
        <v>1613517593.0999999</v>
      </c>
      <c r="CM25">
        <v>2</v>
      </c>
      <c r="CN25">
        <v>-0.182</v>
      </c>
      <c r="CO25">
        <v>3.1E-2</v>
      </c>
      <c r="CP25">
        <v>5.8979999999999997</v>
      </c>
      <c r="CQ25">
        <v>0.11700000000000001</v>
      </c>
      <c r="CR25">
        <v>408</v>
      </c>
      <c r="CS25">
        <v>19</v>
      </c>
      <c r="CT25">
        <v>0.39</v>
      </c>
      <c r="CU25">
        <v>0.23</v>
      </c>
      <c r="CV25">
        <v>-0.95900307500000004</v>
      </c>
      <c r="CW25">
        <v>-0.26700374859286902</v>
      </c>
      <c r="CX25">
        <v>5.0617324597605699E-2</v>
      </c>
      <c r="CY25">
        <v>0</v>
      </c>
      <c r="CZ25">
        <v>0.14559762500000001</v>
      </c>
      <c r="DA25">
        <v>-0.17403898311444699</v>
      </c>
      <c r="DB25">
        <v>1.95338272449199E-2</v>
      </c>
      <c r="DC25">
        <v>0</v>
      </c>
      <c r="DD25">
        <v>0</v>
      </c>
      <c r="DE25">
        <v>2</v>
      </c>
      <c r="DF25" t="s">
        <v>258</v>
      </c>
      <c r="DG25">
        <v>100</v>
      </c>
      <c r="DH25">
        <v>100</v>
      </c>
      <c r="DI25">
        <v>5.9020000000000001</v>
      </c>
      <c r="DJ25">
        <v>0.1018</v>
      </c>
      <c r="DK25">
        <v>3.81994624640086</v>
      </c>
      <c r="DL25">
        <v>6.2143469350190604E-3</v>
      </c>
      <c r="DM25">
        <v>-2.84187309215212E-6</v>
      </c>
      <c r="DN25">
        <v>5.8318728844440699E-10</v>
      </c>
      <c r="DO25">
        <v>-0.113050203154081</v>
      </c>
      <c r="DP25">
        <v>-1.75213708561665E-2</v>
      </c>
      <c r="DQ25">
        <v>2.0195459475989799E-3</v>
      </c>
      <c r="DR25">
        <v>-2.5595844928440799E-5</v>
      </c>
      <c r="DS25">
        <v>-1</v>
      </c>
      <c r="DT25">
        <v>2233</v>
      </c>
      <c r="DU25">
        <v>2</v>
      </c>
      <c r="DV25">
        <v>28</v>
      </c>
      <c r="DW25">
        <v>2.2999999999999998</v>
      </c>
      <c r="DX25">
        <v>2.2999999999999998</v>
      </c>
      <c r="DY25">
        <v>2</v>
      </c>
      <c r="DZ25">
        <v>626.625</v>
      </c>
      <c r="EA25">
        <v>358.41</v>
      </c>
      <c r="EB25">
        <v>24.9999</v>
      </c>
      <c r="EC25">
        <v>27.643999999999998</v>
      </c>
      <c r="ED25">
        <v>30.000399999999999</v>
      </c>
      <c r="EE25">
        <v>27.892299999999999</v>
      </c>
      <c r="EF25">
        <v>27.8992</v>
      </c>
      <c r="EG25">
        <v>19.636199999999999</v>
      </c>
      <c r="EH25">
        <v>46.085599999999999</v>
      </c>
      <c r="EI25">
        <v>98.413799999999995</v>
      </c>
      <c r="EJ25">
        <v>25</v>
      </c>
      <c r="EK25">
        <v>410</v>
      </c>
      <c r="EL25">
        <v>18.843900000000001</v>
      </c>
      <c r="EM25">
        <v>99.390299999999996</v>
      </c>
      <c r="EN25">
        <v>101.416</v>
      </c>
    </row>
    <row r="26" spans="1:144">
      <c r="A26">
        <v>8</v>
      </c>
      <c r="B26">
        <v>1613517737.0999999</v>
      </c>
      <c r="C26">
        <v>42</v>
      </c>
      <c r="D26" t="s">
        <v>274</v>
      </c>
      <c r="E26" t="s">
        <v>275</v>
      </c>
      <c r="G26" t="s">
        <v>271</v>
      </c>
      <c r="H26">
        <v>1613517729.1689701</v>
      </c>
      <c r="I26">
        <f t="shared" si="0"/>
        <v>4.3599437860549492E-4</v>
      </c>
      <c r="J26">
        <f t="shared" si="1"/>
        <v>2.7983568976677033</v>
      </c>
      <c r="K26">
        <f t="shared" si="2"/>
        <v>408.97282758620702</v>
      </c>
      <c r="L26">
        <f t="shared" si="3"/>
        <v>244.3915292801947</v>
      </c>
      <c r="M26">
        <f t="shared" si="4"/>
        <v>24.841098367873943</v>
      </c>
      <c r="N26">
        <f t="shared" si="5"/>
        <v>41.569911484979706</v>
      </c>
      <c r="O26">
        <f t="shared" si="6"/>
        <v>2.8784400875870617E-2</v>
      </c>
      <c r="P26">
        <f t="shared" si="7"/>
        <v>2.0052067529712936</v>
      </c>
      <c r="Q26">
        <f t="shared" si="8"/>
        <v>2.8556807416987247E-2</v>
      </c>
      <c r="R26">
        <f t="shared" si="9"/>
        <v>1.7868302907583438E-2</v>
      </c>
      <c r="S26">
        <f t="shared" si="10"/>
        <v>49.544912815272689</v>
      </c>
      <c r="T26">
        <f t="shared" si="11"/>
        <v>27.031402163138829</v>
      </c>
      <c r="U26">
        <f t="shared" si="12"/>
        <v>26.293182758620699</v>
      </c>
      <c r="V26">
        <f t="shared" si="13"/>
        <v>3.4332424535275723</v>
      </c>
      <c r="W26">
        <f t="shared" si="14"/>
        <v>54.411783518504777</v>
      </c>
      <c r="X26">
        <f t="shared" si="15"/>
        <v>1.9222533332791698</v>
      </c>
      <c r="Y26">
        <f t="shared" si="16"/>
        <v>3.5327886883645987</v>
      </c>
      <c r="Z26">
        <f t="shared" si="17"/>
        <v>1.5109891202484025</v>
      </c>
      <c r="AA26">
        <f t="shared" si="18"/>
        <v>-19.227352096502326</v>
      </c>
      <c r="AB26">
        <f t="shared" si="19"/>
        <v>52.427427662448011</v>
      </c>
      <c r="AC26">
        <f t="shared" si="20"/>
        <v>5.6163803859141836</v>
      </c>
      <c r="AD26">
        <f t="shared" si="21"/>
        <v>88.361368767132561</v>
      </c>
      <c r="AE26">
        <v>3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25900.185648432016</v>
      </c>
      <c r="AJ26">
        <f t="shared" si="25"/>
        <v>300.029551724138</v>
      </c>
      <c r="AK26">
        <f t="shared" si="26"/>
        <v>252.90983693239318</v>
      </c>
      <c r="AL26">
        <f t="shared" si="27"/>
        <v>0.84294975437929853</v>
      </c>
      <c r="AM26">
        <f t="shared" si="28"/>
        <v>0.19589950875859696</v>
      </c>
      <c r="AN26">
        <v>2</v>
      </c>
      <c r="AO26">
        <v>0.5</v>
      </c>
      <c r="AP26" t="s">
        <v>256</v>
      </c>
      <c r="AQ26">
        <v>2</v>
      </c>
      <c r="AR26">
        <v>1613517729.1689701</v>
      </c>
      <c r="AS26">
        <v>408.97282758620702</v>
      </c>
      <c r="AT26">
        <v>409.96499999999997</v>
      </c>
      <c r="AU26">
        <v>18.9115</v>
      </c>
      <c r="AV26">
        <v>18.768924137930998</v>
      </c>
      <c r="AW26">
        <v>403.071586206897</v>
      </c>
      <c r="AX26">
        <v>18.809937931034501</v>
      </c>
      <c r="BA26">
        <v>600.03013793103503</v>
      </c>
      <c r="BB26">
        <v>101.54468965517199</v>
      </c>
      <c r="BC26">
        <v>9.9988624137930998E-2</v>
      </c>
      <c r="BD26">
        <v>26.778151724137899</v>
      </c>
      <c r="BE26">
        <v>26.293182758620699</v>
      </c>
      <c r="BF26">
        <v>999.9</v>
      </c>
      <c r="BG26">
        <v>0</v>
      </c>
      <c r="BH26">
        <v>0</v>
      </c>
      <c r="BI26">
        <v>4993.9662068965499</v>
      </c>
      <c r="BJ26">
        <v>0</v>
      </c>
      <c r="BK26">
        <v>9999.9</v>
      </c>
      <c r="BL26">
        <v>300.029551724138</v>
      </c>
      <c r="BM26">
        <v>0.900015448275862</v>
      </c>
      <c r="BN26">
        <v>9.9984413793103494E-2</v>
      </c>
      <c r="BO26">
        <v>0</v>
      </c>
      <c r="BP26">
        <v>347.072896551724</v>
      </c>
      <c r="BQ26">
        <v>5.0009600000000001</v>
      </c>
      <c r="BR26">
        <v>1063.67275862069</v>
      </c>
      <c r="BS26">
        <v>3226.0110344827599</v>
      </c>
      <c r="BT26">
        <v>36.875</v>
      </c>
      <c r="BU26">
        <v>40.936999999999998</v>
      </c>
      <c r="BV26">
        <v>38.982620689655199</v>
      </c>
      <c r="BW26">
        <v>40.7799310344828</v>
      </c>
      <c r="BX26">
        <v>39.686999999999998</v>
      </c>
      <c r="BY26">
        <v>265.53034482758602</v>
      </c>
      <c r="BZ26">
        <v>29.500689655172401</v>
      </c>
      <c r="CA26">
        <v>0</v>
      </c>
      <c r="CB26">
        <v>1613517779.8</v>
      </c>
      <c r="CC26">
        <v>0</v>
      </c>
      <c r="CD26">
        <v>346.98226923076902</v>
      </c>
      <c r="CE26">
        <v>-16.7169572683277</v>
      </c>
      <c r="CF26">
        <v>-50.394188065484997</v>
      </c>
      <c r="CG26">
        <v>1063.4096153846201</v>
      </c>
      <c r="CH26">
        <v>15</v>
      </c>
      <c r="CI26">
        <v>1613517593.0999999</v>
      </c>
      <c r="CJ26" t="s">
        <v>257</v>
      </c>
      <c r="CK26">
        <v>1613517590.5999999</v>
      </c>
      <c r="CL26">
        <v>1613517593.0999999</v>
      </c>
      <c r="CM26">
        <v>2</v>
      </c>
      <c r="CN26">
        <v>-0.182</v>
      </c>
      <c r="CO26">
        <v>3.1E-2</v>
      </c>
      <c r="CP26">
        <v>5.8979999999999997</v>
      </c>
      <c r="CQ26">
        <v>0.11700000000000001</v>
      </c>
      <c r="CR26">
        <v>408</v>
      </c>
      <c r="CS26">
        <v>19</v>
      </c>
      <c r="CT26">
        <v>0.39</v>
      </c>
      <c r="CU26">
        <v>0.23</v>
      </c>
      <c r="CV26">
        <v>-0.98842169999999996</v>
      </c>
      <c r="CW26">
        <v>-0.21396959099437099</v>
      </c>
      <c r="CX26">
        <v>5.4347627364587002E-2</v>
      </c>
      <c r="CY26">
        <v>0</v>
      </c>
      <c r="CZ26">
        <v>0.14468244999999999</v>
      </c>
      <c r="DA26">
        <v>6.2459729831144298E-2</v>
      </c>
      <c r="DB26">
        <v>1.8525236343904E-2</v>
      </c>
      <c r="DC26">
        <v>1</v>
      </c>
      <c r="DD26">
        <v>1</v>
      </c>
      <c r="DE26">
        <v>2</v>
      </c>
      <c r="DF26" t="s">
        <v>269</v>
      </c>
      <c r="DG26">
        <v>100</v>
      </c>
      <c r="DH26">
        <v>100</v>
      </c>
      <c r="DI26">
        <v>5.9009999999999998</v>
      </c>
      <c r="DJ26">
        <v>0.1013</v>
      </c>
      <c r="DK26">
        <v>3.81994624640086</v>
      </c>
      <c r="DL26">
        <v>6.2143469350190604E-3</v>
      </c>
      <c r="DM26">
        <v>-2.84187309215212E-6</v>
      </c>
      <c r="DN26">
        <v>5.8318728844440699E-10</v>
      </c>
      <c r="DO26">
        <v>-0.113050203154081</v>
      </c>
      <c r="DP26">
        <v>-1.75213708561665E-2</v>
      </c>
      <c r="DQ26">
        <v>2.0195459475989799E-3</v>
      </c>
      <c r="DR26">
        <v>-2.5595844928440799E-5</v>
      </c>
      <c r="DS26">
        <v>-1</v>
      </c>
      <c r="DT26">
        <v>2233</v>
      </c>
      <c r="DU26">
        <v>2</v>
      </c>
      <c r="DV26">
        <v>28</v>
      </c>
      <c r="DW26">
        <v>2.4</v>
      </c>
      <c r="DX26">
        <v>2.4</v>
      </c>
      <c r="DY26">
        <v>2</v>
      </c>
      <c r="DZ26">
        <v>626.66399999999999</v>
      </c>
      <c r="EA26">
        <v>358.47</v>
      </c>
      <c r="EB26">
        <v>25</v>
      </c>
      <c r="EC26">
        <v>27.6464</v>
      </c>
      <c r="ED26">
        <v>30.000299999999999</v>
      </c>
      <c r="EE26">
        <v>27.894200000000001</v>
      </c>
      <c r="EF26">
        <v>27.900600000000001</v>
      </c>
      <c r="EG26">
        <v>19.639800000000001</v>
      </c>
      <c r="EH26">
        <v>45.805700000000002</v>
      </c>
      <c r="EI26">
        <v>98.413799999999995</v>
      </c>
      <c r="EJ26">
        <v>25</v>
      </c>
      <c r="EK26">
        <v>410</v>
      </c>
      <c r="EL26">
        <v>18.843900000000001</v>
      </c>
      <c r="EM26">
        <v>99.391300000000001</v>
      </c>
      <c r="EN26">
        <v>101.414</v>
      </c>
    </row>
    <row r="27" spans="1:144">
      <c r="A27">
        <v>9</v>
      </c>
      <c r="B27">
        <v>1613517743.0999999</v>
      </c>
      <c r="C27">
        <v>48</v>
      </c>
      <c r="D27" t="s">
        <v>276</v>
      </c>
      <c r="E27" t="s">
        <v>277</v>
      </c>
      <c r="G27" t="s">
        <v>271</v>
      </c>
      <c r="H27">
        <v>1613517735.1689701</v>
      </c>
      <c r="I27">
        <f t="shared" si="0"/>
        <v>4.4031743662748375E-4</v>
      </c>
      <c r="J27">
        <f t="shared" si="1"/>
        <v>2.8065184108613481</v>
      </c>
      <c r="K27">
        <f t="shared" si="2"/>
        <v>408.97972413793099</v>
      </c>
      <c r="L27">
        <f t="shared" si="3"/>
        <v>245.21590391308257</v>
      </c>
      <c r="M27">
        <f t="shared" si="4"/>
        <v>24.924818308837292</v>
      </c>
      <c r="N27">
        <f t="shared" si="5"/>
        <v>41.5704901414124</v>
      </c>
      <c r="O27">
        <f t="shared" si="6"/>
        <v>2.9025434774158081E-2</v>
      </c>
      <c r="P27">
        <f t="shared" si="7"/>
        <v>2.0079919278877041</v>
      </c>
      <c r="Q27">
        <f t="shared" si="8"/>
        <v>2.8794348470670802E-2</v>
      </c>
      <c r="R27">
        <f t="shared" si="9"/>
        <v>1.8017076530142024E-2</v>
      </c>
      <c r="S27">
        <f t="shared" si="10"/>
        <v>49.544433749655184</v>
      </c>
      <c r="T27">
        <f t="shared" si="11"/>
        <v>27.033068828566051</v>
      </c>
      <c r="U27">
        <f t="shared" si="12"/>
        <v>26.3043551724138</v>
      </c>
      <c r="V27">
        <f t="shared" si="13"/>
        <v>3.4355078747369454</v>
      </c>
      <c r="W27">
        <f t="shared" si="14"/>
        <v>54.397300628876287</v>
      </c>
      <c r="X27">
        <f t="shared" si="15"/>
        <v>1.9221463822509079</v>
      </c>
      <c r="Y27">
        <f t="shared" si="16"/>
        <v>3.5335326570056953</v>
      </c>
      <c r="Z27">
        <f t="shared" si="17"/>
        <v>1.5133614924860375</v>
      </c>
      <c r="AA27">
        <f t="shared" si="18"/>
        <v>-19.417998955272033</v>
      </c>
      <c r="AB27">
        <f t="shared" si="19"/>
        <v>51.678257505332148</v>
      </c>
      <c r="AC27">
        <f t="shared" si="20"/>
        <v>5.528853662562657</v>
      </c>
      <c r="AD27">
        <f t="shared" si="21"/>
        <v>87.333545962277952</v>
      </c>
      <c r="AE27">
        <v>3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25967.660195946177</v>
      </c>
      <c r="AJ27">
        <f t="shared" si="25"/>
        <v>300.02672413793101</v>
      </c>
      <c r="AK27">
        <f t="shared" si="26"/>
        <v>252.9074469698424</v>
      </c>
      <c r="AL27">
        <f t="shared" si="27"/>
        <v>0.84294973288303976</v>
      </c>
      <c r="AM27">
        <f t="shared" si="28"/>
        <v>0.19589946576607942</v>
      </c>
      <c r="AN27">
        <v>2</v>
      </c>
      <c r="AO27">
        <v>0.5</v>
      </c>
      <c r="AP27" t="s">
        <v>256</v>
      </c>
      <c r="AQ27">
        <v>2</v>
      </c>
      <c r="AR27">
        <v>1613517735.1689701</v>
      </c>
      <c r="AS27">
        <v>408.97972413793099</v>
      </c>
      <c r="AT27">
        <v>409.97520689655198</v>
      </c>
      <c r="AU27">
        <v>18.9105034482759</v>
      </c>
      <c r="AV27">
        <v>18.7665137931034</v>
      </c>
      <c r="AW27">
        <v>403.07848275862102</v>
      </c>
      <c r="AX27">
        <v>18.808962068965499</v>
      </c>
      <c r="BA27">
        <v>600.03034482758596</v>
      </c>
      <c r="BB27">
        <v>101.544413793103</v>
      </c>
      <c r="BC27">
        <v>9.9965348275862106E-2</v>
      </c>
      <c r="BD27">
        <v>26.781731034482799</v>
      </c>
      <c r="BE27">
        <v>26.3043551724138</v>
      </c>
      <c r="BF27">
        <v>999.9</v>
      </c>
      <c r="BG27">
        <v>0</v>
      </c>
      <c r="BH27">
        <v>0</v>
      </c>
      <c r="BI27">
        <v>5005.2806896551701</v>
      </c>
      <c r="BJ27">
        <v>0</v>
      </c>
      <c r="BK27">
        <v>9999.9</v>
      </c>
      <c r="BL27">
        <v>300.02672413793101</v>
      </c>
      <c r="BM27">
        <v>0.900009103448276</v>
      </c>
      <c r="BN27">
        <v>9.9990772413793103E-2</v>
      </c>
      <c r="BO27">
        <v>0</v>
      </c>
      <c r="BP27">
        <v>345.48134482758599</v>
      </c>
      <c r="BQ27">
        <v>5.0009600000000001</v>
      </c>
      <c r="BR27">
        <v>1058.75793103448</v>
      </c>
      <c r="BS27">
        <v>3225.9748275862098</v>
      </c>
      <c r="BT27">
        <v>36.875</v>
      </c>
      <c r="BU27">
        <v>40.936999999999998</v>
      </c>
      <c r="BV27">
        <v>38.969586206896601</v>
      </c>
      <c r="BW27">
        <v>40.794896551724101</v>
      </c>
      <c r="BX27">
        <v>39.686999999999998</v>
      </c>
      <c r="BY27">
        <v>265.52620689655203</v>
      </c>
      <c r="BZ27">
        <v>29.5</v>
      </c>
      <c r="CA27">
        <v>0</v>
      </c>
      <c r="CB27">
        <v>1613517785.8</v>
      </c>
      <c r="CC27">
        <v>0</v>
      </c>
      <c r="CD27">
        <v>345.39780769230799</v>
      </c>
      <c r="CE27">
        <v>-14.902393161257301</v>
      </c>
      <c r="CF27">
        <v>-46.001025660714497</v>
      </c>
      <c r="CG27">
        <v>1058.5280769230801</v>
      </c>
      <c r="CH27">
        <v>15</v>
      </c>
      <c r="CI27">
        <v>1613517593.0999999</v>
      </c>
      <c r="CJ27" t="s">
        <v>257</v>
      </c>
      <c r="CK27">
        <v>1613517590.5999999</v>
      </c>
      <c r="CL27">
        <v>1613517593.0999999</v>
      </c>
      <c r="CM27">
        <v>2</v>
      </c>
      <c r="CN27">
        <v>-0.182</v>
      </c>
      <c r="CO27">
        <v>3.1E-2</v>
      </c>
      <c r="CP27">
        <v>5.8979999999999997</v>
      </c>
      <c r="CQ27">
        <v>0.11700000000000001</v>
      </c>
      <c r="CR27">
        <v>408</v>
      </c>
      <c r="CS27">
        <v>19</v>
      </c>
      <c r="CT27">
        <v>0.39</v>
      </c>
      <c r="CU27">
        <v>0.23</v>
      </c>
      <c r="CV27">
        <v>-0.98710267500000004</v>
      </c>
      <c r="CW27">
        <v>3.0417377110695101E-2</v>
      </c>
      <c r="CX27">
        <v>7.2894512331994996E-2</v>
      </c>
      <c r="CY27">
        <v>1</v>
      </c>
      <c r="CZ27">
        <v>0.13941355</v>
      </c>
      <c r="DA27">
        <v>4.7650874296435101E-2</v>
      </c>
      <c r="DB27">
        <v>1.9157789963811098E-2</v>
      </c>
      <c r="DC27">
        <v>1</v>
      </c>
      <c r="DD27">
        <v>2</v>
      </c>
      <c r="DE27">
        <v>2</v>
      </c>
      <c r="DF27" t="s">
        <v>278</v>
      </c>
      <c r="DG27">
        <v>100</v>
      </c>
      <c r="DH27">
        <v>100</v>
      </c>
      <c r="DI27">
        <v>5.9009999999999998</v>
      </c>
      <c r="DJ27">
        <v>0.1016</v>
      </c>
      <c r="DK27">
        <v>3.81994624640086</v>
      </c>
      <c r="DL27">
        <v>6.2143469350190604E-3</v>
      </c>
      <c r="DM27">
        <v>-2.84187309215212E-6</v>
      </c>
      <c r="DN27">
        <v>5.8318728844440699E-10</v>
      </c>
      <c r="DO27">
        <v>-0.113050203154081</v>
      </c>
      <c r="DP27">
        <v>-1.75213708561665E-2</v>
      </c>
      <c r="DQ27">
        <v>2.0195459475989799E-3</v>
      </c>
      <c r="DR27">
        <v>-2.5595844928440799E-5</v>
      </c>
      <c r="DS27">
        <v>-1</v>
      </c>
      <c r="DT27">
        <v>2233</v>
      </c>
      <c r="DU27">
        <v>2</v>
      </c>
      <c r="DV27">
        <v>28</v>
      </c>
      <c r="DW27">
        <v>2.5</v>
      </c>
      <c r="DX27">
        <v>2.5</v>
      </c>
      <c r="DY27">
        <v>2</v>
      </c>
      <c r="DZ27">
        <v>626.779</v>
      </c>
      <c r="EA27">
        <v>358.42899999999997</v>
      </c>
      <c r="EB27">
        <v>25.000299999999999</v>
      </c>
      <c r="EC27">
        <v>27.648700000000002</v>
      </c>
      <c r="ED27">
        <v>30.000399999999999</v>
      </c>
      <c r="EE27">
        <v>27.8965</v>
      </c>
      <c r="EF27">
        <v>27.9023</v>
      </c>
      <c r="EG27">
        <v>19.644100000000002</v>
      </c>
      <c r="EH27">
        <v>45.237099999999998</v>
      </c>
      <c r="EI27">
        <v>98.413799999999995</v>
      </c>
      <c r="EJ27">
        <v>25</v>
      </c>
      <c r="EK27">
        <v>410</v>
      </c>
      <c r="EL27">
        <v>18.967300000000002</v>
      </c>
      <c r="EM27">
        <v>99.391800000000003</v>
      </c>
      <c r="EN27">
        <v>101.414</v>
      </c>
    </row>
    <row r="28" spans="1:144">
      <c r="A28">
        <v>10</v>
      </c>
      <c r="B28">
        <v>1613517749.0999999</v>
      </c>
      <c r="C28">
        <v>54</v>
      </c>
      <c r="D28" t="s">
        <v>279</v>
      </c>
      <c r="E28" t="s">
        <v>280</v>
      </c>
      <c r="G28" t="s">
        <v>271</v>
      </c>
      <c r="H28">
        <v>1613517741.1689701</v>
      </c>
      <c r="I28">
        <f t="shared" si="0"/>
        <v>3.4406267973541668E-4</v>
      </c>
      <c r="J28">
        <f t="shared" si="1"/>
        <v>2.7726067132826797</v>
      </c>
      <c r="K28">
        <f t="shared" si="2"/>
        <v>408.95551724137903</v>
      </c>
      <c r="L28">
        <f t="shared" si="3"/>
        <v>204.30839554062464</v>
      </c>
      <c r="M28">
        <f t="shared" si="4"/>
        <v>20.766833964290282</v>
      </c>
      <c r="N28">
        <f t="shared" si="5"/>
        <v>41.568097595105826</v>
      </c>
      <c r="O28">
        <f t="shared" si="6"/>
        <v>2.2622468554911884E-2</v>
      </c>
      <c r="P28">
        <f t="shared" si="7"/>
        <v>2.0094117876103481</v>
      </c>
      <c r="Q28">
        <f t="shared" si="8"/>
        <v>2.2481923448478838E-2</v>
      </c>
      <c r="R28">
        <f t="shared" si="9"/>
        <v>1.4063756685029748E-2</v>
      </c>
      <c r="S28">
        <f t="shared" si="10"/>
        <v>49.542731632790542</v>
      </c>
      <c r="T28">
        <f t="shared" si="11"/>
        <v>27.072270393045191</v>
      </c>
      <c r="U28">
        <f t="shared" si="12"/>
        <v>26.3140068965517</v>
      </c>
      <c r="V28">
        <f t="shared" si="13"/>
        <v>3.4374659977862034</v>
      </c>
      <c r="W28">
        <f t="shared" si="14"/>
        <v>54.406392594370978</v>
      </c>
      <c r="X28">
        <f t="shared" si="15"/>
        <v>1.9229185178235646</v>
      </c>
      <c r="Y28">
        <f t="shared" si="16"/>
        <v>3.5343613610995308</v>
      </c>
      <c r="Z28">
        <f t="shared" si="17"/>
        <v>1.5145474799626388</v>
      </c>
      <c r="AA28">
        <f t="shared" si="18"/>
        <v>-15.173164176331875</v>
      </c>
      <c r="AB28">
        <f t="shared" si="19"/>
        <v>51.101045961856663</v>
      </c>
      <c r="AC28">
        <f t="shared" si="20"/>
        <v>5.4636100207895124</v>
      </c>
      <c r="AD28">
        <f t="shared" si="21"/>
        <v>90.934223439104841</v>
      </c>
      <c r="AE28">
        <v>3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26001.866329261695</v>
      </c>
      <c r="AJ28">
        <f t="shared" si="25"/>
        <v>300.01651724137901</v>
      </c>
      <c r="AK28">
        <f t="shared" si="26"/>
        <v>252.89883423857529</v>
      </c>
      <c r="AL28">
        <f t="shared" si="27"/>
        <v>0.84294970344951015</v>
      </c>
      <c r="AM28">
        <f t="shared" si="28"/>
        <v>0.19589940689902027</v>
      </c>
      <c r="AN28">
        <v>2</v>
      </c>
      <c r="AO28">
        <v>0.5</v>
      </c>
      <c r="AP28" t="s">
        <v>256</v>
      </c>
      <c r="AQ28">
        <v>2</v>
      </c>
      <c r="AR28">
        <v>1613517741.1689701</v>
      </c>
      <c r="AS28">
        <v>408.95551724137903</v>
      </c>
      <c r="AT28">
        <v>409.92658620689701</v>
      </c>
      <c r="AU28">
        <v>18.9180689655172</v>
      </c>
      <c r="AV28">
        <v>18.805555172413801</v>
      </c>
      <c r="AW28">
        <v>403.054448275862</v>
      </c>
      <c r="AX28">
        <v>18.816289655172401</v>
      </c>
      <c r="BA28">
        <v>600.02186206896602</v>
      </c>
      <c r="BB28">
        <v>101.54462068965501</v>
      </c>
      <c r="BC28">
        <v>9.9924603448275806E-2</v>
      </c>
      <c r="BD28">
        <v>26.785717241379299</v>
      </c>
      <c r="BE28">
        <v>26.3140068965517</v>
      </c>
      <c r="BF28">
        <v>999.9</v>
      </c>
      <c r="BG28">
        <v>0</v>
      </c>
      <c r="BH28">
        <v>0</v>
      </c>
      <c r="BI28">
        <v>5011.0348275862098</v>
      </c>
      <c r="BJ28">
        <v>0</v>
      </c>
      <c r="BK28">
        <v>9999.9</v>
      </c>
      <c r="BL28">
        <v>300.01651724137901</v>
      </c>
      <c r="BM28">
        <v>0.900009103448276</v>
      </c>
      <c r="BN28">
        <v>9.9990772413793103E-2</v>
      </c>
      <c r="BO28">
        <v>0</v>
      </c>
      <c r="BP28">
        <v>343.99958620689699</v>
      </c>
      <c r="BQ28">
        <v>5.0009600000000001</v>
      </c>
      <c r="BR28">
        <v>1054.5034482758599</v>
      </c>
      <c r="BS28">
        <v>3225.8641379310302</v>
      </c>
      <c r="BT28">
        <v>36.875</v>
      </c>
      <c r="BU28">
        <v>40.932724137930997</v>
      </c>
      <c r="BV28">
        <v>38.961034482758599</v>
      </c>
      <c r="BW28">
        <v>40.771103448275902</v>
      </c>
      <c r="BX28">
        <v>39.686999999999998</v>
      </c>
      <c r="BY28">
        <v>265.51655172413803</v>
      </c>
      <c r="BZ28">
        <v>29.498620689655201</v>
      </c>
      <c r="CA28">
        <v>0</v>
      </c>
      <c r="CB28">
        <v>1613517791.8</v>
      </c>
      <c r="CC28">
        <v>0</v>
      </c>
      <c r="CD28">
        <v>343.92753846153801</v>
      </c>
      <c r="CE28">
        <v>-14.371897438171899</v>
      </c>
      <c r="CF28">
        <v>-40.162393197302102</v>
      </c>
      <c r="CG28">
        <v>1054.23730769231</v>
      </c>
      <c r="CH28">
        <v>15</v>
      </c>
      <c r="CI28">
        <v>1613517593.0999999</v>
      </c>
      <c r="CJ28" t="s">
        <v>257</v>
      </c>
      <c r="CK28">
        <v>1613517590.5999999</v>
      </c>
      <c r="CL28">
        <v>1613517593.0999999</v>
      </c>
      <c r="CM28">
        <v>2</v>
      </c>
      <c r="CN28">
        <v>-0.182</v>
      </c>
      <c r="CO28">
        <v>3.1E-2</v>
      </c>
      <c r="CP28">
        <v>5.8979999999999997</v>
      </c>
      <c r="CQ28">
        <v>0.11700000000000001</v>
      </c>
      <c r="CR28">
        <v>408</v>
      </c>
      <c r="CS28">
        <v>19</v>
      </c>
      <c r="CT28">
        <v>0.39</v>
      </c>
      <c r="CU28">
        <v>0.23</v>
      </c>
      <c r="CV28">
        <v>-0.97385920000000004</v>
      </c>
      <c r="CW28">
        <v>0.18015383864915499</v>
      </c>
      <c r="CX28">
        <v>8.7139935184793404E-2</v>
      </c>
      <c r="CY28">
        <v>0</v>
      </c>
      <c r="CZ28">
        <v>0.12502129000000001</v>
      </c>
      <c r="DA28">
        <v>-0.35079887504690499</v>
      </c>
      <c r="DB28">
        <v>3.84042096205598E-2</v>
      </c>
      <c r="DC28">
        <v>0</v>
      </c>
      <c r="DD28">
        <v>0</v>
      </c>
      <c r="DE28">
        <v>2</v>
      </c>
      <c r="DF28" t="s">
        <v>258</v>
      </c>
      <c r="DG28">
        <v>100</v>
      </c>
      <c r="DH28">
        <v>100</v>
      </c>
      <c r="DI28">
        <v>5.9009999999999998</v>
      </c>
      <c r="DJ28">
        <v>0.10340000000000001</v>
      </c>
      <c r="DK28">
        <v>3.81994624640086</v>
      </c>
      <c r="DL28">
        <v>6.2143469350190604E-3</v>
      </c>
      <c r="DM28">
        <v>-2.84187309215212E-6</v>
      </c>
      <c r="DN28">
        <v>5.8318728844440699E-10</v>
      </c>
      <c r="DO28">
        <v>-0.113050203154081</v>
      </c>
      <c r="DP28">
        <v>-1.75213708561665E-2</v>
      </c>
      <c r="DQ28">
        <v>2.0195459475989799E-3</v>
      </c>
      <c r="DR28">
        <v>-2.5595844928440799E-5</v>
      </c>
      <c r="DS28">
        <v>-1</v>
      </c>
      <c r="DT28">
        <v>2233</v>
      </c>
      <c r="DU28">
        <v>2</v>
      </c>
      <c r="DV28">
        <v>28</v>
      </c>
      <c r="DW28">
        <v>2.6</v>
      </c>
      <c r="DX28">
        <v>2.6</v>
      </c>
      <c r="DY28">
        <v>2</v>
      </c>
      <c r="DZ28">
        <v>626.95600000000002</v>
      </c>
      <c r="EA28">
        <v>358.36200000000002</v>
      </c>
      <c r="EB28">
        <v>25.000399999999999</v>
      </c>
      <c r="EC28">
        <v>27.651499999999999</v>
      </c>
      <c r="ED28">
        <v>30.000399999999999</v>
      </c>
      <c r="EE28">
        <v>27.898</v>
      </c>
      <c r="EF28">
        <v>27.904</v>
      </c>
      <c r="EG28">
        <v>19.646000000000001</v>
      </c>
      <c r="EH28">
        <v>45.237099999999998</v>
      </c>
      <c r="EI28">
        <v>98.040300000000002</v>
      </c>
      <c r="EJ28">
        <v>25</v>
      </c>
      <c r="EK28">
        <v>410</v>
      </c>
      <c r="EL28">
        <v>18.942399999999999</v>
      </c>
      <c r="EM28">
        <v>99.392300000000006</v>
      </c>
      <c r="EN28">
        <v>101.416</v>
      </c>
    </row>
    <row r="29" spans="1:144">
      <c r="A29">
        <v>11</v>
      </c>
      <c r="B29">
        <v>1613517873.0999999</v>
      </c>
      <c r="C29">
        <v>178</v>
      </c>
      <c r="D29" t="s">
        <v>281</v>
      </c>
      <c r="E29" t="s">
        <v>282</v>
      </c>
      <c r="F29" t="s">
        <v>287</v>
      </c>
      <c r="G29" t="s">
        <v>288</v>
      </c>
      <c r="H29">
        <v>1613517865.0999999</v>
      </c>
      <c r="I29">
        <f t="shared" si="0"/>
        <v>-1.7282666465135831E-3</v>
      </c>
      <c r="J29">
        <f t="shared" si="1"/>
        <v>-3.6834884106659005</v>
      </c>
      <c r="K29">
        <f t="shared" si="2"/>
        <v>411.37225806451602</v>
      </c>
      <c r="L29">
        <f t="shared" si="3"/>
        <v>351.4381606617186</v>
      </c>
      <c r="M29">
        <f t="shared" si="4"/>
        <v>35.725547471283342</v>
      </c>
      <c r="N29">
        <f t="shared" si="5"/>
        <v>41.818165409758087</v>
      </c>
      <c r="O29">
        <f t="shared" si="6"/>
        <v>-0.11282543679595959</v>
      </c>
      <c r="P29">
        <f t="shared" si="7"/>
        <v>2.0075504123021357</v>
      </c>
      <c r="Q29">
        <f t="shared" si="8"/>
        <v>-0.11647128059559221</v>
      </c>
      <c r="R29">
        <f t="shared" si="9"/>
        <v>-7.2457223867561038E-2</v>
      </c>
      <c r="S29">
        <f t="shared" si="10"/>
        <v>49.570319917974004</v>
      </c>
      <c r="T29">
        <f t="shared" si="11"/>
        <v>27.724511593853908</v>
      </c>
      <c r="U29">
        <f t="shared" si="12"/>
        <v>25.780870967741901</v>
      </c>
      <c r="V29">
        <f t="shared" si="13"/>
        <v>3.3307527860568156</v>
      </c>
      <c r="W29">
        <f t="shared" si="14"/>
        <v>52.995162820554299</v>
      </c>
      <c r="X29">
        <f t="shared" si="15"/>
        <v>1.8608521879895528</v>
      </c>
      <c r="Y29">
        <f t="shared" si="16"/>
        <v>3.5113623375222787</v>
      </c>
      <c r="Z29">
        <f t="shared" si="17"/>
        <v>1.4699005980672628</v>
      </c>
      <c r="AA29">
        <f t="shared" si="18"/>
        <v>76.216559111249012</v>
      </c>
      <c r="AB29">
        <f t="shared" si="19"/>
        <v>96.749139122256224</v>
      </c>
      <c r="AC29">
        <f t="shared" si="20"/>
        <v>10.3204530939749</v>
      </c>
      <c r="AD29">
        <f t="shared" si="21"/>
        <v>232.85647124545414</v>
      </c>
      <c r="AE29">
        <v>1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25965.949219365</v>
      </c>
      <c r="AJ29">
        <f t="shared" si="25"/>
        <v>300.18283870967701</v>
      </c>
      <c r="AK29">
        <f t="shared" si="26"/>
        <v>253.03910026818181</v>
      </c>
      <c r="AL29">
        <f t="shared" si="27"/>
        <v>0.84294992130749202</v>
      </c>
      <c r="AM29">
        <f t="shared" si="28"/>
        <v>0.19589984261498411</v>
      </c>
      <c r="AN29">
        <v>2</v>
      </c>
      <c r="AO29">
        <v>0.5</v>
      </c>
      <c r="AP29" t="s">
        <v>256</v>
      </c>
      <c r="AQ29">
        <v>2</v>
      </c>
      <c r="AR29">
        <v>1613517865.0999999</v>
      </c>
      <c r="AS29">
        <v>411.37225806451602</v>
      </c>
      <c r="AT29">
        <v>409.90438709677397</v>
      </c>
      <c r="AU29">
        <v>18.3055129032258</v>
      </c>
      <c r="AV29">
        <v>18.872235483870998</v>
      </c>
      <c r="AW29">
        <v>405.46090322580602</v>
      </c>
      <c r="AX29">
        <v>18.222058064516101</v>
      </c>
      <c r="BA29">
        <v>598.751451612903</v>
      </c>
      <c r="BB29">
        <v>101.550161290323</v>
      </c>
      <c r="BC29">
        <v>0.105126809341935</v>
      </c>
      <c r="BD29">
        <v>26.674783870967701</v>
      </c>
      <c r="BE29">
        <v>25.780870967741901</v>
      </c>
      <c r="BF29">
        <v>999.9</v>
      </c>
      <c r="BG29">
        <v>0</v>
      </c>
      <c r="BH29">
        <v>0</v>
      </c>
      <c r="BI29">
        <v>5003.2054838709701</v>
      </c>
      <c r="BJ29">
        <v>0</v>
      </c>
      <c r="BK29">
        <v>9999.9</v>
      </c>
      <c r="BL29">
        <v>300.18283870967701</v>
      </c>
      <c r="BM29">
        <v>0.90000854838709698</v>
      </c>
      <c r="BN29">
        <v>9.9991480645161293E-2</v>
      </c>
      <c r="BO29">
        <v>0</v>
      </c>
      <c r="BP29">
        <v>244.88312903225801</v>
      </c>
      <c r="BQ29">
        <v>5.0009600000000001</v>
      </c>
      <c r="BR29">
        <v>774.29274193548395</v>
      </c>
      <c r="BS29">
        <v>3227.6825806451602</v>
      </c>
      <c r="BT29">
        <v>36.883000000000003</v>
      </c>
      <c r="BU29">
        <v>40.936999999999998</v>
      </c>
      <c r="BV29">
        <v>39</v>
      </c>
      <c r="BW29">
        <v>40.783999999999999</v>
      </c>
      <c r="BX29">
        <v>39.737806451612897</v>
      </c>
      <c r="BY29">
        <v>265.66677419354801</v>
      </c>
      <c r="BZ29">
        <v>29.517419354838701</v>
      </c>
      <c r="CA29">
        <v>0</v>
      </c>
      <c r="CB29">
        <v>1613517916</v>
      </c>
      <c r="CC29">
        <v>0</v>
      </c>
      <c r="CD29">
        <v>245.44888</v>
      </c>
      <c r="CE29">
        <v>-350.84261461252498</v>
      </c>
      <c r="CF29">
        <v>-1085.4699207113899</v>
      </c>
      <c r="CG29">
        <v>775.74991999999997</v>
      </c>
      <c r="CH29">
        <v>15</v>
      </c>
      <c r="CI29">
        <v>1613517593.0999999</v>
      </c>
      <c r="CJ29" t="s">
        <v>257</v>
      </c>
      <c r="CK29">
        <v>1613517590.5999999</v>
      </c>
      <c r="CL29">
        <v>1613517593.0999999</v>
      </c>
      <c r="CM29">
        <v>2</v>
      </c>
      <c r="CN29">
        <v>-0.182</v>
      </c>
      <c r="CO29">
        <v>3.1E-2</v>
      </c>
      <c r="CP29">
        <v>5.8979999999999997</v>
      </c>
      <c r="CQ29">
        <v>0.11700000000000001</v>
      </c>
      <c r="CR29">
        <v>408</v>
      </c>
      <c r="CS29">
        <v>19</v>
      </c>
      <c r="CT29">
        <v>0.39</v>
      </c>
      <c r="CU29">
        <v>0.23</v>
      </c>
      <c r="CV29">
        <v>0.88686384500000004</v>
      </c>
      <c r="CW29">
        <v>9.8468488457786094</v>
      </c>
      <c r="CX29">
        <v>1.70508241169867</v>
      </c>
      <c r="CY29">
        <v>0</v>
      </c>
      <c r="CZ29">
        <v>-0.42403171550000002</v>
      </c>
      <c r="DA29">
        <v>-2.6363711678048798</v>
      </c>
      <c r="DB29">
        <v>0.40950428034754499</v>
      </c>
      <c r="DC29">
        <v>0</v>
      </c>
      <c r="DD29">
        <v>0</v>
      </c>
      <c r="DE29">
        <v>2</v>
      </c>
      <c r="DF29" t="s">
        <v>258</v>
      </c>
      <c r="DG29">
        <v>100</v>
      </c>
      <c r="DH29">
        <v>100</v>
      </c>
      <c r="DI29">
        <v>5.9059999999999997</v>
      </c>
      <c r="DJ29">
        <v>9.2100000000000001E-2</v>
      </c>
      <c r="DK29">
        <v>3.81994624640086</v>
      </c>
      <c r="DL29">
        <v>6.2143469350190604E-3</v>
      </c>
      <c r="DM29">
        <v>-2.84187309215212E-6</v>
      </c>
      <c r="DN29">
        <v>5.8318728844440699E-10</v>
      </c>
      <c r="DO29">
        <v>-0.113050203154081</v>
      </c>
      <c r="DP29">
        <v>-1.75213708561665E-2</v>
      </c>
      <c r="DQ29">
        <v>2.0195459475989799E-3</v>
      </c>
      <c r="DR29">
        <v>-2.5595844928440799E-5</v>
      </c>
      <c r="DS29">
        <v>-1</v>
      </c>
      <c r="DT29">
        <v>2233</v>
      </c>
      <c r="DU29">
        <v>2</v>
      </c>
      <c r="DV29">
        <v>28</v>
      </c>
      <c r="DW29">
        <v>4.7</v>
      </c>
      <c r="DX29">
        <v>4.7</v>
      </c>
      <c r="DY29">
        <v>2</v>
      </c>
      <c r="DZ29">
        <v>629.42499999999995</v>
      </c>
      <c r="EA29">
        <v>358.06799999999998</v>
      </c>
      <c r="EB29">
        <v>25.000499999999999</v>
      </c>
      <c r="EC29">
        <v>27.715599999999998</v>
      </c>
      <c r="ED29">
        <v>30.0001</v>
      </c>
      <c r="EE29">
        <v>27.951599999999999</v>
      </c>
      <c r="EF29">
        <v>27.9467</v>
      </c>
      <c r="EG29">
        <v>19.6736</v>
      </c>
      <c r="EH29">
        <v>44.963900000000002</v>
      </c>
      <c r="EI29">
        <v>96.168199999999999</v>
      </c>
      <c r="EJ29">
        <v>25</v>
      </c>
      <c r="EK29">
        <v>410</v>
      </c>
      <c r="EL29">
        <v>18.925799999999999</v>
      </c>
      <c r="EM29">
        <v>99.392399999999995</v>
      </c>
      <c r="EN29">
        <v>101.395</v>
      </c>
    </row>
    <row r="30" spans="1:144">
      <c r="A30">
        <v>12</v>
      </c>
      <c r="B30">
        <v>1613517879.0999999</v>
      </c>
      <c r="C30">
        <v>184</v>
      </c>
      <c r="D30" t="s">
        <v>283</v>
      </c>
      <c r="E30" t="s">
        <v>284</v>
      </c>
      <c r="G30" t="s">
        <v>288</v>
      </c>
      <c r="H30">
        <v>1613517871.28965</v>
      </c>
      <c r="I30">
        <f t="shared" si="0"/>
        <v>-1.5077193496177976E-3</v>
      </c>
      <c r="J30">
        <f t="shared" si="1"/>
        <v>-2.3565604258017228</v>
      </c>
      <c r="K30">
        <f t="shared" si="2"/>
        <v>410.96789655172398</v>
      </c>
      <c r="L30">
        <f t="shared" si="3"/>
        <v>363.63298140564279</v>
      </c>
      <c r="M30">
        <f t="shared" si="4"/>
        <v>36.963478983227894</v>
      </c>
      <c r="N30">
        <f t="shared" si="5"/>
        <v>41.775097374969008</v>
      </c>
      <c r="O30">
        <f t="shared" si="6"/>
        <v>-9.7102199750625243E-2</v>
      </c>
      <c r="P30">
        <f t="shared" si="7"/>
        <v>2.0071278859611801</v>
      </c>
      <c r="Q30">
        <f t="shared" si="8"/>
        <v>-9.9790157915941965E-2</v>
      </c>
      <c r="R30">
        <f t="shared" si="9"/>
        <v>-6.2121180162478681E-2</v>
      </c>
      <c r="S30">
        <f t="shared" si="10"/>
        <v>49.543566377377999</v>
      </c>
      <c r="T30">
        <f t="shared" si="11"/>
        <v>27.653277317370637</v>
      </c>
      <c r="U30">
        <f t="shared" si="12"/>
        <v>25.9656206896552</v>
      </c>
      <c r="V30">
        <f t="shared" si="13"/>
        <v>3.3674001552777115</v>
      </c>
      <c r="W30">
        <f t="shared" si="14"/>
        <v>53.25704947408623</v>
      </c>
      <c r="X30">
        <f t="shared" si="15"/>
        <v>1.8711472347903793</v>
      </c>
      <c r="Y30">
        <f t="shared" si="16"/>
        <v>3.5134263975717257</v>
      </c>
      <c r="Z30">
        <f t="shared" si="17"/>
        <v>1.4962529204873323</v>
      </c>
      <c r="AA30">
        <f t="shared" si="18"/>
        <v>66.490423318144877</v>
      </c>
      <c r="AB30">
        <f t="shared" si="19"/>
        <v>77.81742384852285</v>
      </c>
      <c r="AC30">
        <f t="shared" si="20"/>
        <v>8.3108119027027918</v>
      </c>
      <c r="AD30">
        <f t="shared" si="21"/>
        <v>202.16222544674852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25954.813071954981</v>
      </c>
      <c r="AJ30">
        <f t="shared" si="25"/>
        <v>300.02231034482799</v>
      </c>
      <c r="AK30">
        <f t="shared" si="26"/>
        <v>252.90365276027799</v>
      </c>
      <c r="AL30">
        <f t="shared" si="27"/>
        <v>0.84294948755512689</v>
      </c>
      <c r="AM30">
        <f t="shared" si="28"/>
        <v>0.19589897511025392</v>
      </c>
      <c r="AN30">
        <v>2</v>
      </c>
      <c r="AO30">
        <v>0.5</v>
      </c>
      <c r="AP30" t="s">
        <v>256</v>
      </c>
      <c r="AQ30">
        <v>2</v>
      </c>
      <c r="AR30">
        <v>1613517871.28965</v>
      </c>
      <c r="AS30">
        <v>410.96789655172398</v>
      </c>
      <c r="AT30">
        <v>409.97655172413801</v>
      </c>
      <c r="AU30">
        <v>18.407651724137899</v>
      </c>
      <c r="AV30">
        <v>18.900617241379301</v>
      </c>
      <c r="AW30">
        <v>405.05831034482799</v>
      </c>
      <c r="AX30">
        <v>18.321175862069001</v>
      </c>
      <c r="BA30">
        <v>600.43379310344801</v>
      </c>
      <c r="BB30">
        <v>101.549793103448</v>
      </c>
      <c r="BC30">
        <v>0.100719565517241</v>
      </c>
      <c r="BD30">
        <v>26.684765517241399</v>
      </c>
      <c r="BE30">
        <v>25.9656206896552</v>
      </c>
      <c r="BF30">
        <v>999.9</v>
      </c>
      <c r="BG30">
        <v>0</v>
      </c>
      <c r="BH30">
        <v>0</v>
      </c>
      <c r="BI30">
        <v>5001.5089655172396</v>
      </c>
      <c r="BJ30">
        <v>0</v>
      </c>
      <c r="BK30">
        <v>9999.9</v>
      </c>
      <c r="BL30">
        <v>300.02231034482799</v>
      </c>
      <c r="BM30">
        <v>0.90002175862069</v>
      </c>
      <c r="BN30">
        <v>9.9978313793103402E-2</v>
      </c>
      <c r="BO30">
        <v>0</v>
      </c>
      <c r="BP30">
        <v>219.69855172413801</v>
      </c>
      <c r="BQ30">
        <v>5.0009600000000001</v>
      </c>
      <c r="BR30">
        <v>696.01893103448299</v>
      </c>
      <c r="BS30">
        <v>3225.9355172413798</v>
      </c>
      <c r="BT30">
        <v>36.883551724137902</v>
      </c>
      <c r="BU30">
        <v>40.936999999999998</v>
      </c>
      <c r="BV30">
        <v>39</v>
      </c>
      <c r="BW30">
        <v>40.771379310344798</v>
      </c>
      <c r="BX30">
        <v>39.723931034482703</v>
      </c>
      <c r="BY30">
        <v>265.52586206896501</v>
      </c>
      <c r="BZ30">
        <v>29.497241379310299</v>
      </c>
      <c r="CA30">
        <v>0</v>
      </c>
      <c r="CB30">
        <v>1613517922</v>
      </c>
      <c r="CC30">
        <v>0</v>
      </c>
      <c r="CD30">
        <v>217.23831999999999</v>
      </c>
      <c r="CE30">
        <v>-202.90599971624599</v>
      </c>
      <c r="CF30">
        <v>-625.76307603753503</v>
      </c>
      <c r="CG30">
        <v>688.45983999999999</v>
      </c>
      <c r="CH30">
        <v>15</v>
      </c>
      <c r="CI30">
        <v>1613517593.0999999</v>
      </c>
      <c r="CJ30" t="s">
        <v>257</v>
      </c>
      <c r="CK30">
        <v>1613517590.5999999</v>
      </c>
      <c r="CL30">
        <v>1613517593.0999999</v>
      </c>
      <c r="CM30">
        <v>2</v>
      </c>
      <c r="CN30">
        <v>-0.182</v>
      </c>
      <c r="CO30">
        <v>3.1E-2</v>
      </c>
      <c r="CP30">
        <v>5.8979999999999997</v>
      </c>
      <c r="CQ30">
        <v>0.11700000000000001</v>
      </c>
      <c r="CR30">
        <v>408</v>
      </c>
      <c r="CS30">
        <v>19</v>
      </c>
      <c r="CT30">
        <v>0.39</v>
      </c>
      <c r="CU30">
        <v>0.23</v>
      </c>
      <c r="CV30">
        <v>1.1517899325000001</v>
      </c>
      <c r="CW30">
        <v>-6.9662227530956899</v>
      </c>
      <c r="CX30">
        <v>1.4480336233322599</v>
      </c>
      <c r="CY30">
        <v>0</v>
      </c>
      <c r="CZ30">
        <v>-0.50522324799999996</v>
      </c>
      <c r="DA30">
        <v>1.2452344619887401</v>
      </c>
      <c r="DB30">
        <v>0.33407160708217798</v>
      </c>
      <c r="DC30">
        <v>0</v>
      </c>
      <c r="DD30">
        <v>0</v>
      </c>
      <c r="DE30">
        <v>2</v>
      </c>
      <c r="DF30" t="s">
        <v>258</v>
      </c>
      <c r="DG30">
        <v>100</v>
      </c>
      <c r="DH30">
        <v>100</v>
      </c>
      <c r="DI30">
        <v>5.9039999999999999</v>
      </c>
      <c r="DJ30">
        <v>9.8900000000000002E-2</v>
      </c>
      <c r="DK30">
        <v>3.81994624640086</v>
      </c>
      <c r="DL30">
        <v>6.2143469350190604E-3</v>
      </c>
      <c r="DM30">
        <v>-2.84187309215212E-6</v>
      </c>
      <c r="DN30">
        <v>5.8318728844440699E-10</v>
      </c>
      <c r="DO30">
        <v>-0.113050203154081</v>
      </c>
      <c r="DP30">
        <v>-1.75213708561665E-2</v>
      </c>
      <c r="DQ30">
        <v>2.0195459475989799E-3</v>
      </c>
      <c r="DR30">
        <v>-2.5595844928440799E-5</v>
      </c>
      <c r="DS30">
        <v>-1</v>
      </c>
      <c r="DT30">
        <v>2233</v>
      </c>
      <c r="DU30">
        <v>2</v>
      </c>
      <c r="DV30">
        <v>28</v>
      </c>
      <c r="DW30">
        <v>4.8</v>
      </c>
      <c r="DX30">
        <v>4.8</v>
      </c>
      <c r="DY30">
        <v>2</v>
      </c>
      <c r="DZ30">
        <v>631.09799999999996</v>
      </c>
      <c r="EA30">
        <v>357.589</v>
      </c>
      <c r="EB30">
        <v>25.000299999999999</v>
      </c>
      <c r="EC30">
        <v>27.717300000000002</v>
      </c>
      <c r="ED30">
        <v>30.0002</v>
      </c>
      <c r="EE30">
        <v>27.949000000000002</v>
      </c>
      <c r="EF30">
        <v>27.948499999999999</v>
      </c>
      <c r="EG30">
        <v>19.6708</v>
      </c>
      <c r="EH30">
        <v>46.078600000000002</v>
      </c>
      <c r="EI30">
        <v>95.797600000000003</v>
      </c>
      <c r="EJ30">
        <v>25</v>
      </c>
      <c r="EK30">
        <v>410</v>
      </c>
      <c r="EL30">
        <v>18.6157</v>
      </c>
      <c r="EM30">
        <v>99.392200000000003</v>
      </c>
      <c r="EN30">
        <v>101.395</v>
      </c>
    </row>
    <row r="31" spans="1:144">
      <c r="A31">
        <v>13</v>
      </c>
      <c r="B31">
        <v>1613517885.0999999</v>
      </c>
      <c r="C31">
        <v>190</v>
      </c>
      <c r="D31" t="s">
        <v>285</v>
      </c>
      <c r="E31" t="s">
        <v>286</v>
      </c>
      <c r="G31" t="s">
        <v>288</v>
      </c>
      <c r="H31">
        <v>1613517877.43929</v>
      </c>
      <c r="I31">
        <f t="shared" si="0"/>
        <v>-4.7880711763075077E-4</v>
      </c>
      <c r="J31">
        <f t="shared" si="1"/>
        <v>0.75426375476766705</v>
      </c>
      <c r="K31">
        <f t="shared" si="2"/>
        <v>409.82685714285702</v>
      </c>
      <c r="L31">
        <f t="shared" si="3"/>
        <v>437.36373161198185</v>
      </c>
      <c r="M31">
        <f t="shared" si="4"/>
        <v>44.457899044577452</v>
      </c>
      <c r="N31">
        <f t="shared" si="5"/>
        <v>41.658783579197113</v>
      </c>
      <c r="O31">
        <f t="shared" si="6"/>
        <v>-3.1799288678029114E-2</v>
      </c>
      <c r="P31">
        <f t="shared" si="7"/>
        <v>2.0063108506001344</v>
      </c>
      <c r="Q31">
        <f t="shared" si="8"/>
        <v>-3.2081982203652409E-2</v>
      </c>
      <c r="R31">
        <f t="shared" si="9"/>
        <v>-2.002563193739218E-2</v>
      </c>
      <c r="S31">
        <f t="shared" si="10"/>
        <v>49.539544591203111</v>
      </c>
      <c r="T31">
        <f t="shared" si="11"/>
        <v>27.279017373018689</v>
      </c>
      <c r="U31">
        <f t="shared" si="12"/>
        <v>26.034549999999999</v>
      </c>
      <c r="V31">
        <f t="shared" si="13"/>
        <v>3.3811630605176184</v>
      </c>
      <c r="W31">
        <f t="shared" si="14"/>
        <v>54.165006050331101</v>
      </c>
      <c r="X31">
        <f t="shared" si="15"/>
        <v>1.9035288826107937</v>
      </c>
      <c r="Y31">
        <f t="shared" si="16"/>
        <v>3.5143149081198297</v>
      </c>
      <c r="Z31">
        <f t="shared" si="17"/>
        <v>1.4776341779068247</v>
      </c>
      <c r="AA31">
        <f t="shared" si="18"/>
        <v>21.11539388751611</v>
      </c>
      <c r="AB31">
        <f t="shared" si="19"/>
        <v>70.794647815478228</v>
      </c>
      <c r="AC31">
        <f t="shared" si="20"/>
        <v>7.5666404588356118</v>
      </c>
      <c r="AD31">
        <f t="shared" si="21"/>
        <v>149.01622675303307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25934.552060831993</v>
      </c>
      <c r="AJ31">
        <f t="shared" si="25"/>
        <v>299.999678571429</v>
      </c>
      <c r="AK31">
        <f t="shared" si="26"/>
        <v>252.88442411467176</v>
      </c>
      <c r="AL31">
        <f t="shared" si="27"/>
        <v>0.84294898354186321</v>
      </c>
      <c r="AM31">
        <f t="shared" si="28"/>
        <v>0.19589796708372653</v>
      </c>
      <c r="AN31">
        <v>2</v>
      </c>
      <c r="AO31">
        <v>0.5</v>
      </c>
      <c r="AP31" t="s">
        <v>256</v>
      </c>
      <c r="AQ31">
        <v>2</v>
      </c>
      <c r="AR31">
        <v>1613517877.43929</v>
      </c>
      <c r="AS31">
        <v>409.82685714285702</v>
      </c>
      <c r="AT31">
        <v>410.012857142857</v>
      </c>
      <c r="AU31">
        <v>18.726357142857101</v>
      </c>
      <c r="AV31">
        <v>18.882960714285701</v>
      </c>
      <c r="AW31">
        <v>403.92200000000003</v>
      </c>
      <c r="AX31">
        <v>18.630375000000001</v>
      </c>
      <c r="BA31">
        <v>600.03842857142797</v>
      </c>
      <c r="BB31">
        <v>101.54982142857099</v>
      </c>
      <c r="BC31">
        <v>9.9894428571428606E-2</v>
      </c>
      <c r="BD31">
        <v>26.689060714285699</v>
      </c>
      <c r="BE31">
        <v>26.034549999999999</v>
      </c>
      <c r="BF31">
        <v>999.9</v>
      </c>
      <c r="BG31">
        <v>0</v>
      </c>
      <c r="BH31">
        <v>0</v>
      </c>
      <c r="BI31">
        <v>4998.1925000000001</v>
      </c>
      <c r="BJ31">
        <v>0</v>
      </c>
      <c r="BK31">
        <v>9999.9</v>
      </c>
      <c r="BL31">
        <v>299.999678571429</v>
      </c>
      <c r="BM31">
        <v>0.90003735714285704</v>
      </c>
      <c r="BN31">
        <v>9.9962735714285697E-2</v>
      </c>
      <c r="BO31">
        <v>0</v>
      </c>
      <c r="BP31">
        <v>201.259035714286</v>
      </c>
      <c r="BQ31">
        <v>5.0009600000000001</v>
      </c>
      <c r="BR31">
        <v>638.899535714286</v>
      </c>
      <c r="BS31">
        <v>3225.6985714285702</v>
      </c>
      <c r="BT31">
        <v>36.886071428571398</v>
      </c>
      <c r="BU31">
        <v>40.936999999999998</v>
      </c>
      <c r="BV31">
        <v>39</v>
      </c>
      <c r="BW31">
        <v>40.763285714285701</v>
      </c>
      <c r="BX31">
        <v>39.718499999999999</v>
      </c>
      <c r="BY31">
        <v>265.51071428571402</v>
      </c>
      <c r="BZ31">
        <v>29.49</v>
      </c>
      <c r="CA31">
        <v>0</v>
      </c>
      <c r="CB31">
        <v>1613517928</v>
      </c>
      <c r="CC31">
        <v>0</v>
      </c>
      <c r="CD31">
        <v>199.95836</v>
      </c>
      <c r="CE31">
        <v>-141.08069210051701</v>
      </c>
      <c r="CF31">
        <v>-438.86799935871198</v>
      </c>
      <c r="CG31">
        <v>634.92924000000005</v>
      </c>
      <c r="CH31">
        <v>15</v>
      </c>
      <c r="CI31">
        <v>1613517593.0999999</v>
      </c>
      <c r="CJ31" t="s">
        <v>257</v>
      </c>
      <c r="CK31">
        <v>1613517590.5999999</v>
      </c>
      <c r="CL31">
        <v>1613517593.0999999</v>
      </c>
      <c r="CM31">
        <v>2</v>
      </c>
      <c r="CN31">
        <v>-0.182</v>
      </c>
      <c r="CO31">
        <v>3.1E-2</v>
      </c>
      <c r="CP31">
        <v>5.8979999999999997</v>
      </c>
      <c r="CQ31">
        <v>0.11700000000000001</v>
      </c>
      <c r="CR31">
        <v>408</v>
      </c>
      <c r="CS31">
        <v>19</v>
      </c>
      <c r="CT31">
        <v>0.39</v>
      </c>
      <c r="CU31">
        <v>0.23</v>
      </c>
      <c r="CV31">
        <v>0.4557281125</v>
      </c>
      <c r="CW31">
        <v>-11.1747606022514</v>
      </c>
      <c r="CX31">
        <v>1.1785175787569599</v>
      </c>
      <c r="CY31">
        <v>0</v>
      </c>
      <c r="CZ31">
        <v>-0.3318547905</v>
      </c>
      <c r="DA31">
        <v>3.1929324794746701</v>
      </c>
      <c r="DB31">
        <v>0.31597347824337002</v>
      </c>
      <c r="DC31">
        <v>0</v>
      </c>
      <c r="DD31">
        <v>0</v>
      </c>
      <c r="DE31">
        <v>2</v>
      </c>
      <c r="DF31" t="s">
        <v>258</v>
      </c>
      <c r="DG31">
        <v>100</v>
      </c>
      <c r="DH31">
        <v>100</v>
      </c>
      <c r="DI31">
        <v>5.9029999999999996</v>
      </c>
      <c r="DJ31">
        <v>9.9599999999999994E-2</v>
      </c>
      <c r="DK31">
        <v>3.81994624640086</v>
      </c>
      <c r="DL31">
        <v>6.2143469350190604E-3</v>
      </c>
      <c r="DM31">
        <v>-2.84187309215212E-6</v>
      </c>
      <c r="DN31">
        <v>5.8318728844440699E-10</v>
      </c>
      <c r="DO31">
        <v>-0.113050203154081</v>
      </c>
      <c r="DP31">
        <v>-1.75213708561665E-2</v>
      </c>
      <c r="DQ31">
        <v>2.0195459475989799E-3</v>
      </c>
      <c r="DR31">
        <v>-2.5595844928440799E-5</v>
      </c>
      <c r="DS31">
        <v>-1</v>
      </c>
      <c r="DT31">
        <v>2233</v>
      </c>
      <c r="DU31">
        <v>2</v>
      </c>
      <c r="DV31">
        <v>28</v>
      </c>
      <c r="DW31">
        <v>4.9000000000000004</v>
      </c>
      <c r="DX31">
        <v>4.9000000000000004</v>
      </c>
      <c r="DY31">
        <v>2</v>
      </c>
      <c r="DZ31">
        <v>632.39200000000005</v>
      </c>
      <c r="EA31">
        <v>357.67099999999999</v>
      </c>
      <c r="EB31">
        <v>25.0001</v>
      </c>
      <c r="EC31">
        <v>27.7197</v>
      </c>
      <c r="ED31">
        <v>30.000299999999999</v>
      </c>
      <c r="EE31">
        <v>27.949000000000002</v>
      </c>
      <c r="EF31">
        <v>27.949300000000001</v>
      </c>
      <c r="EG31">
        <v>19.667000000000002</v>
      </c>
      <c r="EH31">
        <v>46.372999999999998</v>
      </c>
      <c r="EI31">
        <v>95.797600000000003</v>
      </c>
      <c r="EJ31">
        <v>25</v>
      </c>
      <c r="EK31">
        <v>410</v>
      </c>
      <c r="EL31">
        <v>18.494700000000002</v>
      </c>
      <c r="EM31">
        <v>99.388900000000007</v>
      </c>
      <c r="EN31">
        <v>101.392</v>
      </c>
    </row>
    <row r="32" spans="1:144">
      <c r="A32">
        <v>14</v>
      </c>
      <c r="B32">
        <v>1613517891.0999999</v>
      </c>
      <c r="C32">
        <v>196</v>
      </c>
      <c r="D32" t="s">
        <v>289</v>
      </c>
      <c r="E32" t="s">
        <v>290</v>
      </c>
      <c r="G32" t="s">
        <v>288</v>
      </c>
      <c r="H32">
        <v>1613517883.1689701</v>
      </c>
      <c r="I32">
        <f t="shared" si="0"/>
        <v>1.1702717084184695E-4</v>
      </c>
      <c r="J32">
        <f t="shared" si="1"/>
        <v>1.5244984980899412</v>
      </c>
      <c r="K32">
        <f t="shared" si="2"/>
        <v>409.50158620689598</v>
      </c>
      <c r="L32">
        <f t="shared" si="3"/>
        <v>93.154292619182158</v>
      </c>
      <c r="M32">
        <f t="shared" si="4"/>
        <v>9.4691593018807119</v>
      </c>
      <c r="N32">
        <f t="shared" si="5"/>
        <v>41.62594814624206</v>
      </c>
      <c r="O32">
        <f t="shared" si="6"/>
        <v>7.8739601364897598E-3</v>
      </c>
      <c r="P32">
        <f t="shared" si="7"/>
        <v>2.0028823768970341</v>
      </c>
      <c r="Q32">
        <f t="shared" si="8"/>
        <v>7.8568033720135266E-3</v>
      </c>
      <c r="R32">
        <f t="shared" si="9"/>
        <v>4.9120404292698847E-3</v>
      </c>
      <c r="S32">
        <f t="shared" si="10"/>
        <v>49.53963575190339</v>
      </c>
      <c r="T32">
        <f t="shared" si="11"/>
        <v>27.061044584118001</v>
      </c>
      <c r="U32">
        <f t="shared" si="12"/>
        <v>26.064348275862098</v>
      </c>
      <c r="V32">
        <f t="shared" si="13"/>
        <v>3.3871279846079463</v>
      </c>
      <c r="W32">
        <f t="shared" si="14"/>
        <v>54.417967900355059</v>
      </c>
      <c r="X32">
        <f t="shared" si="15"/>
        <v>1.9125151904500408</v>
      </c>
      <c r="Y32">
        <f t="shared" si="16"/>
        <v>3.5144921139871568</v>
      </c>
      <c r="Z32">
        <f t="shared" si="17"/>
        <v>1.4746127941579055</v>
      </c>
      <c r="AA32">
        <f t="shared" si="18"/>
        <v>-5.160898234125451</v>
      </c>
      <c r="AB32">
        <f t="shared" si="19"/>
        <v>67.548558241700235</v>
      </c>
      <c r="AC32">
        <f t="shared" si="20"/>
        <v>7.2331620411653228</v>
      </c>
      <c r="AD32">
        <f t="shared" si="21"/>
        <v>119.1604578006435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25851.030253738667</v>
      </c>
      <c r="AJ32">
        <f t="shared" si="25"/>
        <v>300.00024137931001</v>
      </c>
      <c r="AK32">
        <f t="shared" si="26"/>
        <v>252.88489758875269</v>
      </c>
      <c r="AL32">
        <f t="shared" si="27"/>
        <v>0.84294898039436472</v>
      </c>
      <c r="AM32">
        <f t="shared" si="28"/>
        <v>0.19589796078872965</v>
      </c>
      <c r="AN32">
        <v>2</v>
      </c>
      <c r="AO32">
        <v>0.5</v>
      </c>
      <c r="AP32" t="s">
        <v>256</v>
      </c>
      <c r="AQ32">
        <v>2</v>
      </c>
      <c r="AR32">
        <v>1613517883.1689701</v>
      </c>
      <c r="AS32">
        <v>409.50158620689598</v>
      </c>
      <c r="AT32">
        <v>410.02568965517202</v>
      </c>
      <c r="AU32">
        <v>18.814658620689698</v>
      </c>
      <c r="AV32">
        <v>18.7763862068966</v>
      </c>
      <c r="AW32">
        <v>403.59813793103399</v>
      </c>
      <c r="AX32">
        <v>18.716020689655199</v>
      </c>
      <c r="BA32">
        <v>600.04234482758602</v>
      </c>
      <c r="BB32">
        <v>101.550275862069</v>
      </c>
      <c r="BC32">
        <v>9.9997417241379297E-2</v>
      </c>
      <c r="BD32">
        <v>26.689917241379302</v>
      </c>
      <c r="BE32">
        <v>26.064348275862098</v>
      </c>
      <c r="BF32">
        <v>999.9</v>
      </c>
      <c r="BG32">
        <v>0</v>
      </c>
      <c r="BH32">
        <v>0</v>
      </c>
      <c r="BI32">
        <v>4984.2672413793098</v>
      </c>
      <c r="BJ32">
        <v>0</v>
      </c>
      <c r="BK32">
        <v>9999.9</v>
      </c>
      <c r="BL32">
        <v>300.00024137931001</v>
      </c>
      <c r="BM32">
        <v>0.900037586206897</v>
      </c>
      <c r="BN32">
        <v>9.9962506896551701E-2</v>
      </c>
      <c r="BO32">
        <v>0</v>
      </c>
      <c r="BP32">
        <v>188.827724137931</v>
      </c>
      <c r="BQ32">
        <v>5.0009600000000001</v>
      </c>
      <c r="BR32">
        <v>600.20303448275899</v>
      </c>
      <c r="BS32">
        <v>3225.7062068965502</v>
      </c>
      <c r="BT32">
        <v>36.881413793103498</v>
      </c>
      <c r="BU32">
        <v>40.936999999999998</v>
      </c>
      <c r="BV32">
        <v>39</v>
      </c>
      <c r="BW32">
        <v>40.767103448275897</v>
      </c>
      <c r="BX32">
        <v>39.708724137931</v>
      </c>
      <c r="BY32">
        <v>265.51103448275899</v>
      </c>
      <c r="BZ32">
        <v>29.49</v>
      </c>
      <c r="CA32">
        <v>0</v>
      </c>
      <c r="CB32">
        <v>1613517934</v>
      </c>
      <c r="CC32">
        <v>0</v>
      </c>
      <c r="CD32">
        <v>187.24428</v>
      </c>
      <c r="CE32">
        <v>-113.09284598809499</v>
      </c>
      <c r="CF32">
        <v>-352.40923024136401</v>
      </c>
      <c r="CG32">
        <v>595.35188000000005</v>
      </c>
      <c r="CH32">
        <v>15</v>
      </c>
      <c r="CI32">
        <v>1613517593.0999999</v>
      </c>
      <c r="CJ32" t="s">
        <v>257</v>
      </c>
      <c r="CK32">
        <v>1613517590.5999999</v>
      </c>
      <c r="CL32">
        <v>1613517593.0999999</v>
      </c>
      <c r="CM32">
        <v>2</v>
      </c>
      <c r="CN32">
        <v>-0.182</v>
      </c>
      <c r="CO32">
        <v>3.1E-2</v>
      </c>
      <c r="CP32">
        <v>5.8979999999999997</v>
      </c>
      <c r="CQ32">
        <v>0.11700000000000001</v>
      </c>
      <c r="CR32">
        <v>408</v>
      </c>
      <c r="CS32">
        <v>19</v>
      </c>
      <c r="CT32">
        <v>0.39</v>
      </c>
      <c r="CU32">
        <v>0.23</v>
      </c>
      <c r="CV32">
        <v>-0.32940296250000001</v>
      </c>
      <c r="CW32">
        <v>-3.4913828499061901</v>
      </c>
      <c r="CX32">
        <v>0.384670488532879</v>
      </c>
      <c r="CY32">
        <v>0</v>
      </c>
      <c r="CZ32">
        <v>-6.1725140499999998E-2</v>
      </c>
      <c r="DA32">
        <v>2.1138591685553498</v>
      </c>
      <c r="DB32">
        <v>0.20649529002502101</v>
      </c>
      <c r="DC32">
        <v>0</v>
      </c>
      <c r="DD32">
        <v>0</v>
      </c>
      <c r="DE32">
        <v>2</v>
      </c>
      <c r="DF32" t="s">
        <v>258</v>
      </c>
      <c r="DG32">
        <v>100</v>
      </c>
      <c r="DH32">
        <v>100</v>
      </c>
      <c r="DI32">
        <v>5.9020000000000001</v>
      </c>
      <c r="DJ32">
        <v>9.7100000000000006E-2</v>
      </c>
      <c r="DK32">
        <v>3.81994624640086</v>
      </c>
      <c r="DL32">
        <v>6.2143469350190604E-3</v>
      </c>
      <c r="DM32">
        <v>-2.84187309215212E-6</v>
      </c>
      <c r="DN32">
        <v>5.8318728844440699E-10</v>
      </c>
      <c r="DO32">
        <v>-0.113050203154081</v>
      </c>
      <c r="DP32">
        <v>-1.75213708561665E-2</v>
      </c>
      <c r="DQ32">
        <v>2.0195459475989799E-3</v>
      </c>
      <c r="DR32">
        <v>-2.5595844928440799E-5</v>
      </c>
      <c r="DS32">
        <v>-1</v>
      </c>
      <c r="DT32">
        <v>2233</v>
      </c>
      <c r="DU32">
        <v>2</v>
      </c>
      <c r="DV32">
        <v>28</v>
      </c>
      <c r="DW32">
        <v>5</v>
      </c>
      <c r="DX32">
        <v>5</v>
      </c>
      <c r="DY32">
        <v>2</v>
      </c>
      <c r="DZ32">
        <v>633.09299999999996</v>
      </c>
      <c r="EA32">
        <v>357.53</v>
      </c>
      <c r="EB32">
        <v>25.0001</v>
      </c>
      <c r="EC32">
        <v>27.7226</v>
      </c>
      <c r="ED32">
        <v>30.000299999999999</v>
      </c>
      <c r="EE32">
        <v>27.949000000000002</v>
      </c>
      <c r="EF32">
        <v>27.949300000000001</v>
      </c>
      <c r="EG32">
        <v>19.670300000000001</v>
      </c>
      <c r="EH32">
        <v>46.6785</v>
      </c>
      <c r="EI32">
        <v>95.423000000000002</v>
      </c>
      <c r="EJ32">
        <v>25</v>
      </c>
      <c r="EK32">
        <v>410</v>
      </c>
      <c r="EL32">
        <v>18.4482</v>
      </c>
      <c r="EM32">
        <v>99.388900000000007</v>
      </c>
      <c r="EN32">
        <v>101.39100000000001</v>
      </c>
    </row>
    <row r="33" spans="1:144">
      <c r="A33">
        <v>15</v>
      </c>
      <c r="B33">
        <v>1613517897.0999999</v>
      </c>
      <c r="C33">
        <v>202</v>
      </c>
      <c r="D33" t="s">
        <v>291</v>
      </c>
      <c r="E33" t="s">
        <v>292</v>
      </c>
      <c r="G33" t="s">
        <v>288</v>
      </c>
      <c r="H33">
        <v>1613517889.1689701</v>
      </c>
      <c r="I33">
        <f t="shared" si="0"/>
        <v>4.9015521777949175E-4</v>
      </c>
      <c r="J33">
        <f t="shared" si="1"/>
        <v>1.7834817850271747</v>
      </c>
      <c r="K33">
        <f t="shared" si="2"/>
        <v>409.34531034482802</v>
      </c>
      <c r="L33">
        <f t="shared" si="3"/>
        <v>313.76639017650399</v>
      </c>
      <c r="M33">
        <f t="shared" si="4"/>
        <v>31.894667495534534</v>
      </c>
      <c r="N33">
        <f t="shared" si="5"/>
        <v>41.610360360650127</v>
      </c>
      <c r="O33">
        <f t="shared" si="6"/>
        <v>3.3079651120090488E-2</v>
      </c>
      <c r="P33">
        <f t="shared" si="7"/>
        <v>2.0057133583194595</v>
      </c>
      <c r="Q33">
        <f t="shared" si="8"/>
        <v>3.2779523445412295E-2</v>
      </c>
      <c r="R33">
        <f t="shared" si="9"/>
        <v>2.0513940397089162E-2</v>
      </c>
      <c r="S33">
        <f t="shared" si="10"/>
        <v>49.536594015659766</v>
      </c>
      <c r="T33">
        <f t="shared" si="11"/>
        <v>26.922547860596097</v>
      </c>
      <c r="U33">
        <f t="shared" si="12"/>
        <v>26.078893103448301</v>
      </c>
      <c r="V33">
        <f t="shared" si="13"/>
        <v>3.3900428582698892</v>
      </c>
      <c r="W33">
        <f t="shared" si="14"/>
        <v>54.338811718199622</v>
      </c>
      <c r="X33">
        <f t="shared" si="15"/>
        <v>1.909669676227288</v>
      </c>
      <c r="Y33">
        <f t="shared" si="16"/>
        <v>3.5143751139255865</v>
      </c>
      <c r="Z33">
        <f t="shared" si="17"/>
        <v>1.4803731820426012</v>
      </c>
      <c r="AA33">
        <f t="shared" si="18"/>
        <v>-21.615845104075586</v>
      </c>
      <c r="AB33">
        <f t="shared" si="19"/>
        <v>66.010122910894395</v>
      </c>
      <c r="AC33">
        <f t="shared" si="20"/>
        <v>7.0589422059168694</v>
      </c>
      <c r="AD33">
        <f t="shared" si="21"/>
        <v>100.98981402839544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25919.93738415675</v>
      </c>
      <c r="AJ33">
        <f t="shared" si="25"/>
        <v>299.98117241379299</v>
      </c>
      <c r="AK33">
        <f t="shared" si="26"/>
        <v>252.86888036925427</v>
      </c>
      <c r="AL33">
        <f t="shared" si="27"/>
        <v>0.84294917022474936</v>
      </c>
      <c r="AM33">
        <f t="shared" si="28"/>
        <v>0.19589834044949883</v>
      </c>
      <c r="AN33">
        <v>2</v>
      </c>
      <c r="AO33">
        <v>0.5</v>
      </c>
      <c r="AP33" t="s">
        <v>256</v>
      </c>
      <c r="AQ33">
        <v>2</v>
      </c>
      <c r="AR33">
        <v>1613517889.1689701</v>
      </c>
      <c r="AS33">
        <v>409.34531034482802</v>
      </c>
      <c r="AT33">
        <v>410.00662068965499</v>
      </c>
      <c r="AU33">
        <v>18.786531034482799</v>
      </c>
      <c r="AV33">
        <v>18.626231034482799</v>
      </c>
      <c r="AW33">
        <v>403.44268965517199</v>
      </c>
      <c r="AX33">
        <v>18.6887482758621</v>
      </c>
      <c r="BA33">
        <v>600.05851724137904</v>
      </c>
      <c r="BB33">
        <v>101.551</v>
      </c>
      <c r="BC33">
        <v>0.100000534482759</v>
      </c>
      <c r="BD33">
        <v>26.6893517241379</v>
      </c>
      <c r="BE33">
        <v>26.078893103448301</v>
      </c>
      <c r="BF33">
        <v>999.9</v>
      </c>
      <c r="BG33">
        <v>0</v>
      </c>
      <c r="BH33">
        <v>0</v>
      </c>
      <c r="BI33">
        <v>4995.7106896551704</v>
      </c>
      <c r="BJ33">
        <v>0</v>
      </c>
      <c r="BK33">
        <v>9999.9</v>
      </c>
      <c r="BL33">
        <v>299.98117241379299</v>
      </c>
      <c r="BM33">
        <v>0.90003117241379305</v>
      </c>
      <c r="BN33">
        <v>9.9968913793103506E-2</v>
      </c>
      <c r="BO33">
        <v>0</v>
      </c>
      <c r="BP33">
        <v>178.14834482758599</v>
      </c>
      <c r="BQ33">
        <v>5.0009600000000001</v>
      </c>
      <c r="BR33">
        <v>567.10855172413801</v>
      </c>
      <c r="BS33">
        <v>3225.4941379310299</v>
      </c>
      <c r="BT33">
        <v>36.879275862069001</v>
      </c>
      <c r="BU33">
        <v>40.936999999999998</v>
      </c>
      <c r="BV33">
        <v>39</v>
      </c>
      <c r="BW33">
        <v>40.7649655172414</v>
      </c>
      <c r="BX33">
        <v>39.717413793103397</v>
      </c>
      <c r="BY33">
        <v>265.49172413793099</v>
      </c>
      <c r="BZ33">
        <v>29.49</v>
      </c>
      <c r="CA33">
        <v>0</v>
      </c>
      <c r="CB33">
        <v>1613517940</v>
      </c>
      <c r="CC33">
        <v>0</v>
      </c>
      <c r="CD33">
        <v>176.87116</v>
      </c>
      <c r="CE33">
        <v>-94.364153711502993</v>
      </c>
      <c r="CF33">
        <v>-292.08992264377298</v>
      </c>
      <c r="CG33">
        <v>563.10356000000002</v>
      </c>
      <c r="CH33">
        <v>15</v>
      </c>
      <c r="CI33">
        <v>1613517593.0999999</v>
      </c>
      <c r="CJ33" t="s">
        <v>257</v>
      </c>
      <c r="CK33">
        <v>1613517590.5999999</v>
      </c>
      <c r="CL33">
        <v>1613517593.0999999</v>
      </c>
      <c r="CM33">
        <v>2</v>
      </c>
      <c r="CN33">
        <v>-0.182</v>
      </c>
      <c r="CO33">
        <v>3.1E-2</v>
      </c>
      <c r="CP33">
        <v>5.8979999999999997</v>
      </c>
      <c r="CQ33">
        <v>0.11700000000000001</v>
      </c>
      <c r="CR33">
        <v>408</v>
      </c>
      <c r="CS33">
        <v>19</v>
      </c>
      <c r="CT33">
        <v>0.39</v>
      </c>
      <c r="CU33">
        <v>0.23</v>
      </c>
      <c r="CV33">
        <v>-0.59994202500000005</v>
      </c>
      <c r="CW33">
        <v>-1.14323530581613</v>
      </c>
      <c r="CX33">
        <v>0.13496670373456701</v>
      </c>
      <c r="CY33">
        <v>0</v>
      </c>
      <c r="CZ33">
        <v>9.3282884499999996E-2</v>
      </c>
      <c r="DA33">
        <v>1.1730692535084399</v>
      </c>
      <c r="DB33">
        <v>0.12789773474576099</v>
      </c>
      <c r="DC33">
        <v>0</v>
      </c>
      <c r="DD33">
        <v>0</v>
      </c>
      <c r="DE33">
        <v>2</v>
      </c>
      <c r="DF33" t="s">
        <v>258</v>
      </c>
      <c r="DG33">
        <v>100</v>
      </c>
      <c r="DH33">
        <v>100</v>
      </c>
      <c r="DI33">
        <v>5.9020000000000001</v>
      </c>
      <c r="DJ33">
        <v>9.4700000000000006E-2</v>
      </c>
      <c r="DK33">
        <v>3.81994624640086</v>
      </c>
      <c r="DL33">
        <v>6.2143469350190604E-3</v>
      </c>
      <c r="DM33">
        <v>-2.84187309215212E-6</v>
      </c>
      <c r="DN33">
        <v>5.8318728844440699E-10</v>
      </c>
      <c r="DO33">
        <v>-0.113050203154081</v>
      </c>
      <c r="DP33">
        <v>-1.75213708561665E-2</v>
      </c>
      <c r="DQ33">
        <v>2.0195459475989799E-3</v>
      </c>
      <c r="DR33">
        <v>-2.5595844928440799E-5</v>
      </c>
      <c r="DS33">
        <v>-1</v>
      </c>
      <c r="DT33">
        <v>2233</v>
      </c>
      <c r="DU33">
        <v>2</v>
      </c>
      <c r="DV33">
        <v>28</v>
      </c>
      <c r="DW33">
        <v>5.0999999999999996</v>
      </c>
      <c r="DX33">
        <v>5.0999999999999996</v>
      </c>
      <c r="DY33">
        <v>2</v>
      </c>
      <c r="DZ33">
        <v>633.58600000000001</v>
      </c>
      <c r="EA33">
        <v>357.59500000000003</v>
      </c>
      <c r="EB33">
        <v>25</v>
      </c>
      <c r="EC33">
        <v>27.724399999999999</v>
      </c>
      <c r="ED33">
        <v>30.0002</v>
      </c>
      <c r="EE33">
        <v>27.9513</v>
      </c>
      <c r="EF33">
        <v>27.951599999999999</v>
      </c>
      <c r="EG33">
        <v>19.6706</v>
      </c>
      <c r="EH33">
        <v>46.949399999999997</v>
      </c>
      <c r="EI33">
        <v>95.423000000000002</v>
      </c>
      <c r="EJ33">
        <v>25</v>
      </c>
      <c r="EK33">
        <v>410</v>
      </c>
      <c r="EL33">
        <v>18.433299999999999</v>
      </c>
      <c r="EM33">
        <v>99.388999999999996</v>
      </c>
      <c r="EN33">
        <v>101.39</v>
      </c>
    </row>
    <row r="34" spans="1:144">
      <c r="A34">
        <v>16</v>
      </c>
      <c r="B34">
        <v>1613517903.0999999</v>
      </c>
      <c r="C34">
        <v>208</v>
      </c>
      <c r="D34" t="s">
        <v>293</v>
      </c>
      <c r="E34" t="s">
        <v>294</v>
      </c>
      <c r="G34" t="s">
        <v>288</v>
      </c>
      <c r="H34">
        <v>1613517895.1689701</v>
      </c>
      <c r="I34">
        <f t="shared" si="0"/>
        <v>5.5865158192814962E-4</v>
      </c>
      <c r="J34">
        <f t="shared" si="1"/>
        <v>1.9534781869525306</v>
      </c>
      <c r="K34">
        <f t="shared" si="2"/>
        <v>409.25672413793097</v>
      </c>
      <c r="L34">
        <f t="shared" si="3"/>
        <v>316.51199376335938</v>
      </c>
      <c r="M34">
        <f t="shared" si="4"/>
        <v>32.173690382908184</v>
      </c>
      <c r="N34">
        <f t="shared" si="5"/>
        <v>41.601264372248743</v>
      </c>
      <c r="O34">
        <f t="shared" si="6"/>
        <v>3.752896487813108E-2</v>
      </c>
      <c r="P34">
        <f t="shared" si="7"/>
        <v>2.0055832466432144</v>
      </c>
      <c r="Q34">
        <f t="shared" si="8"/>
        <v>3.7143154575131641E-2</v>
      </c>
      <c r="R34">
        <f t="shared" si="9"/>
        <v>2.3248804535081935E-2</v>
      </c>
      <c r="S34">
        <f t="shared" si="10"/>
        <v>49.539550385313511</v>
      </c>
      <c r="T34">
        <f t="shared" si="11"/>
        <v>26.89742466929691</v>
      </c>
      <c r="U34">
        <f t="shared" si="12"/>
        <v>26.085706896551699</v>
      </c>
      <c r="V34">
        <f t="shared" si="13"/>
        <v>3.3914091380605429</v>
      </c>
      <c r="W34">
        <f t="shared" si="14"/>
        <v>54.130058530761936</v>
      </c>
      <c r="X34">
        <f t="shared" si="15"/>
        <v>1.9023410294991474</v>
      </c>
      <c r="Y34">
        <f t="shared" si="16"/>
        <v>3.5143893820437184</v>
      </c>
      <c r="Z34">
        <f t="shared" si="17"/>
        <v>1.4890681085613955</v>
      </c>
      <c r="AA34">
        <f t="shared" si="18"/>
        <v>-24.636534763031399</v>
      </c>
      <c r="AB34">
        <f t="shared" si="19"/>
        <v>65.276556289962812</v>
      </c>
      <c r="AC34">
        <f t="shared" si="20"/>
        <v>6.9811900317115763</v>
      </c>
      <c r="AD34">
        <f t="shared" si="21"/>
        <v>97.160761943956501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25916.773032698788</v>
      </c>
      <c r="AJ34">
        <f t="shared" si="25"/>
        <v>299.99968965517201</v>
      </c>
      <c r="AK34">
        <f t="shared" si="26"/>
        <v>252.88443556410954</v>
      </c>
      <c r="AL34">
        <f t="shared" si="27"/>
        <v>0.84294899056323003</v>
      </c>
      <c r="AM34">
        <f t="shared" si="28"/>
        <v>0.19589798112646037</v>
      </c>
      <c r="AN34">
        <v>2</v>
      </c>
      <c r="AO34">
        <v>0.5</v>
      </c>
      <c r="AP34" t="s">
        <v>256</v>
      </c>
      <c r="AQ34">
        <v>2</v>
      </c>
      <c r="AR34">
        <v>1613517895.1689701</v>
      </c>
      <c r="AS34">
        <v>409.25672413793097</v>
      </c>
      <c r="AT34">
        <v>409.984034482759</v>
      </c>
      <c r="AU34">
        <v>18.714475862069001</v>
      </c>
      <c r="AV34">
        <v>18.5317586206897</v>
      </c>
      <c r="AW34">
        <v>403.35441379310402</v>
      </c>
      <c r="AX34">
        <v>18.618862068965498</v>
      </c>
      <c r="BA34">
        <v>600.04924137931005</v>
      </c>
      <c r="BB34">
        <v>101.550793103448</v>
      </c>
      <c r="BC34">
        <v>9.99848034482759E-2</v>
      </c>
      <c r="BD34">
        <v>26.689420689655201</v>
      </c>
      <c r="BE34">
        <v>26.085706896551699</v>
      </c>
      <c r="BF34">
        <v>999.9</v>
      </c>
      <c r="BG34">
        <v>0</v>
      </c>
      <c r="BH34">
        <v>0</v>
      </c>
      <c r="BI34">
        <v>4995.1931034482704</v>
      </c>
      <c r="BJ34">
        <v>0</v>
      </c>
      <c r="BK34">
        <v>9999.9</v>
      </c>
      <c r="BL34">
        <v>299.99968965517201</v>
      </c>
      <c r="BM34">
        <v>0.900037586206897</v>
      </c>
      <c r="BN34">
        <v>9.9962506896551701E-2</v>
      </c>
      <c r="BO34">
        <v>0</v>
      </c>
      <c r="BP34">
        <v>169.34413793103499</v>
      </c>
      <c r="BQ34">
        <v>5.0009600000000001</v>
      </c>
      <c r="BR34">
        <v>539.71686206896504</v>
      </c>
      <c r="BS34">
        <v>3225.70103448276</v>
      </c>
      <c r="BT34">
        <v>36.881413793103498</v>
      </c>
      <c r="BU34">
        <v>40.936999999999998</v>
      </c>
      <c r="BV34">
        <v>39</v>
      </c>
      <c r="BW34">
        <v>40.771379310344798</v>
      </c>
      <c r="BX34">
        <v>39.7261034482759</v>
      </c>
      <c r="BY34">
        <v>265.51</v>
      </c>
      <c r="BZ34">
        <v>29.49</v>
      </c>
      <c r="CA34">
        <v>0</v>
      </c>
      <c r="CB34">
        <v>1613517946</v>
      </c>
      <c r="CC34">
        <v>0</v>
      </c>
      <c r="CD34">
        <v>168.27144000000001</v>
      </c>
      <c r="CE34">
        <v>-77.645230666909697</v>
      </c>
      <c r="CF34">
        <v>-242.646384256895</v>
      </c>
      <c r="CG34">
        <v>536.35652000000005</v>
      </c>
      <c r="CH34">
        <v>15</v>
      </c>
      <c r="CI34">
        <v>1613517593.0999999</v>
      </c>
      <c r="CJ34" t="s">
        <v>257</v>
      </c>
      <c r="CK34">
        <v>1613517590.5999999</v>
      </c>
      <c r="CL34">
        <v>1613517593.0999999</v>
      </c>
      <c r="CM34">
        <v>2</v>
      </c>
      <c r="CN34">
        <v>-0.182</v>
      </c>
      <c r="CO34">
        <v>3.1E-2</v>
      </c>
      <c r="CP34">
        <v>5.8979999999999997</v>
      </c>
      <c r="CQ34">
        <v>0.11700000000000001</v>
      </c>
      <c r="CR34">
        <v>408</v>
      </c>
      <c r="CS34">
        <v>19</v>
      </c>
      <c r="CT34">
        <v>0.39</v>
      </c>
      <c r="CU34">
        <v>0.23</v>
      </c>
      <c r="CV34">
        <v>-0.6937622</v>
      </c>
      <c r="CW34">
        <v>-0.77099934709193096</v>
      </c>
      <c r="CX34">
        <v>8.3201687892494103E-2</v>
      </c>
      <c r="CY34">
        <v>0</v>
      </c>
      <c r="CZ34">
        <v>0.1713687475</v>
      </c>
      <c r="DA34">
        <v>0.15207097598499</v>
      </c>
      <c r="DB34">
        <v>2.8031478246633601E-2</v>
      </c>
      <c r="DC34">
        <v>0</v>
      </c>
      <c r="DD34">
        <v>0</v>
      </c>
      <c r="DE34">
        <v>2</v>
      </c>
      <c r="DF34" t="s">
        <v>258</v>
      </c>
      <c r="DG34">
        <v>100</v>
      </c>
      <c r="DH34">
        <v>100</v>
      </c>
      <c r="DI34">
        <v>5.9020000000000001</v>
      </c>
      <c r="DJ34">
        <v>9.3299999999999994E-2</v>
      </c>
      <c r="DK34">
        <v>3.81994624640086</v>
      </c>
      <c r="DL34">
        <v>6.2143469350190604E-3</v>
      </c>
      <c r="DM34">
        <v>-2.84187309215212E-6</v>
      </c>
      <c r="DN34">
        <v>5.8318728844440699E-10</v>
      </c>
      <c r="DO34">
        <v>-0.113050203154081</v>
      </c>
      <c r="DP34">
        <v>-1.75213708561665E-2</v>
      </c>
      <c r="DQ34">
        <v>2.0195459475989799E-3</v>
      </c>
      <c r="DR34">
        <v>-2.5595844928440799E-5</v>
      </c>
      <c r="DS34">
        <v>-1</v>
      </c>
      <c r="DT34">
        <v>2233</v>
      </c>
      <c r="DU34">
        <v>2</v>
      </c>
      <c r="DV34">
        <v>28</v>
      </c>
      <c r="DW34">
        <v>5.2</v>
      </c>
      <c r="DX34">
        <v>5.2</v>
      </c>
      <c r="DY34">
        <v>2</v>
      </c>
      <c r="DZ34">
        <v>633.73099999999999</v>
      </c>
      <c r="EA34">
        <v>357.44900000000001</v>
      </c>
      <c r="EB34">
        <v>24.9999</v>
      </c>
      <c r="EC34">
        <v>27.7273</v>
      </c>
      <c r="ED34">
        <v>30.0002</v>
      </c>
      <c r="EE34">
        <v>27.9513</v>
      </c>
      <c r="EF34">
        <v>27.953099999999999</v>
      </c>
      <c r="EG34">
        <v>19.672799999999999</v>
      </c>
      <c r="EH34">
        <v>46.949399999999997</v>
      </c>
      <c r="EI34">
        <v>95.042299999999997</v>
      </c>
      <c r="EJ34">
        <v>25</v>
      </c>
      <c r="EK34">
        <v>410</v>
      </c>
      <c r="EL34">
        <v>18.4252</v>
      </c>
      <c r="EM34">
        <v>99.3887</v>
      </c>
      <c r="EN34">
        <v>101.39100000000001</v>
      </c>
    </row>
    <row r="35" spans="1:144">
      <c r="A35">
        <v>17</v>
      </c>
      <c r="B35">
        <v>1613517909.0999999</v>
      </c>
      <c r="C35">
        <v>214</v>
      </c>
      <c r="D35" t="s">
        <v>295</v>
      </c>
      <c r="E35" t="s">
        <v>296</v>
      </c>
      <c r="G35" t="s">
        <v>288</v>
      </c>
      <c r="H35">
        <v>1613517901.1689701</v>
      </c>
      <c r="I35">
        <f t="shared" si="0"/>
        <v>5.2448698917724674E-4</v>
      </c>
      <c r="J35">
        <f t="shared" si="1"/>
        <v>2.1442251520220812</v>
      </c>
      <c r="K35">
        <f t="shared" si="2"/>
        <v>409.20044827586202</v>
      </c>
      <c r="L35">
        <f t="shared" si="3"/>
        <v>301.92960747932545</v>
      </c>
      <c r="M35">
        <f t="shared" si="4"/>
        <v>30.691414657566746</v>
      </c>
      <c r="N35">
        <f t="shared" si="5"/>
        <v>41.595591571643546</v>
      </c>
      <c r="O35">
        <f t="shared" si="6"/>
        <v>3.5052522504180506E-2</v>
      </c>
      <c r="P35">
        <f t="shared" si="7"/>
        <v>2.006414124485981</v>
      </c>
      <c r="Q35">
        <f t="shared" si="8"/>
        <v>3.4715841087394485E-2</v>
      </c>
      <c r="R35">
        <f t="shared" si="9"/>
        <v>2.1727380578390836E-2</v>
      </c>
      <c r="S35">
        <f t="shared" si="10"/>
        <v>49.53796936623413</v>
      </c>
      <c r="T35">
        <f t="shared" si="11"/>
        <v>26.912485289688981</v>
      </c>
      <c r="U35">
        <f t="shared" si="12"/>
        <v>26.089437931034499</v>
      </c>
      <c r="V35">
        <f t="shared" si="13"/>
        <v>3.3921574767912857</v>
      </c>
      <c r="W35">
        <f t="shared" si="14"/>
        <v>53.951845637877106</v>
      </c>
      <c r="X35">
        <f t="shared" si="15"/>
        <v>1.8963650861624484</v>
      </c>
      <c r="Y35">
        <f t="shared" si="16"/>
        <v>3.5149216189762704</v>
      </c>
      <c r="Z35">
        <f t="shared" si="17"/>
        <v>1.4957923906288373</v>
      </c>
      <c r="AA35">
        <f t="shared" si="18"/>
        <v>-23.129876222716582</v>
      </c>
      <c r="AB35">
        <f t="shared" si="19"/>
        <v>65.178271452142596</v>
      </c>
      <c r="AC35">
        <f t="shared" si="20"/>
        <v>6.9680120717861822</v>
      </c>
      <c r="AD35">
        <f t="shared" si="21"/>
        <v>98.55437666744632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25936.766344742682</v>
      </c>
      <c r="AJ35">
        <f t="shared" si="25"/>
        <v>299.98937931034499</v>
      </c>
      <c r="AK35">
        <f t="shared" si="26"/>
        <v>252.87580906126345</v>
      </c>
      <c r="AL35">
        <f t="shared" si="27"/>
        <v>0.84294920587724675</v>
      </c>
      <c r="AM35">
        <f t="shared" si="28"/>
        <v>0.19589841175449374</v>
      </c>
      <c r="AN35">
        <v>2</v>
      </c>
      <c r="AO35">
        <v>0.5</v>
      </c>
      <c r="AP35" t="s">
        <v>256</v>
      </c>
      <c r="AQ35">
        <v>2</v>
      </c>
      <c r="AR35">
        <v>1613517901.1689701</v>
      </c>
      <c r="AS35">
        <v>409.20044827586202</v>
      </c>
      <c r="AT35">
        <v>409.98668965517197</v>
      </c>
      <c r="AU35">
        <v>18.655665517241399</v>
      </c>
      <c r="AV35">
        <v>18.484106896551701</v>
      </c>
      <c r="AW35">
        <v>403.29827586206898</v>
      </c>
      <c r="AX35">
        <v>18.561824137931001</v>
      </c>
      <c r="BA35">
        <v>600.03086206896603</v>
      </c>
      <c r="BB35">
        <v>101.550965517241</v>
      </c>
      <c r="BC35">
        <v>9.9928920689655198E-2</v>
      </c>
      <c r="BD35">
        <v>26.691993103448301</v>
      </c>
      <c r="BE35">
        <v>26.089437931034499</v>
      </c>
      <c r="BF35">
        <v>999.9</v>
      </c>
      <c r="BG35">
        <v>0</v>
      </c>
      <c r="BH35">
        <v>0</v>
      </c>
      <c r="BI35">
        <v>4998.5551724137904</v>
      </c>
      <c r="BJ35">
        <v>0</v>
      </c>
      <c r="BK35">
        <v>9999.9</v>
      </c>
      <c r="BL35">
        <v>299.98937931034499</v>
      </c>
      <c r="BM35">
        <v>0.90003117241379305</v>
      </c>
      <c r="BN35">
        <v>9.9968913793103506E-2</v>
      </c>
      <c r="BO35">
        <v>0</v>
      </c>
      <c r="BP35">
        <v>161.94737931034501</v>
      </c>
      <c r="BQ35">
        <v>5.0009600000000001</v>
      </c>
      <c r="BR35">
        <v>516.69972413793096</v>
      </c>
      <c r="BS35">
        <v>3225.5820689655202</v>
      </c>
      <c r="BT35">
        <v>36.877137931034497</v>
      </c>
      <c r="BU35">
        <v>40.936999999999998</v>
      </c>
      <c r="BV35">
        <v>39</v>
      </c>
      <c r="BW35">
        <v>40.777793103448303</v>
      </c>
      <c r="BX35">
        <v>39.723931034482703</v>
      </c>
      <c r="BY35">
        <v>265.49758620689698</v>
      </c>
      <c r="BZ35">
        <v>29.4910344827586</v>
      </c>
      <c r="CA35">
        <v>0</v>
      </c>
      <c r="CB35">
        <v>1613517952</v>
      </c>
      <c r="CC35">
        <v>0</v>
      </c>
      <c r="CD35">
        <v>161.06971999999999</v>
      </c>
      <c r="CE35">
        <v>-66.026230675685198</v>
      </c>
      <c r="CF35">
        <v>-204.808307392035</v>
      </c>
      <c r="CG35">
        <v>513.86127999999997</v>
      </c>
      <c r="CH35">
        <v>15</v>
      </c>
      <c r="CI35">
        <v>1613517593.0999999</v>
      </c>
      <c r="CJ35" t="s">
        <v>257</v>
      </c>
      <c r="CK35">
        <v>1613517590.5999999</v>
      </c>
      <c r="CL35">
        <v>1613517593.0999999</v>
      </c>
      <c r="CM35">
        <v>2</v>
      </c>
      <c r="CN35">
        <v>-0.182</v>
      </c>
      <c r="CO35">
        <v>3.1E-2</v>
      </c>
      <c r="CP35">
        <v>5.8979999999999997</v>
      </c>
      <c r="CQ35">
        <v>0.11700000000000001</v>
      </c>
      <c r="CR35">
        <v>408</v>
      </c>
      <c r="CS35">
        <v>19</v>
      </c>
      <c r="CT35">
        <v>0.39</v>
      </c>
      <c r="CU35">
        <v>0.23</v>
      </c>
      <c r="CV35">
        <v>-0.74736095000000002</v>
      </c>
      <c r="CW35">
        <v>-0.51205384615384397</v>
      </c>
      <c r="CX35">
        <v>6.9441225010058005E-2</v>
      </c>
      <c r="CY35">
        <v>0</v>
      </c>
      <c r="CZ35">
        <v>0.17790887499999999</v>
      </c>
      <c r="DA35">
        <v>-0.119862720450282</v>
      </c>
      <c r="DB35">
        <v>1.40205614352413E-2</v>
      </c>
      <c r="DC35">
        <v>0</v>
      </c>
      <c r="DD35">
        <v>0</v>
      </c>
      <c r="DE35">
        <v>2</v>
      </c>
      <c r="DF35" t="s">
        <v>258</v>
      </c>
      <c r="DG35">
        <v>100</v>
      </c>
      <c r="DH35">
        <v>100</v>
      </c>
      <c r="DI35">
        <v>5.9020000000000001</v>
      </c>
      <c r="DJ35">
        <v>9.2499999999999999E-2</v>
      </c>
      <c r="DK35">
        <v>3.81994624640086</v>
      </c>
      <c r="DL35">
        <v>6.2143469350190604E-3</v>
      </c>
      <c r="DM35">
        <v>-2.84187309215212E-6</v>
      </c>
      <c r="DN35">
        <v>5.8318728844440699E-10</v>
      </c>
      <c r="DO35">
        <v>-0.113050203154081</v>
      </c>
      <c r="DP35">
        <v>-1.75213708561665E-2</v>
      </c>
      <c r="DQ35">
        <v>2.0195459475989799E-3</v>
      </c>
      <c r="DR35">
        <v>-2.5595844928440799E-5</v>
      </c>
      <c r="DS35">
        <v>-1</v>
      </c>
      <c r="DT35">
        <v>2233</v>
      </c>
      <c r="DU35">
        <v>2</v>
      </c>
      <c r="DV35">
        <v>28</v>
      </c>
      <c r="DW35">
        <v>5.3</v>
      </c>
      <c r="DX35">
        <v>5.3</v>
      </c>
      <c r="DY35">
        <v>2</v>
      </c>
      <c r="DZ35">
        <v>633.80999999999995</v>
      </c>
      <c r="EA35">
        <v>357.50799999999998</v>
      </c>
      <c r="EB35">
        <v>25.0002</v>
      </c>
      <c r="EC35">
        <v>27.729299999999999</v>
      </c>
      <c r="ED35">
        <v>30.0002</v>
      </c>
      <c r="EE35">
        <v>27.953499999999998</v>
      </c>
      <c r="EF35">
        <v>27.9542</v>
      </c>
      <c r="EG35">
        <v>19.669</v>
      </c>
      <c r="EH35">
        <v>46.949399999999997</v>
      </c>
      <c r="EI35">
        <v>95.042299999999997</v>
      </c>
      <c r="EJ35">
        <v>25</v>
      </c>
      <c r="EK35">
        <v>410</v>
      </c>
      <c r="EL35">
        <v>18.4131</v>
      </c>
      <c r="EM35">
        <v>99.389499999999998</v>
      </c>
      <c r="EN35">
        <v>101.39</v>
      </c>
    </row>
    <row r="36" spans="1:144">
      <c r="A36">
        <v>18</v>
      </c>
      <c r="B36">
        <v>1613517915.0999999</v>
      </c>
      <c r="C36">
        <v>220</v>
      </c>
      <c r="D36" t="s">
        <v>297</v>
      </c>
      <c r="E36" t="s">
        <v>298</v>
      </c>
      <c r="G36" t="s">
        <v>288</v>
      </c>
      <c r="H36">
        <v>1613517907.1689701</v>
      </c>
      <c r="I36">
        <f t="shared" si="0"/>
        <v>4.8916203335535072E-4</v>
      </c>
      <c r="J36">
        <f t="shared" si="1"/>
        <v>2.2289250540308241</v>
      </c>
      <c r="K36">
        <f t="shared" si="2"/>
        <v>409.17720689655198</v>
      </c>
      <c r="L36">
        <f t="shared" si="3"/>
        <v>290.25575393167327</v>
      </c>
      <c r="M36">
        <f t="shared" si="4"/>
        <v>29.504992499414275</v>
      </c>
      <c r="N36">
        <f t="shared" si="5"/>
        <v>41.59356104704819</v>
      </c>
      <c r="O36">
        <f t="shared" si="6"/>
        <v>3.253877268433375E-2</v>
      </c>
      <c r="P36">
        <f t="shared" si="7"/>
        <v>2.0088777589351463</v>
      </c>
      <c r="Q36">
        <f t="shared" si="8"/>
        <v>3.2248786035486192E-2</v>
      </c>
      <c r="R36">
        <f t="shared" si="9"/>
        <v>2.0181329935456311E-2</v>
      </c>
      <c r="S36">
        <f t="shared" si="10"/>
        <v>49.540555658437142</v>
      </c>
      <c r="T36">
        <f t="shared" si="11"/>
        <v>26.929509392599005</v>
      </c>
      <c r="U36">
        <f t="shared" si="12"/>
        <v>26.101727586206898</v>
      </c>
      <c r="V36">
        <f t="shared" si="13"/>
        <v>3.394623449830851</v>
      </c>
      <c r="W36">
        <f t="shared" si="14"/>
        <v>53.837847876772003</v>
      </c>
      <c r="X36">
        <f t="shared" si="15"/>
        <v>1.8928322272210183</v>
      </c>
      <c r="Y36">
        <f t="shared" si="16"/>
        <v>3.5158021761075422</v>
      </c>
      <c r="Z36">
        <f t="shared" si="17"/>
        <v>1.5017912226098327</v>
      </c>
      <c r="AA36">
        <f t="shared" si="18"/>
        <v>-21.572045670970969</v>
      </c>
      <c r="AB36">
        <f t="shared" si="19"/>
        <v>64.388146990077004</v>
      </c>
      <c r="AC36">
        <f t="shared" si="20"/>
        <v>6.8756701841312688</v>
      </c>
      <c r="AD36">
        <f t="shared" si="21"/>
        <v>99.232327161674448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25996.340170858952</v>
      </c>
      <c r="AJ36">
        <f t="shared" si="25"/>
        <v>300.00562068965502</v>
      </c>
      <c r="AK36">
        <f t="shared" si="26"/>
        <v>252.88944887088164</v>
      </c>
      <c r="AL36">
        <f t="shared" si="27"/>
        <v>0.84294903638651042</v>
      </c>
      <c r="AM36">
        <f t="shared" si="28"/>
        <v>0.19589807277302099</v>
      </c>
      <c r="AN36">
        <v>2</v>
      </c>
      <c r="AO36">
        <v>0.5</v>
      </c>
      <c r="AP36" t="s">
        <v>256</v>
      </c>
      <c r="AQ36">
        <v>2</v>
      </c>
      <c r="AR36">
        <v>1613517907.1689701</v>
      </c>
      <c r="AS36">
        <v>409.17720689655198</v>
      </c>
      <c r="AT36">
        <v>409.98686206896502</v>
      </c>
      <c r="AU36">
        <v>18.620762068965501</v>
      </c>
      <c r="AV36">
        <v>18.4607517241379</v>
      </c>
      <c r="AW36">
        <v>403.27513793103498</v>
      </c>
      <c r="AX36">
        <v>18.5279689655172</v>
      </c>
      <c r="BA36">
        <v>600.02803448275904</v>
      </c>
      <c r="BB36">
        <v>101.55179310344801</v>
      </c>
      <c r="BC36">
        <v>9.9912675862069006E-2</v>
      </c>
      <c r="BD36">
        <v>26.6962482758621</v>
      </c>
      <c r="BE36">
        <v>26.101727586206898</v>
      </c>
      <c r="BF36">
        <v>999.9</v>
      </c>
      <c r="BG36">
        <v>0</v>
      </c>
      <c r="BH36">
        <v>0</v>
      </c>
      <c r="BI36">
        <v>5008.51275862069</v>
      </c>
      <c r="BJ36">
        <v>0</v>
      </c>
      <c r="BK36">
        <v>9999.9</v>
      </c>
      <c r="BL36">
        <v>300.00562068965502</v>
      </c>
      <c r="BM36">
        <v>0.900037586206897</v>
      </c>
      <c r="BN36">
        <v>9.9962506896551701E-2</v>
      </c>
      <c r="BO36">
        <v>0</v>
      </c>
      <c r="BP36">
        <v>155.68513793103401</v>
      </c>
      <c r="BQ36">
        <v>5.0009600000000001</v>
      </c>
      <c r="BR36">
        <v>497.38099999999997</v>
      </c>
      <c r="BS36">
        <v>3225.7631034482802</v>
      </c>
      <c r="BT36">
        <v>36.875</v>
      </c>
      <c r="BU36">
        <v>40.936999999999998</v>
      </c>
      <c r="BV36">
        <v>39</v>
      </c>
      <c r="BW36">
        <v>40.788482758620702</v>
      </c>
      <c r="BX36">
        <v>39.713068965517202</v>
      </c>
      <c r="BY36">
        <v>265.51482758620699</v>
      </c>
      <c r="BZ36">
        <v>29.4910344827586</v>
      </c>
      <c r="CA36">
        <v>0</v>
      </c>
      <c r="CB36">
        <v>1613517958</v>
      </c>
      <c r="CC36">
        <v>0</v>
      </c>
      <c r="CD36">
        <v>154.95212000000001</v>
      </c>
      <c r="CE36">
        <v>-56.608538377063603</v>
      </c>
      <c r="CF36">
        <v>-173.097153589426</v>
      </c>
      <c r="CG36">
        <v>494.97955999999999</v>
      </c>
      <c r="CH36">
        <v>15</v>
      </c>
      <c r="CI36">
        <v>1613517593.0999999</v>
      </c>
      <c r="CJ36" t="s">
        <v>257</v>
      </c>
      <c r="CK36">
        <v>1613517590.5999999</v>
      </c>
      <c r="CL36">
        <v>1613517593.0999999</v>
      </c>
      <c r="CM36">
        <v>2</v>
      </c>
      <c r="CN36">
        <v>-0.182</v>
      </c>
      <c r="CO36">
        <v>3.1E-2</v>
      </c>
      <c r="CP36">
        <v>5.8979999999999997</v>
      </c>
      <c r="CQ36">
        <v>0.11700000000000001</v>
      </c>
      <c r="CR36">
        <v>408</v>
      </c>
      <c r="CS36">
        <v>19</v>
      </c>
      <c r="CT36">
        <v>0.39</v>
      </c>
      <c r="CU36">
        <v>0.23</v>
      </c>
      <c r="CV36">
        <v>-0.79604030000000003</v>
      </c>
      <c r="CW36">
        <v>-0.28253840150093701</v>
      </c>
      <c r="CX36">
        <v>5.39736653124466E-2</v>
      </c>
      <c r="CY36">
        <v>0</v>
      </c>
      <c r="CZ36">
        <v>0.1642265</v>
      </c>
      <c r="DA36">
        <v>-0.11624485553471001</v>
      </c>
      <c r="DB36">
        <v>1.19973446582984E-2</v>
      </c>
      <c r="DC36">
        <v>0</v>
      </c>
      <c r="DD36">
        <v>0</v>
      </c>
      <c r="DE36">
        <v>2</v>
      </c>
      <c r="DF36" t="s">
        <v>258</v>
      </c>
      <c r="DG36">
        <v>100</v>
      </c>
      <c r="DH36">
        <v>100</v>
      </c>
      <c r="DI36">
        <v>5.9020000000000001</v>
      </c>
      <c r="DJ36">
        <v>9.1999999999999998E-2</v>
      </c>
      <c r="DK36">
        <v>3.81994624640086</v>
      </c>
      <c r="DL36">
        <v>6.2143469350190604E-3</v>
      </c>
      <c r="DM36">
        <v>-2.84187309215212E-6</v>
      </c>
      <c r="DN36">
        <v>5.8318728844440699E-10</v>
      </c>
      <c r="DO36">
        <v>-0.113050203154081</v>
      </c>
      <c r="DP36">
        <v>-1.75213708561665E-2</v>
      </c>
      <c r="DQ36">
        <v>2.0195459475989799E-3</v>
      </c>
      <c r="DR36">
        <v>-2.5595844928440799E-5</v>
      </c>
      <c r="DS36">
        <v>-1</v>
      </c>
      <c r="DT36">
        <v>2233</v>
      </c>
      <c r="DU36">
        <v>2</v>
      </c>
      <c r="DV36">
        <v>28</v>
      </c>
      <c r="DW36">
        <v>5.4</v>
      </c>
      <c r="DX36">
        <v>5.4</v>
      </c>
      <c r="DY36">
        <v>2</v>
      </c>
      <c r="DZ36">
        <v>634.03599999999994</v>
      </c>
      <c r="EA36">
        <v>357.43</v>
      </c>
      <c r="EB36">
        <v>25.000299999999999</v>
      </c>
      <c r="EC36">
        <v>27.731000000000002</v>
      </c>
      <c r="ED36">
        <v>30.0001</v>
      </c>
      <c r="EE36">
        <v>27.954499999999999</v>
      </c>
      <c r="EF36">
        <v>27.956199999999999</v>
      </c>
      <c r="EG36">
        <v>19.673300000000001</v>
      </c>
      <c r="EH36">
        <v>46.949399999999997</v>
      </c>
      <c r="EI36">
        <v>95.042299999999997</v>
      </c>
      <c r="EJ36">
        <v>25</v>
      </c>
      <c r="EK36">
        <v>410</v>
      </c>
      <c r="EL36">
        <v>18.474900000000002</v>
      </c>
      <c r="EM36">
        <v>99.386799999999994</v>
      </c>
      <c r="EN36">
        <v>101.39</v>
      </c>
    </row>
    <row r="37" spans="1:144">
      <c r="A37">
        <v>19</v>
      </c>
      <c r="B37">
        <v>1613517921.0999999</v>
      </c>
      <c r="C37">
        <v>226</v>
      </c>
      <c r="D37" t="s">
        <v>299</v>
      </c>
      <c r="E37" t="s">
        <v>300</v>
      </c>
      <c r="G37" t="s">
        <v>288</v>
      </c>
      <c r="H37">
        <v>1613517913.1689701</v>
      </c>
      <c r="I37">
        <f t="shared" si="0"/>
        <v>4.558380104578514E-4</v>
      </c>
      <c r="J37">
        <f t="shared" si="1"/>
        <v>2.3296101453503395</v>
      </c>
      <c r="K37">
        <f t="shared" si="2"/>
        <v>409.15806896551697</v>
      </c>
      <c r="L37">
        <f t="shared" si="3"/>
        <v>276.55131947926122</v>
      </c>
      <c r="M37">
        <f t="shared" si="4"/>
        <v>28.112262046025773</v>
      </c>
      <c r="N37">
        <f t="shared" si="5"/>
        <v>41.592131524315754</v>
      </c>
      <c r="O37">
        <f t="shared" si="6"/>
        <v>3.0208744521514761E-2</v>
      </c>
      <c r="P37">
        <f t="shared" si="7"/>
        <v>2.0079155694760566</v>
      </c>
      <c r="Q37">
        <f t="shared" si="8"/>
        <v>2.995851048657908E-2</v>
      </c>
      <c r="R37">
        <f t="shared" si="9"/>
        <v>1.8746378722588795E-2</v>
      </c>
      <c r="S37">
        <f t="shared" si="10"/>
        <v>49.540223620521139</v>
      </c>
      <c r="T37">
        <f t="shared" si="11"/>
        <v>26.947278516774968</v>
      </c>
      <c r="U37">
        <f t="shared" si="12"/>
        <v>26.115731034482799</v>
      </c>
      <c r="V37">
        <f t="shared" si="13"/>
        <v>3.3974352111626542</v>
      </c>
      <c r="W37">
        <f t="shared" si="14"/>
        <v>53.767271758664172</v>
      </c>
      <c r="X37">
        <f t="shared" si="15"/>
        <v>1.8909530418069027</v>
      </c>
      <c r="Y37">
        <f t="shared" si="16"/>
        <v>3.5169220604952689</v>
      </c>
      <c r="Z37">
        <f t="shared" si="17"/>
        <v>1.5064821693557515</v>
      </c>
      <c r="AA37">
        <f t="shared" si="18"/>
        <v>-20.102456261191247</v>
      </c>
      <c r="AB37">
        <f t="shared" si="19"/>
        <v>63.427097243421493</v>
      </c>
      <c r="AC37">
        <f t="shared" si="20"/>
        <v>6.7769493047291727</v>
      </c>
      <c r="AD37">
        <f t="shared" si="21"/>
        <v>99.641813907480554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25972.397072761742</v>
      </c>
      <c r="AJ37">
        <f t="shared" si="25"/>
        <v>300.00351724137897</v>
      </c>
      <c r="AK37">
        <f t="shared" si="26"/>
        <v>252.88768390644225</v>
      </c>
      <c r="AL37">
        <f t="shared" si="27"/>
        <v>0.84294906350371912</v>
      </c>
      <c r="AM37">
        <f t="shared" si="28"/>
        <v>0.19589812700743833</v>
      </c>
      <c r="AN37">
        <v>2</v>
      </c>
      <c r="AO37">
        <v>0.5</v>
      </c>
      <c r="AP37" t="s">
        <v>256</v>
      </c>
      <c r="AQ37">
        <v>2</v>
      </c>
      <c r="AR37">
        <v>1613517913.1689701</v>
      </c>
      <c r="AS37">
        <v>409.15806896551697</v>
      </c>
      <c r="AT37">
        <v>409.99672413793098</v>
      </c>
      <c r="AU37">
        <v>18.602044827586202</v>
      </c>
      <c r="AV37">
        <v>18.4529344827586</v>
      </c>
      <c r="AW37">
        <v>403.25606896551699</v>
      </c>
      <c r="AX37">
        <v>18.509817241379299</v>
      </c>
      <c r="BA37">
        <v>600.03682758620698</v>
      </c>
      <c r="BB37">
        <v>101.553</v>
      </c>
      <c r="BC37">
        <v>9.9966613793103398E-2</v>
      </c>
      <c r="BD37">
        <v>26.701658620689699</v>
      </c>
      <c r="BE37">
        <v>26.115731034482799</v>
      </c>
      <c r="BF37">
        <v>999.9</v>
      </c>
      <c r="BG37">
        <v>0</v>
      </c>
      <c r="BH37">
        <v>0</v>
      </c>
      <c r="BI37">
        <v>5004.5475862068997</v>
      </c>
      <c r="BJ37">
        <v>0</v>
      </c>
      <c r="BK37">
        <v>9999.9</v>
      </c>
      <c r="BL37">
        <v>300.00351724137897</v>
      </c>
      <c r="BM37">
        <v>0.900037586206897</v>
      </c>
      <c r="BN37">
        <v>9.9962506896551701E-2</v>
      </c>
      <c r="BO37">
        <v>0</v>
      </c>
      <c r="BP37">
        <v>150.397965517241</v>
      </c>
      <c r="BQ37">
        <v>5.0009600000000001</v>
      </c>
      <c r="BR37">
        <v>481.00193103448299</v>
      </c>
      <c r="BS37">
        <v>3225.73965517241</v>
      </c>
      <c r="BT37">
        <v>36.881413793103498</v>
      </c>
      <c r="BU37">
        <v>40.936999999999998</v>
      </c>
      <c r="BV37">
        <v>39</v>
      </c>
      <c r="BW37">
        <v>40.786344827586198</v>
      </c>
      <c r="BX37">
        <v>39.710896551724097</v>
      </c>
      <c r="BY37">
        <v>265.51206896551702</v>
      </c>
      <c r="BZ37">
        <v>29.4910344827586</v>
      </c>
      <c r="CA37">
        <v>0</v>
      </c>
      <c r="CB37">
        <v>1613517964</v>
      </c>
      <c r="CC37">
        <v>0</v>
      </c>
      <c r="CD37">
        <v>149.77372</v>
      </c>
      <c r="CE37">
        <v>-47.266076848232302</v>
      </c>
      <c r="CF37">
        <v>-147.12392285590499</v>
      </c>
      <c r="CG37">
        <v>479.00799999999998</v>
      </c>
      <c r="CH37">
        <v>15</v>
      </c>
      <c r="CI37">
        <v>1613517593.0999999</v>
      </c>
      <c r="CJ37" t="s">
        <v>257</v>
      </c>
      <c r="CK37">
        <v>1613517590.5999999</v>
      </c>
      <c r="CL37">
        <v>1613517593.0999999</v>
      </c>
      <c r="CM37">
        <v>2</v>
      </c>
      <c r="CN37">
        <v>-0.182</v>
      </c>
      <c r="CO37">
        <v>3.1E-2</v>
      </c>
      <c r="CP37">
        <v>5.8979999999999997</v>
      </c>
      <c r="CQ37">
        <v>0.11700000000000001</v>
      </c>
      <c r="CR37">
        <v>408</v>
      </c>
      <c r="CS37">
        <v>19</v>
      </c>
      <c r="CT37">
        <v>0.39</v>
      </c>
      <c r="CU37">
        <v>0.23</v>
      </c>
      <c r="CV37">
        <v>-0.81452100000000005</v>
      </c>
      <c r="CW37">
        <v>-0.28318653658536402</v>
      </c>
      <c r="CX37">
        <v>5.2732282774880901E-2</v>
      </c>
      <c r="CY37">
        <v>0</v>
      </c>
      <c r="CZ37">
        <v>0.15511354999999999</v>
      </c>
      <c r="DA37">
        <v>-0.11141912195122</v>
      </c>
      <c r="DB37">
        <v>1.14941836398894E-2</v>
      </c>
      <c r="DC37">
        <v>0</v>
      </c>
      <c r="DD37">
        <v>0</v>
      </c>
      <c r="DE37">
        <v>2</v>
      </c>
      <c r="DF37" t="s">
        <v>258</v>
      </c>
      <c r="DG37">
        <v>100</v>
      </c>
      <c r="DH37">
        <v>100</v>
      </c>
      <c r="DI37">
        <v>5.9009999999999998</v>
      </c>
      <c r="DJ37">
        <v>9.1999999999999998E-2</v>
      </c>
      <c r="DK37">
        <v>3.81994624640086</v>
      </c>
      <c r="DL37">
        <v>6.2143469350190604E-3</v>
      </c>
      <c r="DM37">
        <v>-2.84187309215212E-6</v>
      </c>
      <c r="DN37">
        <v>5.8318728844440699E-10</v>
      </c>
      <c r="DO37">
        <v>-0.113050203154081</v>
      </c>
      <c r="DP37">
        <v>-1.75213708561665E-2</v>
      </c>
      <c r="DQ37">
        <v>2.0195459475989799E-3</v>
      </c>
      <c r="DR37">
        <v>-2.5595844928440799E-5</v>
      </c>
      <c r="DS37">
        <v>-1</v>
      </c>
      <c r="DT37">
        <v>2233</v>
      </c>
      <c r="DU37">
        <v>2</v>
      </c>
      <c r="DV37">
        <v>28</v>
      </c>
      <c r="DW37">
        <v>5.5</v>
      </c>
      <c r="DX37">
        <v>5.5</v>
      </c>
      <c r="DY37">
        <v>2</v>
      </c>
      <c r="DZ37">
        <v>634.16</v>
      </c>
      <c r="EA37">
        <v>357.45400000000001</v>
      </c>
      <c r="EB37">
        <v>25.000299999999999</v>
      </c>
      <c r="EC37">
        <v>27.7334</v>
      </c>
      <c r="ED37">
        <v>30.000299999999999</v>
      </c>
      <c r="EE37">
        <v>27.9559</v>
      </c>
      <c r="EF37">
        <v>27.958200000000001</v>
      </c>
      <c r="EG37">
        <v>19.671500000000002</v>
      </c>
      <c r="EH37">
        <v>46.949399999999997</v>
      </c>
      <c r="EI37">
        <v>94.665199999999999</v>
      </c>
      <c r="EJ37">
        <v>25</v>
      </c>
      <c r="EK37">
        <v>410</v>
      </c>
      <c r="EL37">
        <v>18.499199999999998</v>
      </c>
      <c r="EM37">
        <v>99.385099999999994</v>
      </c>
      <c r="EN37">
        <v>101.39</v>
      </c>
    </row>
    <row r="38" spans="1:144">
      <c r="A38">
        <v>20</v>
      </c>
      <c r="B38">
        <v>1613517927.0999999</v>
      </c>
      <c r="C38">
        <v>232</v>
      </c>
      <c r="D38" t="s">
        <v>301</v>
      </c>
      <c r="E38" t="s">
        <v>302</v>
      </c>
      <c r="G38" t="s">
        <v>288</v>
      </c>
      <c r="H38">
        <v>1613517919.1689701</v>
      </c>
      <c r="I38">
        <f t="shared" si="0"/>
        <v>4.4693327284163107E-4</v>
      </c>
      <c r="J38">
        <f t="shared" si="1"/>
        <v>2.3358381708115958</v>
      </c>
      <c r="K38">
        <f t="shared" si="2"/>
        <v>409.14724137931</v>
      </c>
      <c r="L38">
        <f t="shared" si="3"/>
        <v>273.50409558813703</v>
      </c>
      <c r="M38">
        <f t="shared" si="4"/>
        <v>27.802577857425131</v>
      </c>
      <c r="N38">
        <f t="shared" si="5"/>
        <v>41.5911433031293</v>
      </c>
      <c r="O38">
        <f t="shared" si="6"/>
        <v>2.9557672504592115E-2</v>
      </c>
      <c r="P38">
        <f t="shared" si="7"/>
        <v>2.0071530953406667</v>
      </c>
      <c r="Q38">
        <f t="shared" si="8"/>
        <v>2.9317972154365921E-2</v>
      </c>
      <c r="R38">
        <f t="shared" si="9"/>
        <v>1.8345106598772316E-2</v>
      </c>
      <c r="S38">
        <f t="shared" si="10"/>
        <v>49.538582240619846</v>
      </c>
      <c r="T38">
        <f t="shared" si="11"/>
        <v>26.953129618987973</v>
      </c>
      <c r="U38">
        <f t="shared" si="12"/>
        <v>26.125696551724101</v>
      </c>
      <c r="V38">
        <f t="shared" si="13"/>
        <v>3.3994374323321614</v>
      </c>
      <c r="W38">
        <f t="shared" si="14"/>
        <v>53.735617317506104</v>
      </c>
      <c r="X38">
        <f t="shared" si="15"/>
        <v>1.8901182876218088</v>
      </c>
      <c r="Y38">
        <f t="shared" si="16"/>
        <v>3.517440353301835</v>
      </c>
      <c r="Z38">
        <f t="shared" si="17"/>
        <v>1.5093191447103527</v>
      </c>
      <c r="AA38">
        <f t="shared" si="18"/>
        <v>-19.709757332315931</v>
      </c>
      <c r="AB38">
        <f t="shared" si="19"/>
        <v>62.595544028755072</v>
      </c>
      <c r="AC38">
        <f t="shared" si="20"/>
        <v>6.6910594004368029</v>
      </c>
      <c r="AD38">
        <f t="shared" si="21"/>
        <v>99.115428337495786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25953.612202440003</v>
      </c>
      <c r="AJ38">
        <f t="shared" si="25"/>
        <v>299.99324137931001</v>
      </c>
      <c r="AK38">
        <f t="shared" si="26"/>
        <v>252.87905136868875</v>
      </c>
      <c r="AL38">
        <f t="shared" si="27"/>
        <v>0.84294916180778123</v>
      </c>
      <c r="AM38">
        <f t="shared" si="28"/>
        <v>0.1958983236155625</v>
      </c>
      <c r="AN38">
        <v>2</v>
      </c>
      <c r="AO38">
        <v>0.5</v>
      </c>
      <c r="AP38" t="s">
        <v>256</v>
      </c>
      <c r="AQ38">
        <v>2</v>
      </c>
      <c r="AR38">
        <v>1613517919.1689701</v>
      </c>
      <c r="AS38">
        <v>409.14724137931</v>
      </c>
      <c r="AT38">
        <v>409.98672413793099</v>
      </c>
      <c r="AU38">
        <v>18.593782758620701</v>
      </c>
      <c r="AV38">
        <v>18.447589655172401</v>
      </c>
      <c r="AW38">
        <v>403.24524137931002</v>
      </c>
      <c r="AX38">
        <v>18.501796551724102</v>
      </c>
      <c r="BA38">
        <v>600.05989655172402</v>
      </c>
      <c r="BB38">
        <v>101.55317241379301</v>
      </c>
      <c r="BC38">
        <v>0.100069003448276</v>
      </c>
      <c r="BD38">
        <v>26.704162068965498</v>
      </c>
      <c r="BE38">
        <v>26.125696551724101</v>
      </c>
      <c r="BF38">
        <v>999.9</v>
      </c>
      <c r="BG38">
        <v>0</v>
      </c>
      <c r="BH38">
        <v>0</v>
      </c>
      <c r="BI38">
        <v>5001.4448275862096</v>
      </c>
      <c r="BJ38">
        <v>0</v>
      </c>
      <c r="BK38">
        <v>9999.9</v>
      </c>
      <c r="BL38">
        <v>299.99324137931001</v>
      </c>
      <c r="BM38">
        <v>0.90003437931034502</v>
      </c>
      <c r="BN38">
        <v>9.9965710344827596E-2</v>
      </c>
      <c r="BO38">
        <v>0</v>
      </c>
      <c r="BP38">
        <v>145.92734482758601</v>
      </c>
      <c r="BQ38">
        <v>5.0009600000000001</v>
      </c>
      <c r="BR38">
        <v>467.003068965517</v>
      </c>
      <c r="BS38">
        <v>3225.6262068965498</v>
      </c>
      <c r="BT38">
        <v>36.898517241379302</v>
      </c>
      <c r="BU38">
        <v>40.936999999999998</v>
      </c>
      <c r="BV38">
        <v>39</v>
      </c>
      <c r="BW38">
        <v>40.777793103448303</v>
      </c>
      <c r="BX38">
        <v>39.717413793103397</v>
      </c>
      <c r="BY38">
        <v>265.50206896551703</v>
      </c>
      <c r="BZ38">
        <v>29.4910344827586</v>
      </c>
      <c r="CA38">
        <v>0</v>
      </c>
      <c r="CB38">
        <v>1613517970</v>
      </c>
      <c r="CC38">
        <v>0</v>
      </c>
      <c r="CD38">
        <v>145.37276</v>
      </c>
      <c r="CE38">
        <v>-40.281461476536101</v>
      </c>
      <c r="CF38">
        <v>-125.970922881658</v>
      </c>
      <c r="CG38">
        <v>465.31531999999999</v>
      </c>
      <c r="CH38">
        <v>15</v>
      </c>
      <c r="CI38">
        <v>1613517593.0999999</v>
      </c>
      <c r="CJ38" t="s">
        <v>257</v>
      </c>
      <c r="CK38">
        <v>1613517590.5999999</v>
      </c>
      <c r="CL38">
        <v>1613517593.0999999</v>
      </c>
      <c r="CM38">
        <v>2</v>
      </c>
      <c r="CN38">
        <v>-0.182</v>
      </c>
      <c r="CO38">
        <v>3.1E-2</v>
      </c>
      <c r="CP38">
        <v>5.8979999999999997</v>
      </c>
      <c r="CQ38">
        <v>0.11700000000000001</v>
      </c>
      <c r="CR38">
        <v>408</v>
      </c>
      <c r="CS38">
        <v>19</v>
      </c>
      <c r="CT38">
        <v>0.39</v>
      </c>
      <c r="CU38">
        <v>0.23</v>
      </c>
      <c r="CV38">
        <v>-0.841105675</v>
      </c>
      <c r="CW38">
        <v>-6.23625140712786E-3</v>
      </c>
      <c r="CX38">
        <v>2.7726939162471102E-2</v>
      </c>
      <c r="CY38">
        <v>1</v>
      </c>
      <c r="CZ38">
        <v>0.147976625</v>
      </c>
      <c r="DA38">
        <v>-2.65543001876174E-2</v>
      </c>
      <c r="DB38">
        <v>4.0262818684705902E-3</v>
      </c>
      <c r="DC38">
        <v>1</v>
      </c>
      <c r="DD38">
        <v>2</v>
      </c>
      <c r="DE38">
        <v>2</v>
      </c>
      <c r="DF38" t="s">
        <v>278</v>
      </c>
      <c r="DG38">
        <v>100</v>
      </c>
      <c r="DH38">
        <v>100</v>
      </c>
      <c r="DI38">
        <v>5.9020000000000001</v>
      </c>
      <c r="DJ38">
        <v>9.1800000000000007E-2</v>
      </c>
      <c r="DK38">
        <v>3.81994624640086</v>
      </c>
      <c r="DL38">
        <v>6.2143469350190604E-3</v>
      </c>
      <c r="DM38">
        <v>-2.84187309215212E-6</v>
      </c>
      <c r="DN38">
        <v>5.8318728844440699E-10</v>
      </c>
      <c r="DO38">
        <v>-0.113050203154081</v>
      </c>
      <c r="DP38">
        <v>-1.75213708561665E-2</v>
      </c>
      <c r="DQ38">
        <v>2.0195459475989799E-3</v>
      </c>
      <c r="DR38">
        <v>-2.5595844928440799E-5</v>
      </c>
      <c r="DS38">
        <v>-1</v>
      </c>
      <c r="DT38">
        <v>2233</v>
      </c>
      <c r="DU38">
        <v>2</v>
      </c>
      <c r="DV38">
        <v>28</v>
      </c>
      <c r="DW38">
        <v>5.6</v>
      </c>
      <c r="DX38">
        <v>5.6</v>
      </c>
      <c r="DY38">
        <v>2</v>
      </c>
      <c r="DZ38">
        <v>634.27499999999998</v>
      </c>
      <c r="EA38">
        <v>357.31599999999997</v>
      </c>
      <c r="EB38">
        <v>25.0002</v>
      </c>
      <c r="EC38">
        <v>27.735700000000001</v>
      </c>
      <c r="ED38">
        <v>30.000299999999999</v>
      </c>
      <c r="EE38">
        <v>27.958100000000002</v>
      </c>
      <c r="EF38">
        <v>27.9587</v>
      </c>
      <c r="EG38">
        <v>19.672699999999999</v>
      </c>
      <c r="EH38">
        <v>46.949399999999997</v>
      </c>
      <c r="EI38">
        <v>94.665199999999999</v>
      </c>
      <c r="EJ38">
        <v>25</v>
      </c>
      <c r="EK38">
        <v>410</v>
      </c>
      <c r="EL38">
        <v>18.53</v>
      </c>
      <c r="EM38">
        <v>99.386200000000002</v>
      </c>
      <c r="EN38">
        <v>101.389</v>
      </c>
    </row>
    <row r="39" spans="1:144">
      <c r="A39">
        <v>21</v>
      </c>
      <c r="B39">
        <v>1613518036.0999999</v>
      </c>
      <c r="C39">
        <v>341</v>
      </c>
      <c r="D39" t="s">
        <v>303</v>
      </c>
      <c r="E39" t="s">
        <v>304</v>
      </c>
      <c r="F39" t="s">
        <v>307</v>
      </c>
      <c r="G39" t="s">
        <v>308</v>
      </c>
      <c r="H39">
        <v>1613518028.0999999</v>
      </c>
      <c r="I39">
        <f t="shared" si="0"/>
        <v>-4.2198628517898791E-4</v>
      </c>
      <c r="J39">
        <f t="shared" si="1"/>
        <v>-1.9302606980480892</v>
      </c>
      <c r="K39">
        <f t="shared" si="2"/>
        <v>410.592193548387</v>
      </c>
      <c r="L39">
        <f t="shared" si="3"/>
        <v>304.41196329765307</v>
      </c>
      <c r="M39">
        <f t="shared" si="4"/>
        <v>30.942141791258333</v>
      </c>
      <c r="N39">
        <f t="shared" si="5"/>
        <v>41.734896794234913</v>
      </c>
      <c r="O39">
        <f t="shared" si="6"/>
        <v>-3.1128480781457208E-2</v>
      </c>
      <c r="P39">
        <f t="shared" si="7"/>
        <v>2.0083384434030744</v>
      </c>
      <c r="Q39">
        <f t="shared" si="8"/>
        <v>-3.1399042323308493E-2</v>
      </c>
      <c r="R39">
        <f t="shared" si="9"/>
        <v>-1.9599897901438221E-2</v>
      </c>
      <c r="S39">
        <f t="shared" si="10"/>
        <v>49.589329155815513</v>
      </c>
      <c r="T39">
        <f t="shared" si="11"/>
        <v>27.197215196779563</v>
      </c>
      <c r="U39">
        <f t="shared" si="12"/>
        <v>25.087583870967698</v>
      </c>
      <c r="V39">
        <f t="shared" si="13"/>
        <v>3.196318749133134</v>
      </c>
      <c r="W39">
        <f t="shared" si="14"/>
        <v>53.237945156443622</v>
      </c>
      <c r="X39">
        <f t="shared" si="15"/>
        <v>1.8642619298447467</v>
      </c>
      <c r="Y39">
        <f t="shared" si="16"/>
        <v>3.5017541048334522</v>
      </c>
      <c r="Z39">
        <f t="shared" si="17"/>
        <v>1.3320568192883873</v>
      </c>
      <c r="AA39">
        <f t="shared" si="18"/>
        <v>18.609595176393366</v>
      </c>
      <c r="AB39">
        <f t="shared" si="19"/>
        <v>166.81355371215562</v>
      </c>
      <c r="AC39">
        <f t="shared" si="20"/>
        <v>17.721595719384553</v>
      </c>
      <c r="AD39">
        <f t="shared" si="21"/>
        <v>252.73407376374905</v>
      </c>
      <c r="AE39">
        <v>2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25989.062837845722</v>
      </c>
      <c r="AJ39">
        <f t="shared" si="25"/>
        <v>300.296290322581</v>
      </c>
      <c r="AK39">
        <f t="shared" si="26"/>
        <v>253.13488019213136</v>
      </c>
      <c r="AL39">
        <f t="shared" si="27"/>
        <v>0.84295040714692671</v>
      </c>
      <c r="AM39">
        <f t="shared" si="28"/>
        <v>0.19590081429385323</v>
      </c>
      <c r="AN39">
        <v>2</v>
      </c>
      <c r="AO39">
        <v>0.5</v>
      </c>
      <c r="AP39" t="s">
        <v>256</v>
      </c>
      <c r="AQ39">
        <v>2</v>
      </c>
      <c r="AR39">
        <v>1613518028.0999999</v>
      </c>
      <c r="AS39">
        <v>410.592193548387</v>
      </c>
      <c r="AT39">
        <v>409.88929032258102</v>
      </c>
      <c r="AU39">
        <v>18.340800000000002</v>
      </c>
      <c r="AV39">
        <v>18.4792225806452</v>
      </c>
      <c r="AW39">
        <v>404.68419354838699</v>
      </c>
      <c r="AX39">
        <v>18.256354838709701</v>
      </c>
      <c r="BA39">
        <v>598.52477419354898</v>
      </c>
      <c r="BB39">
        <v>101.552870967742</v>
      </c>
      <c r="BC39">
        <v>9.2745899829032294E-2</v>
      </c>
      <c r="BD39">
        <v>26.628251612903199</v>
      </c>
      <c r="BE39">
        <v>25.087583870967698</v>
      </c>
      <c r="BF39">
        <v>999.9</v>
      </c>
      <c r="BG39">
        <v>0</v>
      </c>
      <c r="BH39">
        <v>0</v>
      </c>
      <c r="BI39">
        <v>5006.2703225806499</v>
      </c>
      <c r="BJ39">
        <v>0</v>
      </c>
      <c r="BK39">
        <v>9999.9</v>
      </c>
      <c r="BL39">
        <v>300.296290322581</v>
      </c>
      <c r="BM39">
        <v>0.89998974193548398</v>
      </c>
      <c r="BN39">
        <v>0.100010203225806</v>
      </c>
      <c r="BO39">
        <v>0</v>
      </c>
      <c r="BP39">
        <v>344.916870967742</v>
      </c>
      <c r="BQ39">
        <v>5.0009600000000001</v>
      </c>
      <c r="BR39">
        <v>1066.10387096774</v>
      </c>
      <c r="BS39">
        <v>3228.9109677419401</v>
      </c>
      <c r="BT39">
        <v>36.875</v>
      </c>
      <c r="BU39">
        <v>40.936999999999998</v>
      </c>
      <c r="BV39">
        <v>39</v>
      </c>
      <c r="BW39">
        <v>40.75</v>
      </c>
      <c r="BX39">
        <v>39.686999999999998</v>
      </c>
      <c r="BY39">
        <v>265.762258064516</v>
      </c>
      <c r="BZ39">
        <v>29.5332258064516</v>
      </c>
      <c r="CA39">
        <v>0</v>
      </c>
      <c r="CB39">
        <v>1613518079.2</v>
      </c>
      <c r="CC39">
        <v>0</v>
      </c>
      <c r="CD39">
        <v>357.62331999999998</v>
      </c>
      <c r="CE39">
        <v>-133.62461659822699</v>
      </c>
      <c r="CF39">
        <v>-424.83192689394201</v>
      </c>
      <c r="CG39">
        <v>1103.7506800000001</v>
      </c>
      <c r="CH39">
        <v>15</v>
      </c>
      <c r="CI39">
        <v>1613517593.0999999</v>
      </c>
      <c r="CJ39" t="s">
        <v>257</v>
      </c>
      <c r="CK39">
        <v>1613517590.5999999</v>
      </c>
      <c r="CL39">
        <v>1613517593.0999999</v>
      </c>
      <c r="CM39">
        <v>2</v>
      </c>
      <c r="CN39">
        <v>-0.182</v>
      </c>
      <c r="CO39">
        <v>3.1E-2</v>
      </c>
      <c r="CP39">
        <v>5.8979999999999997</v>
      </c>
      <c r="CQ39">
        <v>0.11700000000000001</v>
      </c>
      <c r="CR39">
        <v>408</v>
      </c>
      <c r="CS39">
        <v>19</v>
      </c>
      <c r="CT39">
        <v>0.39</v>
      </c>
      <c r="CU39">
        <v>0.23</v>
      </c>
      <c r="CV39">
        <v>0.32791310000000001</v>
      </c>
      <c r="CW39">
        <v>9.4745656210131397</v>
      </c>
      <c r="CX39">
        <v>1.2560576713623399</v>
      </c>
      <c r="CY39">
        <v>0</v>
      </c>
      <c r="CZ39">
        <v>-8.7553130000000007E-2</v>
      </c>
      <c r="DA39">
        <v>-1.2139066559099401</v>
      </c>
      <c r="DB39">
        <v>0.17626286044619399</v>
      </c>
      <c r="DC39">
        <v>0</v>
      </c>
      <c r="DD39">
        <v>0</v>
      </c>
      <c r="DE39">
        <v>2</v>
      </c>
      <c r="DF39" t="s">
        <v>258</v>
      </c>
      <c r="DG39">
        <v>100</v>
      </c>
      <c r="DH39">
        <v>100</v>
      </c>
      <c r="DI39">
        <v>5.9059999999999997</v>
      </c>
      <c r="DJ39">
        <v>8.8599999999999998E-2</v>
      </c>
      <c r="DK39">
        <v>3.81994624640086</v>
      </c>
      <c r="DL39">
        <v>6.2143469350190604E-3</v>
      </c>
      <c r="DM39">
        <v>-2.84187309215212E-6</v>
      </c>
      <c r="DN39">
        <v>5.8318728844440699E-10</v>
      </c>
      <c r="DO39">
        <v>-0.113050203154081</v>
      </c>
      <c r="DP39">
        <v>-1.75213708561665E-2</v>
      </c>
      <c r="DQ39">
        <v>2.0195459475989799E-3</v>
      </c>
      <c r="DR39">
        <v>-2.5595844928440799E-5</v>
      </c>
      <c r="DS39">
        <v>-1</v>
      </c>
      <c r="DT39">
        <v>2233</v>
      </c>
      <c r="DU39">
        <v>2</v>
      </c>
      <c r="DV39">
        <v>28</v>
      </c>
      <c r="DW39">
        <v>7.4</v>
      </c>
      <c r="DX39">
        <v>7.4</v>
      </c>
      <c r="DY39">
        <v>2</v>
      </c>
      <c r="DZ39">
        <v>628.221</v>
      </c>
      <c r="EA39">
        <v>357.67599999999999</v>
      </c>
      <c r="EB39">
        <v>24.999700000000001</v>
      </c>
      <c r="EC39">
        <v>27.771100000000001</v>
      </c>
      <c r="ED39">
        <v>30</v>
      </c>
      <c r="EE39">
        <v>28.003</v>
      </c>
      <c r="EF39">
        <v>27.988099999999999</v>
      </c>
      <c r="EG39">
        <v>19.685500000000001</v>
      </c>
      <c r="EH39">
        <v>46.096499999999999</v>
      </c>
      <c r="EI39">
        <v>92.044399999999996</v>
      </c>
      <c r="EJ39">
        <v>25</v>
      </c>
      <c r="EK39">
        <v>410</v>
      </c>
      <c r="EL39">
        <v>18.544799999999999</v>
      </c>
      <c r="EM39">
        <v>99.408799999999999</v>
      </c>
      <c r="EN39">
        <v>101.374</v>
      </c>
    </row>
    <row r="40" spans="1:144">
      <c r="A40">
        <v>22</v>
      </c>
      <c r="B40">
        <v>1613518042.0999999</v>
      </c>
      <c r="C40">
        <v>347</v>
      </c>
      <c r="D40" t="s">
        <v>305</v>
      </c>
      <c r="E40" t="s">
        <v>306</v>
      </c>
      <c r="G40" t="s">
        <v>308</v>
      </c>
      <c r="H40">
        <v>1613518034.28965</v>
      </c>
      <c r="I40">
        <f t="shared" si="0"/>
        <v>-4.1412639986699516E-4</v>
      </c>
      <c r="J40">
        <f t="shared" si="1"/>
        <v>-2.3521220131049025</v>
      </c>
      <c r="K40">
        <f t="shared" si="2"/>
        <v>410.774586206896</v>
      </c>
      <c r="L40">
        <f t="shared" si="3"/>
        <v>280.11284005899302</v>
      </c>
      <c r="M40">
        <f t="shared" si="4"/>
        <v>28.477923337064556</v>
      </c>
      <c r="N40">
        <f t="shared" si="5"/>
        <v>41.76176705198786</v>
      </c>
      <c r="O40">
        <f t="shared" si="6"/>
        <v>-3.0334730946898349E-2</v>
      </c>
      <c r="P40">
        <f t="shared" si="7"/>
        <v>2.0085749694192727</v>
      </c>
      <c r="Q40">
        <f t="shared" si="8"/>
        <v>-3.0591578160722437E-2</v>
      </c>
      <c r="R40">
        <f t="shared" si="9"/>
        <v>-1.9096479634956885E-2</v>
      </c>
      <c r="S40">
        <f t="shared" si="10"/>
        <v>49.546757102740344</v>
      </c>
      <c r="T40">
        <f t="shared" si="11"/>
        <v>27.207976362336424</v>
      </c>
      <c r="U40">
        <f t="shared" si="12"/>
        <v>25.155513793103399</v>
      </c>
      <c r="V40">
        <f t="shared" si="13"/>
        <v>3.2092779619677492</v>
      </c>
      <c r="W40">
        <f t="shared" si="14"/>
        <v>53.282267764342976</v>
      </c>
      <c r="X40">
        <f t="shared" si="15"/>
        <v>1.867361346854328</v>
      </c>
      <c r="Y40">
        <f t="shared" si="16"/>
        <v>3.504658163412453</v>
      </c>
      <c r="Z40">
        <f t="shared" si="17"/>
        <v>1.3419166151134212</v>
      </c>
      <c r="AA40">
        <f t="shared" si="18"/>
        <v>18.262974234134486</v>
      </c>
      <c r="AB40">
        <f t="shared" si="19"/>
        <v>161.00155515353762</v>
      </c>
      <c r="AC40">
        <f t="shared" si="20"/>
        <v>17.109170707695508</v>
      </c>
      <c r="AD40">
        <f t="shared" si="21"/>
        <v>245.92045719810795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25993.592440165557</v>
      </c>
      <c r="AJ40">
        <f t="shared" si="25"/>
        <v>300.03634482758599</v>
      </c>
      <c r="AK40">
        <f t="shared" si="26"/>
        <v>252.91594712790987</v>
      </c>
      <c r="AL40">
        <f t="shared" si="27"/>
        <v>0.84295103405971183</v>
      </c>
      <c r="AM40">
        <f t="shared" si="28"/>
        <v>0.19590206811942362</v>
      </c>
      <c r="AN40">
        <v>2</v>
      </c>
      <c r="AO40">
        <v>0.5</v>
      </c>
      <c r="AP40" t="s">
        <v>256</v>
      </c>
      <c r="AQ40">
        <v>2</v>
      </c>
      <c r="AR40">
        <v>1613518034.28965</v>
      </c>
      <c r="AS40">
        <v>410.774586206896</v>
      </c>
      <c r="AT40">
        <v>409.93431034482802</v>
      </c>
      <c r="AU40">
        <v>18.367627586206901</v>
      </c>
      <c r="AV40">
        <v>18.5030586206897</v>
      </c>
      <c r="AW40">
        <v>404.86586206896601</v>
      </c>
      <c r="AX40">
        <v>18.282379310344801</v>
      </c>
      <c r="BA40">
        <v>600.334896551724</v>
      </c>
      <c r="BB40">
        <v>101.553103448276</v>
      </c>
      <c r="BC40">
        <v>0.11279423448275901</v>
      </c>
      <c r="BD40">
        <v>26.6423275862069</v>
      </c>
      <c r="BE40">
        <v>25.155513793103399</v>
      </c>
      <c r="BF40">
        <v>999.9</v>
      </c>
      <c r="BG40">
        <v>0</v>
      </c>
      <c r="BH40">
        <v>0</v>
      </c>
      <c r="BI40">
        <v>5007.2189655172397</v>
      </c>
      <c r="BJ40">
        <v>0</v>
      </c>
      <c r="BK40">
        <v>9999.9</v>
      </c>
      <c r="BL40">
        <v>300.03634482758599</v>
      </c>
      <c r="BM40">
        <v>0.89996293103448299</v>
      </c>
      <c r="BN40">
        <v>0.100037075862069</v>
      </c>
      <c r="BO40">
        <v>0</v>
      </c>
      <c r="BP40">
        <v>334.50779310344802</v>
      </c>
      <c r="BQ40">
        <v>5.0009600000000001</v>
      </c>
      <c r="BR40">
        <v>1032.3798965517201</v>
      </c>
      <c r="BS40">
        <v>3226.04896551724</v>
      </c>
      <c r="BT40">
        <v>36.875</v>
      </c>
      <c r="BU40">
        <v>40.936999999999998</v>
      </c>
      <c r="BV40">
        <v>38.995655172413798</v>
      </c>
      <c r="BW40">
        <v>40.75</v>
      </c>
      <c r="BX40">
        <v>39.686999999999998</v>
      </c>
      <c r="BY40">
        <v>265.52034482758597</v>
      </c>
      <c r="BZ40">
        <v>29.5137931034483</v>
      </c>
      <c r="CA40">
        <v>0</v>
      </c>
      <c r="CB40">
        <v>1613518085.2</v>
      </c>
      <c r="CC40">
        <v>0</v>
      </c>
      <c r="CD40">
        <v>327.79300000000001</v>
      </c>
      <c r="CE40">
        <v>-390.94900000890101</v>
      </c>
      <c r="CF40">
        <v>-1191.8528461675501</v>
      </c>
      <c r="CG40">
        <v>1011.71644</v>
      </c>
      <c r="CH40">
        <v>15</v>
      </c>
      <c r="CI40">
        <v>1613517593.0999999</v>
      </c>
      <c r="CJ40" t="s">
        <v>257</v>
      </c>
      <c r="CK40">
        <v>1613517590.5999999</v>
      </c>
      <c r="CL40">
        <v>1613517593.0999999</v>
      </c>
      <c r="CM40">
        <v>2</v>
      </c>
      <c r="CN40">
        <v>-0.182</v>
      </c>
      <c r="CO40">
        <v>3.1E-2</v>
      </c>
      <c r="CP40">
        <v>5.8979999999999997</v>
      </c>
      <c r="CQ40">
        <v>0.11700000000000001</v>
      </c>
      <c r="CR40">
        <v>408</v>
      </c>
      <c r="CS40">
        <v>19</v>
      </c>
      <c r="CT40">
        <v>0.39</v>
      </c>
      <c r="CU40">
        <v>0.23</v>
      </c>
      <c r="CV40">
        <v>0.54864375499999996</v>
      </c>
      <c r="CW40">
        <v>-0.70914682851782496</v>
      </c>
      <c r="CX40">
        <v>1.0873867566122699</v>
      </c>
      <c r="CY40">
        <v>0</v>
      </c>
      <c r="CZ40">
        <v>-0.10512811175</v>
      </c>
      <c r="DA40">
        <v>0.34436936454033801</v>
      </c>
      <c r="DB40">
        <v>0.163447787331054</v>
      </c>
      <c r="DC40">
        <v>0</v>
      </c>
      <c r="DD40">
        <v>0</v>
      </c>
      <c r="DE40">
        <v>2</v>
      </c>
      <c r="DF40" t="s">
        <v>258</v>
      </c>
      <c r="DG40">
        <v>100</v>
      </c>
      <c r="DH40">
        <v>100</v>
      </c>
      <c r="DI40">
        <v>5.9029999999999996</v>
      </c>
      <c r="DJ40">
        <v>9.4100000000000003E-2</v>
      </c>
      <c r="DK40">
        <v>3.81994624640086</v>
      </c>
      <c r="DL40">
        <v>6.2143469350190604E-3</v>
      </c>
      <c r="DM40">
        <v>-2.84187309215212E-6</v>
      </c>
      <c r="DN40">
        <v>5.8318728844440699E-10</v>
      </c>
      <c r="DO40">
        <v>-0.113050203154081</v>
      </c>
      <c r="DP40">
        <v>-1.75213708561665E-2</v>
      </c>
      <c r="DQ40">
        <v>2.0195459475989799E-3</v>
      </c>
      <c r="DR40">
        <v>-2.5595844928440799E-5</v>
      </c>
      <c r="DS40">
        <v>-1</v>
      </c>
      <c r="DT40">
        <v>2233</v>
      </c>
      <c r="DU40">
        <v>2</v>
      </c>
      <c r="DV40">
        <v>28</v>
      </c>
      <c r="DW40">
        <v>7.5</v>
      </c>
      <c r="DX40">
        <v>7.5</v>
      </c>
      <c r="DY40">
        <v>2</v>
      </c>
      <c r="DZ40">
        <v>630.61699999999996</v>
      </c>
      <c r="EA40">
        <v>356.661</v>
      </c>
      <c r="EB40">
        <v>24.9999</v>
      </c>
      <c r="EC40">
        <v>27.772300000000001</v>
      </c>
      <c r="ED40">
        <v>30.0002</v>
      </c>
      <c r="EE40">
        <v>27.994700000000002</v>
      </c>
      <c r="EF40">
        <v>27.990400000000001</v>
      </c>
      <c r="EG40">
        <v>19.683599999999998</v>
      </c>
      <c r="EH40">
        <v>50.445399999999999</v>
      </c>
      <c r="EI40">
        <v>91.615200000000002</v>
      </c>
      <c r="EJ40">
        <v>25</v>
      </c>
      <c r="EK40">
        <v>410</v>
      </c>
      <c r="EL40">
        <v>17.074400000000001</v>
      </c>
      <c r="EM40">
        <v>99.406899999999993</v>
      </c>
      <c r="EN40">
        <v>101.374</v>
      </c>
    </row>
    <row r="41" spans="1:144">
      <c r="A41">
        <v>23</v>
      </c>
      <c r="B41">
        <v>1613518048.0999999</v>
      </c>
      <c r="C41">
        <v>353</v>
      </c>
      <c r="D41" t="s">
        <v>309</v>
      </c>
      <c r="E41" t="s">
        <v>310</v>
      </c>
      <c r="G41" t="s">
        <v>308</v>
      </c>
      <c r="H41">
        <v>1613518040.43929</v>
      </c>
      <c r="I41">
        <f t="shared" si="0"/>
        <v>6.0606422411318473E-4</v>
      </c>
      <c r="J41">
        <f t="shared" si="1"/>
        <v>0.83036806304282185</v>
      </c>
      <c r="K41">
        <f t="shared" si="2"/>
        <v>409.78142857142899</v>
      </c>
      <c r="L41">
        <f t="shared" si="3"/>
        <v>371.82926453259574</v>
      </c>
      <c r="M41">
        <f t="shared" si="4"/>
        <v>37.797654781058164</v>
      </c>
      <c r="N41">
        <f t="shared" si="5"/>
        <v>41.655615763061917</v>
      </c>
      <c r="O41">
        <f t="shared" si="6"/>
        <v>4.5476602090874958E-2</v>
      </c>
      <c r="P41">
        <f t="shared" si="7"/>
        <v>2.0078781613674108</v>
      </c>
      <c r="Q41">
        <f t="shared" si="8"/>
        <v>4.4912044898235214E-2</v>
      </c>
      <c r="R41">
        <f t="shared" si="9"/>
        <v>2.8120167300292903E-2</v>
      </c>
      <c r="S41">
        <f t="shared" si="10"/>
        <v>49.538944487781556</v>
      </c>
      <c r="T41">
        <f t="shared" si="11"/>
        <v>26.83666367566547</v>
      </c>
      <c r="U41">
        <f t="shared" si="12"/>
        <v>25.2389785714286</v>
      </c>
      <c r="V41">
        <f t="shared" si="13"/>
        <v>3.2252636529822185</v>
      </c>
      <c r="W41">
        <f t="shared" si="14"/>
        <v>53.858712057016469</v>
      </c>
      <c r="X41">
        <f t="shared" si="15"/>
        <v>1.8880073441705922</v>
      </c>
      <c r="Y41">
        <f t="shared" si="16"/>
        <v>3.5054817912687741</v>
      </c>
      <c r="Z41">
        <f t="shared" si="17"/>
        <v>1.3372563088116263</v>
      </c>
      <c r="AA41">
        <f t="shared" si="18"/>
        <v>-26.727432283391447</v>
      </c>
      <c r="AB41">
        <f t="shared" si="19"/>
        <v>152.34268674875543</v>
      </c>
      <c r="AC41">
        <f t="shared" si="20"/>
        <v>16.201734121138347</v>
      </c>
      <c r="AD41">
        <f t="shared" si="21"/>
        <v>191.35593307428388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25976.265901474599</v>
      </c>
      <c r="AJ41">
        <f t="shared" si="25"/>
        <v>299.98864285714302</v>
      </c>
      <c r="AK41">
        <f t="shared" si="26"/>
        <v>252.87577107945535</v>
      </c>
      <c r="AL41">
        <f t="shared" si="27"/>
        <v>0.84295114865357357</v>
      </c>
      <c r="AM41">
        <f t="shared" si="28"/>
        <v>0.1959022973071472</v>
      </c>
      <c r="AN41">
        <v>2</v>
      </c>
      <c r="AO41">
        <v>0.5</v>
      </c>
      <c r="AP41" t="s">
        <v>256</v>
      </c>
      <c r="AQ41">
        <v>2</v>
      </c>
      <c r="AR41">
        <v>1613518040.43929</v>
      </c>
      <c r="AS41">
        <v>409.78142857142899</v>
      </c>
      <c r="AT41">
        <v>410.14100000000002</v>
      </c>
      <c r="AU41">
        <v>18.573014285714301</v>
      </c>
      <c r="AV41">
        <v>18.374746428571399</v>
      </c>
      <c r="AW41">
        <v>403.87685714285698</v>
      </c>
      <c r="AX41">
        <v>18.481642857142901</v>
      </c>
      <c r="BA41">
        <v>600.00424999999996</v>
      </c>
      <c r="BB41">
        <v>101.553428571429</v>
      </c>
      <c r="BC41">
        <v>9.9825721428571407E-2</v>
      </c>
      <c r="BD41">
        <v>26.6463178571429</v>
      </c>
      <c r="BE41">
        <v>25.2389785714286</v>
      </c>
      <c r="BF41">
        <v>999.9</v>
      </c>
      <c r="BG41">
        <v>0</v>
      </c>
      <c r="BH41">
        <v>0</v>
      </c>
      <c r="BI41">
        <v>5004.3746428571403</v>
      </c>
      <c r="BJ41">
        <v>0</v>
      </c>
      <c r="BK41">
        <v>9999.9</v>
      </c>
      <c r="BL41">
        <v>299.98864285714302</v>
      </c>
      <c r="BM41">
        <v>0.89995000000000003</v>
      </c>
      <c r="BN41">
        <v>0.10005</v>
      </c>
      <c r="BO41">
        <v>0</v>
      </c>
      <c r="BP41">
        <v>300.031321428571</v>
      </c>
      <c r="BQ41">
        <v>5.0009600000000001</v>
      </c>
      <c r="BR41">
        <v>926.87310714285695</v>
      </c>
      <c r="BS41">
        <v>3225.5174999999999</v>
      </c>
      <c r="BT41">
        <v>36.875</v>
      </c>
      <c r="BU41">
        <v>40.936999999999998</v>
      </c>
      <c r="BV41">
        <v>38.991</v>
      </c>
      <c r="BW41">
        <v>40.75</v>
      </c>
      <c r="BX41">
        <v>39.686999999999998</v>
      </c>
      <c r="BY41">
        <v>265.47392857142898</v>
      </c>
      <c r="BZ41">
        <v>29.51</v>
      </c>
      <c r="CA41">
        <v>0</v>
      </c>
      <c r="CB41">
        <v>1613518091.2</v>
      </c>
      <c r="CC41">
        <v>0</v>
      </c>
      <c r="CD41">
        <v>297.12392</v>
      </c>
      <c r="CE41">
        <v>-217.51076923828799</v>
      </c>
      <c r="CF41">
        <v>-666.76169229901905</v>
      </c>
      <c r="CG41">
        <v>917.88592000000006</v>
      </c>
      <c r="CH41">
        <v>15</v>
      </c>
      <c r="CI41">
        <v>1613517593.0999999</v>
      </c>
      <c r="CJ41" t="s">
        <v>257</v>
      </c>
      <c r="CK41">
        <v>1613517590.5999999</v>
      </c>
      <c r="CL41">
        <v>1613517593.0999999</v>
      </c>
      <c r="CM41">
        <v>2</v>
      </c>
      <c r="CN41">
        <v>-0.182</v>
      </c>
      <c r="CO41">
        <v>3.1E-2</v>
      </c>
      <c r="CP41">
        <v>5.8979999999999997</v>
      </c>
      <c r="CQ41">
        <v>0.11700000000000001</v>
      </c>
      <c r="CR41">
        <v>408</v>
      </c>
      <c r="CS41">
        <v>19</v>
      </c>
      <c r="CT41">
        <v>0.39</v>
      </c>
      <c r="CU41">
        <v>0.23</v>
      </c>
      <c r="CV41">
        <v>0.29597912999999998</v>
      </c>
      <c r="CW41">
        <v>-11.968394751219501</v>
      </c>
      <c r="CX41">
        <v>1.19174598391802</v>
      </c>
      <c r="CY41">
        <v>0</v>
      </c>
      <c r="CZ41">
        <v>2.8459658249999999E-2</v>
      </c>
      <c r="DA41">
        <v>3.1189812746341499</v>
      </c>
      <c r="DB41">
        <v>0.32335917896343802</v>
      </c>
      <c r="DC41">
        <v>0</v>
      </c>
      <c r="DD41">
        <v>0</v>
      </c>
      <c r="DE41">
        <v>2</v>
      </c>
      <c r="DF41" t="s">
        <v>258</v>
      </c>
      <c r="DG41">
        <v>100</v>
      </c>
      <c r="DH41">
        <v>100</v>
      </c>
      <c r="DI41">
        <v>5.9039999999999999</v>
      </c>
      <c r="DJ41">
        <v>8.8999999999999996E-2</v>
      </c>
      <c r="DK41">
        <v>3.81994624640086</v>
      </c>
      <c r="DL41">
        <v>6.2143469350190604E-3</v>
      </c>
      <c r="DM41">
        <v>-2.84187309215212E-6</v>
      </c>
      <c r="DN41">
        <v>5.8318728844440699E-10</v>
      </c>
      <c r="DO41">
        <v>-0.113050203154081</v>
      </c>
      <c r="DP41">
        <v>-1.75213708561665E-2</v>
      </c>
      <c r="DQ41">
        <v>2.0195459475989799E-3</v>
      </c>
      <c r="DR41">
        <v>-2.5595844928440799E-5</v>
      </c>
      <c r="DS41">
        <v>-1</v>
      </c>
      <c r="DT41">
        <v>2233</v>
      </c>
      <c r="DU41">
        <v>2</v>
      </c>
      <c r="DV41">
        <v>28</v>
      </c>
      <c r="DW41">
        <v>7.6</v>
      </c>
      <c r="DX41">
        <v>7.6</v>
      </c>
      <c r="DY41">
        <v>2</v>
      </c>
      <c r="DZ41">
        <v>632.06399999999996</v>
      </c>
      <c r="EA41">
        <v>355.738</v>
      </c>
      <c r="EB41">
        <v>25</v>
      </c>
      <c r="EC41">
        <v>27.773299999999999</v>
      </c>
      <c r="ED41">
        <v>30</v>
      </c>
      <c r="EE41">
        <v>27.9924</v>
      </c>
      <c r="EF41">
        <v>27.986699999999999</v>
      </c>
      <c r="EG41">
        <v>19.661200000000001</v>
      </c>
      <c r="EH41">
        <v>53.350999999999999</v>
      </c>
      <c r="EI41">
        <v>91.235900000000001</v>
      </c>
      <c r="EJ41">
        <v>25</v>
      </c>
      <c r="EK41">
        <v>410</v>
      </c>
      <c r="EL41">
        <v>16.655100000000001</v>
      </c>
      <c r="EM41">
        <v>99.408500000000004</v>
      </c>
      <c r="EN41">
        <v>101.375</v>
      </c>
    </row>
    <row r="42" spans="1:144">
      <c r="A42">
        <v>24</v>
      </c>
      <c r="B42">
        <v>1613518054.0999999</v>
      </c>
      <c r="C42">
        <v>359</v>
      </c>
      <c r="D42" t="s">
        <v>311</v>
      </c>
      <c r="E42" t="s">
        <v>312</v>
      </c>
      <c r="G42" t="s">
        <v>308</v>
      </c>
      <c r="H42">
        <v>1613518046.1689701</v>
      </c>
      <c r="I42">
        <f t="shared" si="0"/>
        <v>1.9306395200891367E-3</v>
      </c>
      <c r="J42">
        <f t="shared" si="1"/>
        <v>1.3240467349097025</v>
      </c>
      <c r="K42">
        <f t="shared" si="2"/>
        <v>409.49393103448301</v>
      </c>
      <c r="L42">
        <f t="shared" si="3"/>
        <v>385.85998025614015</v>
      </c>
      <c r="M42">
        <f t="shared" si="4"/>
        <v>39.224022918312954</v>
      </c>
      <c r="N42">
        <f t="shared" si="5"/>
        <v>41.62649706544952</v>
      </c>
      <c r="O42">
        <f t="shared" si="6"/>
        <v>0.14652012685431512</v>
      </c>
      <c r="P42">
        <f t="shared" si="7"/>
        <v>2.0065734963977762</v>
      </c>
      <c r="Q42">
        <f t="shared" si="8"/>
        <v>0.14082526733979897</v>
      </c>
      <c r="R42">
        <f t="shared" si="9"/>
        <v>8.850900982768109E-2</v>
      </c>
      <c r="S42">
        <f t="shared" si="10"/>
        <v>49.541322920575496</v>
      </c>
      <c r="T42">
        <f t="shared" si="11"/>
        <v>26.35054274789886</v>
      </c>
      <c r="U42">
        <f t="shared" si="12"/>
        <v>25.285599999999999</v>
      </c>
      <c r="V42">
        <f t="shared" si="13"/>
        <v>3.2342231271965782</v>
      </c>
      <c r="W42">
        <f t="shared" si="14"/>
        <v>53.501164355869058</v>
      </c>
      <c r="X42">
        <f t="shared" si="15"/>
        <v>1.8756342255640821</v>
      </c>
      <c r="Y42">
        <f t="shared" si="16"/>
        <v>3.5057820668875328</v>
      </c>
      <c r="Z42">
        <f t="shared" si="17"/>
        <v>1.3585889016324961</v>
      </c>
      <c r="AA42">
        <f t="shared" si="18"/>
        <v>-85.141202835930926</v>
      </c>
      <c r="AB42">
        <f t="shared" si="19"/>
        <v>147.35761908668903</v>
      </c>
      <c r="AC42">
        <f t="shared" si="20"/>
        <v>15.685536548598018</v>
      </c>
      <c r="AD42">
        <f t="shared" si="21"/>
        <v>127.44327571993162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25944.369183933664</v>
      </c>
      <c r="AJ42">
        <f t="shared" si="25"/>
        <v>300.00358620689701</v>
      </c>
      <c r="AK42">
        <f t="shared" si="26"/>
        <v>252.88832016370523</v>
      </c>
      <c r="AL42">
        <f t="shared" si="27"/>
        <v>0.8429509905568302</v>
      </c>
      <c r="AM42">
        <f t="shared" si="28"/>
        <v>0.19590198111366044</v>
      </c>
      <c r="AN42">
        <v>2</v>
      </c>
      <c r="AO42">
        <v>0.5</v>
      </c>
      <c r="AP42" t="s">
        <v>256</v>
      </c>
      <c r="AQ42">
        <v>2</v>
      </c>
      <c r="AR42">
        <v>1613518046.1689701</v>
      </c>
      <c r="AS42">
        <v>409.49393103448301</v>
      </c>
      <c r="AT42">
        <v>410.198793103448</v>
      </c>
      <c r="AU42">
        <v>18.451248275862099</v>
      </c>
      <c r="AV42">
        <v>17.8195896551724</v>
      </c>
      <c r="AW42">
        <v>403.59055172413798</v>
      </c>
      <c r="AX42">
        <v>18.363475862068999</v>
      </c>
      <c r="BA42">
        <v>600.01296551724101</v>
      </c>
      <c r="BB42">
        <v>101.55358620689699</v>
      </c>
      <c r="BC42">
        <v>9.9927827586206899E-2</v>
      </c>
      <c r="BD42">
        <v>26.647772413793099</v>
      </c>
      <c r="BE42">
        <v>25.285599999999999</v>
      </c>
      <c r="BF42">
        <v>999.9</v>
      </c>
      <c r="BG42">
        <v>0</v>
      </c>
      <c r="BH42">
        <v>0</v>
      </c>
      <c r="BI42">
        <v>4999.0727586206904</v>
      </c>
      <c r="BJ42">
        <v>0</v>
      </c>
      <c r="BK42">
        <v>9999.9</v>
      </c>
      <c r="BL42">
        <v>300.00358620689701</v>
      </c>
      <c r="BM42">
        <v>0.89995641379310398</v>
      </c>
      <c r="BN42">
        <v>0.10004357931034499</v>
      </c>
      <c r="BO42">
        <v>0</v>
      </c>
      <c r="BP42">
        <v>281.361965517241</v>
      </c>
      <c r="BQ42">
        <v>5.0009600000000001</v>
      </c>
      <c r="BR42">
        <v>869.763620689655</v>
      </c>
      <c r="BS42">
        <v>3225.6844827586201</v>
      </c>
      <c r="BT42">
        <v>36.875</v>
      </c>
      <c r="BU42">
        <v>40.936999999999998</v>
      </c>
      <c r="BV42">
        <v>38.991310344827603</v>
      </c>
      <c r="BW42">
        <v>40.75</v>
      </c>
      <c r="BX42">
        <v>39.686999999999998</v>
      </c>
      <c r="BY42">
        <v>265.49</v>
      </c>
      <c r="BZ42">
        <v>29.51</v>
      </c>
      <c r="CA42">
        <v>0</v>
      </c>
      <c r="CB42">
        <v>1613518097.2</v>
      </c>
      <c r="CC42">
        <v>0</v>
      </c>
      <c r="CD42">
        <v>278.62072000000001</v>
      </c>
      <c r="CE42">
        <v>-151.05753846312101</v>
      </c>
      <c r="CF42">
        <v>-462.45146153483699</v>
      </c>
      <c r="CG42">
        <v>861.22172</v>
      </c>
      <c r="CH42">
        <v>15</v>
      </c>
      <c r="CI42">
        <v>1613517593.0999999</v>
      </c>
      <c r="CJ42" t="s">
        <v>257</v>
      </c>
      <c r="CK42">
        <v>1613517590.5999999</v>
      </c>
      <c r="CL42">
        <v>1613517593.0999999</v>
      </c>
      <c r="CM42">
        <v>2</v>
      </c>
      <c r="CN42">
        <v>-0.182</v>
      </c>
      <c r="CO42">
        <v>3.1E-2</v>
      </c>
      <c r="CP42">
        <v>5.8979999999999997</v>
      </c>
      <c r="CQ42">
        <v>0.11700000000000001</v>
      </c>
      <c r="CR42">
        <v>408</v>
      </c>
      <c r="CS42">
        <v>19</v>
      </c>
      <c r="CT42">
        <v>0.39</v>
      </c>
      <c r="CU42">
        <v>0.23</v>
      </c>
      <c r="CV42">
        <v>-0.45352526999999998</v>
      </c>
      <c r="CW42">
        <v>-3.92408925928705</v>
      </c>
      <c r="CX42">
        <v>0.515155489279991</v>
      </c>
      <c r="CY42">
        <v>0</v>
      </c>
      <c r="CZ42">
        <v>0.45072348325</v>
      </c>
      <c r="DA42">
        <v>4.7950755457035603</v>
      </c>
      <c r="DB42">
        <v>0.49024627425894601</v>
      </c>
      <c r="DC42">
        <v>0</v>
      </c>
      <c r="DD42">
        <v>0</v>
      </c>
      <c r="DE42">
        <v>2</v>
      </c>
      <c r="DF42" t="s">
        <v>258</v>
      </c>
      <c r="DG42">
        <v>100</v>
      </c>
      <c r="DH42">
        <v>100</v>
      </c>
      <c r="DI42">
        <v>5.9029999999999996</v>
      </c>
      <c r="DJ42">
        <v>6.9099999999999995E-2</v>
      </c>
      <c r="DK42">
        <v>3.81994624640086</v>
      </c>
      <c r="DL42">
        <v>6.2143469350190604E-3</v>
      </c>
      <c r="DM42">
        <v>-2.84187309215212E-6</v>
      </c>
      <c r="DN42">
        <v>5.8318728844440699E-10</v>
      </c>
      <c r="DO42">
        <v>-0.113050203154081</v>
      </c>
      <c r="DP42">
        <v>-1.75213708561665E-2</v>
      </c>
      <c r="DQ42">
        <v>2.0195459475989799E-3</v>
      </c>
      <c r="DR42">
        <v>-2.5595844928440799E-5</v>
      </c>
      <c r="DS42">
        <v>-1</v>
      </c>
      <c r="DT42">
        <v>2233</v>
      </c>
      <c r="DU42">
        <v>2</v>
      </c>
      <c r="DV42">
        <v>28</v>
      </c>
      <c r="DW42">
        <v>7.7</v>
      </c>
      <c r="DX42">
        <v>7.7</v>
      </c>
      <c r="DY42">
        <v>2</v>
      </c>
      <c r="DZ42">
        <v>633.05999999999995</v>
      </c>
      <c r="EA42">
        <v>355.60399999999998</v>
      </c>
      <c r="EB42">
        <v>24.9999</v>
      </c>
      <c r="EC42">
        <v>27.7745</v>
      </c>
      <c r="ED42">
        <v>30.0001</v>
      </c>
      <c r="EE42">
        <v>27.989699999999999</v>
      </c>
      <c r="EF42">
        <v>27.985800000000001</v>
      </c>
      <c r="EG42">
        <v>19.659600000000001</v>
      </c>
      <c r="EH42">
        <v>53.640700000000002</v>
      </c>
      <c r="EI42">
        <v>91.235900000000001</v>
      </c>
      <c r="EJ42">
        <v>25</v>
      </c>
      <c r="EK42">
        <v>410</v>
      </c>
      <c r="EL42">
        <v>16.675899999999999</v>
      </c>
      <c r="EM42">
        <v>99.409099999999995</v>
      </c>
      <c r="EN42">
        <v>101.375</v>
      </c>
    </row>
    <row r="43" spans="1:144">
      <c r="A43">
        <v>25</v>
      </c>
      <c r="B43">
        <v>1613518060.0999999</v>
      </c>
      <c r="C43">
        <v>365</v>
      </c>
      <c r="D43" t="s">
        <v>313</v>
      </c>
      <c r="E43" t="s">
        <v>314</v>
      </c>
      <c r="G43" t="s">
        <v>308</v>
      </c>
      <c r="H43">
        <v>1613518052.1689701</v>
      </c>
      <c r="I43">
        <f t="shared" si="0"/>
        <v>2.7763663808959022E-3</v>
      </c>
      <c r="J43">
        <f t="shared" si="1"/>
        <v>1.2359587470264661</v>
      </c>
      <c r="K43">
        <f t="shared" si="2"/>
        <v>409.36682758620702</v>
      </c>
      <c r="L43">
        <f t="shared" si="3"/>
        <v>390.38903461928101</v>
      </c>
      <c r="M43">
        <f t="shared" si="4"/>
        <v>39.684631881816962</v>
      </c>
      <c r="N43">
        <f t="shared" si="5"/>
        <v>41.61380166128135</v>
      </c>
      <c r="O43">
        <f t="shared" si="6"/>
        <v>0.20749577260235486</v>
      </c>
      <c r="P43">
        <f t="shared" si="7"/>
        <v>2.0066857638475923</v>
      </c>
      <c r="Q43">
        <f t="shared" si="8"/>
        <v>0.19627042342435008</v>
      </c>
      <c r="R43">
        <f t="shared" si="9"/>
        <v>0.12362693572910038</v>
      </c>
      <c r="S43">
        <f t="shared" si="10"/>
        <v>49.540956668867061</v>
      </c>
      <c r="T43">
        <f t="shared" si="11"/>
        <v>26.038781608247778</v>
      </c>
      <c r="U43">
        <f t="shared" si="12"/>
        <v>25.302958620689701</v>
      </c>
      <c r="V43">
        <f t="shared" si="13"/>
        <v>3.2375645719405419</v>
      </c>
      <c r="W43">
        <f t="shared" si="14"/>
        <v>52.357169193604477</v>
      </c>
      <c r="X43">
        <f t="shared" si="15"/>
        <v>1.8354857585580189</v>
      </c>
      <c r="Y43">
        <f t="shared" si="16"/>
        <v>3.5057009132232206</v>
      </c>
      <c r="Z43">
        <f t="shared" si="17"/>
        <v>1.402078813382523</v>
      </c>
      <c r="AA43">
        <f t="shared" si="18"/>
        <v>-122.43775739750929</v>
      </c>
      <c r="AB43">
        <f t="shared" si="19"/>
        <v>145.44540333431198</v>
      </c>
      <c r="AC43">
        <f t="shared" si="20"/>
        <v>15.482439583200064</v>
      </c>
      <c r="AD43">
        <f t="shared" si="21"/>
        <v>88.031042188869819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25947.117082526333</v>
      </c>
      <c r="AJ43">
        <f t="shared" si="25"/>
        <v>300.00131034482803</v>
      </c>
      <c r="AK43">
        <f t="shared" si="26"/>
        <v>252.88640681146978</v>
      </c>
      <c r="AL43">
        <f t="shared" si="27"/>
        <v>0.84295100751658936</v>
      </c>
      <c r="AM43">
        <f t="shared" si="28"/>
        <v>0.19590201503317856</v>
      </c>
      <c r="AN43">
        <v>2</v>
      </c>
      <c r="AO43">
        <v>0.5</v>
      </c>
      <c r="AP43" t="s">
        <v>256</v>
      </c>
      <c r="AQ43">
        <v>2</v>
      </c>
      <c r="AR43">
        <v>1613518052.1689701</v>
      </c>
      <c r="AS43">
        <v>409.36682758620702</v>
      </c>
      <c r="AT43">
        <v>410.15758620689701</v>
      </c>
      <c r="AU43">
        <v>18.056196551724099</v>
      </c>
      <c r="AV43">
        <v>17.147541379310301</v>
      </c>
      <c r="AW43">
        <v>403.46396551724098</v>
      </c>
      <c r="AX43">
        <v>17.980055172413799</v>
      </c>
      <c r="BA43">
        <v>600.05948275862102</v>
      </c>
      <c r="BB43">
        <v>101.554068965517</v>
      </c>
      <c r="BC43">
        <v>9.9994962068965507E-2</v>
      </c>
      <c r="BD43">
        <v>26.6473793103448</v>
      </c>
      <c r="BE43">
        <v>25.302958620689701</v>
      </c>
      <c r="BF43">
        <v>999.9</v>
      </c>
      <c r="BG43">
        <v>0</v>
      </c>
      <c r="BH43">
        <v>0</v>
      </c>
      <c r="BI43">
        <v>4999.5044827586198</v>
      </c>
      <c r="BJ43">
        <v>0</v>
      </c>
      <c r="BK43">
        <v>9999.9</v>
      </c>
      <c r="BL43">
        <v>300.00131034482803</v>
      </c>
      <c r="BM43">
        <v>0.89995641379310398</v>
      </c>
      <c r="BN43">
        <v>0.10004357931034499</v>
      </c>
      <c r="BO43">
        <v>0</v>
      </c>
      <c r="BP43">
        <v>267.38348275862103</v>
      </c>
      <c r="BQ43">
        <v>5.0009600000000001</v>
      </c>
      <c r="BR43">
        <v>827.05358620689697</v>
      </c>
      <c r="BS43">
        <v>3225.66</v>
      </c>
      <c r="BT43">
        <v>36.875</v>
      </c>
      <c r="BU43">
        <v>40.936999999999998</v>
      </c>
      <c r="BV43">
        <v>38.995655172413798</v>
      </c>
      <c r="BW43">
        <v>40.75</v>
      </c>
      <c r="BX43">
        <v>39.686999999999998</v>
      </c>
      <c r="BY43">
        <v>265.48827586206897</v>
      </c>
      <c r="BZ43">
        <v>29.51</v>
      </c>
      <c r="CA43">
        <v>0</v>
      </c>
      <c r="CB43">
        <v>1613518103.2</v>
      </c>
      <c r="CC43">
        <v>0</v>
      </c>
      <c r="CD43">
        <v>265.38315999999998</v>
      </c>
      <c r="CE43">
        <v>-112.764153845004</v>
      </c>
      <c r="CF43">
        <v>-341.75246154027099</v>
      </c>
      <c r="CG43">
        <v>820.85799999999995</v>
      </c>
      <c r="CH43">
        <v>15</v>
      </c>
      <c r="CI43">
        <v>1613517593.0999999</v>
      </c>
      <c r="CJ43" t="s">
        <v>257</v>
      </c>
      <c r="CK43">
        <v>1613517590.5999999</v>
      </c>
      <c r="CL43">
        <v>1613517593.0999999</v>
      </c>
      <c r="CM43">
        <v>2</v>
      </c>
      <c r="CN43">
        <v>-0.182</v>
      </c>
      <c r="CO43">
        <v>3.1E-2</v>
      </c>
      <c r="CP43">
        <v>5.8979999999999997</v>
      </c>
      <c r="CQ43">
        <v>0.11700000000000001</v>
      </c>
      <c r="CR43">
        <v>408</v>
      </c>
      <c r="CS43">
        <v>19</v>
      </c>
      <c r="CT43">
        <v>0.39</v>
      </c>
      <c r="CU43">
        <v>0.23</v>
      </c>
      <c r="CV43">
        <v>-0.74898577499999996</v>
      </c>
      <c r="CW43">
        <v>-0.231313564727955</v>
      </c>
      <c r="CX43">
        <v>0.21462437792460701</v>
      </c>
      <c r="CY43">
        <v>0</v>
      </c>
      <c r="CZ43">
        <v>0.7234628125</v>
      </c>
      <c r="DA43">
        <v>2.8763237031894899</v>
      </c>
      <c r="DB43">
        <v>0.38795525731154601</v>
      </c>
      <c r="DC43">
        <v>0</v>
      </c>
      <c r="DD43">
        <v>0</v>
      </c>
      <c r="DE43">
        <v>2</v>
      </c>
      <c r="DF43" t="s">
        <v>258</v>
      </c>
      <c r="DG43">
        <v>100</v>
      </c>
      <c r="DH43">
        <v>100</v>
      </c>
      <c r="DI43">
        <v>5.9020000000000001</v>
      </c>
      <c r="DJ43">
        <v>5.7599999999999998E-2</v>
      </c>
      <c r="DK43">
        <v>3.81994624640086</v>
      </c>
      <c r="DL43">
        <v>6.2143469350190604E-3</v>
      </c>
      <c r="DM43">
        <v>-2.84187309215212E-6</v>
      </c>
      <c r="DN43">
        <v>5.8318728844440699E-10</v>
      </c>
      <c r="DO43">
        <v>-0.113050203154081</v>
      </c>
      <c r="DP43">
        <v>-1.75213708561665E-2</v>
      </c>
      <c r="DQ43">
        <v>2.0195459475989799E-3</v>
      </c>
      <c r="DR43">
        <v>-2.5595844928440799E-5</v>
      </c>
      <c r="DS43">
        <v>-1</v>
      </c>
      <c r="DT43">
        <v>2233</v>
      </c>
      <c r="DU43">
        <v>2</v>
      </c>
      <c r="DV43">
        <v>28</v>
      </c>
      <c r="DW43">
        <v>7.8</v>
      </c>
      <c r="DX43">
        <v>7.8</v>
      </c>
      <c r="DY43">
        <v>2</v>
      </c>
      <c r="DZ43">
        <v>633.47</v>
      </c>
      <c r="EA43">
        <v>355.59899999999999</v>
      </c>
      <c r="EB43">
        <v>25</v>
      </c>
      <c r="EC43">
        <v>27.7758</v>
      </c>
      <c r="ED43">
        <v>30.0001</v>
      </c>
      <c r="EE43">
        <v>27.9878</v>
      </c>
      <c r="EF43">
        <v>27.987200000000001</v>
      </c>
      <c r="EG43">
        <v>19.659500000000001</v>
      </c>
      <c r="EH43">
        <v>53.640700000000002</v>
      </c>
      <c r="EI43">
        <v>90.855999999999995</v>
      </c>
      <c r="EJ43">
        <v>25</v>
      </c>
      <c r="EK43">
        <v>410</v>
      </c>
      <c r="EL43">
        <v>16.711200000000002</v>
      </c>
      <c r="EM43">
        <v>99.408799999999999</v>
      </c>
      <c r="EN43">
        <v>101.375</v>
      </c>
    </row>
    <row r="44" spans="1:144">
      <c r="A44">
        <v>26</v>
      </c>
      <c r="B44">
        <v>1613518066.0999999</v>
      </c>
      <c r="C44">
        <v>371</v>
      </c>
      <c r="D44" t="s">
        <v>315</v>
      </c>
      <c r="E44" t="s">
        <v>316</v>
      </c>
      <c r="G44" t="s">
        <v>308</v>
      </c>
      <c r="H44">
        <v>1613518058.1689701</v>
      </c>
      <c r="I44">
        <f t="shared" si="0"/>
        <v>2.4963201905246622E-3</v>
      </c>
      <c r="J44">
        <f t="shared" si="1"/>
        <v>1.3940894207634817</v>
      </c>
      <c r="K44">
        <f t="shared" si="2"/>
        <v>409.210034482759</v>
      </c>
      <c r="L44">
        <f t="shared" si="3"/>
        <v>386.96278265853175</v>
      </c>
      <c r="M44">
        <f t="shared" si="4"/>
        <v>39.336230305115755</v>
      </c>
      <c r="N44">
        <f t="shared" si="5"/>
        <v>41.597747589546564</v>
      </c>
      <c r="O44">
        <f t="shared" si="6"/>
        <v>0.17898778398346654</v>
      </c>
      <c r="P44">
        <f t="shared" si="7"/>
        <v>2.0083289985640884</v>
      </c>
      <c r="Q44">
        <f t="shared" si="8"/>
        <v>0.17057437588227481</v>
      </c>
      <c r="R44">
        <f t="shared" si="9"/>
        <v>0.10733193380098648</v>
      </c>
      <c r="S44">
        <f t="shared" si="10"/>
        <v>49.543844705830722</v>
      </c>
      <c r="T44">
        <f t="shared" si="11"/>
        <v>26.144560282421185</v>
      </c>
      <c r="U44">
        <f t="shared" si="12"/>
        <v>25.3128517241379</v>
      </c>
      <c r="V44">
        <f t="shared" si="13"/>
        <v>3.2394702922875722</v>
      </c>
      <c r="W44">
        <f t="shared" si="14"/>
        <v>51.012379165485186</v>
      </c>
      <c r="X44">
        <f t="shared" si="15"/>
        <v>1.7885807657130226</v>
      </c>
      <c r="Y44">
        <f t="shared" si="16"/>
        <v>3.5061700610176021</v>
      </c>
      <c r="Z44">
        <f t="shared" si="17"/>
        <v>1.4508895265745496</v>
      </c>
      <c r="AA44">
        <f t="shared" si="18"/>
        <v>-110.08772040213761</v>
      </c>
      <c r="AB44">
        <f t="shared" si="19"/>
        <v>144.73939047508094</v>
      </c>
      <c r="AC44">
        <f t="shared" si="20"/>
        <v>15.395617972981334</v>
      </c>
      <c r="AD44">
        <f t="shared" si="21"/>
        <v>99.591132751755381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25986.938681797797</v>
      </c>
      <c r="AJ44">
        <f t="shared" si="25"/>
        <v>300.01941379310398</v>
      </c>
      <c r="AK44">
        <f t="shared" si="26"/>
        <v>252.90161319888526</v>
      </c>
      <c r="AL44">
        <f t="shared" si="27"/>
        <v>0.8429508277530614</v>
      </c>
      <c r="AM44">
        <f t="shared" si="28"/>
        <v>0.19590165550612273</v>
      </c>
      <c r="AN44">
        <v>2</v>
      </c>
      <c r="AO44">
        <v>0.5</v>
      </c>
      <c r="AP44" t="s">
        <v>256</v>
      </c>
      <c r="AQ44">
        <v>2</v>
      </c>
      <c r="AR44">
        <v>1613518058.1689701</v>
      </c>
      <c r="AS44">
        <v>409.210034482759</v>
      </c>
      <c r="AT44">
        <v>410.01517241379298</v>
      </c>
      <c r="AU44">
        <v>17.5948275862069</v>
      </c>
      <c r="AV44">
        <v>16.777427586206901</v>
      </c>
      <c r="AW44">
        <v>403.30772413793102</v>
      </c>
      <c r="AX44">
        <v>17.532175862069</v>
      </c>
      <c r="BA44">
        <v>600.04841379310403</v>
      </c>
      <c r="BB44">
        <v>101.55382758620701</v>
      </c>
      <c r="BC44">
        <v>9.9954296551724095E-2</v>
      </c>
      <c r="BD44">
        <v>26.6496517241379</v>
      </c>
      <c r="BE44">
        <v>25.3128517241379</v>
      </c>
      <c r="BF44">
        <v>999.9</v>
      </c>
      <c r="BG44">
        <v>0</v>
      </c>
      <c r="BH44">
        <v>0</v>
      </c>
      <c r="BI44">
        <v>5006.1848275862103</v>
      </c>
      <c r="BJ44">
        <v>0</v>
      </c>
      <c r="BK44">
        <v>9999.9</v>
      </c>
      <c r="BL44">
        <v>300.01941379310398</v>
      </c>
      <c r="BM44">
        <v>0.89996282758620705</v>
      </c>
      <c r="BN44">
        <v>0.10003715862069</v>
      </c>
      <c r="BO44">
        <v>0</v>
      </c>
      <c r="BP44">
        <v>257.00824137930999</v>
      </c>
      <c r="BQ44">
        <v>5.0009600000000001</v>
      </c>
      <c r="BR44">
        <v>795.61624137931005</v>
      </c>
      <c r="BS44">
        <v>3225.8631034482801</v>
      </c>
      <c r="BT44">
        <v>36.875</v>
      </c>
      <c r="BU44">
        <v>40.936999999999998</v>
      </c>
      <c r="BV44">
        <v>38.995655172413798</v>
      </c>
      <c r="BW44">
        <v>40.75</v>
      </c>
      <c r="BX44">
        <v>39.686999999999998</v>
      </c>
      <c r="BY44">
        <v>265.50655172413798</v>
      </c>
      <c r="BZ44">
        <v>29.51</v>
      </c>
      <c r="CA44">
        <v>0</v>
      </c>
      <c r="CB44">
        <v>1613518109.2</v>
      </c>
      <c r="CC44">
        <v>0</v>
      </c>
      <c r="CD44">
        <v>255.46860000000001</v>
      </c>
      <c r="CE44">
        <v>-84.986846150862803</v>
      </c>
      <c r="CF44">
        <v>-256.27707691975098</v>
      </c>
      <c r="CG44">
        <v>790.90592000000004</v>
      </c>
      <c r="CH44">
        <v>15</v>
      </c>
      <c r="CI44">
        <v>1613517593.0999999</v>
      </c>
      <c r="CJ44" t="s">
        <v>257</v>
      </c>
      <c r="CK44">
        <v>1613517590.5999999</v>
      </c>
      <c r="CL44">
        <v>1613517593.0999999</v>
      </c>
      <c r="CM44">
        <v>2</v>
      </c>
      <c r="CN44">
        <v>-0.182</v>
      </c>
      <c r="CO44">
        <v>3.1E-2</v>
      </c>
      <c r="CP44">
        <v>5.8979999999999997</v>
      </c>
      <c r="CQ44">
        <v>0.11700000000000001</v>
      </c>
      <c r="CR44">
        <v>408</v>
      </c>
      <c r="CS44">
        <v>19</v>
      </c>
      <c r="CT44">
        <v>0.39</v>
      </c>
      <c r="CU44">
        <v>0.23</v>
      </c>
      <c r="CV44">
        <v>-0.80764190000000002</v>
      </c>
      <c r="CW44">
        <v>-0.43882487054408797</v>
      </c>
      <c r="CX44">
        <v>0.155065703836438</v>
      </c>
      <c r="CY44">
        <v>0</v>
      </c>
      <c r="CZ44">
        <v>0.86382420000000004</v>
      </c>
      <c r="DA44">
        <v>-1.4282556923076899</v>
      </c>
      <c r="DB44">
        <v>0.19592948303167601</v>
      </c>
      <c r="DC44">
        <v>0</v>
      </c>
      <c r="DD44">
        <v>0</v>
      </c>
      <c r="DE44">
        <v>2</v>
      </c>
      <c r="DF44" t="s">
        <v>258</v>
      </c>
      <c r="DG44">
        <v>100</v>
      </c>
      <c r="DH44">
        <v>100</v>
      </c>
      <c r="DI44">
        <v>5.9009999999999998</v>
      </c>
      <c r="DJ44">
        <v>5.2600000000000001E-2</v>
      </c>
      <c r="DK44">
        <v>3.81994624640086</v>
      </c>
      <c r="DL44">
        <v>6.2143469350190604E-3</v>
      </c>
      <c r="DM44">
        <v>-2.84187309215212E-6</v>
      </c>
      <c r="DN44">
        <v>5.8318728844440699E-10</v>
      </c>
      <c r="DO44">
        <v>-0.113050203154081</v>
      </c>
      <c r="DP44">
        <v>-1.75213708561665E-2</v>
      </c>
      <c r="DQ44">
        <v>2.0195459475989799E-3</v>
      </c>
      <c r="DR44">
        <v>-2.5595844928440799E-5</v>
      </c>
      <c r="DS44">
        <v>-1</v>
      </c>
      <c r="DT44">
        <v>2233</v>
      </c>
      <c r="DU44">
        <v>2</v>
      </c>
      <c r="DV44">
        <v>28</v>
      </c>
      <c r="DW44">
        <v>7.9</v>
      </c>
      <c r="DX44">
        <v>7.9</v>
      </c>
      <c r="DY44">
        <v>2</v>
      </c>
      <c r="DZ44">
        <v>633.74</v>
      </c>
      <c r="EA44">
        <v>355.38600000000002</v>
      </c>
      <c r="EB44">
        <v>25.0001</v>
      </c>
      <c r="EC44">
        <v>27.7774</v>
      </c>
      <c r="ED44">
        <v>30.0001</v>
      </c>
      <c r="EE44">
        <v>27.9878</v>
      </c>
      <c r="EF44">
        <v>27.988099999999999</v>
      </c>
      <c r="EG44">
        <v>19.660799999999998</v>
      </c>
      <c r="EH44">
        <v>53.640700000000002</v>
      </c>
      <c r="EI44">
        <v>90.485600000000005</v>
      </c>
      <c r="EJ44">
        <v>25</v>
      </c>
      <c r="EK44">
        <v>410</v>
      </c>
      <c r="EL44">
        <v>16.714600000000001</v>
      </c>
      <c r="EM44">
        <v>99.406999999999996</v>
      </c>
      <c r="EN44">
        <v>101.375</v>
      </c>
    </row>
    <row r="45" spans="1:144">
      <c r="A45">
        <v>27</v>
      </c>
      <c r="B45">
        <v>1613518072.0999999</v>
      </c>
      <c r="C45">
        <v>377</v>
      </c>
      <c r="D45" t="s">
        <v>317</v>
      </c>
      <c r="E45" t="s">
        <v>318</v>
      </c>
      <c r="G45" t="s">
        <v>308</v>
      </c>
      <c r="H45">
        <v>1613518064.1689701</v>
      </c>
      <c r="I45">
        <f t="shared" si="0"/>
        <v>1.914938736338692E-3</v>
      </c>
      <c r="J45">
        <f t="shared" si="1"/>
        <v>2.0832324908835989</v>
      </c>
      <c r="K45">
        <f t="shared" si="2"/>
        <v>409.06051724137899</v>
      </c>
      <c r="L45">
        <f t="shared" si="3"/>
        <v>373.89458040193534</v>
      </c>
      <c r="M45">
        <f t="shared" si="4"/>
        <v>38.00776024909203</v>
      </c>
      <c r="N45">
        <f t="shared" si="5"/>
        <v>41.582507160083544</v>
      </c>
      <c r="O45">
        <f t="shared" si="6"/>
        <v>0.13294506234466627</v>
      </c>
      <c r="P45">
        <f t="shared" si="7"/>
        <v>2.0063836823260042</v>
      </c>
      <c r="Q45">
        <f t="shared" si="8"/>
        <v>0.12823791277258648</v>
      </c>
      <c r="R45">
        <f t="shared" si="9"/>
        <v>8.0557729101976283E-2</v>
      </c>
      <c r="S45">
        <f t="shared" si="10"/>
        <v>49.541040169019411</v>
      </c>
      <c r="T45">
        <f t="shared" si="11"/>
        <v>26.361773900326966</v>
      </c>
      <c r="U45">
        <f t="shared" si="12"/>
        <v>25.325165517241398</v>
      </c>
      <c r="V45">
        <f t="shared" si="13"/>
        <v>3.2418436820979246</v>
      </c>
      <c r="W45">
        <f t="shared" si="14"/>
        <v>50.221784718851559</v>
      </c>
      <c r="X45">
        <f t="shared" si="15"/>
        <v>1.7612341433399608</v>
      </c>
      <c r="Y45">
        <f t="shared" si="16"/>
        <v>3.5069126937634558</v>
      </c>
      <c r="Z45">
        <f t="shared" si="17"/>
        <v>1.4806095387579639</v>
      </c>
      <c r="AA45">
        <f t="shared" si="18"/>
        <v>-84.448798272536322</v>
      </c>
      <c r="AB45">
        <f t="shared" si="19"/>
        <v>143.65626445179507</v>
      </c>
      <c r="AC45">
        <f t="shared" si="20"/>
        <v>15.296443452110367</v>
      </c>
      <c r="AD45">
        <f t="shared" si="21"/>
        <v>124.04494980038852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25939.270158146424</v>
      </c>
      <c r="AJ45">
        <f t="shared" si="25"/>
        <v>300.00182758620701</v>
      </c>
      <c r="AK45">
        <f t="shared" si="26"/>
        <v>252.88684180301485</v>
      </c>
      <c r="AL45">
        <f t="shared" si="27"/>
        <v>0.84295100412462176</v>
      </c>
      <c r="AM45">
        <f t="shared" si="28"/>
        <v>0.19590200824924373</v>
      </c>
      <c r="AN45">
        <v>2</v>
      </c>
      <c r="AO45">
        <v>0.5</v>
      </c>
      <c r="AP45" t="s">
        <v>256</v>
      </c>
      <c r="AQ45">
        <v>2</v>
      </c>
      <c r="AR45">
        <v>1613518064.1689701</v>
      </c>
      <c r="AS45">
        <v>409.06051724137899</v>
      </c>
      <c r="AT45">
        <v>410.015965517241</v>
      </c>
      <c r="AU45">
        <v>17.325827586206898</v>
      </c>
      <c r="AV45">
        <v>16.698620689655201</v>
      </c>
      <c r="AW45">
        <v>403.158827586207</v>
      </c>
      <c r="AX45">
        <v>17.270927586206898</v>
      </c>
      <c r="BA45">
        <v>600.04468965517299</v>
      </c>
      <c r="BB45">
        <v>101.55368965517199</v>
      </c>
      <c r="BC45">
        <v>9.9990931034482797E-2</v>
      </c>
      <c r="BD45">
        <v>26.653248275862101</v>
      </c>
      <c r="BE45">
        <v>25.325165517241398</v>
      </c>
      <c r="BF45">
        <v>999.9</v>
      </c>
      <c r="BG45">
        <v>0</v>
      </c>
      <c r="BH45">
        <v>0</v>
      </c>
      <c r="BI45">
        <v>4998.2975862068997</v>
      </c>
      <c r="BJ45">
        <v>0</v>
      </c>
      <c r="BK45">
        <v>9999.9</v>
      </c>
      <c r="BL45">
        <v>300.00182758620701</v>
      </c>
      <c r="BM45">
        <v>0.89995641379310398</v>
      </c>
      <c r="BN45">
        <v>0.10004357931034499</v>
      </c>
      <c r="BO45">
        <v>0</v>
      </c>
      <c r="BP45">
        <v>249.13358620689701</v>
      </c>
      <c r="BQ45">
        <v>5.0009600000000001</v>
      </c>
      <c r="BR45">
        <v>771.82562068965501</v>
      </c>
      <c r="BS45">
        <v>3225.6655172413798</v>
      </c>
      <c r="BT45">
        <v>36.875</v>
      </c>
      <c r="BU45">
        <v>40.936999999999998</v>
      </c>
      <c r="BV45">
        <v>38.991310344827603</v>
      </c>
      <c r="BW45">
        <v>40.75</v>
      </c>
      <c r="BX45">
        <v>39.686999999999998</v>
      </c>
      <c r="BY45">
        <v>265.48862068965502</v>
      </c>
      <c r="BZ45">
        <v>29.51</v>
      </c>
      <c r="CA45">
        <v>0</v>
      </c>
      <c r="CB45">
        <v>1613518115.2</v>
      </c>
      <c r="CC45">
        <v>0</v>
      </c>
      <c r="CD45">
        <v>247.96351999999999</v>
      </c>
      <c r="CE45">
        <v>-65.335461532091003</v>
      </c>
      <c r="CF45">
        <v>-194.79692306656099</v>
      </c>
      <c r="CG45">
        <v>768.34028000000001</v>
      </c>
      <c r="CH45">
        <v>15</v>
      </c>
      <c r="CI45">
        <v>1613517593.0999999</v>
      </c>
      <c r="CJ45" t="s">
        <v>257</v>
      </c>
      <c r="CK45">
        <v>1613517590.5999999</v>
      </c>
      <c r="CL45">
        <v>1613517593.0999999</v>
      </c>
      <c r="CM45">
        <v>2</v>
      </c>
      <c r="CN45">
        <v>-0.182</v>
      </c>
      <c r="CO45">
        <v>3.1E-2</v>
      </c>
      <c r="CP45">
        <v>5.8979999999999997</v>
      </c>
      <c r="CQ45">
        <v>0.11700000000000001</v>
      </c>
      <c r="CR45">
        <v>408</v>
      </c>
      <c r="CS45">
        <v>19</v>
      </c>
      <c r="CT45">
        <v>0.39</v>
      </c>
      <c r="CU45">
        <v>0.23</v>
      </c>
      <c r="CV45">
        <v>-0.888986375</v>
      </c>
      <c r="CW45">
        <v>-1.51013429268293</v>
      </c>
      <c r="CX45">
        <v>0.14760456074791301</v>
      </c>
      <c r="CY45">
        <v>0</v>
      </c>
      <c r="CZ45">
        <v>0.72328287499999999</v>
      </c>
      <c r="DA45">
        <v>-1.8868888367729799</v>
      </c>
      <c r="DB45">
        <v>0.18721586586827901</v>
      </c>
      <c r="DC45">
        <v>0</v>
      </c>
      <c r="DD45">
        <v>0</v>
      </c>
      <c r="DE45">
        <v>2</v>
      </c>
      <c r="DF45" t="s">
        <v>258</v>
      </c>
      <c r="DG45">
        <v>100</v>
      </c>
      <c r="DH45">
        <v>100</v>
      </c>
      <c r="DI45">
        <v>5.9009999999999998</v>
      </c>
      <c r="DJ45">
        <v>5.0500000000000003E-2</v>
      </c>
      <c r="DK45">
        <v>3.81994624640086</v>
      </c>
      <c r="DL45">
        <v>6.2143469350190604E-3</v>
      </c>
      <c r="DM45">
        <v>-2.84187309215212E-6</v>
      </c>
      <c r="DN45">
        <v>5.8318728844440699E-10</v>
      </c>
      <c r="DO45">
        <v>-0.113050203154081</v>
      </c>
      <c r="DP45">
        <v>-1.75213708561665E-2</v>
      </c>
      <c r="DQ45">
        <v>2.0195459475989799E-3</v>
      </c>
      <c r="DR45">
        <v>-2.5595844928440799E-5</v>
      </c>
      <c r="DS45">
        <v>-1</v>
      </c>
      <c r="DT45">
        <v>2233</v>
      </c>
      <c r="DU45">
        <v>2</v>
      </c>
      <c r="DV45">
        <v>28</v>
      </c>
      <c r="DW45">
        <v>8</v>
      </c>
      <c r="DX45">
        <v>8</v>
      </c>
      <c r="DY45">
        <v>2</v>
      </c>
      <c r="DZ45">
        <v>633.74699999999996</v>
      </c>
      <c r="EA45">
        <v>355.452</v>
      </c>
      <c r="EB45">
        <v>25.0001</v>
      </c>
      <c r="EC45">
        <v>27.778199999999998</v>
      </c>
      <c r="ED45">
        <v>30</v>
      </c>
      <c r="EE45">
        <v>27.990100000000002</v>
      </c>
      <c r="EF45">
        <v>27.990400000000001</v>
      </c>
      <c r="EG45">
        <v>19.659800000000001</v>
      </c>
      <c r="EH45">
        <v>53.640700000000002</v>
      </c>
      <c r="EI45">
        <v>90.485600000000005</v>
      </c>
      <c r="EJ45">
        <v>25</v>
      </c>
      <c r="EK45">
        <v>410</v>
      </c>
      <c r="EL45">
        <v>16.710699999999999</v>
      </c>
      <c r="EM45">
        <v>99.407799999999995</v>
      </c>
      <c r="EN45">
        <v>101.376</v>
      </c>
    </row>
    <row r="46" spans="1:144">
      <c r="A46">
        <v>28</v>
      </c>
      <c r="B46">
        <v>1613518078.0999999</v>
      </c>
      <c r="C46">
        <v>383</v>
      </c>
      <c r="D46" t="s">
        <v>319</v>
      </c>
      <c r="E46" t="s">
        <v>320</v>
      </c>
      <c r="G46" t="s">
        <v>308</v>
      </c>
      <c r="H46">
        <v>1613518070.1689701</v>
      </c>
      <c r="I46">
        <f t="shared" si="0"/>
        <v>1.5976860767495712E-3</v>
      </c>
      <c r="J46">
        <f t="shared" si="1"/>
        <v>2.3582977276677006</v>
      </c>
      <c r="K46">
        <f t="shared" si="2"/>
        <v>408.987103448276</v>
      </c>
      <c r="L46">
        <f t="shared" si="3"/>
        <v>364.23980237572101</v>
      </c>
      <c r="M46">
        <f t="shared" si="4"/>
        <v>37.026149105287658</v>
      </c>
      <c r="N46">
        <f t="shared" si="5"/>
        <v>41.574856387592227</v>
      </c>
      <c r="O46">
        <f t="shared" si="6"/>
        <v>0.10915605411684595</v>
      </c>
      <c r="P46">
        <f t="shared" si="7"/>
        <v>2.0082749728311269</v>
      </c>
      <c r="Q46">
        <f t="shared" si="8"/>
        <v>0.10596389541389735</v>
      </c>
      <c r="R46">
        <f t="shared" si="9"/>
        <v>6.6506461554941582E-2</v>
      </c>
      <c r="S46">
        <f t="shared" si="10"/>
        <v>49.543897869568973</v>
      </c>
      <c r="T46">
        <f t="shared" si="11"/>
        <v>26.481475031417858</v>
      </c>
      <c r="U46">
        <f t="shared" si="12"/>
        <v>25.334675862068998</v>
      </c>
      <c r="V46">
        <f t="shared" si="13"/>
        <v>3.2436777682840212</v>
      </c>
      <c r="W46">
        <f t="shared" si="14"/>
        <v>49.854217607073736</v>
      </c>
      <c r="X46">
        <f t="shared" si="15"/>
        <v>1.7486225822702812</v>
      </c>
      <c r="Y46">
        <f t="shared" si="16"/>
        <v>3.5074717169408993</v>
      </c>
      <c r="Z46">
        <f t="shared" si="17"/>
        <v>1.49505518601374</v>
      </c>
      <c r="AA46">
        <f t="shared" si="18"/>
        <v>-70.457955984656095</v>
      </c>
      <c r="AB46">
        <f t="shared" si="19"/>
        <v>143.05506992753664</v>
      </c>
      <c r="AC46">
        <f t="shared" si="20"/>
        <v>15.219015461080051</v>
      </c>
      <c r="AD46">
        <f t="shared" si="21"/>
        <v>137.36002727352957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25985.097123943724</v>
      </c>
      <c r="AJ46">
        <f t="shared" si="25"/>
        <v>300.01972413793101</v>
      </c>
      <c r="AK46">
        <f t="shared" si="26"/>
        <v>252.90187582184956</v>
      </c>
      <c r="AL46">
        <f t="shared" si="27"/>
        <v>0.84295083114462332</v>
      </c>
      <c r="AM46">
        <f t="shared" si="28"/>
        <v>0.19590166228924669</v>
      </c>
      <c r="AN46">
        <v>2</v>
      </c>
      <c r="AO46">
        <v>0.5</v>
      </c>
      <c r="AP46" t="s">
        <v>256</v>
      </c>
      <c r="AQ46">
        <v>2</v>
      </c>
      <c r="AR46">
        <v>1613518070.1689701</v>
      </c>
      <c r="AS46">
        <v>408.987103448276</v>
      </c>
      <c r="AT46">
        <v>409.99096551724102</v>
      </c>
      <c r="AU46">
        <v>17.201841379310299</v>
      </c>
      <c r="AV46">
        <v>16.678465517241399</v>
      </c>
      <c r="AW46">
        <v>403.08575862069</v>
      </c>
      <c r="AX46">
        <v>17.150479310344799</v>
      </c>
      <c r="BA46">
        <v>600.02879310344804</v>
      </c>
      <c r="BB46">
        <v>101.55331034482801</v>
      </c>
      <c r="BC46">
        <v>9.9910593103448297E-2</v>
      </c>
      <c r="BD46">
        <v>26.655955172413801</v>
      </c>
      <c r="BE46">
        <v>25.334675862068998</v>
      </c>
      <c r="BF46">
        <v>999.9</v>
      </c>
      <c r="BG46">
        <v>0</v>
      </c>
      <c r="BH46">
        <v>0</v>
      </c>
      <c r="BI46">
        <v>5005.9910344827604</v>
      </c>
      <c r="BJ46">
        <v>0</v>
      </c>
      <c r="BK46">
        <v>9999.9</v>
      </c>
      <c r="BL46">
        <v>300.01972413793101</v>
      </c>
      <c r="BM46">
        <v>0.89996282758620705</v>
      </c>
      <c r="BN46">
        <v>0.10003715862069</v>
      </c>
      <c r="BO46">
        <v>0</v>
      </c>
      <c r="BP46">
        <v>243.097206896552</v>
      </c>
      <c r="BQ46">
        <v>5.0009600000000001</v>
      </c>
      <c r="BR46">
        <v>753.79899999999998</v>
      </c>
      <c r="BS46">
        <v>3225.8668965517199</v>
      </c>
      <c r="BT46">
        <v>36.870655172413798</v>
      </c>
      <c r="BU46">
        <v>40.926310344827598</v>
      </c>
      <c r="BV46">
        <v>38.978275862068998</v>
      </c>
      <c r="BW46">
        <v>40.75</v>
      </c>
      <c r="BX46">
        <v>39.686999999999998</v>
      </c>
      <c r="BY46">
        <v>265.50620689655199</v>
      </c>
      <c r="BZ46">
        <v>29.51</v>
      </c>
      <c r="CA46">
        <v>0</v>
      </c>
      <c r="CB46">
        <v>1613518121.2</v>
      </c>
      <c r="CC46">
        <v>0</v>
      </c>
      <c r="CD46">
        <v>242.18871999999999</v>
      </c>
      <c r="CE46">
        <v>-49.904307686671103</v>
      </c>
      <c r="CF46">
        <v>-149.562461530001</v>
      </c>
      <c r="CG46">
        <v>751.06780000000003</v>
      </c>
      <c r="CH46">
        <v>15</v>
      </c>
      <c r="CI46">
        <v>1613517593.0999999</v>
      </c>
      <c r="CJ46" t="s">
        <v>257</v>
      </c>
      <c r="CK46">
        <v>1613517590.5999999</v>
      </c>
      <c r="CL46">
        <v>1613517593.0999999</v>
      </c>
      <c r="CM46">
        <v>2</v>
      </c>
      <c r="CN46">
        <v>-0.182</v>
      </c>
      <c r="CO46">
        <v>3.1E-2</v>
      </c>
      <c r="CP46">
        <v>5.8979999999999997</v>
      </c>
      <c r="CQ46">
        <v>0.11700000000000001</v>
      </c>
      <c r="CR46">
        <v>408</v>
      </c>
      <c r="CS46">
        <v>19</v>
      </c>
      <c r="CT46">
        <v>0.39</v>
      </c>
      <c r="CU46">
        <v>0.23</v>
      </c>
      <c r="CV46">
        <v>-0.96698240000000002</v>
      </c>
      <c r="CW46">
        <v>-0.52563332082551495</v>
      </c>
      <c r="CX46">
        <v>8.9675081434253498E-2</v>
      </c>
      <c r="CY46">
        <v>0</v>
      </c>
      <c r="CZ46">
        <v>0.575434</v>
      </c>
      <c r="DA46">
        <v>-0.98190634896810502</v>
      </c>
      <c r="DB46">
        <v>9.9624731650077694E-2</v>
      </c>
      <c r="DC46">
        <v>0</v>
      </c>
      <c r="DD46">
        <v>0</v>
      </c>
      <c r="DE46">
        <v>2</v>
      </c>
      <c r="DF46" t="s">
        <v>258</v>
      </c>
      <c r="DG46">
        <v>100</v>
      </c>
      <c r="DH46">
        <v>100</v>
      </c>
      <c r="DI46">
        <v>5.9009999999999998</v>
      </c>
      <c r="DJ46">
        <v>4.9299999999999997E-2</v>
      </c>
      <c r="DK46">
        <v>3.81994624640086</v>
      </c>
      <c r="DL46">
        <v>6.2143469350190604E-3</v>
      </c>
      <c r="DM46">
        <v>-2.84187309215212E-6</v>
      </c>
      <c r="DN46">
        <v>5.8318728844440699E-10</v>
      </c>
      <c r="DO46">
        <v>-0.113050203154081</v>
      </c>
      <c r="DP46">
        <v>-1.75213708561665E-2</v>
      </c>
      <c r="DQ46">
        <v>2.0195459475989799E-3</v>
      </c>
      <c r="DR46">
        <v>-2.5595844928440799E-5</v>
      </c>
      <c r="DS46">
        <v>-1</v>
      </c>
      <c r="DT46">
        <v>2233</v>
      </c>
      <c r="DU46">
        <v>2</v>
      </c>
      <c r="DV46">
        <v>28</v>
      </c>
      <c r="DW46">
        <v>8.1</v>
      </c>
      <c r="DX46">
        <v>8.1</v>
      </c>
      <c r="DY46">
        <v>2</v>
      </c>
      <c r="DZ46">
        <v>633.80200000000002</v>
      </c>
      <c r="EA46">
        <v>355.42599999999999</v>
      </c>
      <c r="EB46">
        <v>25.0002</v>
      </c>
      <c r="EC46">
        <v>27.778199999999998</v>
      </c>
      <c r="ED46">
        <v>30.0002</v>
      </c>
      <c r="EE46">
        <v>27.990100000000002</v>
      </c>
      <c r="EF46">
        <v>27.990400000000001</v>
      </c>
      <c r="EG46">
        <v>19.662299999999998</v>
      </c>
      <c r="EH46">
        <v>53.640700000000002</v>
      </c>
      <c r="EI46">
        <v>90.100999999999999</v>
      </c>
      <c r="EJ46">
        <v>25</v>
      </c>
      <c r="EK46">
        <v>410</v>
      </c>
      <c r="EL46">
        <v>16.705200000000001</v>
      </c>
      <c r="EM46">
        <v>99.410399999999996</v>
      </c>
      <c r="EN46">
        <v>101.373</v>
      </c>
    </row>
    <row r="47" spans="1:144">
      <c r="A47">
        <v>29</v>
      </c>
      <c r="B47">
        <v>1613518084.0999999</v>
      </c>
      <c r="C47">
        <v>389</v>
      </c>
      <c r="D47" t="s">
        <v>321</v>
      </c>
      <c r="E47" t="s">
        <v>322</v>
      </c>
      <c r="G47" t="s">
        <v>308</v>
      </c>
      <c r="H47">
        <v>1613518076.1689701</v>
      </c>
      <c r="I47">
        <f t="shared" si="0"/>
        <v>1.4581231662921675E-3</v>
      </c>
      <c r="J47">
        <f t="shared" si="1"/>
        <v>2.3754683801207515</v>
      </c>
      <c r="K47">
        <f t="shared" si="2"/>
        <v>409.00706896551702</v>
      </c>
      <c r="L47">
        <f t="shared" si="3"/>
        <v>360.39821035893931</v>
      </c>
      <c r="M47">
        <f t="shared" si="4"/>
        <v>36.63529479131271</v>
      </c>
      <c r="N47">
        <f t="shared" si="5"/>
        <v>41.576495422546749</v>
      </c>
      <c r="O47">
        <f t="shared" si="6"/>
        <v>9.8917850505020499E-2</v>
      </c>
      <c r="P47">
        <f t="shared" si="7"/>
        <v>2.0056280922898355</v>
      </c>
      <c r="Q47">
        <f t="shared" si="8"/>
        <v>9.6285285363567993E-2</v>
      </c>
      <c r="R47">
        <f t="shared" si="9"/>
        <v>6.0408993243643898E-2</v>
      </c>
      <c r="S47">
        <f t="shared" si="10"/>
        <v>49.540694830156525</v>
      </c>
      <c r="T47">
        <f t="shared" si="11"/>
        <v>26.534869613660526</v>
      </c>
      <c r="U47">
        <f t="shared" si="12"/>
        <v>25.339320689655199</v>
      </c>
      <c r="V47">
        <f t="shared" si="13"/>
        <v>3.2445738606597905</v>
      </c>
      <c r="W47">
        <f t="shared" si="14"/>
        <v>49.685684337454596</v>
      </c>
      <c r="X47">
        <f t="shared" si="15"/>
        <v>1.7429392192000976</v>
      </c>
      <c r="Y47">
        <f t="shared" si="16"/>
        <v>3.5079303876795285</v>
      </c>
      <c r="Z47">
        <f t="shared" si="17"/>
        <v>1.5016346414596928</v>
      </c>
      <c r="AA47">
        <f t="shared" si="18"/>
        <v>-64.303231633484586</v>
      </c>
      <c r="AB47">
        <f t="shared" si="19"/>
        <v>142.60440940401924</v>
      </c>
      <c r="AC47">
        <f t="shared" si="20"/>
        <v>15.191616243921676</v>
      </c>
      <c r="AD47">
        <f t="shared" si="21"/>
        <v>143.03348884461286</v>
      </c>
      <c r="AE47">
        <v>0</v>
      </c>
      <c r="AF47">
        <v>0</v>
      </c>
      <c r="AG47">
        <f t="shared" si="22"/>
        <v>1</v>
      </c>
      <c r="AH47">
        <f t="shared" si="23"/>
        <v>0</v>
      </c>
      <c r="AI47">
        <f t="shared" si="24"/>
        <v>25920.507670843468</v>
      </c>
      <c r="AJ47">
        <f t="shared" si="25"/>
        <v>299.99965517241401</v>
      </c>
      <c r="AK47">
        <f t="shared" si="26"/>
        <v>252.88501768779921</v>
      </c>
      <c r="AL47">
        <f t="shared" si="27"/>
        <v>0.84295102786855747</v>
      </c>
      <c r="AM47">
        <f t="shared" si="28"/>
        <v>0.19590205573711489</v>
      </c>
      <c r="AN47">
        <v>2</v>
      </c>
      <c r="AO47">
        <v>0.5</v>
      </c>
      <c r="AP47" t="s">
        <v>256</v>
      </c>
      <c r="AQ47">
        <v>2</v>
      </c>
      <c r="AR47">
        <v>1613518076.1689701</v>
      </c>
      <c r="AS47">
        <v>409.00706896551702</v>
      </c>
      <c r="AT47">
        <v>409.99762068965498</v>
      </c>
      <c r="AU47">
        <v>17.146093103448301</v>
      </c>
      <c r="AV47">
        <v>16.668417241379299</v>
      </c>
      <c r="AW47">
        <v>403.10558620689699</v>
      </c>
      <c r="AX47">
        <v>17.096320689655201</v>
      </c>
      <c r="BA47">
        <v>600.03955172413805</v>
      </c>
      <c r="BB47">
        <v>101.552275862069</v>
      </c>
      <c r="BC47">
        <v>9.9990265517241397E-2</v>
      </c>
      <c r="BD47">
        <v>26.658175862069001</v>
      </c>
      <c r="BE47">
        <v>25.339320689655199</v>
      </c>
      <c r="BF47">
        <v>999.9</v>
      </c>
      <c r="BG47">
        <v>0</v>
      </c>
      <c r="BH47">
        <v>0</v>
      </c>
      <c r="BI47">
        <v>4995.3020689655204</v>
      </c>
      <c r="BJ47">
        <v>0</v>
      </c>
      <c r="BK47">
        <v>9999.9</v>
      </c>
      <c r="BL47">
        <v>299.99965517241401</v>
      </c>
      <c r="BM47">
        <v>0.89995641379310398</v>
      </c>
      <c r="BN47">
        <v>0.10004357931034499</v>
      </c>
      <c r="BO47">
        <v>0</v>
      </c>
      <c r="BP47">
        <v>238.40086206896601</v>
      </c>
      <c r="BQ47">
        <v>5.0009600000000001</v>
      </c>
      <c r="BR47">
        <v>739.70017241379298</v>
      </c>
      <c r="BS47">
        <v>3225.6431034482798</v>
      </c>
      <c r="BT47">
        <v>36.870655172413798</v>
      </c>
      <c r="BU47">
        <v>40.911344827586198</v>
      </c>
      <c r="BV47">
        <v>38.978275862068998</v>
      </c>
      <c r="BW47">
        <v>40.75</v>
      </c>
      <c r="BX47">
        <v>39.686999999999998</v>
      </c>
      <c r="BY47">
        <v>265.48620689655201</v>
      </c>
      <c r="BZ47">
        <v>29.51</v>
      </c>
      <c r="CA47">
        <v>0</v>
      </c>
      <c r="CB47">
        <v>1613518127.2</v>
      </c>
      <c r="CC47">
        <v>0</v>
      </c>
      <c r="CD47">
        <v>237.71256</v>
      </c>
      <c r="CE47">
        <v>-39.714846148430198</v>
      </c>
      <c r="CF47">
        <v>-118.527307680692</v>
      </c>
      <c r="CG47">
        <v>737.59987999999998</v>
      </c>
      <c r="CH47">
        <v>15</v>
      </c>
      <c r="CI47">
        <v>1613517593.0999999</v>
      </c>
      <c r="CJ47" t="s">
        <v>257</v>
      </c>
      <c r="CK47">
        <v>1613517590.5999999</v>
      </c>
      <c r="CL47">
        <v>1613517593.0999999</v>
      </c>
      <c r="CM47">
        <v>2</v>
      </c>
      <c r="CN47">
        <v>-0.182</v>
      </c>
      <c r="CO47">
        <v>3.1E-2</v>
      </c>
      <c r="CP47">
        <v>5.8979999999999997</v>
      </c>
      <c r="CQ47">
        <v>0.11700000000000001</v>
      </c>
      <c r="CR47">
        <v>408</v>
      </c>
      <c r="CS47">
        <v>19</v>
      </c>
      <c r="CT47">
        <v>0.39</v>
      </c>
      <c r="CU47">
        <v>0.23</v>
      </c>
      <c r="CV47">
        <v>-0.99585887500000003</v>
      </c>
      <c r="CW47">
        <v>0.31234870919324698</v>
      </c>
      <c r="CX47">
        <v>5.9026167162194901E-2</v>
      </c>
      <c r="CY47">
        <v>0</v>
      </c>
      <c r="CZ47">
        <v>0.50064437500000003</v>
      </c>
      <c r="DA47">
        <v>-0.437103681050657</v>
      </c>
      <c r="DB47">
        <v>4.42399429371736E-2</v>
      </c>
      <c r="DC47">
        <v>0</v>
      </c>
      <c r="DD47">
        <v>0</v>
      </c>
      <c r="DE47">
        <v>2</v>
      </c>
      <c r="DF47" t="s">
        <v>258</v>
      </c>
      <c r="DG47">
        <v>100</v>
      </c>
      <c r="DH47">
        <v>100</v>
      </c>
      <c r="DI47">
        <v>5.9009999999999998</v>
      </c>
      <c r="DJ47">
        <v>4.8599999999999997E-2</v>
      </c>
      <c r="DK47">
        <v>3.81994624640086</v>
      </c>
      <c r="DL47">
        <v>6.2143469350190604E-3</v>
      </c>
      <c r="DM47">
        <v>-2.84187309215212E-6</v>
      </c>
      <c r="DN47">
        <v>5.8318728844440699E-10</v>
      </c>
      <c r="DO47">
        <v>-0.113050203154081</v>
      </c>
      <c r="DP47">
        <v>-1.75213708561665E-2</v>
      </c>
      <c r="DQ47">
        <v>2.0195459475989799E-3</v>
      </c>
      <c r="DR47">
        <v>-2.5595844928440799E-5</v>
      </c>
      <c r="DS47">
        <v>-1</v>
      </c>
      <c r="DT47">
        <v>2233</v>
      </c>
      <c r="DU47">
        <v>2</v>
      </c>
      <c r="DV47">
        <v>28</v>
      </c>
      <c r="DW47">
        <v>8.1999999999999993</v>
      </c>
      <c r="DX47">
        <v>8.1999999999999993</v>
      </c>
      <c r="DY47">
        <v>2</v>
      </c>
      <c r="DZ47">
        <v>633.88099999999997</v>
      </c>
      <c r="EA47">
        <v>355.28</v>
      </c>
      <c r="EB47">
        <v>25.0002</v>
      </c>
      <c r="EC47">
        <v>27.7805</v>
      </c>
      <c r="ED47">
        <v>30</v>
      </c>
      <c r="EE47">
        <v>27.9924</v>
      </c>
      <c r="EF47">
        <v>27.991800000000001</v>
      </c>
      <c r="EG47">
        <v>19.661100000000001</v>
      </c>
      <c r="EH47">
        <v>53.640700000000002</v>
      </c>
      <c r="EI47">
        <v>90.100999999999999</v>
      </c>
      <c r="EJ47">
        <v>25</v>
      </c>
      <c r="EK47">
        <v>410</v>
      </c>
      <c r="EL47">
        <v>16.709499999999998</v>
      </c>
      <c r="EM47">
        <v>99.406199999999998</v>
      </c>
      <c r="EN47">
        <v>101.375</v>
      </c>
    </row>
    <row r="48" spans="1:144">
      <c r="A48">
        <v>30</v>
      </c>
      <c r="B48">
        <v>1613518090.0999999</v>
      </c>
      <c r="C48">
        <v>395</v>
      </c>
      <c r="D48" t="s">
        <v>323</v>
      </c>
      <c r="E48" t="s">
        <v>324</v>
      </c>
      <c r="G48" t="s">
        <v>308</v>
      </c>
      <c r="H48">
        <v>1613518082.1689701</v>
      </c>
      <c r="I48">
        <f t="shared" si="0"/>
        <v>1.3831801199925473E-3</v>
      </c>
      <c r="J48">
        <f t="shared" si="1"/>
        <v>2.3033676783710058</v>
      </c>
      <c r="K48">
        <f t="shared" si="2"/>
        <v>409.03086206896597</v>
      </c>
      <c r="L48">
        <f t="shared" si="3"/>
        <v>359.38717343273595</v>
      </c>
      <c r="M48">
        <f t="shared" si="4"/>
        <v>36.53193038870252</v>
      </c>
      <c r="N48">
        <f t="shared" si="5"/>
        <v>41.578242309560807</v>
      </c>
      <c r="O48">
        <f t="shared" si="6"/>
        <v>9.3383433760135554E-2</v>
      </c>
      <c r="P48">
        <f t="shared" si="7"/>
        <v>2.0068887612450412</v>
      </c>
      <c r="Q48">
        <f t="shared" si="8"/>
        <v>9.1034877323685731E-2</v>
      </c>
      <c r="R48">
        <f t="shared" si="9"/>
        <v>5.7102887225366397E-2</v>
      </c>
      <c r="S48">
        <f t="shared" si="10"/>
        <v>49.543324401015511</v>
      </c>
      <c r="T48">
        <f t="shared" si="11"/>
        <v>26.565506707486588</v>
      </c>
      <c r="U48">
        <f t="shared" si="12"/>
        <v>25.347917241379299</v>
      </c>
      <c r="V48">
        <f t="shared" si="13"/>
        <v>3.2462329006707722</v>
      </c>
      <c r="W48">
        <f t="shared" si="14"/>
        <v>49.582866054644661</v>
      </c>
      <c r="X48">
        <f t="shared" si="15"/>
        <v>1.7396351065781548</v>
      </c>
      <c r="Y48">
        <f t="shared" si="16"/>
        <v>3.5085408428405986</v>
      </c>
      <c r="Z48">
        <f t="shared" si="17"/>
        <v>1.5065977940926174</v>
      </c>
      <c r="AA48">
        <f t="shared" si="18"/>
        <v>-60.998243291671336</v>
      </c>
      <c r="AB48">
        <f t="shared" si="19"/>
        <v>142.0836744223156</v>
      </c>
      <c r="AC48">
        <f t="shared" si="20"/>
        <v>15.127510383560415</v>
      </c>
      <c r="AD48">
        <f t="shared" si="21"/>
        <v>145.75626591522018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25951.0043228092</v>
      </c>
      <c r="AJ48">
        <f t="shared" si="25"/>
        <v>300.01575862069001</v>
      </c>
      <c r="AK48">
        <f t="shared" si="26"/>
        <v>252.89857633100732</v>
      </c>
      <c r="AL48">
        <f t="shared" si="27"/>
        <v>0.84295097528775831</v>
      </c>
      <c r="AM48">
        <f t="shared" si="28"/>
        <v>0.1959019505755166</v>
      </c>
      <c r="AN48">
        <v>2</v>
      </c>
      <c r="AO48">
        <v>0.5</v>
      </c>
      <c r="AP48" t="s">
        <v>256</v>
      </c>
      <c r="AQ48">
        <v>2</v>
      </c>
      <c r="AR48">
        <v>1613518082.1689701</v>
      </c>
      <c r="AS48">
        <v>409.03086206896597</v>
      </c>
      <c r="AT48">
        <v>409.98717241379302</v>
      </c>
      <c r="AU48">
        <v>17.1138655172414</v>
      </c>
      <c r="AV48">
        <v>16.6607275862069</v>
      </c>
      <c r="AW48">
        <v>403.12920689655198</v>
      </c>
      <c r="AX48">
        <v>17.065003448275899</v>
      </c>
      <c r="BA48">
        <v>600.04182758620698</v>
      </c>
      <c r="BB48">
        <v>101.550655172414</v>
      </c>
      <c r="BC48">
        <v>9.9968693103448303E-2</v>
      </c>
      <c r="BD48">
        <v>26.6611310344828</v>
      </c>
      <c r="BE48">
        <v>25.347917241379299</v>
      </c>
      <c r="BF48">
        <v>999.9</v>
      </c>
      <c r="BG48">
        <v>0</v>
      </c>
      <c r="BH48">
        <v>0</v>
      </c>
      <c r="BI48">
        <v>5000.4962068965497</v>
      </c>
      <c r="BJ48">
        <v>0</v>
      </c>
      <c r="BK48">
        <v>9999.9</v>
      </c>
      <c r="BL48">
        <v>300.01575862069001</v>
      </c>
      <c r="BM48">
        <v>0.89995962068965496</v>
      </c>
      <c r="BN48">
        <v>0.100040368965517</v>
      </c>
      <c r="BO48">
        <v>0</v>
      </c>
      <c r="BP48">
        <v>234.737137931034</v>
      </c>
      <c r="BQ48">
        <v>5.0009600000000001</v>
      </c>
      <c r="BR48">
        <v>728.60720689655204</v>
      </c>
      <c r="BS48">
        <v>3225.8210344827598</v>
      </c>
      <c r="BT48">
        <v>36.870655172413798</v>
      </c>
      <c r="BU48">
        <v>40.896379310344798</v>
      </c>
      <c r="BV48">
        <v>38.971758620689599</v>
      </c>
      <c r="BW48">
        <v>40.75</v>
      </c>
      <c r="BX48">
        <v>39.686999999999998</v>
      </c>
      <c r="BY48">
        <v>265.501034482759</v>
      </c>
      <c r="BZ48">
        <v>29.5110344827586</v>
      </c>
      <c r="CA48">
        <v>0</v>
      </c>
      <c r="CB48">
        <v>1613518133.2</v>
      </c>
      <c r="CC48">
        <v>0</v>
      </c>
      <c r="CD48">
        <v>234.16664</v>
      </c>
      <c r="CE48">
        <v>-31.0698461489797</v>
      </c>
      <c r="CF48">
        <v>-95.119615393202807</v>
      </c>
      <c r="CG48">
        <v>726.89796000000001</v>
      </c>
      <c r="CH48">
        <v>15</v>
      </c>
      <c r="CI48">
        <v>1613517593.0999999</v>
      </c>
      <c r="CJ48" t="s">
        <v>257</v>
      </c>
      <c r="CK48">
        <v>1613517590.5999999</v>
      </c>
      <c r="CL48">
        <v>1613517593.0999999</v>
      </c>
      <c r="CM48">
        <v>2</v>
      </c>
      <c r="CN48">
        <v>-0.182</v>
      </c>
      <c r="CO48">
        <v>3.1E-2</v>
      </c>
      <c r="CP48">
        <v>5.8979999999999997</v>
      </c>
      <c r="CQ48">
        <v>0.11700000000000001</v>
      </c>
      <c r="CR48">
        <v>408</v>
      </c>
      <c r="CS48">
        <v>19</v>
      </c>
      <c r="CT48">
        <v>0.39</v>
      </c>
      <c r="CU48">
        <v>0.23</v>
      </c>
      <c r="CV48">
        <v>-0.98008154999999997</v>
      </c>
      <c r="CW48">
        <v>0.23139140712945799</v>
      </c>
      <c r="CX48">
        <v>5.4983090015908502E-2</v>
      </c>
      <c r="CY48">
        <v>0</v>
      </c>
      <c r="CZ48">
        <v>0.46492702499999999</v>
      </c>
      <c r="DA48">
        <v>-0.22873237148217601</v>
      </c>
      <c r="DB48">
        <v>2.28609244481577E-2</v>
      </c>
      <c r="DC48">
        <v>0</v>
      </c>
      <c r="DD48">
        <v>0</v>
      </c>
      <c r="DE48">
        <v>2</v>
      </c>
      <c r="DF48" t="s">
        <v>258</v>
      </c>
      <c r="DG48">
        <v>100</v>
      </c>
      <c r="DH48">
        <v>100</v>
      </c>
      <c r="DI48">
        <v>5.9020000000000001</v>
      </c>
      <c r="DJ48">
        <v>4.8099999999999997E-2</v>
      </c>
      <c r="DK48">
        <v>3.81994624640086</v>
      </c>
      <c r="DL48">
        <v>6.2143469350190604E-3</v>
      </c>
      <c r="DM48">
        <v>-2.84187309215212E-6</v>
      </c>
      <c r="DN48">
        <v>5.8318728844440699E-10</v>
      </c>
      <c r="DO48">
        <v>-0.113050203154081</v>
      </c>
      <c r="DP48">
        <v>-1.75213708561665E-2</v>
      </c>
      <c r="DQ48">
        <v>2.0195459475989799E-3</v>
      </c>
      <c r="DR48">
        <v>-2.5595844928440799E-5</v>
      </c>
      <c r="DS48">
        <v>-1</v>
      </c>
      <c r="DT48">
        <v>2233</v>
      </c>
      <c r="DU48">
        <v>2</v>
      </c>
      <c r="DV48">
        <v>28</v>
      </c>
      <c r="DW48">
        <v>8.3000000000000007</v>
      </c>
      <c r="DX48">
        <v>8.3000000000000007</v>
      </c>
      <c r="DY48">
        <v>2</v>
      </c>
      <c r="DZ48">
        <v>633.84500000000003</v>
      </c>
      <c r="EA48">
        <v>355.23500000000001</v>
      </c>
      <c r="EB48">
        <v>25.0001</v>
      </c>
      <c r="EC48">
        <v>27.7805</v>
      </c>
      <c r="ED48">
        <v>30</v>
      </c>
      <c r="EE48">
        <v>27.9924</v>
      </c>
      <c r="EF48">
        <v>27.992699999999999</v>
      </c>
      <c r="EG48">
        <v>19.662299999999998</v>
      </c>
      <c r="EH48">
        <v>53.362099999999998</v>
      </c>
      <c r="EI48">
        <v>89.7273</v>
      </c>
      <c r="EJ48">
        <v>25</v>
      </c>
      <c r="EK48">
        <v>410</v>
      </c>
      <c r="EL48">
        <v>16.810400000000001</v>
      </c>
      <c r="EM48">
        <v>99.411699999999996</v>
      </c>
      <c r="EN48">
        <v>101.372</v>
      </c>
    </row>
    <row r="49" spans="1:144">
      <c r="A49">
        <v>31</v>
      </c>
      <c r="B49">
        <v>1613518241.0999999</v>
      </c>
      <c r="C49">
        <v>546</v>
      </c>
      <c r="D49" t="s">
        <v>325</v>
      </c>
      <c r="E49" t="s">
        <v>326</v>
      </c>
      <c r="F49" t="s">
        <v>329</v>
      </c>
      <c r="G49" t="s">
        <v>330</v>
      </c>
      <c r="H49">
        <v>1613518233.0999999</v>
      </c>
      <c r="I49">
        <f t="shared" si="0"/>
        <v>-4.0903534497355024E-4</v>
      </c>
      <c r="J49">
        <f t="shared" si="1"/>
        <v>-6.9453710707923895</v>
      </c>
      <c r="K49">
        <f t="shared" si="2"/>
        <v>412.47558064516102</v>
      </c>
      <c r="L49">
        <f t="shared" si="3"/>
        <v>-24.964377767072339</v>
      </c>
      <c r="M49">
        <f t="shared" si="4"/>
        <v>-2.5374171538654746</v>
      </c>
      <c r="N49">
        <f t="shared" si="5"/>
        <v>41.92464253045128</v>
      </c>
      <c r="O49">
        <f t="shared" si="6"/>
        <v>-2.5537948330154523E-2</v>
      </c>
      <c r="P49">
        <f t="shared" si="7"/>
        <v>2.0065662684923407</v>
      </c>
      <c r="Q49">
        <f t="shared" si="8"/>
        <v>-2.5719908527193445E-2</v>
      </c>
      <c r="R49">
        <f t="shared" si="9"/>
        <v>-1.605848717059296E-2</v>
      </c>
      <c r="S49">
        <f t="shared" si="10"/>
        <v>49.597990477424297</v>
      </c>
      <c r="T49">
        <f t="shared" si="11"/>
        <v>27.148264975075914</v>
      </c>
      <c r="U49">
        <f t="shared" si="12"/>
        <v>25.445470967741901</v>
      </c>
      <c r="V49">
        <f t="shared" si="13"/>
        <v>3.2651116908876001</v>
      </c>
      <c r="W49">
        <f t="shared" si="14"/>
        <v>48.332939490867545</v>
      </c>
      <c r="X49">
        <f t="shared" si="15"/>
        <v>1.6880468553796648</v>
      </c>
      <c r="Y49">
        <f t="shared" si="16"/>
        <v>3.4925391941009907</v>
      </c>
      <c r="Z49">
        <f t="shared" si="17"/>
        <v>1.5770648355079353</v>
      </c>
      <c r="AA49">
        <f t="shared" si="18"/>
        <v>18.038458713333565</v>
      </c>
      <c r="AB49">
        <f t="shared" si="19"/>
        <v>123.11179917838916</v>
      </c>
      <c r="AC49">
        <f t="shared" si="20"/>
        <v>13.110995768097686</v>
      </c>
      <c r="AD49">
        <f t="shared" si="21"/>
        <v>203.85924413724473</v>
      </c>
      <c r="AE49">
        <v>2</v>
      </c>
      <c r="AF49">
        <v>0</v>
      </c>
      <c r="AG49">
        <f t="shared" si="22"/>
        <v>1</v>
      </c>
      <c r="AH49">
        <f t="shared" si="23"/>
        <v>0</v>
      </c>
      <c r="AI49">
        <f t="shared" si="24"/>
        <v>25949.666406002354</v>
      </c>
      <c r="AJ49">
        <f t="shared" si="25"/>
        <v>300.350387096774</v>
      </c>
      <c r="AK49">
        <f t="shared" si="26"/>
        <v>253.18033658400421</v>
      </c>
      <c r="AL49">
        <f t="shared" si="27"/>
        <v>0.84294992602233132</v>
      </c>
      <c r="AM49">
        <f t="shared" si="28"/>
        <v>0.19589985204466256</v>
      </c>
      <c r="AN49">
        <v>2</v>
      </c>
      <c r="AO49">
        <v>0.5</v>
      </c>
      <c r="AP49" t="s">
        <v>256</v>
      </c>
      <c r="AQ49">
        <v>2</v>
      </c>
      <c r="AR49">
        <v>1613518233.0999999</v>
      </c>
      <c r="AS49">
        <v>412.47558064516102</v>
      </c>
      <c r="AT49">
        <v>410.09948387096802</v>
      </c>
      <c r="AU49">
        <v>16.607848387096801</v>
      </c>
      <c r="AV49">
        <v>16.742196774193602</v>
      </c>
      <c r="AW49">
        <v>406.55961290322603</v>
      </c>
      <c r="AX49">
        <v>16.5731</v>
      </c>
      <c r="BA49">
        <v>598.80458064516097</v>
      </c>
      <c r="BB49">
        <v>101.555870967742</v>
      </c>
      <c r="BC49">
        <v>8.5643094438709697E-2</v>
      </c>
      <c r="BD49">
        <v>26.5835193548387</v>
      </c>
      <c r="BE49">
        <v>25.445470967741901</v>
      </c>
      <c r="BF49">
        <v>999.9</v>
      </c>
      <c r="BG49">
        <v>0</v>
      </c>
      <c r="BH49">
        <v>0</v>
      </c>
      <c r="BI49">
        <v>4998.9309677419396</v>
      </c>
      <c r="BJ49">
        <v>0</v>
      </c>
      <c r="BK49">
        <v>9999.9</v>
      </c>
      <c r="BL49">
        <v>300.350387096774</v>
      </c>
      <c r="BM49">
        <v>0.89999835483870905</v>
      </c>
      <c r="BN49">
        <v>0.100001622580645</v>
      </c>
      <c r="BO49">
        <v>0</v>
      </c>
      <c r="BP49">
        <v>126.227512903226</v>
      </c>
      <c r="BQ49">
        <v>5.0009600000000001</v>
      </c>
      <c r="BR49">
        <v>411.99158064516098</v>
      </c>
      <c r="BS49">
        <v>3229.5061290322601</v>
      </c>
      <c r="BT49">
        <v>36.811999999999998</v>
      </c>
      <c r="BU49">
        <v>40.870935483871001</v>
      </c>
      <c r="BV49">
        <v>38.936999999999998</v>
      </c>
      <c r="BW49">
        <v>40.691064516129003</v>
      </c>
      <c r="BX49">
        <v>39.625</v>
      </c>
      <c r="BY49">
        <v>265.81419354838698</v>
      </c>
      <c r="BZ49">
        <v>29.533548387096801</v>
      </c>
      <c r="CA49">
        <v>0</v>
      </c>
      <c r="CB49">
        <v>1613518283.8</v>
      </c>
      <c r="CC49">
        <v>0</v>
      </c>
      <c r="CD49">
        <v>127.655753846154</v>
      </c>
      <c r="CE49">
        <v>240.057395262987</v>
      </c>
      <c r="CF49">
        <v>687.624958526461</v>
      </c>
      <c r="CG49">
        <v>416.087307692308</v>
      </c>
      <c r="CH49">
        <v>15</v>
      </c>
      <c r="CI49">
        <v>1613517593.0999999</v>
      </c>
      <c r="CJ49" t="s">
        <v>257</v>
      </c>
      <c r="CK49">
        <v>1613517590.5999999</v>
      </c>
      <c r="CL49">
        <v>1613517593.0999999</v>
      </c>
      <c r="CM49">
        <v>2</v>
      </c>
      <c r="CN49">
        <v>-0.182</v>
      </c>
      <c r="CO49">
        <v>3.1E-2</v>
      </c>
      <c r="CP49">
        <v>5.8979999999999997</v>
      </c>
      <c r="CQ49">
        <v>0.11700000000000001</v>
      </c>
      <c r="CR49">
        <v>408</v>
      </c>
      <c r="CS49">
        <v>19</v>
      </c>
      <c r="CT49">
        <v>0.39</v>
      </c>
      <c r="CU49">
        <v>0.23</v>
      </c>
      <c r="CV49">
        <v>2.7045299250000001</v>
      </c>
      <c r="CW49">
        <v>-8.8948506529080795</v>
      </c>
      <c r="CX49">
        <v>0.97614268441402496</v>
      </c>
      <c r="CY49">
        <v>0</v>
      </c>
      <c r="CZ49">
        <v>-0.14754409900000001</v>
      </c>
      <c r="DA49">
        <v>0.29274270123827401</v>
      </c>
      <c r="DB49">
        <v>4.7248063997421499E-2</v>
      </c>
      <c r="DC49">
        <v>0</v>
      </c>
      <c r="DD49">
        <v>0</v>
      </c>
      <c r="DE49">
        <v>2</v>
      </c>
      <c r="DF49" t="s">
        <v>258</v>
      </c>
      <c r="DG49">
        <v>100</v>
      </c>
      <c r="DH49">
        <v>100</v>
      </c>
      <c r="DI49">
        <v>5.9059999999999997</v>
      </c>
      <c r="DJ49">
        <v>3.8800000000000001E-2</v>
      </c>
      <c r="DK49">
        <v>3.81994624640086</v>
      </c>
      <c r="DL49">
        <v>6.2143469350190604E-3</v>
      </c>
      <c r="DM49">
        <v>-2.84187309215212E-6</v>
      </c>
      <c r="DN49">
        <v>5.8318728844440699E-10</v>
      </c>
      <c r="DO49">
        <v>-0.113050203154081</v>
      </c>
      <c r="DP49">
        <v>-1.75213708561665E-2</v>
      </c>
      <c r="DQ49">
        <v>2.0195459475989799E-3</v>
      </c>
      <c r="DR49">
        <v>-2.5595844928440799E-5</v>
      </c>
      <c r="DS49">
        <v>-1</v>
      </c>
      <c r="DT49">
        <v>2233</v>
      </c>
      <c r="DU49">
        <v>2</v>
      </c>
      <c r="DV49">
        <v>28</v>
      </c>
      <c r="DW49">
        <v>10.8</v>
      </c>
      <c r="DX49">
        <v>10.8</v>
      </c>
      <c r="DY49">
        <v>2</v>
      </c>
      <c r="DZ49">
        <v>628.38699999999994</v>
      </c>
      <c r="EA49">
        <v>354.42500000000001</v>
      </c>
      <c r="EB49">
        <v>25.000900000000001</v>
      </c>
      <c r="EC49">
        <v>27.839700000000001</v>
      </c>
      <c r="ED49">
        <v>30.000299999999999</v>
      </c>
      <c r="EE49">
        <v>28.065200000000001</v>
      </c>
      <c r="EF49">
        <v>28.047599999999999</v>
      </c>
      <c r="EG49">
        <v>19.659400000000002</v>
      </c>
      <c r="EH49">
        <v>52.2562</v>
      </c>
      <c r="EI49">
        <v>84.028000000000006</v>
      </c>
      <c r="EJ49">
        <v>25</v>
      </c>
      <c r="EK49">
        <v>410</v>
      </c>
      <c r="EL49">
        <v>16.806699999999999</v>
      </c>
      <c r="EM49">
        <v>99.432000000000002</v>
      </c>
      <c r="EN49">
        <v>101.422</v>
      </c>
    </row>
    <row r="50" spans="1:144">
      <c r="A50">
        <v>32</v>
      </c>
      <c r="B50">
        <v>1613518247.0999999</v>
      </c>
      <c r="C50">
        <v>552</v>
      </c>
      <c r="D50" t="s">
        <v>327</v>
      </c>
      <c r="E50" t="s">
        <v>328</v>
      </c>
      <c r="G50" t="s">
        <v>330</v>
      </c>
      <c r="H50">
        <v>1613518239.28965</v>
      </c>
      <c r="I50">
        <f t="shared" si="0"/>
        <v>-1.5984560068336138E-4</v>
      </c>
      <c r="J50">
        <f t="shared" si="1"/>
        <v>-2.8548414189250297</v>
      </c>
      <c r="K50">
        <f t="shared" si="2"/>
        <v>411.01737931034501</v>
      </c>
      <c r="L50">
        <f t="shared" si="3"/>
        <v>-48.180344496353221</v>
      </c>
      <c r="M50">
        <f t="shared" si="4"/>
        <v>-4.8986371149989276</v>
      </c>
      <c r="N50">
        <f t="shared" si="5"/>
        <v>41.789343979299375</v>
      </c>
      <c r="O50">
        <f t="shared" si="6"/>
        <v>-1.0024387679169883E-2</v>
      </c>
      <c r="P50">
        <f t="shared" si="7"/>
        <v>2.0063611766354952</v>
      </c>
      <c r="Q50">
        <f t="shared" si="8"/>
        <v>-1.0052296285934225E-2</v>
      </c>
      <c r="R50">
        <f t="shared" si="9"/>
        <v>-6.2801713103199184E-3</v>
      </c>
      <c r="S50">
        <f t="shared" si="10"/>
        <v>49.564079998150696</v>
      </c>
      <c r="T50">
        <f t="shared" si="11"/>
        <v>27.062725131501914</v>
      </c>
      <c r="U50">
        <f t="shared" si="12"/>
        <v>25.4914620689655</v>
      </c>
      <c r="V50">
        <f t="shared" si="13"/>
        <v>3.274045200511865</v>
      </c>
      <c r="W50">
        <f t="shared" si="14"/>
        <v>48.565789717540859</v>
      </c>
      <c r="X50">
        <f t="shared" si="15"/>
        <v>1.6968248991284549</v>
      </c>
      <c r="Y50">
        <f t="shared" si="16"/>
        <v>3.4938686449807701</v>
      </c>
      <c r="Z50">
        <f t="shared" si="17"/>
        <v>1.5772203013834101</v>
      </c>
      <c r="AA50">
        <f t="shared" si="18"/>
        <v>7.0491909901362373</v>
      </c>
      <c r="AB50">
        <f t="shared" si="19"/>
        <v>118.82325266192274</v>
      </c>
      <c r="AC50">
        <f t="shared" si="20"/>
        <v>12.658900491339923</v>
      </c>
      <c r="AD50">
        <f t="shared" si="21"/>
        <v>188.09542414154959</v>
      </c>
      <c r="AE50">
        <v>0</v>
      </c>
      <c r="AF50">
        <v>0</v>
      </c>
      <c r="AG50">
        <f t="shared" si="22"/>
        <v>1</v>
      </c>
      <c r="AH50">
        <f t="shared" si="23"/>
        <v>0</v>
      </c>
      <c r="AI50">
        <f t="shared" si="24"/>
        <v>25944.1161999176</v>
      </c>
      <c r="AJ50">
        <f t="shared" si="25"/>
        <v>300.146655172414</v>
      </c>
      <c r="AK50">
        <f t="shared" si="26"/>
        <v>253.00845864378979</v>
      </c>
      <c r="AL50">
        <f t="shared" si="27"/>
        <v>0.84294945248832942</v>
      </c>
      <c r="AM50">
        <f t="shared" si="28"/>
        <v>0.19589890497665885</v>
      </c>
      <c r="AN50">
        <v>2</v>
      </c>
      <c r="AO50">
        <v>0.5</v>
      </c>
      <c r="AP50" t="s">
        <v>256</v>
      </c>
      <c r="AQ50">
        <v>2</v>
      </c>
      <c r="AR50">
        <v>1613518239.28965</v>
      </c>
      <c r="AS50">
        <v>411.01737931034501</v>
      </c>
      <c r="AT50">
        <v>410.04379310344802</v>
      </c>
      <c r="AU50">
        <v>16.689051724137901</v>
      </c>
      <c r="AV50">
        <v>16.741448275862101</v>
      </c>
      <c r="AW50">
        <v>405.10751724137901</v>
      </c>
      <c r="AX50">
        <v>16.652051724137898</v>
      </c>
      <c r="BA50">
        <v>599.95524137931</v>
      </c>
      <c r="BB50">
        <v>101.555793103448</v>
      </c>
      <c r="BC50">
        <v>0.117143572413793</v>
      </c>
      <c r="BD50">
        <v>26.589979310344798</v>
      </c>
      <c r="BE50">
        <v>25.4914620689655</v>
      </c>
      <c r="BF50">
        <v>999.9</v>
      </c>
      <c r="BG50">
        <v>0</v>
      </c>
      <c r="BH50">
        <v>0</v>
      </c>
      <c r="BI50">
        <v>4998.1027586206901</v>
      </c>
      <c r="BJ50">
        <v>0</v>
      </c>
      <c r="BK50">
        <v>9999.9</v>
      </c>
      <c r="BL50">
        <v>300.146655172414</v>
      </c>
      <c r="BM50">
        <v>0.900006793103448</v>
      </c>
      <c r="BN50">
        <v>9.9993100000000001E-2</v>
      </c>
      <c r="BO50">
        <v>0</v>
      </c>
      <c r="BP50">
        <v>133.75196551724099</v>
      </c>
      <c r="BQ50">
        <v>5.0009600000000001</v>
      </c>
      <c r="BR50">
        <v>431.79310344827599</v>
      </c>
      <c r="BS50">
        <v>3227.2841379310298</v>
      </c>
      <c r="BT50">
        <v>36.811999999999998</v>
      </c>
      <c r="BU50">
        <v>40.866310344827603</v>
      </c>
      <c r="BV50">
        <v>38.936999999999998</v>
      </c>
      <c r="BW50">
        <v>40.693517241379297</v>
      </c>
      <c r="BX50">
        <v>39.625</v>
      </c>
      <c r="BY50">
        <v>265.633793103448</v>
      </c>
      <c r="BZ50">
        <v>29.508620689655199</v>
      </c>
      <c r="CA50">
        <v>0</v>
      </c>
      <c r="CB50">
        <v>1613518289.8</v>
      </c>
      <c r="CC50">
        <v>0</v>
      </c>
      <c r="CD50">
        <v>133.47800000000001</v>
      </c>
      <c r="CE50">
        <v>-184.186940339063</v>
      </c>
      <c r="CF50">
        <v>-570.82082104782398</v>
      </c>
      <c r="CG50">
        <v>430.90311538461498</v>
      </c>
      <c r="CH50">
        <v>15</v>
      </c>
      <c r="CI50">
        <v>1613517593.0999999</v>
      </c>
      <c r="CJ50" t="s">
        <v>257</v>
      </c>
      <c r="CK50">
        <v>1613517590.5999999</v>
      </c>
      <c r="CL50">
        <v>1613517593.0999999</v>
      </c>
      <c r="CM50">
        <v>2</v>
      </c>
      <c r="CN50">
        <v>-0.182</v>
      </c>
      <c r="CO50">
        <v>3.1E-2</v>
      </c>
      <c r="CP50">
        <v>5.8979999999999997</v>
      </c>
      <c r="CQ50">
        <v>0.11700000000000001</v>
      </c>
      <c r="CR50">
        <v>408</v>
      </c>
      <c r="CS50">
        <v>19</v>
      </c>
      <c r="CT50">
        <v>0.39</v>
      </c>
      <c r="CU50">
        <v>0.23</v>
      </c>
      <c r="CV50">
        <v>1.625269195</v>
      </c>
      <c r="CW50">
        <v>-14.5520936307692</v>
      </c>
      <c r="CX50">
        <v>1.4410724897876399</v>
      </c>
      <c r="CY50">
        <v>0</v>
      </c>
      <c r="CZ50">
        <v>-8.0750737000000003E-2</v>
      </c>
      <c r="DA50">
        <v>0.89623102469043203</v>
      </c>
      <c r="DB50">
        <v>9.83411297999221E-2</v>
      </c>
      <c r="DC50">
        <v>0</v>
      </c>
      <c r="DD50">
        <v>0</v>
      </c>
      <c r="DE50">
        <v>2</v>
      </c>
      <c r="DF50" t="s">
        <v>258</v>
      </c>
      <c r="DG50">
        <v>100</v>
      </c>
      <c r="DH50">
        <v>100</v>
      </c>
      <c r="DI50">
        <v>5.9039999999999999</v>
      </c>
      <c r="DJ50">
        <v>4.1500000000000002E-2</v>
      </c>
      <c r="DK50">
        <v>3.81994624640086</v>
      </c>
      <c r="DL50">
        <v>6.2143469350190604E-3</v>
      </c>
      <c r="DM50">
        <v>-2.84187309215212E-6</v>
      </c>
      <c r="DN50">
        <v>5.8318728844440699E-10</v>
      </c>
      <c r="DO50">
        <v>-0.113050203154081</v>
      </c>
      <c r="DP50">
        <v>-1.75213708561665E-2</v>
      </c>
      <c r="DQ50">
        <v>2.0195459475989799E-3</v>
      </c>
      <c r="DR50">
        <v>-2.5595844928440799E-5</v>
      </c>
      <c r="DS50">
        <v>-1</v>
      </c>
      <c r="DT50">
        <v>2233</v>
      </c>
      <c r="DU50">
        <v>2</v>
      </c>
      <c r="DV50">
        <v>28</v>
      </c>
      <c r="DW50">
        <v>10.9</v>
      </c>
      <c r="DX50">
        <v>10.9</v>
      </c>
      <c r="DY50">
        <v>2</v>
      </c>
      <c r="DZ50">
        <v>630.97199999999998</v>
      </c>
      <c r="EA50">
        <v>354.517</v>
      </c>
      <c r="EB50">
        <v>25.000399999999999</v>
      </c>
      <c r="EC50">
        <v>27.8413</v>
      </c>
      <c r="ED50">
        <v>30</v>
      </c>
      <c r="EE50">
        <v>28.054500000000001</v>
      </c>
      <c r="EF50">
        <v>28.0502</v>
      </c>
      <c r="EG50">
        <v>19.658999999999999</v>
      </c>
      <c r="EH50">
        <v>51.209600000000002</v>
      </c>
      <c r="EI50">
        <v>84.028000000000006</v>
      </c>
      <c r="EJ50">
        <v>25</v>
      </c>
      <c r="EK50">
        <v>410</v>
      </c>
      <c r="EL50">
        <v>17.263400000000001</v>
      </c>
      <c r="EM50">
        <v>99.431700000000006</v>
      </c>
      <c r="EN50">
        <v>101.42100000000001</v>
      </c>
    </row>
    <row r="51" spans="1:144">
      <c r="A51">
        <v>33</v>
      </c>
      <c r="B51">
        <v>1613518253.0999999</v>
      </c>
      <c r="C51">
        <v>558</v>
      </c>
      <c r="D51" t="s">
        <v>331</v>
      </c>
      <c r="E51" t="s">
        <v>332</v>
      </c>
      <c r="G51" t="s">
        <v>330</v>
      </c>
      <c r="H51">
        <v>1613518245.43929</v>
      </c>
      <c r="I51">
        <f t="shared" ref="I51:I82" si="29">BA51*AG51*(AU51-AV51)/(100*AN51*(1000-AG51*AU51))</f>
        <v>1.0641310806429122E-4</v>
      </c>
      <c r="J51">
        <f t="shared" ref="J51:J82" si="30">BA51*AG51*(AT51-AS51*(1000-AG51*AV51)/(1000-AG51*AU51))/(100*AN51)</f>
        <v>0.59738070087988471</v>
      </c>
      <c r="K51">
        <f t="shared" ref="K51:K82" si="31">AS51 - IF(AG51&gt;1, J51*AN51*100/(AI51*BI51), 0)</f>
        <v>409.75464285714298</v>
      </c>
      <c r="L51">
        <f t="shared" ref="L51:L82" si="32">((R51-I51/2)*K51-J51)/(R51+I51/2)</f>
        <v>258.51094616846717</v>
      </c>
      <c r="M51">
        <f t="shared" ref="M51:M82" si="33">L51*(BB51+BC51)/1000</f>
        <v>26.278830446607127</v>
      </c>
      <c r="N51">
        <f t="shared" ref="N51:N82" si="34">(AS51 - IF(AG51&gt;1, J51*AN51*100/(AI51*BI51), 0))*(BB51+BC51)/1000</f>
        <v>41.653450052887436</v>
      </c>
      <c r="O51">
        <f t="shared" ref="O51:O82" si="35">2/((1/Q51-1/P51)+SIGN(Q51)*SQRT((1/Q51-1/P51)*(1/Q51-1/P51) + 4*AO51/((AO51+1)*(AO51+1))*(2*1/Q51*1/P51-1/P51*1/P51)))</f>
        <v>6.7064566022693277E-3</v>
      </c>
      <c r="P51">
        <f t="shared" ref="P51:P82" si="36">IF(LEFT(AP51,1)&lt;&gt;"0",IF(LEFT(AP51,1)="1",3,AQ51),$D$5+$E$5*(BI51*BB51/($K$5*1000))+$F$5*(BI51*BB51/($K$5*1000))*MAX(MIN(AN51,$J$5),$I$5)*MAX(MIN(AN51,$J$5),$I$5)+$G$5*MAX(MIN(AN51,$J$5),$I$5)*(BI51*BB51/($K$5*1000))+$H$5*(BI51*BB51/($K$5*1000))*(BI51*BB51/($K$5*1000)))</f>
        <v>2.0059250684128895</v>
      </c>
      <c r="Q51">
        <f t="shared" ref="Q51:Q82" si="37">I51*(1000-(1000*0.61365*EXP(17.502*U51/(240.97+U51))/(BB51+BC51)+AU51)/2)/(1000*0.61365*EXP(17.502*U51/(240.97+U51))/(BB51+BC51)-AU51)</f>
        <v>6.694024951749449E-3</v>
      </c>
      <c r="R51">
        <f t="shared" ref="R51:R82" si="38">1/((AO51+1)/(O51/1.6)+1/(P51/1.37)) + AO51/((AO51+1)/(O51/1.6) + AO51/(P51/1.37))</f>
        <v>4.1848805861513308E-3</v>
      </c>
      <c r="S51">
        <f t="shared" ref="S51:S82" si="39">(AK51*AM51)</f>
        <v>49.546968434160782</v>
      </c>
      <c r="T51">
        <f t="shared" ref="T51:T82" si="40">(BD51+(S51+2*0.95*0.0000000567*(((BD51+$B$9)+273)^4-(BD51+273)^4)-44100*I51)/(1.84*29.3*P51+8*0.95*0.0000000567*(BD51+273)^3))</f>
        <v>26.969202421804074</v>
      </c>
      <c r="U51">
        <f t="shared" ref="U51:U82" si="41">($C$9*BE51+$D$9*BF51+$E$9*T51)</f>
        <v>25.552910714285701</v>
      </c>
      <c r="V51">
        <f t="shared" ref="V51:V82" si="42">0.61365*EXP(17.502*U51/(240.97+U51))</f>
        <v>3.2860145716893507</v>
      </c>
      <c r="W51">
        <f t="shared" ref="W51:W82" si="43">(X51/Y51*100)</f>
        <v>48.922375828696424</v>
      </c>
      <c r="X51">
        <f t="shared" ref="X51:X82" si="44">AU51*(BB51+BC51)/1000</f>
        <v>1.7097467423633863</v>
      </c>
      <c r="Y51">
        <f t="shared" ref="Y51:Y82" si="45">0.61365*EXP(17.502*BD51/(240.97+BD51))</f>
        <v>3.4948154364990982</v>
      </c>
      <c r="Z51">
        <f t="shared" ref="Z51:Z82" si="46">(V51-AU51*(BB51+BC51)/1000)</f>
        <v>1.5762678293259644</v>
      </c>
      <c r="AA51">
        <f t="shared" ref="AA51:AA82" si="47">(-I51*44100)</f>
        <v>-4.692818065635243</v>
      </c>
      <c r="AB51">
        <f t="shared" ref="AB51:AB82" si="48">2*29.3*P51*0.92*(BD51-U51)</f>
        <v>112.64953737580618</v>
      </c>
      <c r="AC51">
        <f t="shared" ref="AC51:AC82" si="49">2*0.95*0.0000000567*(((BD51+$B$9)+273)^4-(U51+273)^4)</f>
        <v>12.007762708107062</v>
      </c>
      <c r="AD51">
        <f t="shared" ref="AD51:AD82" si="50">S51+AC51+AA51+AB51</f>
        <v>169.51145045243877</v>
      </c>
      <c r="AE51">
        <v>0</v>
      </c>
      <c r="AF51">
        <v>0</v>
      </c>
      <c r="AG51">
        <f t="shared" ref="AG51:AG82" si="51">IF(AE51*$H$15&gt;=AI51,1,(AI51/(AI51-AE51*$H$15)))</f>
        <v>1</v>
      </c>
      <c r="AH51">
        <f t="shared" ref="AH51:AH82" si="52">(AG51-1)*100</f>
        <v>0</v>
      </c>
      <c r="AI51">
        <f t="shared" ref="AI51:AI82" si="53">MAX(0,($B$15+$C$15*BI51)/(1+$D$15*BI51)*BB51/(BD51+273)*$E$15)</f>
        <v>25933.140006774403</v>
      </c>
      <c r="AJ51">
        <f t="shared" ref="AJ51:AJ82" si="54">$B$13*BJ51+$C$13*BK51+$F$13*BL51*(1-BO51)</f>
        <v>300.04442857142902</v>
      </c>
      <c r="AK51">
        <f t="shared" ref="AK51:AK82" si="55">AJ51*AL51</f>
        <v>252.92216424853459</v>
      </c>
      <c r="AL51">
        <f t="shared" ref="AL51:AL82" si="56">($B$13*$D$11+$C$13*$D$11+$F$13*((BY51+BQ51)/MAX(BY51+BQ51+BZ51, 0.1)*$I$11+BZ51/MAX(BY51+BQ51+BZ51, 0.1)*$J$11))/($B$13+$C$13+$F$13)</f>
        <v>0.84294904408906079</v>
      </c>
      <c r="AM51">
        <f t="shared" ref="AM51:AM82" si="57">($B$13*$K$11+$C$13*$K$11+$F$13*((BY51+BQ51)/MAX(BY51+BQ51+BZ51, 0.1)*$P$11+BZ51/MAX(BY51+BQ51+BZ51, 0.1)*$Q$11))/($B$13+$C$13+$F$13)</f>
        <v>0.1958980881781216</v>
      </c>
      <c r="AN51">
        <v>2</v>
      </c>
      <c r="AO51">
        <v>0.5</v>
      </c>
      <c r="AP51" t="s">
        <v>256</v>
      </c>
      <c r="AQ51">
        <v>2</v>
      </c>
      <c r="AR51">
        <v>1613518245.43929</v>
      </c>
      <c r="AS51">
        <v>409.75464285714298</v>
      </c>
      <c r="AT51">
        <v>409.96828571428603</v>
      </c>
      <c r="AU51">
        <v>16.819175000000001</v>
      </c>
      <c r="AV51">
        <v>16.784303571428602</v>
      </c>
      <c r="AW51">
        <v>403.85003571428598</v>
      </c>
      <c r="AX51">
        <v>16.7785678571429</v>
      </c>
      <c r="BA51">
        <v>600.05185714285699</v>
      </c>
      <c r="BB51">
        <v>101.554785714286</v>
      </c>
      <c r="BC51">
        <v>9.9828282142857105E-2</v>
      </c>
      <c r="BD51">
        <v>26.594578571428599</v>
      </c>
      <c r="BE51">
        <v>25.552910714285701</v>
      </c>
      <c r="BF51">
        <v>999.9</v>
      </c>
      <c r="BG51">
        <v>0</v>
      </c>
      <c r="BH51">
        <v>0</v>
      </c>
      <c r="BI51">
        <v>4996.38321428571</v>
      </c>
      <c r="BJ51">
        <v>0</v>
      </c>
      <c r="BK51">
        <v>9999.9</v>
      </c>
      <c r="BL51">
        <v>300.04442857142902</v>
      </c>
      <c r="BM51">
        <v>0.900025392857143</v>
      </c>
      <c r="BN51">
        <v>9.9974442857142798E-2</v>
      </c>
      <c r="BO51">
        <v>0</v>
      </c>
      <c r="BP51">
        <v>120.914321428571</v>
      </c>
      <c r="BQ51">
        <v>5.0009600000000001</v>
      </c>
      <c r="BR51">
        <v>392.004214285714</v>
      </c>
      <c r="BS51">
        <v>3226.1789285714299</v>
      </c>
      <c r="BT51">
        <v>36.811999999999998</v>
      </c>
      <c r="BU51">
        <v>40.845750000000002</v>
      </c>
      <c r="BV51">
        <v>38.936999999999998</v>
      </c>
      <c r="BW51">
        <v>40.689250000000001</v>
      </c>
      <c r="BX51">
        <v>39.625</v>
      </c>
      <c r="BY51">
        <v>265.547142857143</v>
      </c>
      <c r="BZ51">
        <v>29.4946428571429</v>
      </c>
      <c r="CA51">
        <v>0</v>
      </c>
      <c r="CB51">
        <v>1613518295.8</v>
      </c>
      <c r="CC51">
        <v>0</v>
      </c>
      <c r="CD51">
        <v>120.961307692308</v>
      </c>
      <c r="CE51">
        <v>-52.286837648486603</v>
      </c>
      <c r="CF51">
        <v>-161.45870101161501</v>
      </c>
      <c r="CG51">
        <v>392.14473076923099</v>
      </c>
      <c r="CH51">
        <v>15</v>
      </c>
      <c r="CI51">
        <v>1613517593.0999999</v>
      </c>
      <c r="CJ51" t="s">
        <v>257</v>
      </c>
      <c r="CK51">
        <v>1613517590.5999999</v>
      </c>
      <c r="CL51">
        <v>1613517593.0999999</v>
      </c>
      <c r="CM51">
        <v>2</v>
      </c>
      <c r="CN51">
        <v>-0.182</v>
      </c>
      <c r="CO51">
        <v>3.1E-2</v>
      </c>
      <c r="CP51">
        <v>5.8979999999999997</v>
      </c>
      <c r="CQ51">
        <v>0.11700000000000001</v>
      </c>
      <c r="CR51">
        <v>408</v>
      </c>
      <c r="CS51">
        <v>19</v>
      </c>
      <c r="CT51">
        <v>0.39</v>
      </c>
      <c r="CU51">
        <v>0.23</v>
      </c>
      <c r="CV51">
        <v>0.45405462000000002</v>
      </c>
      <c r="CW51">
        <v>-11.5872104285178</v>
      </c>
      <c r="CX51">
        <v>1.18750883253901</v>
      </c>
      <c r="CY51">
        <v>0</v>
      </c>
      <c r="CZ51">
        <v>-1.7176052250000001E-2</v>
      </c>
      <c r="DA51">
        <v>0.89856621962476602</v>
      </c>
      <c r="DB51">
        <v>0.103246618059502</v>
      </c>
      <c r="DC51">
        <v>0</v>
      </c>
      <c r="DD51">
        <v>0</v>
      </c>
      <c r="DE51">
        <v>2</v>
      </c>
      <c r="DF51" t="s">
        <v>258</v>
      </c>
      <c r="DG51">
        <v>100</v>
      </c>
      <c r="DH51">
        <v>100</v>
      </c>
      <c r="DI51">
        <v>5.9020000000000001</v>
      </c>
      <c r="DJ51">
        <v>4.4400000000000002E-2</v>
      </c>
      <c r="DK51">
        <v>3.81994624640086</v>
      </c>
      <c r="DL51">
        <v>6.2143469350190604E-3</v>
      </c>
      <c r="DM51">
        <v>-2.84187309215212E-6</v>
      </c>
      <c r="DN51">
        <v>5.8318728844440699E-10</v>
      </c>
      <c r="DO51">
        <v>-0.113050203154081</v>
      </c>
      <c r="DP51">
        <v>-1.75213708561665E-2</v>
      </c>
      <c r="DQ51">
        <v>2.0195459475989799E-3</v>
      </c>
      <c r="DR51">
        <v>-2.5595844928440799E-5</v>
      </c>
      <c r="DS51">
        <v>-1</v>
      </c>
      <c r="DT51">
        <v>2233</v>
      </c>
      <c r="DU51">
        <v>2</v>
      </c>
      <c r="DV51">
        <v>28</v>
      </c>
      <c r="DW51">
        <v>11</v>
      </c>
      <c r="DX51">
        <v>11</v>
      </c>
      <c r="DY51">
        <v>2</v>
      </c>
      <c r="DZ51">
        <v>632.13699999999994</v>
      </c>
      <c r="EA51">
        <v>355.089</v>
      </c>
      <c r="EB51">
        <v>25.000399999999999</v>
      </c>
      <c r="EC51">
        <v>27.8444</v>
      </c>
      <c r="ED51">
        <v>30.0001</v>
      </c>
      <c r="EE51">
        <v>28.054300000000001</v>
      </c>
      <c r="EF51">
        <v>28.053599999999999</v>
      </c>
      <c r="EG51">
        <v>19.6645</v>
      </c>
      <c r="EH51">
        <v>49.308100000000003</v>
      </c>
      <c r="EI51">
        <v>83.648899999999998</v>
      </c>
      <c r="EJ51">
        <v>25</v>
      </c>
      <c r="EK51">
        <v>410</v>
      </c>
      <c r="EL51">
        <v>17.5687</v>
      </c>
      <c r="EM51">
        <v>99.430400000000006</v>
      </c>
      <c r="EN51">
        <v>101.419</v>
      </c>
    </row>
    <row r="52" spans="1:144">
      <c r="A52">
        <v>34</v>
      </c>
      <c r="B52">
        <v>1613518259.0999999</v>
      </c>
      <c r="C52">
        <v>564</v>
      </c>
      <c r="D52" t="s">
        <v>333</v>
      </c>
      <c r="E52" t="s">
        <v>334</v>
      </c>
      <c r="G52" t="s">
        <v>330</v>
      </c>
      <c r="H52">
        <v>1613518251.1689701</v>
      </c>
      <c r="I52">
        <f t="shared" si="29"/>
        <v>-7.3857818906988831E-5</v>
      </c>
      <c r="J52">
        <f t="shared" si="30"/>
        <v>2.0217659061218862</v>
      </c>
      <c r="K52">
        <f t="shared" si="31"/>
        <v>409.26472413793101</v>
      </c>
      <c r="L52">
        <f t="shared" si="32"/>
        <v>1085.1897234946355</v>
      </c>
      <c r="M52">
        <f t="shared" si="33"/>
        <v>110.31398776949941</v>
      </c>
      <c r="N52">
        <f t="shared" si="34"/>
        <v>41.603438362510857</v>
      </c>
      <c r="O52">
        <f t="shared" si="35"/>
        <v>-4.6500089531551015E-3</v>
      </c>
      <c r="P52">
        <f t="shared" si="36"/>
        <v>2.0080207868637769</v>
      </c>
      <c r="Q52">
        <f t="shared" si="37"/>
        <v>-4.6559995590827333E-3</v>
      </c>
      <c r="R52">
        <f t="shared" si="38"/>
        <v>-2.9094608647624132E-3</v>
      </c>
      <c r="S52">
        <f t="shared" si="39"/>
        <v>49.54334538484386</v>
      </c>
      <c r="T52">
        <f t="shared" si="40"/>
        <v>27.041290780147804</v>
      </c>
      <c r="U52">
        <f t="shared" si="41"/>
        <v>25.603679310344798</v>
      </c>
      <c r="V52">
        <f t="shared" si="42"/>
        <v>3.2959324335252922</v>
      </c>
      <c r="W52">
        <f t="shared" si="43"/>
        <v>49.289759181039337</v>
      </c>
      <c r="X52">
        <f t="shared" si="44"/>
        <v>1.7232091543072445</v>
      </c>
      <c r="Y52">
        <f t="shared" si="45"/>
        <v>3.4960794756127034</v>
      </c>
      <c r="Z52">
        <f t="shared" si="46"/>
        <v>1.5727232792180477</v>
      </c>
      <c r="AA52">
        <f t="shared" si="47"/>
        <v>3.2571298137982074</v>
      </c>
      <c r="AB52">
        <f t="shared" si="48"/>
        <v>107.93575368929115</v>
      </c>
      <c r="AC52">
        <f t="shared" si="49"/>
        <v>11.496571726452418</v>
      </c>
      <c r="AD52">
        <f t="shared" si="50"/>
        <v>172.23280061438561</v>
      </c>
      <c r="AE52">
        <v>0</v>
      </c>
      <c r="AF52">
        <v>0</v>
      </c>
      <c r="AG52">
        <f t="shared" si="51"/>
        <v>1</v>
      </c>
      <c r="AH52">
        <f t="shared" si="52"/>
        <v>0</v>
      </c>
      <c r="AI52">
        <f t="shared" si="53"/>
        <v>25983.660575551457</v>
      </c>
      <c r="AJ52">
        <f t="shared" si="54"/>
        <v>300.02065517241402</v>
      </c>
      <c r="AK52">
        <f t="shared" si="55"/>
        <v>252.90228534255553</v>
      </c>
      <c r="AL52">
        <f t="shared" si="56"/>
        <v>0.84294958024546407</v>
      </c>
      <c r="AM52">
        <f t="shared" si="57"/>
        <v>0.19589916049092843</v>
      </c>
      <c r="AN52">
        <v>2</v>
      </c>
      <c r="AO52">
        <v>0.5</v>
      </c>
      <c r="AP52" t="s">
        <v>256</v>
      </c>
      <c r="AQ52">
        <v>2</v>
      </c>
      <c r="AR52">
        <v>1613518251.1689701</v>
      </c>
      <c r="AS52">
        <v>409.26472413793101</v>
      </c>
      <c r="AT52">
        <v>409.92851724137898</v>
      </c>
      <c r="AU52">
        <v>16.951693103448299</v>
      </c>
      <c r="AV52">
        <v>16.9758931034483</v>
      </c>
      <c r="AW52">
        <v>403.362103448276</v>
      </c>
      <c r="AX52">
        <v>16.9073862068966</v>
      </c>
      <c r="BA52">
        <v>600.04796551724098</v>
      </c>
      <c r="BB52">
        <v>101.55424137931</v>
      </c>
      <c r="BC52">
        <v>9.9861475862069005E-2</v>
      </c>
      <c r="BD52">
        <v>26.6007172413793</v>
      </c>
      <c r="BE52">
        <v>25.603679310344798</v>
      </c>
      <c r="BF52">
        <v>999.9</v>
      </c>
      <c r="BG52">
        <v>0</v>
      </c>
      <c r="BH52">
        <v>0</v>
      </c>
      <c r="BI52">
        <v>5004.91344827586</v>
      </c>
      <c r="BJ52">
        <v>0</v>
      </c>
      <c r="BK52">
        <v>9999.9</v>
      </c>
      <c r="BL52">
        <v>300.02065517241402</v>
      </c>
      <c r="BM52">
        <v>0.90001634482758597</v>
      </c>
      <c r="BN52">
        <v>9.9983510344827595E-2</v>
      </c>
      <c r="BO52">
        <v>0</v>
      </c>
      <c r="BP52">
        <v>117.153620689655</v>
      </c>
      <c r="BQ52">
        <v>5.0009600000000001</v>
      </c>
      <c r="BR52">
        <v>380.54468965517202</v>
      </c>
      <c r="BS52">
        <v>3225.9127586206901</v>
      </c>
      <c r="BT52">
        <v>36.811999999999998</v>
      </c>
      <c r="BU52">
        <v>40.833724137931</v>
      </c>
      <c r="BV52">
        <v>38.936999999999998</v>
      </c>
      <c r="BW52">
        <v>40.686999999999998</v>
      </c>
      <c r="BX52">
        <v>39.625</v>
      </c>
      <c r="BY52">
        <v>265.52275862069001</v>
      </c>
      <c r="BZ52">
        <v>29.4979310344828</v>
      </c>
      <c r="CA52">
        <v>0</v>
      </c>
      <c r="CB52">
        <v>1613518301.8</v>
      </c>
      <c r="CC52">
        <v>0</v>
      </c>
      <c r="CD52">
        <v>117.046576923077</v>
      </c>
      <c r="CE52">
        <v>-24.4306666764761</v>
      </c>
      <c r="CF52">
        <v>-74.347965882484999</v>
      </c>
      <c r="CG52">
        <v>380.12792307692303</v>
      </c>
      <c r="CH52">
        <v>15</v>
      </c>
      <c r="CI52">
        <v>1613517593.0999999</v>
      </c>
      <c r="CJ52" t="s">
        <v>257</v>
      </c>
      <c r="CK52">
        <v>1613517590.5999999</v>
      </c>
      <c r="CL52">
        <v>1613517593.0999999</v>
      </c>
      <c r="CM52">
        <v>2</v>
      </c>
      <c r="CN52">
        <v>-0.182</v>
      </c>
      <c r="CO52">
        <v>3.1E-2</v>
      </c>
      <c r="CP52">
        <v>5.8979999999999997</v>
      </c>
      <c r="CQ52">
        <v>0.11700000000000001</v>
      </c>
      <c r="CR52">
        <v>408</v>
      </c>
      <c r="CS52">
        <v>19</v>
      </c>
      <c r="CT52">
        <v>0.39</v>
      </c>
      <c r="CU52">
        <v>0.23</v>
      </c>
      <c r="CV52">
        <v>-0.40932463000000002</v>
      </c>
      <c r="CW52">
        <v>-4.49060507617261</v>
      </c>
      <c r="CX52">
        <v>0.47998750768621401</v>
      </c>
      <c r="CY52">
        <v>0</v>
      </c>
      <c r="CZ52">
        <v>-1.1863882250000001E-2</v>
      </c>
      <c r="DA52">
        <v>-0.62959765699812398</v>
      </c>
      <c r="DB52">
        <v>9.4316679830502306E-2</v>
      </c>
      <c r="DC52">
        <v>0</v>
      </c>
      <c r="DD52">
        <v>0</v>
      </c>
      <c r="DE52">
        <v>2</v>
      </c>
      <c r="DF52" t="s">
        <v>258</v>
      </c>
      <c r="DG52">
        <v>100</v>
      </c>
      <c r="DH52">
        <v>100</v>
      </c>
      <c r="DI52">
        <v>5.9009999999999998</v>
      </c>
      <c r="DJ52">
        <v>5.2400000000000002E-2</v>
      </c>
      <c r="DK52">
        <v>3.81994624640086</v>
      </c>
      <c r="DL52">
        <v>6.2143469350190604E-3</v>
      </c>
      <c r="DM52">
        <v>-2.84187309215212E-6</v>
      </c>
      <c r="DN52">
        <v>5.8318728844440699E-10</v>
      </c>
      <c r="DO52">
        <v>-0.113050203154081</v>
      </c>
      <c r="DP52">
        <v>-1.75213708561665E-2</v>
      </c>
      <c r="DQ52">
        <v>2.0195459475989799E-3</v>
      </c>
      <c r="DR52">
        <v>-2.5595844928440799E-5</v>
      </c>
      <c r="DS52">
        <v>-1</v>
      </c>
      <c r="DT52">
        <v>2233</v>
      </c>
      <c r="DU52">
        <v>2</v>
      </c>
      <c r="DV52">
        <v>28</v>
      </c>
      <c r="DW52">
        <v>11.1</v>
      </c>
      <c r="DX52">
        <v>11.1</v>
      </c>
      <c r="DY52">
        <v>2</v>
      </c>
      <c r="DZ52">
        <v>632.73800000000006</v>
      </c>
      <c r="EA52">
        <v>355.23200000000003</v>
      </c>
      <c r="EB52">
        <v>25.000499999999999</v>
      </c>
      <c r="EC52">
        <v>27.847200000000001</v>
      </c>
      <c r="ED52">
        <v>30.000299999999999</v>
      </c>
      <c r="EE52">
        <v>28.0566</v>
      </c>
      <c r="EF52">
        <v>28.058199999999999</v>
      </c>
      <c r="EG52">
        <v>19.6709</v>
      </c>
      <c r="EH52">
        <v>48.724699999999999</v>
      </c>
      <c r="EI52">
        <v>83.648899999999998</v>
      </c>
      <c r="EJ52">
        <v>25</v>
      </c>
      <c r="EK52">
        <v>410</v>
      </c>
      <c r="EL52">
        <v>17.589600000000001</v>
      </c>
      <c r="EM52">
        <v>99.431100000000001</v>
      </c>
      <c r="EN52">
        <v>101.42100000000001</v>
      </c>
    </row>
    <row r="53" spans="1:144">
      <c r="A53">
        <v>35</v>
      </c>
      <c r="B53">
        <v>1613518265.0999999</v>
      </c>
      <c r="C53">
        <v>570</v>
      </c>
      <c r="D53" t="s">
        <v>335</v>
      </c>
      <c r="E53" t="s">
        <v>336</v>
      </c>
      <c r="G53" t="s">
        <v>330</v>
      </c>
      <c r="H53">
        <v>1613518257.1689701</v>
      </c>
      <c r="I53">
        <f t="shared" si="29"/>
        <v>-2.7733776986406307E-4</v>
      </c>
      <c r="J53">
        <f t="shared" si="30"/>
        <v>2.6881052398781713</v>
      </c>
      <c r="K53">
        <f t="shared" si="31"/>
        <v>409.04337931034502</v>
      </c>
      <c r="L53">
        <f t="shared" si="32"/>
        <v>640.09993062062381</v>
      </c>
      <c r="M53">
        <f t="shared" si="33"/>
        <v>65.068836474440417</v>
      </c>
      <c r="N53">
        <f t="shared" si="34"/>
        <v>41.580971167253843</v>
      </c>
      <c r="O53">
        <f t="shared" si="35"/>
        <v>-1.7533740842228432E-2</v>
      </c>
      <c r="P53">
        <f t="shared" si="36"/>
        <v>2.0073830236748451</v>
      </c>
      <c r="Q53">
        <f t="shared" si="37"/>
        <v>-1.7619272922231508E-2</v>
      </c>
      <c r="R53">
        <f t="shared" si="38"/>
        <v>-1.1004326397747245E-2</v>
      </c>
      <c r="S53">
        <f t="shared" si="39"/>
        <v>49.538177439430044</v>
      </c>
      <c r="T53">
        <f t="shared" si="40"/>
        <v>27.121575497718602</v>
      </c>
      <c r="U53">
        <f t="shared" si="41"/>
        <v>25.6435172413793</v>
      </c>
      <c r="V53">
        <f t="shared" si="42"/>
        <v>3.3037332442412279</v>
      </c>
      <c r="W53">
        <f t="shared" si="43"/>
        <v>49.850511157498197</v>
      </c>
      <c r="X53">
        <f t="shared" si="44"/>
        <v>1.7433583984620042</v>
      </c>
      <c r="Y53">
        <f t="shared" si="45"/>
        <v>3.4971725624919281</v>
      </c>
      <c r="Z53">
        <f t="shared" si="46"/>
        <v>1.5603748457792237</v>
      </c>
      <c r="AA53">
        <f t="shared" si="47"/>
        <v>12.230595651005181</v>
      </c>
      <c r="AB53">
        <f t="shared" si="48"/>
        <v>104.1644536722446</v>
      </c>
      <c r="AC53">
        <f t="shared" si="49"/>
        <v>11.100914594460662</v>
      </c>
      <c r="AD53">
        <f t="shared" si="50"/>
        <v>177.0341413571405</v>
      </c>
      <c r="AE53">
        <v>0</v>
      </c>
      <c r="AF53">
        <v>0</v>
      </c>
      <c r="AG53">
        <f t="shared" si="51"/>
        <v>1</v>
      </c>
      <c r="AH53">
        <f t="shared" si="52"/>
        <v>0</v>
      </c>
      <c r="AI53">
        <f t="shared" si="53"/>
        <v>25967.671041899157</v>
      </c>
      <c r="AJ53">
        <f t="shared" si="54"/>
        <v>299.98762068965499</v>
      </c>
      <c r="AK53">
        <f t="shared" si="55"/>
        <v>252.8745915280478</v>
      </c>
      <c r="AL53">
        <f t="shared" si="56"/>
        <v>0.84295008889601197</v>
      </c>
      <c r="AM53">
        <f t="shared" si="57"/>
        <v>0.19590017779202412</v>
      </c>
      <c r="AN53">
        <v>2</v>
      </c>
      <c r="AO53">
        <v>0.5</v>
      </c>
      <c r="AP53" t="s">
        <v>256</v>
      </c>
      <c r="AQ53">
        <v>2</v>
      </c>
      <c r="AR53">
        <v>1613518257.1689701</v>
      </c>
      <c r="AS53">
        <v>409.04337931034502</v>
      </c>
      <c r="AT53">
        <v>409.901517241379</v>
      </c>
      <c r="AU53">
        <v>17.149893103448299</v>
      </c>
      <c r="AV53">
        <v>17.240744827586202</v>
      </c>
      <c r="AW53">
        <v>403.14175862068998</v>
      </c>
      <c r="AX53">
        <v>17.099982758620701</v>
      </c>
      <c r="BA53">
        <v>600.05786206896596</v>
      </c>
      <c r="BB53">
        <v>101.554206896552</v>
      </c>
      <c r="BC53">
        <v>9.9977648275862002E-2</v>
      </c>
      <c r="BD53">
        <v>26.606024137931001</v>
      </c>
      <c r="BE53">
        <v>25.6435172413793</v>
      </c>
      <c r="BF53">
        <v>999.9</v>
      </c>
      <c r="BG53">
        <v>0</v>
      </c>
      <c r="BH53">
        <v>0</v>
      </c>
      <c r="BI53">
        <v>5002.32689655172</v>
      </c>
      <c r="BJ53">
        <v>0</v>
      </c>
      <c r="BK53">
        <v>9999.9</v>
      </c>
      <c r="BL53">
        <v>299.98762068965499</v>
      </c>
      <c r="BM53">
        <v>0.90000672413793104</v>
      </c>
      <c r="BN53">
        <v>9.9993151724137905E-2</v>
      </c>
      <c r="BO53">
        <v>0</v>
      </c>
      <c r="BP53">
        <v>114.99103448275901</v>
      </c>
      <c r="BQ53">
        <v>5.0009600000000001</v>
      </c>
      <c r="BR53">
        <v>373.82</v>
      </c>
      <c r="BS53">
        <v>3225.54413793104</v>
      </c>
      <c r="BT53">
        <v>36.811999999999998</v>
      </c>
      <c r="BU53">
        <v>40.827206896551701</v>
      </c>
      <c r="BV53">
        <v>38.936999999999998</v>
      </c>
      <c r="BW53">
        <v>40.686999999999998</v>
      </c>
      <c r="BX53">
        <v>39.625</v>
      </c>
      <c r="BY53">
        <v>265.49</v>
      </c>
      <c r="BZ53">
        <v>29.5</v>
      </c>
      <c r="CA53">
        <v>0</v>
      </c>
      <c r="CB53">
        <v>1613518307.8</v>
      </c>
      <c r="CC53">
        <v>0</v>
      </c>
      <c r="CD53">
        <v>114.917846153846</v>
      </c>
      <c r="CE53">
        <v>-17.9290940237914</v>
      </c>
      <c r="CF53">
        <v>-55.633846202026497</v>
      </c>
      <c r="CG53">
        <v>373.57830769230799</v>
      </c>
      <c r="CH53">
        <v>15</v>
      </c>
      <c r="CI53">
        <v>1613517593.0999999</v>
      </c>
      <c r="CJ53" t="s">
        <v>257</v>
      </c>
      <c r="CK53">
        <v>1613517590.5999999</v>
      </c>
      <c r="CL53">
        <v>1613517593.0999999</v>
      </c>
      <c r="CM53">
        <v>2</v>
      </c>
      <c r="CN53">
        <v>-0.182</v>
      </c>
      <c r="CO53">
        <v>3.1E-2</v>
      </c>
      <c r="CP53">
        <v>5.8979999999999997</v>
      </c>
      <c r="CQ53">
        <v>0.11700000000000001</v>
      </c>
      <c r="CR53">
        <v>408</v>
      </c>
      <c r="CS53">
        <v>19</v>
      </c>
      <c r="CT53">
        <v>0.39</v>
      </c>
      <c r="CU53">
        <v>0.23</v>
      </c>
      <c r="CV53">
        <v>-0.76985625000000002</v>
      </c>
      <c r="CW53">
        <v>-1.8503519324577899</v>
      </c>
      <c r="CX53">
        <v>0.18053333333553001</v>
      </c>
      <c r="CY53">
        <v>0</v>
      </c>
      <c r="CZ53">
        <v>-4.9975875250000003E-2</v>
      </c>
      <c r="DA53">
        <v>-0.79839620138836798</v>
      </c>
      <c r="DB53">
        <v>9.9457017176564702E-2</v>
      </c>
      <c r="DC53">
        <v>0</v>
      </c>
      <c r="DD53">
        <v>0</v>
      </c>
      <c r="DE53">
        <v>2</v>
      </c>
      <c r="DF53" t="s">
        <v>258</v>
      </c>
      <c r="DG53">
        <v>100</v>
      </c>
      <c r="DH53">
        <v>100</v>
      </c>
      <c r="DI53">
        <v>5.9009999999999998</v>
      </c>
      <c r="DJ53">
        <v>5.8900000000000001E-2</v>
      </c>
      <c r="DK53">
        <v>3.81994624640086</v>
      </c>
      <c r="DL53">
        <v>6.2143469350190604E-3</v>
      </c>
      <c r="DM53">
        <v>-2.84187309215212E-6</v>
      </c>
      <c r="DN53">
        <v>5.8318728844440699E-10</v>
      </c>
      <c r="DO53">
        <v>-0.113050203154081</v>
      </c>
      <c r="DP53">
        <v>-1.75213708561665E-2</v>
      </c>
      <c r="DQ53">
        <v>2.0195459475989799E-3</v>
      </c>
      <c r="DR53">
        <v>-2.5595844928440799E-5</v>
      </c>
      <c r="DS53">
        <v>-1</v>
      </c>
      <c r="DT53">
        <v>2233</v>
      </c>
      <c r="DU53">
        <v>2</v>
      </c>
      <c r="DV53">
        <v>28</v>
      </c>
      <c r="DW53">
        <v>11.2</v>
      </c>
      <c r="DX53">
        <v>11.2</v>
      </c>
      <c r="DY53">
        <v>2</v>
      </c>
      <c r="DZ53">
        <v>633.21699999999998</v>
      </c>
      <c r="EA53">
        <v>355.14699999999999</v>
      </c>
      <c r="EB53">
        <v>25.000399999999999</v>
      </c>
      <c r="EC53">
        <v>27.849499999999999</v>
      </c>
      <c r="ED53">
        <v>30.000399999999999</v>
      </c>
      <c r="EE53">
        <v>28.0593</v>
      </c>
      <c r="EF53">
        <v>28.0611</v>
      </c>
      <c r="EG53">
        <v>19.671900000000001</v>
      </c>
      <c r="EH53">
        <v>48.724699999999999</v>
      </c>
      <c r="EI53">
        <v>83.648899999999998</v>
      </c>
      <c r="EJ53">
        <v>25</v>
      </c>
      <c r="EK53">
        <v>410</v>
      </c>
      <c r="EL53">
        <v>17.659400000000002</v>
      </c>
      <c r="EM53">
        <v>99.4345</v>
      </c>
      <c r="EN53">
        <v>101.42100000000001</v>
      </c>
    </row>
    <row r="54" spans="1:144">
      <c r="A54">
        <v>36</v>
      </c>
      <c r="B54">
        <v>1613518271.0999999</v>
      </c>
      <c r="C54">
        <v>576</v>
      </c>
      <c r="D54" t="s">
        <v>337</v>
      </c>
      <c r="E54" t="s">
        <v>338</v>
      </c>
      <c r="G54" t="s">
        <v>330</v>
      </c>
      <c r="H54">
        <v>1613518263.1689701</v>
      </c>
      <c r="I54">
        <f t="shared" si="29"/>
        <v>-2.1649163534964681E-4</v>
      </c>
      <c r="J54">
        <f t="shared" si="30"/>
        <v>2.9463584837503474</v>
      </c>
      <c r="K54">
        <f t="shared" si="31"/>
        <v>408.979068965517</v>
      </c>
      <c r="L54">
        <f t="shared" si="32"/>
        <v>733.73908253487718</v>
      </c>
      <c r="M54">
        <f t="shared" si="33"/>
        <v>74.587864227864955</v>
      </c>
      <c r="N54">
        <f t="shared" si="34"/>
        <v>41.574554217082465</v>
      </c>
      <c r="O54">
        <f t="shared" si="35"/>
        <v>-1.3860767054128439E-2</v>
      </c>
      <c r="P54">
        <f t="shared" si="36"/>
        <v>2.0071899891261475</v>
      </c>
      <c r="Q54">
        <f t="shared" si="37"/>
        <v>-1.3914164081269444E-2</v>
      </c>
      <c r="R54">
        <f t="shared" si="38"/>
        <v>-8.6915380746727233E-3</v>
      </c>
      <c r="S54">
        <f t="shared" si="39"/>
        <v>49.534277048764928</v>
      </c>
      <c r="T54">
        <f t="shared" si="40"/>
        <v>27.104059655469495</v>
      </c>
      <c r="U54">
        <f t="shared" si="41"/>
        <v>25.667244827586199</v>
      </c>
      <c r="V54">
        <f t="shared" si="42"/>
        <v>3.3083870893095191</v>
      </c>
      <c r="W54">
        <f t="shared" si="43"/>
        <v>50.489582684346871</v>
      </c>
      <c r="X54">
        <f t="shared" si="44"/>
        <v>1.7662146758281112</v>
      </c>
      <c r="Y54">
        <f t="shared" si="45"/>
        <v>3.4981764196194982</v>
      </c>
      <c r="Z54">
        <f t="shared" si="46"/>
        <v>1.5421724134814079</v>
      </c>
      <c r="AA54">
        <f t="shared" si="47"/>
        <v>9.5472811189194235</v>
      </c>
      <c r="AB54">
        <f t="shared" si="48"/>
        <v>102.11408810134188</v>
      </c>
      <c r="AC54">
        <f t="shared" si="49"/>
        <v>10.885011438549428</v>
      </c>
      <c r="AD54">
        <f t="shared" si="50"/>
        <v>172.08065770757565</v>
      </c>
      <c r="AE54">
        <v>0</v>
      </c>
      <c r="AF54">
        <v>0</v>
      </c>
      <c r="AG54">
        <f t="shared" si="51"/>
        <v>1</v>
      </c>
      <c r="AH54">
        <f t="shared" si="52"/>
        <v>0</v>
      </c>
      <c r="AI54">
        <f t="shared" si="53"/>
        <v>25962.537355985362</v>
      </c>
      <c r="AJ54">
        <f t="shared" si="54"/>
        <v>299.962965517241</v>
      </c>
      <c r="AK54">
        <f t="shared" si="55"/>
        <v>252.8538993284223</v>
      </c>
      <c r="AL54">
        <f t="shared" si="56"/>
        <v>0.84295039186725529</v>
      </c>
      <c r="AM54">
        <f t="shared" si="57"/>
        <v>0.19590078373451042</v>
      </c>
      <c r="AN54">
        <v>2</v>
      </c>
      <c r="AO54">
        <v>0.5</v>
      </c>
      <c r="AP54" t="s">
        <v>256</v>
      </c>
      <c r="AQ54">
        <v>2</v>
      </c>
      <c r="AR54">
        <v>1613518263.1689701</v>
      </c>
      <c r="AS54">
        <v>408.979068965517</v>
      </c>
      <c r="AT54">
        <v>409.93158620689701</v>
      </c>
      <c r="AU54">
        <v>17.374686206896499</v>
      </c>
      <c r="AV54">
        <v>17.445589655172402</v>
      </c>
      <c r="AW54">
        <v>403.07768965517198</v>
      </c>
      <c r="AX54">
        <v>17.318396551724099</v>
      </c>
      <c r="BA54">
        <v>600.055896551724</v>
      </c>
      <c r="BB54">
        <v>101.55448275862101</v>
      </c>
      <c r="BC54">
        <v>9.9996337931034504E-2</v>
      </c>
      <c r="BD54">
        <v>26.6108965517241</v>
      </c>
      <c r="BE54">
        <v>25.667244827586199</v>
      </c>
      <c r="BF54">
        <v>999.9</v>
      </c>
      <c r="BG54">
        <v>0</v>
      </c>
      <c r="BH54">
        <v>0</v>
      </c>
      <c r="BI54">
        <v>5001.53</v>
      </c>
      <c r="BJ54">
        <v>0</v>
      </c>
      <c r="BK54">
        <v>9999.9</v>
      </c>
      <c r="BL54">
        <v>299.962965517241</v>
      </c>
      <c r="BM54">
        <v>0.89999710344827599</v>
      </c>
      <c r="BN54">
        <v>0.10000279310344801</v>
      </c>
      <c r="BO54">
        <v>0</v>
      </c>
      <c r="BP54">
        <v>113.423586206897</v>
      </c>
      <c r="BQ54">
        <v>5.0009600000000001</v>
      </c>
      <c r="BR54">
        <v>368.91500000000002</v>
      </c>
      <c r="BS54">
        <v>3225.2696551724098</v>
      </c>
      <c r="BT54">
        <v>36.811999999999998</v>
      </c>
      <c r="BU54">
        <v>40.827206896551701</v>
      </c>
      <c r="BV54">
        <v>38.936999999999998</v>
      </c>
      <c r="BW54">
        <v>40.686999999999998</v>
      </c>
      <c r="BX54">
        <v>39.625</v>
      </c>
      <c r="BY54">
        <v>265.46551724137902</v>
      </c>
      <c r="BZ54">
        <v>29.500689655172401</v>
      </c>
      <c r="CA54">
        <v>0</v>
      </c>
      <c r="CB54">
        <v>1613518313.8</v>
      </c>
      <c r="CC54">
        <v>0</v>
      </c>
      <c r="CD54">
        <v>113.39534615384601</v>
      </c>
      <c r="CE54">
        <v>-13.3283076930564</v>
      </c>
      <c r="CF54">
        <v>-40.969401741452501</v>
      </c>
      <c r="CG54">
        <v>368.74142307692301</v>
      </c>
      <c r="CH54">
        <v>15</v>
      </c>
      <c r="CI54">
        <v>1613517593.0999999</v>
      </c>
      <c r="CJ54" t="s">
        <v>257</v>
      </c>
      <c r="CK54">
        <v>1613517590.5999999</v>
      </c>
      <c r="CL54">
        <v>1613517593.0999999</v>
      </c>
      <c r="CM54">
        <v>2</v>
      </c>
      <c r="CN54">
        <v>-0.182</v>
      </c>
      <c r="CO54">
        <v>3.1E-2</v>
      </c>
      <c r="CP54">
        <v>5.8979999999999997</v>
      </c>
      <c r="CQ54">
        <v>0.11700000000000001</v>
      </c>
      <c r="CR54">
        <v>408</v>
      </c>
      <c r="CS54">
        <v>19</v>
      </c>
      <c r="CT54">
        <v>0.39</v>
      </c>
      <c r="CU54">
        <v>0.23</v>
      </c>
      <c r="CV54">
        <v>-0.90145054999999996</v>
      </c>
      <c r="CW54">
        <v>-1.00650824015009</v>
      </c>
      <c r="CX54">
        <v>0.114819393037707</v>
      </c>
      <c r="CY54">
        <v>0</v>
      </c>
      <c r="CZ54">
        <v>-7.4029639750000001E-2</v>
      </c>
      <c r="DA54">
        <v>0.34713598953095698</v>
      </c>
      <c r="DB54">
        <v>7.0798201686392295E-2</v>
      </c>
      <c r="DC54">
        <v>0</v>
      </c>
      <c r="DD54">
        <v>0</v>
      </c>
      <c r="DE54">
        <v>2</v>
      </c>
      <c r="DF54" t="s">
        <v>258</v>
      </c>
      <c r="DG54">
        <v>100</v>
      </c>
      <c r="DH54">
        <v>100</v>
      </c>
      <c r="DI54">
        <v>5.9009999999999998</v>
      </c>
      <c r="DJ54">
        <v>6.2600000000000003E-2</v>
      </c>
      <c r="DK54">
        <v>3.81994624640086</v>
      </c>
      <c r="DL54">
        <v>6.2143469350190604E-3</v>
      </c>
      <c r="DM54">
        <v>-2.84187309215212E-6</v>
      </c>
      <c r="DN54">
        <v>5.8318728844440699E-10</v>
      </c>
      <c r="DO54">
        <v>-0.113050203154081</v>
      </c>
      <c r="DP54">
        <v>-1.75213708561665E-2</v>
      </c>
      <c r="DQ54">
        <v>2.0195459475989799E-3</v>
      </c>
      <c r="DR54">
        <v>-2.5595844928440799E-5</v>
      </c>
      <c r="DS54">
        <v>-1</v>
      </c>
      <c r="DT54">
        <v>2233</v>
      </c>
      <c r="DU54">
        <v>2</v>
      </c>
      <c r="DV54">
        <v>28</v>
      </c>
      <c r="DW54">
        <v>11.3</v>
      </c>
      <c r="DX54">
        <v>11.3</v>
      </c>
      <c r="DY54">
        <v>2</v>
      </c>
      <c r="DZ54">
        <v>633.60900000000004</v>
      </c>
      <c r="EA54">
        <v>355.19900000000001</v>
      </c>
      <c r="EB54">
        <v>25.0002</v>
      </c>
      <c r="EC54">
        <v>27.852499999999999</v>
      </c>
      <c r="ED54">
        <v>30.0002</v>
      </c>
      <c r="EE54">
        <v>28.062100000000001</v>
      </c>
      <c r="EF54">
        <v>28.063300000000002</v>
      </c>
      <c r="EG54">
        <v>19.6737</v>
      </c>
      <c r="EH54">
        <v>48.449300000000001</v>
      </c>
      <c r="EI54">
        <v>83.2774</v>
      </c>
      <c r="EJ54">
        <v>25</v>
      </c>
      <c r="EK54">
        <v>410</v>
      </c>
      <c r="EL54">
        <v>17.679500000000001</v>
      </c>
      <c r="EM54">
        <v>99.432599999999994</v>
      </c>
      <c r="EN54">
        <v>101.42</v>
      </c>
    </row>
    <row r="55" spans="1:144">
      <c r="A55">
        <v>37</v>
      </c>
      <c r="B55">
        <v>1613518277.0999999</v>
      </c>
      <c r="C55">
        <v>582</v>
      </c>
      <c r="D55" t="s">
        <v>339</v>
      </c>
      <c r="E55" t="s">
        <v>340</v>
      </c>
      <c r="G55" t="s">
        <v>330</v>
      </c>
      <c r="H55">
        <v>1613518269.1689701</v>
      </c>
      <c r="I55">
        <f t="shared" si="29"/>
        <v>2.0787237812591864E-5</v>
      </c>
      <c r="J55">
        <f t="shared" si="30"/>
        <v>3.010908188563663</v>
      </c>
      <c r="K55">
        <f t="shared" si="31"/>
        <v>408.97520689655198</v>
      </c>
      <c r="L55">
        <f t="shared" si="32"/>
        <v>-3131.5014586346679</v>
      </c>
      <c r="M55">
        <f t="shared" si="33"/>
        <v>-318.33163563061748</v>
      </c>
      <c r="N55">
        <f t="shared" si="34"/>
        <v>41.574225100476951</v>
      </c>
      <c r="O55">
        <f t="shared" si="35"/>
        <v>1.3483218419048854E-3</v>
      </c>
      <c r="P55">
        <f t="shared" si="36"/>
        <v>2.0084188202213822</v>
      </c>
      <c r="Q55">
        <f t="shared" si="37"/>
        <v>1.3478191690228911E-3</v>
      </c>
      <c r="R55">
        <f t="shared" si="38"/>
        <v>8.4243212708568838E-4</v>
      </c>
      <c r="S55">
        <f t="shared" si="39"/>
        <v>49.53034061504885</v>
      </c>
      <c r="T55">
        <f t="shared" si="40"/>
        <v>27.019842756263444</v>
      </c>
      <c r="U55">
        <f t="shared" si="41"/>
        <v>25.685817241379301</v>
      </c>
      <c r="V55">
        <f t="shared" si="42"/>
        <v>3.3120338116217578</v>
      </c>
      <c r="W55">
        <f t="shared" si="43"/>
        <v>50.974161450528541</v>
      </c>
      <c r="X55">
        <f t="shared" si="44"/>
        <v>1.7835217957049545</v>
      </c>
      <c r="Y55">
        <f t="shared" si="45"/>
        <v>3.4988742236317094</v>
      </c>
      <c r="Z55">
        <f t="shared" si="46"/>
        <v>1.5285120159168033</v>
      </c>
      <c r="AA55">
        <f t="shared" si="47"/>
        <v>-0.91671718753530118</v>
      </c>
      <c r="AB55">
        <f t="shared" si="48"/>
        <v>100.53227362227678</v>
      </c>
      <c r="AC55">
        <f t="shared" si="49"/>
        <v>10.711017163463335</v>
      </c>
      <c r="AD55">
        <f t="shared" si="50"/>
        <v>159.85691421325367</v>
      </c>
      <c r="AE55">
        <v>0</v>
      </c>
      <c r="AF55">
        <v>0</v>
      </c>
      <c r="AG55">
        <f t="shared" si="51"/>
        <v>1</v>
      </c>
      <c r="AH55">
        <f t="shared" si="52"/>
        <v>0</v>
      </c>
      <c r="AI55">
        <f t="shared" si="53"/>
        <v>25992.160886565907</v>
      </c>
      <c r="AJ55">
        <f t="shared" si="54"/>
        <v>299.93851724137897</v>
      </c>
      <c r="AK55">
        <f t="shared" si="55"/>
        <v>252.8333442229125</v>
      </c>
      <c r="AL55">
        <f t="shared" si="56"/>
        <v>0.8429505704978929</v>
      </c>
      <c r="AM55">
        <f t="shared" si="57"/>
        <v>0.1959011409957859</v>
      </c>
      <c r="AN55">
        <v>2</v>
      </c>
      <c r="AO55">
        <v>0.5</v>
      </c>
      <c r="AP55" t="s">
        <v>256</v>
      </c>
      <c r="AQ55">
        <v>2</v>
      </c>
      <c r="AR55">
        <v>1613518269.1689701</v>
      </c>
      <c r="AS55">
        <v>408.97520689655198</v>
      </c>
      <c r="AT55">
        <v>409.98158620689702</v>
      </c>
      <c r="AU55">
        <v>17.544913793103401</v>
      </c>
      <c r="AV55">
        <v>17.5381068965517</v>
      </c>
      <c r="AW55">
        <v>403.073931034483</v>
      </c>
      <c r="AX55">
        <v>17.483755172413801</v>
      </c>
      <c r="BA55">
        <v>600.05399999999997</v>
      </c>
      <c r="BB55">
        <v>101.554655172414</v>
      </c>
      <c r="BC55">
        <v>9.9979141379310396E-2</v>
      </c>
      <c r="BD55">
        <v>26.6142827586207</v>
      </c>
      <c r="BE55">
        <v>25.685817241379301</v>
      </c>
      <c r="BF55">
        <v>999.9</v>
      </c>
      <c r="BG55">
        <v>0</v>
      </c>
      <c r="BH55">
        <v>0</v>
      </c>
      <c r="BI55">
        <v>5006.5086206896503</v>
      </c>
      <c r="BJ55">
        <v>0</v>
      </c>
      <c r="BK55">
        <v>9999.9</v>
      </c>
      <c r="BL55">
        <v>299.93851724137897</v>
      </c>
      <c r="BM55">
        <v>0.89999068965517204</v>
      </c>
      <c r="BN55">
        <v>0.100009220689655</v>
      </c>
      <c r="BO55">
        <v>0</v>
      </c>
      <c r="BP55">
        <v>112.295379310345</v>
      </c>
      <c r="BQ55">
        <v>5.0009600000000001</v>
      </c>
      <c r="BR55">
        <v>365.25127586206901</v>
      </c>
      <c r="BS55">
        <v>3224.9989655172399</v>
      </c>
      <c r="BT55">
        <v>36.811999999999998</v>
      </c>
      <c r="BU55">
        <v>40.820689655172401</v>
      </c>
      <c r="BV55">
        <v>38.932724137930997</v>
      </c>
      <c r="BW55">
        <v>40.686999999999998</v>
      </c>
      <c r="BX55">
        <v>39.625</v>
      </c>
      <c r="BY55">
        <v>265.44103448275899</v>
      </c>
      <c r="BZ55">
        <v>29.5</v>
      </c>
      <c r="CA55">
        <v>0</v>
      </c>
      <c r="CB55">
        <v>1613518319.8</v>
      </c>
      <c r="CC55">
        <v>0</v>
      </c>
      <c r="CD55">
        <v>112.2465</v>
      </c>
      <c r="CE55">
        <v>-9.0314871803535706</v>
      </c>
      <c r="CF55">
        <v>-30.271316251484301</v>
      </c>
      <c r="CG55">
        <v>365.14669230769198</v>
      </c>
      <c r="CH55">
        <v>15</v>
      </c>
      <c r="CI55">
        <v>1613517593.0999999</v>
      </c>
      <c r="CJ55" t="s">
        <v>257</v>
      </c>
      <c r="CK55">
        <v>1613517590.5999999</v>
      </c>
      <c r="CL55">
        <v>1613517593.0999999</v>
      </c>
      <c r="CM55">
        <v>2</v>
      </c>
      <c r="CN55">
        <v>-0.182</v>
      </c>
      <c r="CO55">
        <v>3.1E-2</v>
      </c>
      <c r="CP55">
        <v>5.8979999999999997</v>
      </c>
      <c r="CQ55">
        <v>0.11700000000000001</v>
      </c>
      <c r="CR55">
        <v>408</v>
      </c>
      <c r="CS55">
        <v>19</v>
      </c>
      <c r="CT55">
        <v>0.39</v>
      </c>
      <c r="CU55">
        <v>0.23</v>
      </c>
      <c r="CV55">
        <v>-0.98097909999999999</v>
      </c>
      <c r="CW55">
        <v>-0.36952333958724398</v>
      </c>
      <c r="CX55">
        <v>5.7983667472746199E-2</v>
      </c>
      <c r="CY55">
        <v>0</v>
      </c>
      <c r="CZ55">
        <v>-3.4273427000000002E-2</v>
      </c>
      <c r="DA55">
        <v>0.81129954754221401</v>
      </c>
      <c r="DB55">
        <v>7.9923973057851802E-2</v>
      </c>
      <c r="DC55">
        <v>0</v>
      </c>
      <c r="DD55">
        <v>0</v>
      </c>
      <c r="DE55">
        <v>2</v>
      </c>
      <c r="DF55" t="s">
        <v>258</v>
      </c>
      <c r="DG55">
        <v>100</v>
      </c>
      <c r="DH55">
        <v>100</v>
      </c>
      <c r="DI55">
        <v>5.9020000000000001</v>
      </c>
      <c r="DJ55">
        <v>6.5299999999999997E-2</v>
      </c>
      <c r="DK55">
        <v>3.81994624640086</v>
      </c>
      <c r="DL55">
        <v>6.2143469350190604E-3</v>
      </c>
      <c r="DM55">
        <v>-2.84187309215212E-6</v>
      </c>
      <c r="DN55">
        <v>5.8318728844440699E-10</v>
      </c>
      <c r="DO55">
        <v>-0.113050203154081</v>
      </c>
      <c r="DP55">
        <v>-1.75213708561665E-2</v>
      </c>
      <c r="DQ55">
        <v>2.0195459475989799E-3</v>
      </c>
      <c r="DR55">
        <v>-2.5595844928440799E-5</v>
      </c>
      <c r="DS55">
        <v>-1</v>
      </c>
      <c r="DT55">
        <v>2233</v>
      </c>
      <c r="DU55">
        <v>2</v>
      </c>
      <c r="DV55">
        <v>28</v>
      </c>
      <c r="DW55">
        <v>11.4</v>
      </c>
      <c r="DX55">
        <v>11.4</v>
      </c>
      <c r="DY55">
        <v>2</v>
      </c>
      <c r="DZ55">
        <v>633.995</v>
      </c>
      <c r="EA55">
        <v>355.16199999999998</v>
      </c>
      <c r="EB55">
        <v>25.0002</v>
      </c>
      <c r="EC55">
        <v>27.855499999999999</v>
      </c>
      <c r="ED55">
        <v>30.000299999999999</v>
      </c>
      <c r="EE55">
        <v>28.064399999999999</v>
      </c>
      <c r="EF55">
        <v>28.0656</v>
      </c>
      <c r="EG55">
        <v>19.6723</v>
      </c>
      <c r="EH55">
        <v>48.175899999999999</v>
      </c>
      <c r="EI55">
        <v>83.2774</v>
      </c>
      <c r="EJ55">
        <v>25</v>
      </c>
      <c r="EK55">
        <v>410</v>
      </c>
      <c r="EL55">
        <v>17.680900000000001</v>
      </c>
      <c r="EM55">
        <v>99.431200000000004</v>
      </c>
      <c r="EN55">
        <v>101.42</v>
      </c>
    </row>
    <row r="56" spans="1:144">
      <c r="A56">
        <v>38</v>
      </c>
      <c r="B56">
        <v>1613518283.0999999</v>
      </c>
      <c r="C56">
        <v>588</v>
      </c>
      <c r="D56" t="s">
        <v>341</v>
      </c>
      <c r="E56" t="s">
        <v>342</v>
      </c>
      <c r="G56" t="s">
        <v>330</v>
      </c>
      <c r="H56">
        <v>1613518275.1689701</v>
      </c>
      <c r="I56">
        <f t="shared" si="29"/>
        <v>1.7971415725367813E-4</v>
      </c>
      <c r="J56">
        <f t="shared" si="30"/>
        <v>2.8798266825117036</v>
      </c>
      <c r="K56">
        <f t="shared" si="31"/>
        <v>408.99724137931003</v>
      </c>
      <c r="L56">
        <f t="shared" si="32"/>
        <v>10.631670916548655</v>
      </c>
      <c r="M56">
        <f t="shared" si="33"/>
        <v>1.0807630791156357</v>
      </c>
      <c r="N56">
        <f t="shared" si="34"/>
        <v>41.576636580696508</v>
      </c>
      <c r="O56">
        <f t="shared" si="35"/>
        <v>1.1750634992135548E-2</v>
      </c>
      <c r="P56">
        <f t="shared" si="36"/>
        <v>2.0074676771504705</v>
      </c>
      <c r="Q56">
        <f t="shared" si="37"/>
        <v>1.1712556541842698E-2</v>
      </c>
      <c r="R56">
        <f t="shared" si="38"/>
        <v>7.3237586955338906E-3</v>
      </c>
      <c r="S56">
        <f t="shared" si="39"/>
        <v>49.535240066084597</v>
      </c>
      <c r="T56">
        <f t="shared" si="40"/>
        <v>26.964550830677204</v>
      </c>
      <c r="U56">
        <f t="shared" si="41"/>
        <v>25.7010586206897</v>
      </c>
      <c r="V56">
        <f t="shared" si="42"/>
        <v>3.3150291028145897</v>
      </c>
      <c r="W56">
        <f t="shared" si="43"/>
        <v>51.277808227215957</v>
      </c>
      <c r="X56">
        <f t="shared" si="44"/>
        <v>1.7944619815057659</v>
      </c>
      <c r="Y56">
        <f t="shared" si="45"/>
        <v>3.4994904102655191</v>
      </c>
      <c r="Z56">
        <f t="shared" si="46"/>
        <v>1.5205671213088239</v>
      </c>
      <c r="AA56">
        <f t="shared" si="47"/>
        <v>-7.9253943348872058</v>
      </c>
      <c r="AB56">
        <f t="shared" si="48"/>
        <v>99.158701328181834</v>
      </c>
      <c r="AC56">
        <f t="shared" si="49"/>
        <v>10.570643699445354</v>
      </c>
      <c r="AD56">
        <f t="shared" si="50"/>
        <v>151.33919075882457</v>
      </c>
      <c r="AE56">
        <v>0</v>
      </c>
      <c r="AF56">
        <v>0</v>
      </c>
      <c r="AG56">
        <f t="shared" si="51"/>
        <v>1</v>
      </c>
      <c r="AH56">
        <f t="shared" si="52"/>
        <v>0</v>
      </c>
      <c r="AI56">
        <f t="shared" si="53"/>
        <v>25968.724466486205</v>
      </c>
      <c r="AJ56">
        <f t="shared" si="54"/>
        <v>299.96920689655201</v>
      </c>
      <c r="AK56">
        <f t="shared" si="55"/>
        <v>252.85912455163091</v>
      </c>
      <c r="AL56">
        <f t="shared" si="56"/>
        <v>0.84295027202186268</v>
      </c>
      <c r="AM56">
        <f t="shared" si="57"/>
        <v>0.19590054404372531</v>
      </c>
      <c r="AN56">
        <v>2</v>
      </c>
      <c r="AO56">
        <v>0.5</v>
      </c>
      <c r="AP56" t="s">
        <v>256</v>
      </c>
      <c r="AQ56">
        <v>2</v>
      </c>
      <c r="AR56">
        <v>1613518275.1689701</v>
      </c>
      <c r="AS56">
        <v>408.99724137931003</v>
      </c>
      <c r="AT56">
        <v>409.98158620689702</v>
      </c>
      <c r="AU56">
        <v>17.652462068965502</v>
      </c>
      <c r="AV56">
        <v>17.5936206896552</v>
      </c>
      <c r="AW56">
        <v>403.09593103448299</v>
      </c>
      <c r="AX56">
        <v>17.588217241379301</v>
      </c>
      <c r="BA56">
        <v>600.05989655172402</v>
      </c>
      <c r="BB56">
        <v>101.555034482759</v>
      </c>
      <c r="BC56">
        <v>0.100019327586207</v>
      </c>
      <c r="BD56">
        <v>26.617272413793099</v>
      </c>
      <c r="BE56">
        <v>25.7010586206897</v>
      </c>
      <c r="BF56">
        <v>999.9</v>
      </c>
      <c r="BG56">
        <v>0</v>
      </c>
      <c r="BH56">
        <v>0</v>
      </c>
      <c r="BI56">
        <v>5002.6296551724099</v>
      </c>
      <c r="BJ56">
        <v>0</v>
      </c>
      <c r="BK56">
        <v>9999.9</v>
      </c>
      <c r="BL56">
        <v>299.96920689655201</v>
      </c>
      <c r="BM56">
        <v>0.90000031034482697</v>
      </c>
      <c r="BN56">
        <v>9.9999579310344797E-2</v>
      </c>
      <c r="BO56">
        <v>0</v>
      </c>
      <c r="BP56">
        <v>111.416965517241</v>
      </c>
      <c r="BQ56">
        <v>5.0009600000000001</v>
      </c>
      <c r="BR56">
        <v>362.46644827586198</v>
      </c>
      <c r="BS56">
        <v>3225.3410344827598</v>
      </c>
      <c r="BT56">
        <v>36.811999999999998</v>
      </c>
      <c r="BU56">
        <v>40.814172413793102</v>
      </c>
      <c r="BV56">
        <v>38.924172413793102</v>
      </c>
      <c r="BW56">
        <v>40.686999999999998</v>
      </c>
      <c r="BX56">
        <v>39.625</v>
      </c>
      <c r="BY56">
        <v>265.47137931034501</v>
      </c>
      <c r="BZ56">
        <v>29.5</v>
      </c>
      <c r="CA56">
        <v>0</v>
      </c>
      <c r="CB56">
        <v>1613518325.8</v>
      </c>
      <c r="CC56">
        <v>0</v>
      </c>
      <c r="CD56">
        <v>111.376576923077</v>
      </c>
      <c r="CE56">
        <v>-8.5156581192528904</v>
      </c>
      <c r="CF56">
        <v>-26.303008557990399</v>
      </c>
      <c r="CG56">
        <v>362.32911538461502</v>
      </c>
      <c r="CH56">
        <v>15</v>
      </c>
      <c r="CI56">
        <v>1613517593.0999999</v>
      </c>
      <c r="CJ56" t="s">
        <v>257</v>
      </c>
      <c r="CK56">
        <v>1613517590.5999999</v>
      </c>
      <c r="CL56">
        <v>1613517593.0999999</v>
      </c>
      <c r="CM56">
        <v>2</v>
      </c>
      <c r="CN56">
        <v>-0.182</v>
      </c>
      <c r="CO56">
        <v>3.1E-2</v>
      </c>
      <c r="CP56">
        <v>5.8979999999999997</v>
      </c>
      <c r="CQ56">
        <v>0.11700000000000001</v>
      </c>
      <c r="CR56">
        <v>408</v>
      </c>
      <c r="CS56">
        <v>19</v>
      </c>
      <c r="CT56">
        <v>0.39</v>
      </c>
      <c r="CU56">
        <v>0.23</v>
      </c>
      <c r="CV56">
        <v>-0.99514072499999995</v>
      </c>
      <c r="CW56">
        <v>0.138963928705441</v>
      </c>
      <c r="CX56">
        <v>4.1900407175221803E-2</v>
      </c>
      <c r="CY56">
        <v>0</v>
      </c>
      <c r="CZ56">
        <v>3.2775012999999999E-2</v>
      </c>
      <c r="DA56">
        <v>0.49412344007504699</v>
      </c>
      <c r="DB56">
        <v>4.9831815518796702E-2</v>
      </c>
      <c r="DC56">
        <v>0</v>
      </c>
      <c r="DD56">
        <v>0</v>
      </c>
      <c r="DE56">
        <v>2</v>
      </c>
      <c r="DF56" t="s">
        <v>258</v>
      </c>
      <c r="DG56">
        <v>100</v>
      </c>
      <c r="DH56">
        <v>100</v>
      </c>
      <c r="DI56">
        <v>5.9020000000000001</v>
      </c>
      <c r="DJ56">
        <v>6.7000000000000004E-2</v>
      </c>
      <c r="DK56">
        <v>3.81994624640086</v>
      </c>
      <c r="DL56">
        <v>6.2143469350190604E-3</v>
      </c>
      <c r="DM56">
        <v>-2.84187309215212E-6</v>
      </c>
      <c r="DN56">
        <v>5.8318728844440699E-10</v>
      </c>
      <c r="DO56">
        <v>-0.113050203154081</v>
      </c>
      <c r="DP56">
        <v>-1.75213708561665E-2</v>
      </c>
      <c r="DQ56">
        <v>2.0195459475989799E-3</v>
      </c>
      <c r="DR56">
        <v>-2.5595844928440799E-5</v>
      </c>
      <c r="DS56">
        <v>-1</v>
      </c>
      <c r="DT56">
        <v>2233</v>
      </c>
      <c r="DU56">
        <v>2</v>
      </c>
      <c r="DV56">
        <v>28</v>
      </c>
      <c r="DW56">
        <v>11.5</v>
      </c>
      <c r="DX56">
        <v>11.5</v>
      </c>
      <c r="DY56">
        <v>2</v>
      </c>
      <c r="DZ56">
        <v>634.13499999999999</v>
      </c>
      <c r="EA56">
        <v>355.28</v>
      </c>
      <c r="EB56">
        <v>25.0001</v>
      </c>
      <c r="EC56">
        <v>27.858599999999999</v>
      </c>
      <c r="ED56">
        <v>30.000299999999999</v>
      </c>
      <c r="EE56">
        <v>28.067299999999999</v>
      </c>
      <c r="EF56">
        <v>28.068200000000001</v>
      </c>
      <c r="EG56">
        <v>19.675000000000001</v>
      </c>
      <c r="EH56">
        <v>48.175899999999999</v>
      </c>
      <c r="EI56">
        <v>82.905500000000004</v>
      </c>
      <c r="EJ56">
        <v>25</v>
      </c>
      <c r="EK56">
        <v>410</v>
      </c>
      <c r="EL56">
        <v>17.655999999999999</v>
      </c>
      <c r="EM56">
        <v>99.4298</v>
      </c>
      <c r="EN56">
        <v>101.423</v>
      </c>
    </row>
    <row r="57" spans="1:144">
      <c r="A57">
        <v>39</v>
      </c>
      <c r="B57">
        <v>1613518289.0999999</v>
      </c>
      <c r="C57">
        <v>594</v>
      </c>
      <c r="D57" t="s">
        <v>343</v>
      </c>
      <c r="E57" t="s">
        <v>344</v>
      </c>
      <c r="G57" t="s">
        <v>330</v>
      </c>
      <c r="H57">
        <v>1613518281.1689701</v>
      </c>
      <c r="I57">
        <f t="shared" si="29"/>
        <v>3.0200639518900777E-4</v>
      </c>
      <c r="J57">
        <f t="shared" si="30"/>
        <v>2.8633969477210632</v>
      </c>
      <c r="K57">
        <f t="shared" si="31"/>
        <v>408.99962068965499</v>
      </c>
      <c r="L57">
        <f t="shared" si="32"/>
        <v>169.94329076401152</v>
      </c>
      <c r="M57">
        <f t="shared" si="33"/>
        <v>17.275609952880384</v>
      </c>
      <c r="N57">
        <f t="shared" si="34"/>
        <v>41.576915959113556</v>
      </c>
      <c r="O57">
        <f t="shared" si="35"/>
        <v>1.9842648397936275E-2</v>
      </c>
      <c r="P57">
        <f t="shared" si="36"/>
        <v>2.0066616780733164</v>
      </c>
      <c r="Q57">
        <f t="shared" si="37"/>
        <v>1.973428458201738E-2</v>
      </c>
      <c r="R57">
        <f t="shared" si="38"/>
        <v>1.2343614492421374E-2</v>
      </c>
      <c r="S57">
        <f t="shared" si="39"/>
        <v>49.531211646418534</v>
      </c>
      <c r="T57">
        <f t="shared" si="40"/>
        <v>26.922683871426514</v>
      </c>
      <c r="U57">
        <f t="shared" si="41"/>
        <v>25.717444827586199</v>
      </c>
      <c r="V57">
        <f t="shared" si="42"/>
        <v>3.3182520189844498</v>
      </c>
      <c r="W57">
        <f t="shared" si="43"/>
        <v>51.476346035662814</v>
      </c>
      <c r="X57">
        <f t="shared" si="44"/>
        <v>1.8017354486737065</v>
      </c>
      <c r="Y57">
        <f t="shared" si="45"/>
        <v>3.5001230418053839</v>
      </c>
      <c r="Z57">
        <f t="shared" si="46"/>
        <v>1.5165165703107433</v>
      </c>
      <c r="AA57">
        <f t="shared" si="47"/>
        <v>-13.318482027835243</v>
      </c>
      <c r="AB57">
        <f t="shared" si="48"/>
        <v>97.678188022867118</v>
      </c>
      <c r="AC57">
        <f t="shared" si="49"/>
        <v>10.418014037819759</v>
      </c>
      <c r="AD57">
        <f t="shared" si="50"/>
        <v>144.30893167927016</v>
      </c>
      <c r="AE57">
        <v>0</v>
      </c>
      <c r="AF57">
        <v>0</v>
      </c>
      <c r="AG57">
        <f t="shared" si="51"/>
        <v>1</v>
      </c>
      <c r="AH57">
        <f t="shared" si="52"/>
        <v>0</v>
      </c>
      <c r="AI57">
        <f t="shared" si="53"/>
        <v>25948.829492564273</v>
      </c>
      <c r="AJ57">
        <f t="shared" si="54"/>
        <v>299.943931034483</v>
      </c>
      <c r="AK57">
        <f t="shared" si="55"/>
        <v>252.83789557373049</v>
      </c>
      <c r="AL57">
        <f t="shared" si="56"/>
        <v>0.84295052979305995</v>
      </c>
      <c r="AM57">
        <f t="shared" si="57"/>
        <v>0.19590105958611989</v>
      </c>
      <c r="AN57">
        <v>2</v>
      </c>
      <c r="AO57">
        <v>0.5</v>
      </c>
      <c r="AP57" t="s">
        <v>256</v>
      </c>
      <c r="AQ57">
        <v>2</v>
      </c>
      <c r="AR57">
        <v>1613518281.1689701</v>
      </c>
      <c r="AS57">
        <v>408.99962068965499</v>
      </c>
      <c r="AT57">
        <v>409.995172413793</v>
      </c>
      <c r="AU57">
        <v>17.723996551724099</v>
      </c>
      <c r="AV57">
        <v>17.625120689655201</v>
      </c>
      <c r="AW57">
        <v>403.098344827586</v>
      </c>
      <c r="AX57">
        <v>17.657682758620702</v>
      </c>
      <c r="BA57">
        <v>600.052689655172</v>
      </c>
      <c r="BB57">
        <v>101.555137931034</v>
      </c>
      <c r="BC57">
        <v>0.10000758965517199</v>
      </c>
      <c r="BD57">
        <v>26.6203413793104</v>
      </c>
      <c r="BE57">
        <v>25.717444827586199</v>
      </c>
      <c r="BF57">
        <v>999.9</v>
      </c>
      <c r="BG57">
        <v>0</v>
      </c>
      <c r="BH57">
        <v>0</v>
      </c>
      <c r="BI57">
        <v>4999.35413793104</v>
      </c>
      <c r="BJ57">
        <v>0</v>
      </c>
      <c r="BK57">
        <v>9999.9</v>
      </c>
      <c r="BL57">
        <v>299.943931034483</v>
      </c>
      <c r="BM57">
        <v>0.89999068965517204</v>
      </c>
      <c r="BN57">
        <v>0.100009220689655</v>
      </c>
      <c r="BO57">
        <v>0</v>
      </c>
      <c r="BP57">
        <v>110.588413793103</v>
      </c>
      <c r="BQ57">
        <v>5.0009600000000001</v>
      </c>
      <c r="BR57">
        <v>359.99955172413797</v>
      </c>
      <c r="BS57">
        <v>3225.05689655172</v>
      </c>
      <c r="BT57">
        <v>36.811999999999998</v>
      </c>
      <c r="BU57">
        <v>40.8163448275862</v>
      </c>
      <c r="BV57">
        <v>38.911344827586198</v>
      </c>
      <c r="BW57">
        <v>40.686999999999998</v>
      </c>
      <c r="BX57">
        <v>39.625</v>
      </c>
      <c r="BY57">
        <v>265.44517241379299</v>
      </c>
      <c r="BZ57">
        <v>29.5</v>
      </c>
      <c r="CA57">
        <v>0</v>
      </c>
      <c r="CB57">
        <v>1613518331.8</v>
      </c>
      <c r="CC57">
        <v>0</v>
      </c>
      <c r="CD57">
        <v>110.557346153846</v>
      </c>
      <c r="CE57">
        <v>-7.8686837663998404</v>
      </c>
      <c r="CF57">
        <v>-23.830324788750499</v>
      </c>
      <c r="CG57">
        <v>359.87742307692298</v>
      </c>
      <c r="CH57">
        <v>15</v>
      </c>
      <c r="CI57">
        <v>1613517593.0999999</v>
      </c>
      <c r="CJ57" t="s">
        <v>257</v>
      </c>
      <c r="CK57">
        <v>1613517590.5999999</v>
      </c>
      <c r="CL57">
        <v>1613517593.0999999</v>
      </c>
      <c r="CM57">
        <v>2</v>
      </c>
      <c r="CN57">
        <v>-0.182</v>
      </c>
      <c r="CO57">
        <v>3.1E-2</v>
      </c>
      <c r="CP57">
        <v>5.8979999999999997</v>
      </c>
      <c r="CQ57">
        <v>0.11700000000000001</v>
      </c>
      <c r="CR57">
        <v>408</v>
      </c>
      <c r="CS57">
        <v>19</v>
      </c>
      <c r="CT57">
        <v>0.39</v>
      </c>
      <c r="CU57">
        <v>0.23</v>
      </c>
      <c r="CV57">
        <v>-0.99009424999999995</v>
      </c>
      <c r="CW57">
        <v>-4.0275332082551601E-2</v>
      </c>
      <c r="CX57">
        <v>3.81231896807901E-2</v>
      </c>
      <c r="CY57">
        <v>1</v>
      </c>
      <c r="CZ57">
        <v>7.9652410000000007E-2</v>
      </c>
      <c r="DA57">
        <v>0.39311896210131297</v>
      </c>
      <c r="DB57">
        <v>3.8254554203700997E-2</v>
      </c>
      <c r="DC57">
        <v>0</v>
      </c>
      <c r="DD57">
        <v>1</v>
      </c>
      <c r="DE57">
        <v>2</v>
      </c>
      <c r="DF57" t="s">
        <v>269</v>
      </c>
      <c r="DG57">
        <v>100</v>
      </c>
      <c r="DH57">
        <v>100</v>
      </c>
      <c r="DI57">
        <v>5.9009999999999998</v>
      </c>
      <c r="DJ57">
        <v>6.7900000000000002E-2</v>
      </c>
      <c r="DK57">
        <v>3.81994624640086</v>
      </c>
      <c r="DL57">
        <v>6.2143469350190604E-3</v>
      </c>
      <c r="DM57">
        <v>-2.84187309215212E-6</v>
      </c>
      <c r="DN57">
        <v>5.8318728844440699E-10</v>
      </c>
      <c r="DO57">
        <v>-0.113050203154081</v>
      </c>
      <c r="DP57">
        <v>-1.75213708561665E-2</v>
      </c>
      <c r="DQ57">
        <v>2.0195459475989799E-3</v>
      </c>
      <c r="DR57">
        <v>-2.5595844928440799E-5</v>
      </c>
      <c r="DS57">
        <v>-1</v>
      </c>
      <c r="DT57">
        <v>2233</v>
      </c>
      <c r="DU57">
        <v>2</v>
      </c>
      <c r="DV57">
        <v>28</v>
      </c>
      <c r="DW57">
        <v>11.6</v>
      </c>
      <c r="DX57">
        <v>11.6</v>
      </c>
      <c r="DY57">
        <v>2</v>
      </c>
      <c r="DZ57">
        <v>634.21500000000003</v>
      </c>
      <c r="EA57">
        <v>355.24299999999999</v>
      </c>
      <c r="EB57">
        <v>25.0001</v>
      </c>
      <c r="EC57">
        <v>27.861000000000001</v>
      </c>
      <c r="ED57">
        <v>30.0002</v>
      </c>
      <c r="EE57">
        <v>28.069600000000001</v>
      </c>
      <c r="EF57">
        <v>28.070499999999999</v>
      </c>
      <c r="EG57">
        <v>19.674399999999999</v>
      </c>
      <c r="EH57">
        <v>48.175899999999999</v>
      </c>
      <c r="EI57">
        <v>82.905500000000004</v>
      </c>
      <c r="EJ57">
        <v>25</v>
      </c>
      <c r="EK57">
        <v>410</v>
      </c>
      <c r="EL57">
        <v>17.651399999999999</v>
      </c>
      <c r="EM57">
        <v>99.432000000000002</v>
      </c>
      <c r="EN57">
        <v>101.42400000000001</v>
      </c>
    </row>
    <row r="58" spans="1:144">
      <c r="A58">
        <v>40</v>
      </c>
      <c r="B58">
        <v>1613518295.0999999</v>
      </c>
      <c r="C58">
        <v>600</v>
      </c>
      <c r="D58" t="s">
        <v>345</v>
      </c>
      <c r="E58" t="s">
        <v>346</v>
      </c>
      <c r="G58" t="s">
        <v>330</v>
      </c>
      <c r="H58">
        <v>1613518287.1689701</v>
      </c>
      <c r="I58">
        <f t="shared" si="29"/>
        <v>4.0137992890380977E-4</v>
      </c>
      <c r="J58">
        <f t="shared" si="30"/>
        <v>2.7966306199103745</v>
      </c>
      <c r="K58">
        <f t="shared" si="31"/>
        <v>409.00755172413801</v>
      </c>
      <c r="L58">
        <f t="shared" si="32"/>
        <v>231.0224809897073</v>
      </c>
      <c r="M58">
        <f t="shared" si="33"/>
        <v>23.484531418971631</v>
      </c>
      <c r="N58">
        <f t="shared" si="34"/>
        <v>41.577558417313199</v>
      </c>
      <c r="O58">
        <f t="shared" si="35"/>
        <v>2.6459978437278417E-2</v>
      </c>
      <c r="P58">
        <f t="shared" si="36"/>
        <v>2.0056794544520642</v>
      </c>
      <c r="Q58">
        <f t="shared" si="37"/>
        <v>2.6267570875340863E-2</v>
      </c>
      <c r="R58">
        <f t="shared" si="38"/>
        <v>1.6434402123469895E-2</v>
      </c>
      <c r="S58">
        <f t="shared" si="39"/>
        <v>49.536326516623255</v>
      </c>
      <c r="T58">
        <f t="shared" si="40"/>
        <v>26.890237149199621</v>
      </c>
      <c r="U58">
        <f t="shared" si="41"/>
        <v>25.727296551724098</v>
      </c>
      <c r="V58">
        <f t="shared" si="42"/>
        <v>3.3201910195735649</v>
      </c>
      <c r="W58">
        <f t="shared" si="43"/>
        <v>51.586873379200526</v>
      </c>
      <c r="X58">
        <f t="shared" si="44"/>
        <v>1.8060276463918494</v>
      </c>
      <c r="Y58">
        <f t="shared" si="45"/>
        <v>3.5009441900389087</v>
      </c>
      <c r="Z58">
        <f t="shared" si="46"/>
        <v>1.5141633731817155</v>
      </c>
      <c r="AA58">
        <f t="shared" si="47"/>
        <v>-17.700854864658012</v>
      </c>
      <c r="AB58">
        <f t="shared" si="48"/>
        <v>96.995764003146917</v>
      </c>
      <c r="AC58">
        <f t="shared" si="49"/>
        <v>10.351013009036979</v>
      </c>
      <c r="AD58">
        <f t="shared" si="50"/>
        <v>139.18224866414914</v>
      </c>
      <c r="AE58">
        <v>0</v>
      </c>
      <c r="AF58">
        <v>0</v>
      </c>
      <c r="AG58">
        <f t="shared" si="51"/>
        <v>1</v>
      </c>
      <c r="AH58">
        <f t="shared" si="52"/>
        <v>0</v>
      </c>
      <c r="AI58">
        <f t="shared" si="53"/>
        <v>25924.587348559202</v>
      </c>
      <c r="AJ58">
        <f t="shared" si="54"/>
        <v>299.975275862069</v>
      </c>
      <c r="AK58">
        <f t="shared" si="55"/>
        <v>252.86428516159518</v>
      </c>
      <c r="AL58">
        <f t="shared" si="56"/>
        <v>0.84295042128026632</v>
      </c>
      <c r="AM58">
        <f t="shared" si="57"/>
        <v>0.19590084256053253</v>
      </c>
      <c r="AN58">
        <v>2</v>
      </c>
      <c r="AO58">
        <v>0.5</v>
      </c>
      <c r="AP58" t="s">
        <v>256</v>
      </c>
      <c r="AQ58">
        <v>2</v>
      </c>
      <c r="AR58">
        <v>1613518287.1689701</v>
      </c>
      <c r="AS58">
        <v>409.00755172413801</v>
      </c>
      <c r="AT58">
        <v>409.99441379310298</v>
      </c>
      <c r="AU58">
        <v>17.7662896551724</v>
      </c>
      <c r="AV58">
        <v>17.634882758620702</v>
      </c>
      <c r="AW58">
        <v>403.10613793103403</v>
      </c>
      <c r="AX58">
        <v>17.6987448275862</v>
      </c>
      <c r="BA58">
        <v>600.04293103448299</v>
      </c>
      <c r="BB58">
        <v>101.55475862069</v>
      </c>
      <c r="BC58">
        <v>9.9986486206896596E-2</v>
      </c>
      <c r="BD58">
        <v>26.624324137931001</v>
      </c>
      <c r="BE58">
        <v>25.727296551724098</v>
      </c>
      <c r="BF58">
        <v>999.9</v>
      </c>
      <c r="BG58">
        <v>0</v>
      </c>
      <c r="BH58">
        <v>0</v>
      </c>
      <c r="BI58">
        <v>4995.3882758620703</v>
      </c>
      <c r="BJ58">
        <v>0</v>
      </c>
      <c r="BK58">
        <v>9999.9</v>
      </c>
      <c r="BL58">
        <v>299.975275862069</v>
      </c>
      <c r="BM58">
        <v>0.89999389655172402</v>
      </c>
      <c r="BN58">
        <v>0.10000600689655199</v>
      </c>
      <c r="BO58">
        <v>0</v>
      </c>
      <c r="BP58">
        <v>109.854931034483</v>
      </c>
      <c r="BQ58">
        <v>5.0009600000000001</v>
      </c>
      <c r="BR58">
        <v>357.772965517241</v>
      </c>
      <c r="BS58">
        <v>3225.4020689655199</v>
      </c>
      <c r="BT58">
        <v>36.811999999999998</v>
      </c>
      <c r="BU58">
        <v>40.820689655172401</v>
      </c>
      <c r="BV58">
        <v>38.896379310344798</v>
      </c>
      <c r="BW58">
        <v>40.686999999999998</v>
      </c>
      <c r="BX58">
        <v>39.625</v>
      </c>
      <c r="BY58">
        <v>265.47517241379302</v>
      </c>
      <c r="BZ58">
        <v>29.5020689655172</v>
      </c>
      <c r="CA58">
        <v>0</v>
      </c>
      <c r="CB58">
        <v>1613518337.8</v>
      </c>
      <c r="CC58">
        <v>0</v>
      </c>
      <c r="CD58">
        <v>109.834807692308</v>
      </c>
      <c r="CE58">
        <v>-6.41822223225744</v>
      </c>
      <c r="CF58">
        <v>-20.553982918534299</v>
      </c>
      <c r="CG58">
        <v>357.62400000000002</v>
      </c>
      <c r="CH58">
        <v>15</v>
      </c>
      <c r="CI58">
        <v>1613517593.0999999</v>
      </c>
      <c r="CJ58" t="s">
        <v>257</v>
      </c>
      <c r="CK58">
        <v>1613517590.5999999</v>
      </c>
      <c r="CL58">
        <v>1613517593.0999999</v>
      </c>
      <c r="CM58">
        <v>2</v>
      </c>
      <c r="CN58">
        <v>-0.182</v>
      </c>
      <c r="CO58">
        <v>3.1E-2</v>
      </c>
      <c r="CP58">
        <v>5.8979999999999997</v>
      </c>
      <c r="CQ58">
        <v>0.11700000000000001</v>
      </c>
      <c r="CR58">
        <v>408</v>
      </c>
      <c r="CS58">
        <v>19</v>
      </c>
      <c r="CT58">
        <v>0.39</v>
      </c>
      <c r="CU58">
        <v>0.23</v>
      </c>
      <c r="CV58">
        <v>-0.99280690000000005</v>
      </c>
      <c r="CW58">
        <v>4.9214026266420699E-2</v>
      </c>
      <c r="CX58">
        <v>3.2956045719108998E-2</v>
      </c>
      <c r="CY58">
        <v>1</v>
      </c>
      <c r="CZ58">
        <v>0.115999725</v>
      </c>
      <c r="DA58">
        <v>0.33752263789868597</v>
      </c>
      <c r="DB58">
        <v>3.3085027103674503E-2</v>
      </c>
      <c r="DC58">
        <v>0</v>
      </c>
      <c r="DD58">
        <v>1</v>
      </c>
      <c r="DE58">
        <v>2</v>
      </c>
      <c r="DF58" t="s">
        <v>269</v>
      </c>
      <c r="DG58">
        <v>100</v>
      </c>
      <c r="DH58">
        <v>100</v>
      </c>
      <c r="DI58">
        <v>5.9020000000000001</v>
      </c>
      <c r="DJ58">
        <v>6.83E-2</v>
      </c>
      <c r="DK58">
        <v>3.81994624640086</v>
      </c>
      <c r="DL58">
        <v>6.2143469350190604E-3</v>
      </c>
      <c r="DM58">
        <v>-2.84187309215212E-6</v>
      </c>
      <c r="DN58">
        <v>5.8318728844440699E-10</v>
      </c>
      <c r="DO58">
        <v>-0.113050203154081</v>
      </c>
      <c r="DP58">
        <v>-1.75213708561665E-2</v>
      </c>
      <c r="DQ58">
        <v>2.0195459475989799E-3</v>
      </c>
      <c r="DR58">
        <v>-2.5595844928440799E-5</v>
      </c>
      <c r="DS58">
        <v>-1</v>
      </c>
      <c r="DT58">
        <v>2233</v>
      </c>
      <c r="DU58">
        <v>2</v>
      </c>
      <c r="DV58">
        <v>28</v>
      </c>
      <c r="DW58">
        <v>11.7</v>
      </c>
      <c r="DX58">
        <v>11.7</v>
      </c>
      <c r="DY58">
        <v>2</v>
      </c>
      <c r="DZ58">
        <v>634.43200000000002</v>
      </c>
      <c r="EA58">
        <v>355.39800000000002</v>
      </c>
      <c r="EB58">
        <v>25.0002</v>
      </c>
      <c r="EC58">
        <v>27.8644</v>
      </c>
      <c r="ED58">
        <v>30.0002</v>
      </c>
      <c r="EE58">
        <v>28.071300000000001</v>
      </c>
      <c r="EF58">
        <v>28.072800000000001</v>
      </c>
      <c r="EG58">
        <v>19.6722</v>
      </c>
      <c r="EH58">
        <v>48.175899999999999</v>
      </c>
      <c r="EI58">
        <v>82.5304</v>
      </c>
      <c r="EJ58">
        <v>25</v>
      </c>
      <c r="EK58">
        <v>410</v>
      </c>
      <c r="EL58">
        <v>17.647600000000001</v>
      </c>
      <c r="EM58">
        <v>99.432100000000005</v>
      </c>
      <c r="EN58">
        <v>101.425</v>
      </c>
    </row>
    <row r="59" spans="1:144">
      <c r="A59">
        <v>41</v>
      </c>
      <c r="B59">
        <v>1613518423.0999999</v>
      </c>
      <c r="C59">
        <v>728</v>
      </c>
      <c r="D59" t="s">
        <v>347</v>
      </c>
      <c r="E59" t="s">
        <v>348</v>
      </c>
      <c r="F59" t="s">
        <v>353</v>
      </c>
      <c r="G59" t="s">
        <v>354</v>
      </c>
      <c r="H59">
        <v>1613518415.0999999</v>
      </c>
      <c r="I59">
        <f t="shared" si="29"/>
        <v>-4.1666676009187426E-4</v>
      </c>
      <c r="J59">
        <f t="shared" si="30"/>
        <v>-5.5088876292353071</v>
      </c>
      <c r="K59">
        <f t="shared" si="31"/>
        <v>411.89841935483901</v>
      </c>
      <c r="L59">
        <f t="shared" si="32"/>
        <v>81.026381518009757</v>
      </c>
      <c r="M59">
        <f t="shared" si="33"/>
        <v>8.2369131802406486</v>
      </c>
      <c r="N59">
        <f t="shared" si="34"/>
        <v>41.872430383060497</v>
      </c>
      <c r="O59">
        <f t="shared" si="35"/>
        <v>-2.6962528209560136E-2</v>
      </c>
      <c r="P59">
        <f t="shared" si="36"/>
        <v>2.0079009114440018</v>
      </c>
      <c r="Q59">
        <f t="shared" si="37"/>
        <v>-2.716530633614302E-2</v>
      </c>
      <c r="R59">
        <f t="shared" si="38"/>
        <v>-1.6959971461465686E-2</v>
      </c>
      <c r="S59">
        <f t="shared" si="39"/>
        <v>49.572639603345614</v>
      </c>
      <c r="T59">
        <f t="shared" si="40"/>
        <v>27.151647901775025</v>
      </c>
      <c r="U59">
        <f t="shared" si="41"/>
        <v>25.651922580645198</v>
      </c>
      <c r="V59">
        <f t="shared" si="42"/>
        <v>3.3053811833148412</v>
      </c>
      <c r="W59">
        <f t="shared" si="43"/>
        <v>51.110814854563344</v>
      </c>
      <c r="X59">
        <f t="shared" si="44"/>
        <v>1.7851836434067261</v>
      </c>
      <c r="Y59">
        <f t="shared" si="45"/>
        <v>3.4927708518960126</v>
      </c>
      <c r="Z59">
        <f t="shared" si="46"/>
        <v>1.5201975399081151</v>
      </c>
      <c r="AA59">
        <f t="shared" si="47"/>
        <v>18.375004120051656</v>
      </c>
      <c r="AB59">
        <f t="shared" si="48"/>
        <v>100.96717639154934</v>
      </c>
      <c r="AC59">
        <f t="shared" si="49"/>
        <v>10.756700562581079</v>
      </c>
      <c r="AD59">
        <f t="shared" si="50"/>
        <v>179.6715206775277</v>
      </c>
      <c r="AE59">
        <v>1</v>
      </c>
      <c r="AF59">
        <v>0</v>
      </c>
      <c r="AG59">
        <f t="shared" si="51"/>
        <v>1</v>
      </c>
      <c r="AH59">
        <f t="shared" si="52"/>
        <v>0</v>
      </c>
      <c r="AI59">
        <f t="shared" si="53"/>
        <v>25982.239823750057</v>
      </c>
      <c r="AJ59">
        <f t="shared" si="54"/>
        <v>300.19393548387097</v>
      </c>
      <c r="AK59">
        <f t="shared" si="55"/>
        <v>253.04871321170086</v>
      </c>
      <c r="AL59">
        <f t="shared" si="56"/>
        <v>0.84295078381187627</v>
      </c>
      <c r="AM59">
        <f t="shared" si="57"/>
        <v>0.19590156762375269</v>
      </c>
      <c r="AN59">
        <v>2</v>
      </c>
      <c r="AO59">
        <v>0.5</v>
      </c>
      <c r="AP59" t="s">
        <v>256</v>
      </c>
      <c r="AQ59">
        <v>2</v>
      </c>
      <c r="AR59">
        <v>1613518415.0999999</v>
      </c>
      <c r="AS59">
        <v>411.89841935483901</v>
      </c>
      <c r="AT59">
        <v>409.99996774193602</v>
      </c>
      <c r="AU59">
        <v>17.560822580645201</v>
      </c>
      <c r="AV59">
        <v>17.697629032258099</v>
      </c>
      <c r="AW59">
        <v>405.98490322580602</v>
      </c>
      <c r="AX59">
        <v>17.499199999999998</v>
      </c>
      <c r="BA59">
        <v>598.43632258064497</v>
      </c>
      <c r="BB59">
        <v>101.551612903226</v>
      </c>
      <c r="BC59">
        <v>0.105563758548387</v>
      </c>
      <c r="BD59">
        <v>26.5846451612903</v>
      </c>
      <c r="BE59">
        <v>25.651922580645198</v>
      </c>
      <c r="BF59">
        <v>999.9</v>
      </c>
      <c r="BG59">
        <v>0</v>
      </c>
      <c r="BH59">
        <v>0</v>
      </c>
      <c r="BI59">
        <v>5004.5564516128998</v>
      </c>
      <c r="BJ59">
        <v>0</v>
      </c>
      <c r="BK59">
        <v>9999.9</v>
      </c>
      <c r="BL59">
        <v>300.19393548387097</v>
      </c>
      <c r="BM59">
        <v>0.899981322580646</v>
      </c>
      <c r="BN59">
        <v>0.100018764516129</v>
      </c>
      <c r="BO59">
        <v>0</v>
      </c>
      <c r="BP59">
        <v>125.07141935483899</v>
      </c>
      <c r="BQ59">
        <v>5.0009600000000001</v>
      </c>
      <c r="BR59">
        <v>394.62264516129</v>
      </c>
      <c r="BS59">
        <v>3227.7829032258101</v>
      </c>
      <c r="BT59">
        <v>36.75</v>
      </c>
      <c r="BU59">
        <v>40.811999999999998</v>
      </c>
      <c r="BV59">
        <v>38.875</v>
      </c>
      <c r="BW59">
        <v>40.625</v>
      </c>
      <c r="BX59">
        <v>39.561999999999998</v>
      </c>
      <c r="BY59">
        <v>265.667741935484</v>
      </c>
      <c r="BZ59">
        <v>29.527096774193499</v>
      </c>
      <c r="CA59">
        <v>0</v>
      </c>
      <c r="CB59">
        <v>1613518466.2</v>
      </c>
      <c r="CC59">
        <v>0</v>
      </c>
      <c r="CD59">
        <v>123.618653846154</v>
      </c>
      <c r="CE59">
        <v>-204.506085371061</v>
      </c>
      <c r="CF59">
        <v>-617.67135013201698</v>
      </c>
      <c r="CG59">
        <v>390.12457692307697</v>
      </c>
      <c r="CH59">
        <v>15</v>
      </c>
      <c r="CI59">
        <v>1613517593.0999999</v>
      </c>
      <c r="CJ59" t="s">
        <v>257</v>
      </c>
      <c r="CK59">
        <v>1613517590.5999999</v>
      </c>
      <c r="CL59">
        <v>1613517593.0999999</v>
      </c>
      <c r="CM59">
        <v>2</v>
      </c>
      <c r="CN59">
        <v>-0.182</v>
      </c>
      <c r="CO59">
        <v>3.1E-2</v>
      </c>
      <c r="CP59">
        <v>5.8979999999999997</v>
      </c>
      <c r="CQ59">
        <v>0.11700000000000001</v>
      </c>
      <c r="CR59">
        <v>408</v>
      </c>
      <c r="CS59">
        <v>19</v>
      </c>
      <c r="CT59">
        <v>0.39</v>
      </c>
      <c r="CU59">
        <v>0.23</v>
      </c>
      <c r="CV59">
        <v>1.29230405</v>
      </c>
      <c r="CW59">
        <v>11.51468715197</v>
      </c>
      <c r="CX59">
        <v>1.9782393678807499</v>
      </c>
      <c r="CY59">
        <v>0</v>
      </c>
      <c r="CZ59">
        <v>-0.115385865</v>
      </c>
      <c r="DA59">
        <v>-0.23262697485928699</v>
      </c>
      <c r="DB59">
        <v>9.6983318223688705E-2</v>
      </c>
      <c r="DC59">
        <v>0</v>
      </c>
      <c r="DD59">
        <v>0</v>
      </c>
      <c r="DE59">
        <v>2</v>
      </c>
      <c r="DF59" t="s">
        <v>258</v>
      </c>
      <c r="DG59">
        <v>100</v>
      </c>
      <c r="DH59">
        <v>100</v>
      </c>
      <c r="DI59">
        <v>5.907</v>
      </c>
      <c r="DJ59">
        <v>6.5000000000000002E-2</v>
      </c>
      <c r="DK59">
        <v>3.81994624640086</v>
      </c>
      <c r="DL59">
        <v>6.2143469350190604E-3</v>
      </c>
      <c r="DM59">
        <v>-2.84187309215212E-6</v>
      </c>
      <c r="DN59">
        <v>5.8318728844440699E-10</v>
      </c>
      <c r="DO59">
        <v>-0.113050203154081</v>
      </c>
      <c r="DP59">
        <v>-1.75213708561665E-2</v>
      </c>
      <c r="DQ59">
        <v>2.0195459475989799E-3</v>
      </c>
      <c r="DR59">
        <v>-2.5595844928440799E-5</v>
      </c>
      <c r="DS59">
        <v>-1</v>
      </c>
      <c r="DT59">
        <v>2233</v>
      </c>
      <c r="DU59">
        <v>2</v>
      </c>
      <c r="DV59">
        <v>28</v>
      </c>
      <c r="DW59">
        <v>13.9</v>
      </c>
      <c r="DX59">
        <v>13.8</v>
      </c>
      <c r="DY59">
        <v>2</v>
      </c>
      <c r="DZ59">
        <v>629.572</v>
      </c>
      <c r="EA59">
        <v>355.23</v>
      </c>
      <c r="EB59">
        <v>25.000499999999999</v>
      </c>
      <c r="EC59">
        <v>27.9467</v>
      </c>
      <c r="ED59">
        <v>30.0002</v>
      </c>
      <c r="EE59">
        <v>28.1554</v>
      </c>
      <c r="EF59">
        <v>28.147099999999998</v>
      </c>
      <c r="EG59">
        <v>19.686599999999999</v>
      </c>
      <c r="EH59">
        <v>47.058100000000003</v>
      </c>
      <c r="EI59">
        <v>79.5274</v>
      </c>
      <c r="EJ59">
        <v>25</v>
      </c>
      <c r="EK59">
        <v>410</v>
      </c>
      <c r="EL59">
        <v>17.764900000000001</v>
      </c>
      <c r="EM59">
        <v>99.434399999999997</v>
      </c>
      <c r="EN59">
        <v>101.37</v>
      </c>
    </row>
    <row r="60" spans="1:144">
      <c r="A60">
        <v>42</v>
      </c>
      <c r="B60">
        <v>1613518429.0999999</v>
      </c>
      <c r="C60">
        <v>734</v>
      </c>
      <c r="D60" t="s">
        <v>349</v>
      </c>
      <c r="E60" t="s">
        <v>350</v>
      </c>
      <c r="G60" t="s">
        <v>354</v>
      </c>
      <c r="H60">
        <v>1613518421.28965</v>
      </c>
      <c r="I60">
        <f t="shared" si="29"/>
        <v>-2.631030343694412E-4</v>
      </c>
      <c r="J60">
        <f t="shared" si="30"/>
        <v>-4.34498707273774</v>
      </c>
      <c r="K60">
        <f t="shared" si="31"/>
        <v>411.43913793103502</v>
      </c>
      <c r="L60">
        <f t="shared" si="32"/>
        <v>-6.8995074468982542</v>
      </c>
      <c r="M60">
        <f t="shared" si="33"/>
        <v>-0.70135082520673253</v>
      </c>
      <c r="N60">
        <f t="shared" si="34"/>
        <v>41.823736133512647</v>
      </c>
      <c r="O60">
        <f t="shared" si="35"/>
        <v>-1.6754754477680663E-2</v>
      </c>
      <c r="P60">
        <f t="shared" si="36"/>
        <v>2.0061425687726091</v>
      </c>
      <c r="Q60">
        <f t="shared" si="37"/>
        <v>-1.6832885609756057E-2</v>
      </c>
      <c r="R60">
        <f t="shared" si="38"/>
        <v>-1.0513503649455747E-2</v>
      </c>
      <c r="S60">
        <f t="shared" si="39"/>
        <v>49.543336587804106</v>
      </c>
      <c r="T60">
        <f t="shared" si="40"/>
        <v>27.100899461826668</v>
      </c>
      <c r="U60">
        <f t="shared" si="41"/>
        <v>25.832637931034501</v>
      </c>
      <c r="V60">
        <f t="shared" si="42"/>
        <v>3.3409860949994465</v>
      </c>
      <c r="W60">
        <f t="shared" si="43"/>
        <v>51.296101999172315</v>
      </c>
      <c r="X60">
        <f t="shared" si="44"/>
        <v>1.7922471866637841</v>
      </c>
      <c r="Y60">
        <f t="shared" si="45"/>
        <v>3.493924717111454</v>
      </c>
      <c r="Z60">
        <f t="shared" si="46"/>
        <v>1.5487389083356624</v>
      </c>
      <c r="AA60">
        <f t="shared" si="47"/>
        <v>11.602843815692356</v>
      </c>
      <c r="AB60">
        <f t="shared" si="48"/>
        <v>81.939839623105712</v>
      </c>
      <c r="AC60">
        <f t="shared" si="49"/>
        <v>8.745402933751194</v>
      </c>
      <c r="AD60">
        <f t="shared" si="50"/>
        <v>151.83142296035336</v>
      </c>
      <c r="AE60">
        <v>0</v>
      </c>
      <c r="AF60">
        <v>0</v>
      </c>
      <c r="AG60">
        <f t="shared" si="51"/>
        <v>1</v>
      </c>
      <c r="AH60">
        <f t="shared" si="52"/>
        <v>0</v>
      </c>
      <c r="AI60">
        <f t="shared" si="53"/>
        <v>25938.947503360625</v>
      </c>
      <c r="AJ60">
        <f t="shared" si="54"/>
        <v>300.01527586206902</v>
      </c>
      <c r="AK60">
        <f t="shared" si="55"/>
        <v>252.89821822924856</v>
      </c>
      <c r="AL60">
        <f t="shared" si="56"/>
        <v>0.8429511380797744</v>
      </c>
      <c r="AM60">
        <f t="shared" si="57"/>
        <v>0.19590227615954886</v>
      </c>
      <c r="AN60">
        <v>2</v>
      </c>
      <c r="AO60">
        <v>0.5</v>
      </c>
      <c r="AP60" t="s">
        <v>256</v>
      </c>
      <c r="AQ60">
        <v>2</v>
      </c>
      <c r="AR60">
        <v>1613518421.28965</v>
      </c>
      <c r="AS60">
        <v>411.43913793103502</v>
      </c>
      <c r="AT60">
        <v>409.955965517241</v>
      </c>
      <c r="AU60">
        <v>17.631151724137901</v>
      </c>
      <c r="AV60">
        <v>17.717234482758599</v>
      </c>
      <c r="AW60">
        <v>405.52762068965501</v>
      </c>
      <c r="AX60">
        <v>17.567496551724101</v>
      </c>
      <c r="BA60">
        <v>600.50172413793098</v>
      </c>
      <c r="BB60">
        <v>101.55134482758599</v>
      </c>
      <c r="BC60">
        <v>0.100958703448276</v>
      </c>
      <c r="BD60">
        <v>26.5902517241379</v>
      </c>
      <c r="BE60">
        <v>25.832637931034501</v>
      </c>
      <c r="BF60">
        <v>999.9</v>
      </c>
      <c r="BG60">
        <v>0</v>
      </c>
      <c r="BH60">
        <v>0</v>
      </c>
      <c r="BI60">
        <v>4997.4348275862103</v>
      </c>
      <c r="BJ60">
        <v>0</v>
      </c>
      <c r="BK60">
        <v>9999.9</v>
      </c>
      <c r="BL60">
        <v>300.01527586206902</v>
      </c>
      <c r="BM60">
        <v>0.89996703448275905</v>
      </c>
      <c r="BN60">
        <v>0.100033017241379</v>
      </c>
      <c r="BO60">
        <v>0</v>
      </c>
      <c r="BP60">
        <v>111.011275862069</v>
      </c>
      <c r="BQ60">
        <v>5.0009600000000001</v>
      </c>
      <c r="BR60">
        <v>352.02158620689602</v>
      </c>
      <c r="BS60">
        <v>3225.82</v>
      </c>
      <c r="BT60">
        <v>36.75</v>
      </c>
      <c r="BU60">
        <v>40.811999999999998</v>
      </c>
      <c r="BV60">
        <v>38.875</v>
      </c>
      <c r="BW60">
        <v>40.625</v>
      </c>
      <c r="BX60">
        <v>39.561999999999998</v>
      </c>
      <c r="BY60">
        <v>265.50344827586201</v>
      </c>
      <c r="BZ60">
        <v>29.513103448275899</v>
      </c>
      <c r="CA60">
        <v>0</v>
      </c>
      <c r="CB60">
        <v>1613518472.2</v>
      </c>
      <c r="CC60">
        <v>0</v>
      </c>
      <c r="CD60">
        <v>110.557653846154</v>
      </c>
      <c r="CE60">
        <v>-48.144512846719998</v>
      </c>
      <c r="CF60">
        <v>-144.76991459400099</v>
      </c>
      <c r="CG60">
        <v>350.65715384615402</v>
      </c>
      <c r="CH60">
        <v>15</v>
      </c>
      <c r="CI60">
        <v>1613517593.0999999</v>
      </c>
      <c r="CJ60" t="s">
        <v>257</v>
      </c>
      <c r="CK60">
        <v>1613517590.5999999</v>
      </c>
      <c r="CL60">
        <v>1613517593.0999999</v>
      </c>
      <c r="CM60">
        <v>2</v>
      </c>
      <c r="CN60">
        <v>-0.182</v>
      </c>
      <c r="CO60">
        <v>3.1E-2</v>
      </c>
      <c r="CP60">
        <v>5.8979999999999997</v>
      </c>
      <c r="CQ60">
        <v>0.11700000000000001</v>
      </c>
      <c r="CR60">
        <v>408</v>
      </c>
      <c r="CS60">
        <v>19</v>
      </c>
      <c r="CT60">
        <v>0.39</v>
      </c>
      <c r="CU60">
        <v>0.23</v>
      </c>
      <c r="CV60">
        <v>1.5522450999999999</v>
      </c>
      <c r="CW60">
        <v>-6.8564361906191396</v>
      </c>
      <c r="CX60">
        <v>1.74487657076227</v>
      </c>
      <c r="CY60">
        <v>0</v>
      </c>
      <c r="CZ60">
        <v>-0.1130624375</v>
      </c>
      <c r="DA60">
        <v>0.62695769943714896</v>
      </c>
      <c r="DB60">
        <v>9.8841291889656804E-2</v>
      </c>
      <c r="DC60">
        <v>0</v>
      </c>
      <c r="DD60">
        <v>0</v>
      </c>
      <c r="DE60">
        <v>2</v>
      </c>
      <c r="DF60" t="s">
        <v>258</v>
      </c>
      <c r="DG60">
        <v>100</v>
      </c>
      <c r="DH60">
        <v>100</v>
      </c>
      <c r="DI60">
        <v>5.9039999999999999</v>
      </c>
      <c r="DJ60">
        <v>6.7699999999999996E-2</v>
      </c>
      <c r="DK60">
        <v>3.81994624640086</v>
      </c>
      <c r="DL60">
        <v>6.2143469350190604E-3</v>
      </c>
      <c r="DM60">
        <v>-2.84187309215212E-6</v>
      </c>
      <c r="DN60">
        <v>5.8318728844440699E-10</v>
      </c>
      <c r="DO60">
        <v>-0.113050203154081</v>
      </c>
      <c r="DP60">
        <v>-1.75213708561665E-2</v>
      </c>
      <c r="DQ60">
        <v>2.0195459475989799E-3</v>
      </c>
      <c r="DR60">
        <v>-2.5595844928440799E-5</v>
      </c>
      <c r="DS60">
        <v>-1</v>
      </c>
      <c r="DT60">
        <v>2233</v>
      </c>
      <c r="DU60">
        <v>2</v>
      </c>
      <c r="DV60">
        <v>28</v>
      </c>
      <c r="DW60">
        <v>14</v>
      </c>
      <c r="DX60">
        <v>13.9</v>
      </c>
      <c r="DY60">
        <v>2</v>
      </c>
      <c r="DZ60">
        <v>631.28700000000003</v>
      </c>
      <c r="EA60">
        <v>355.63900000000001</v>
      </c>
      <c r="EB60">
        <v>25.000399999999999</v>
      </c>
      <c r="EC60">
        <v>27.951000000000001</v>
      </c>
      <c r="ED60">
        <v>30.000399999999999</v>
      </c>
      <c r="EE60">
        <v>28.153199999999998</v>
      </c>
      <c r="EF60">
        <v>28.1511</v>
      </c>
      <c r="EG60">
        <v>19.688400000000001</v>
      </c>
      <c r="EH60">
        <v>45.9938</v>
      </c>
      <c r="EI60">
        <v>79.5274</v>
      </c>
      <c r="EJ60">
        <v>25</v>
      </c>
      <c r="EK60">
        <v>410</v>
      </c>
      <c r="EL60">
        <v>18.089700000000001</v>
      </c>
      <c r="EM60">
        <v>99.433999999999997</v>
      </c>
      <c r="EN60">
        <v>101.367</v>
      </c>
    </row>
    <row r="61" spans="1:144">
      <c r="A61">
        <v>43</v>
      </c>
      <c r="B61">
        <v>1613518435.0999999</v>
      </c>
      <c r="C61">
        <v>740</v>
      </c>
      <c r="D61" t="s">
        <v>351</v>
      </c>
      <c r="E61" t="s">
        <v>352</v>
      </c>
      <c r="G61" t="s">
        <v>354</v>
      </c>
      <c r="H61">
        <v>1613518427.43929</v>
      </c>
      <c r="I61">
        <f t="shared" si="29"/>
        <v>-1.3818210861475316E-4</v>
      </c>
      <c r="J61">
        <f t="shared" si="30"/>
        <v>-0.1918276508833264</v>
      </c>
      <c r="K61">
        <f t="shared" si="31"/>
        <v>410.02514285714301</v>
      </c>
      <c r="L61">
        <f t="shared" si="32"/>
        <v>365.57816795079231</v>
      </c>
      <c r="M61">
        <f t="shared" si="33"/>
        <v>37.161058650013047</v>
      </c>
      <c r="N61">
        <f t="shared" si="34"/>
        <v>41.679098254426407</v>
      </c>
      <c r="O61">
        <f t="shared" si="35"/>
        <v>-8.8159852190933963E-3</v>
      </c>
      <c r="P61">
        <f t="shared" si="36"/>
        <v>2.0086090181336833</v>
      </c>
      <c r="Q61">
        <f t="shared" si="37"/>
        <v>-8.8375387858249665E-3</v>
      </c>
      <c r="R61">
        <f t="shared" si="38"/>
        <v>-5.5215209104427241E-3</v>
      </c>
      <c r="S61">
        <f t="shared" si="39"/>
        <v>49.538878876449502</v>
      </c>
      <c r="T61">
        <f t="shared" si="40"/>
        <v>27.057775686233835</v>
      </c>
      <c r="U61">
        <f t="shared" si="41"/>
        <v>25.8941678571429</v>
      </c>
      <c r="V61">
        <f t="shared" si="42"/>
        <v>3.3531850604887792</v>
      </c>
      <c r="W61">
        <f t="shared" si="43"/>
        <v>51.625526241940086</v>
      </c>
      <c r="X61">
        <f t="shared" si="44"/>
        <v>1.8041223424913804</v>
      </c>
      <c r="Y61">
        <f t="shared" si="45"/>
        <v>3.4946323530659305</v>
      </c>
      <c r="Z61">
        <f t="shared" si="46"/>
        <v>1.5490627179973988</v>
      </c>
      <c r="AA61">
        <f t="shared" si="47"/>
        <v>6.0938309899106144</v>
      </c>
      <c r="AB61">
        <f t="shared" si="48"/>
        <v>75.749866965155846</v>
      </c>
      <c r="AC61">
        <f t="shared" si="49"/>
        <v>8.0774505942472192</v>
      </c>
      <c r="AD61">
        <f t="shared" si="50"/>
        <v>139.46002742576317</v>
      </c>
      <c r="AE61">
        <v>0</v>
      </c>
      <c r="AF61">
        <v>0</v>
      </c>
      <c r="AG61">
        <f t="shared" si="51"/>
        <v>1</v>
      </c>
      <c r="AH61">
        <f t="shared" si="52"/>
        <v>0</v>
      </c>
      <c r="AI61">
        <f t="shared" si="53"/>
        <v>25998.756798462349</v>
      </c>
      <c r="AJ61">
        <f t="shared" si="54"/>
        <v>299.988071428571</v>
      </c>
      <c r="AK61">
        <f t="shared" si="55"/>
        <v>252.87530467210578</v>
      </c>
      <c r="AL61">
        <f t="shared" si="56"/>
        <v>0.84295119958567066</v>
      </c>
      <c r="AM61">
        <f t="shared" si="57"/>
        <v>0.19590239917134164</v>
      </c>
      <c r="AN61">
        <v>2</v>
      </c>
      <c r="AO61">
        <v>0.5</v>
      </c>
      <c r="AP61" t="s">
        <v>256</v>
      </c>
      <c r="AQ61">
        <v>2</v>
      </c>
      <c r="AR61">
        <v>1613518427.43929</v>
      </c>
      <c r="AS61">
        <v>410.02514285714301</v>
      </c>
      <c r="AT61">
        <v>409.94232142857101</v>
      </c>
      <c r="AU61">
        <v>17.748357142857099</v>
      </c>
      <c r="AV61">
        <v>17.793596428571401</v>
      </c>
      <c r="AW61">
        <v>404.11960714285698</v>
      </c>
      <c r="AX61">
        <v>17.6813035714286</v>
      </c>
      <c r="BA61">
        <v>600.05192857142902</v>
      </c>
      <c r="BB61">
        <v>101.55021428571401</v>
      </c>
      <c r="BC61">
        <v>9.9889325000000001E-2</v>
      </c>
      <c r="BD61">
        <v>26.593689285714301</v>
      </c>
      <c r="BE61">
        <v>25.8941678571429</v>
      </c>
      <c r="BF61">
        <v>999.9</v>
      </c>
      <c r="BG61">
        <v>0</v>
      </c>
      <c r="BH61">
        <v>0</v>
      </c>
      <c r="BI61">
        <v>5007.4996428571403</v>
      </c>
      <c r="BJ61">
        <v>0</v>
      </c>
      <c r="BK61">
        <v>9999.9</v>
      </c>
      <c r="BL61">
        <v>299.988071428571</v>
      </c>
      <c r="BM61">
        <v>0.89996428571428599</v>
      </c>
      <c r="BN61">
        <v>0.10003575714285701</v>
      </c>
      <c r="BO61">
        <v>0</v>
      </c>
      <c r="BP61">
        <v>107.02325</v>
      </c>
      <c r="BQ61">
        <v>5.0009600000000001</v>
      </c>
      <c r="BR61">
        <v>339.81689285714299</v>
      </c>
      <c r="BS61">
        <v>3225.5210714285699</v>
      </c>
      <c r="BT61">
        <v>36.75</v>
      </c>
      <c r="BU61">
        <v>40.811999999999998</v>
      </c>
      <c r="BV61">
        <v>38.875</v>
      </c>
      <c r="BW61">
        <v>40.625</v>
      </c>
      <c r="BX61">
        <v>39.561999999999998</v>
      </c>
      <c r="BY61">
        <v>265.478571428571</v>
      </c>
      <c r="BZ61">
        <v>29.511071428571402</v>
      </c>
      <c r="CA61">
        <v>0</v>
      </c>
      <c r="CB61">
        <v>1613518478.2</v>
      </c>
      <c r="CC61">
        <v>0</v>
      </c>
      <c r="CD61">
        <v>106.84276923076899</v>
      </c>
      <c r="CE61">
        <v>-25.8422564270493</v>
      </c>
      <c r="CF61">
        <v>-79.5096410649478</v>
      </c>
      <c r="CG61">
        <v>339.27988461538501</v>
      </c>
      <c r="CH61">
        <v>15</v>
      </c>
      <c r="CI61">
        <v>1613517593.0999999</v>
      </c>
      <c r="CJ61" t="s">
        <v>257</v>
      </c>
      <c r="CK61">
        <v>1613517590.5999999</v>
      </c>
      <c r="CL61">
        <v>1613517593.0999999</v>
      </c>
      <c r="CM61">
        <v>2</v>
      </c>
      <c r="CN61">
        <v>-0.182</v>
      </c>
      <c r="CO61">
        <v>3.1E-2</v>
      </c>
      <c r="CP61">
        <v>5.8979999999999997</v>
      </c>
      <c r="CQ61">
        <v>0.11700000000000001</v>
      </c>
      <c r="CR61">
        <v>408</v>
      </c>
      <c r="CS61">
        <v>19</v>
      </c>
      <c r="CT61">
        <v>0.39</v>
      </c>
      <c r="CU61">
        <v>0.23</v>
      </c>
      <c r="CV61">
        <v>0.86900705</v>
      </c>
      <c r="CW61">
        <v>-13.3689837928705</v>
      </c>
      <c r="CX61">
        <v>1.4105974831413099</v>
      </c>
      <c r="CY61">
        <v>0</v>
      </c>
      <c r="CZ61">
        <v>-7.1913439999999995E-2</v>
      </c>
      <c r="DA61">
        <v>0.36677529906191397</v>
      </c>
      <c r="DB61">
        <v>5.9350703208743902E-2</v>
      </c>
      <c r="DC61">
        <v>0</v>
      </c>
      <c r="DD61">
        <v>0</v>
      </c>
      <c r="DE61">
        <v>2</v>
      </c>
      <c r="DF61" t="s">
        <v>258</v>
      </c>
      <c r="DG61">
        <v>100</v>
      </c>
      <c r="DH61">
        <v>100</v>
      </c>
      <c r="DI61">
        <v>5.9029999999999996</v>
      </c>
      <c r="DJ61">
        <v>7.1199999999999999E-2</v>
      </c>
      <c r="DK61">
        <v>3.81994624640086</v>
      </c>
      <c r="DL61">
        <v>6.2143469350190604E-3</v>
      </c>
      <c r="DM61">
        <v>-2.84187309215212E-6</v>
      </c>
      <c r="DN61">
        <v>5.8318728844440699E-10</v>
      </c>
      <c r="DO61">
        <v>-0.113050203154081</v>
      </c>
      <c r="DP61">
        <v>-1.75213708561665E-2</v>
      </c>
      <c r="DQ61">
        <v>2.0195459475989799E-3</v>
      </c>
      <c r="DR61">
        <v>-2.5595844928440799E-5</v>
      </c>
      <c r="DS61">
        <v>-1</v>
      </c>
      <c r="DT61">
        <v>2233</v>
      </c>
      <c r="DU61">
        <v>2</v>
      </c>
      <c r="DV61">
        <v>28</v>
      </c>
      <c r="DW61">
        <v>14.1</v>
      </c>
      <c r="DX61">
        <v>14</v>
      </c>
      <c r="DY61">
        <v>2</v>
      </c>
      <c r="DZ61">
        <v>632.4</v>
      </c>
      <c r="EA61">
        <v>355.70400000000001</v>
      </c>
      <c r="EB61">
        <v>25.0002</v>
      </c>
      <c r="EC61">
        <v>27.954599999999999</v>
      </c>
      <c r="ED61">
        <v>30.000299999999999</v>
      </c>
      <c r="EE61">
        <v>28.154699999999998</v>
      </c>
      <c r="EF61">
        <v>28.1554</v>
      </c>
      <c r="EG61">
        <v>19.690999999999999</v>
      </c>
      <c r="EH61">
        <v>45.322699999999998</v>
      </c>
      <c r="EI61">
        <v>79.5274</v>
      </c>
      <c r="EJ61">
        <v>25</v>
      </c>
      <c r="EK61">
        <v>410</v>
      </c>
      <c r="EL61">
        <v>18.232199999999999</v>
      </c>
      <c r="EM61">
        <v>99.432100000000005</v>
      </c>
      <c r="EN61">
        <v>101.366</v>
      </c>
    </row>
    <row r="62" spans="1:144">
      <c r="A62">
        <v>44</v>
      </c>
      <c r="B62">
        <v>1613518441.0999999</v>
      </c>
      <c r="C62">
        <v>746</v>
      </c>
      <c r="D62" t="s">
        <v>355</v>
      </c>
      <c r="E62" t="s">
        <v>356</v>
      </c>
      <c r="G62" t="s">
        <v>354</v>
      </c>
      <c r="H62">
        <v>1613518433.1689701</v>
      </c>
      <c r="I62">
        <f t="shared" si="29"/>
        <v>-2.1280754514564087E-4</v>
      </c>
      <c r="J62">
        <f t="shared" si="30"/>
        <v>1.2007908808603529</v>
      </c>
      <c r="K62">
        <f t="shared" si="31"/>
        <v>409.58931034482799</v>
      </c>
      <c r="L62">
        <f t="shared" si="32"/>
        <v>538.48311458334103</v>
      </c>
      <c r="M62">
        <f t="shared" si="33"/>
        <v>54.736002491887795</v>
      </c>
      <c r="N62">
        <f t="shared" si="34"/>
        <v>41.634140244178958</v>
      </c>
      <c r="O62">
        <f t="shared" si="35"/>
        <v>-1.3609511350554868E-2</v>
      </c>
      <c r="P62">
        <f t="shared" si="36"/>
        <v>2.0070331100662302</v>
      </c>
      <c r="Q62">
        <f t="shared" si="37"/>
        <v>-1.3660990211738316E-2</v>
      </c>
      <c r="R62">
        <f t="shared" si="38"/>
        <v>-8.533477653746558E-3</v>
      </c>
      <c r="S62">
        <f t="shared" si="39"/>
        <v>49.539800461857382</v>
      </c>
      <c r="T62">
        <f t="shared" si="40"/>
        <v>27.090462624860823</v>
      </c>
      <c r="U62">
        <f t="shared" si="41"/>
        <v>25.921313793103401</v>
      </c>
      <c r="V62">
        <f t="shared" si="42"/>
        <v>3.3585793889929714</v>
      </c>
      <c r="W62">
        <f t="shared" si="43"/>
        <v>51.933986575934021</v>
      </c>
      <c r="X62">
        <f t="shared" si="44"/>
        <v>1.8154236865629678</v>
      </c>
      <c r="Y62">
        <f t="shared" si="45"/>
        <v>3.4956370697800945</v>
      </c>
      <c r="Z62">
        <f t="shared" si="46"/>
        <v>1.5431557024300036</v>
      </c>
      <c r="AA62">
        <f t="shared" si="47"/>
        <v>9.3848127409227615</v>
      </c>
      <c r="AB62">
        <f t="shared" si="48"/>
        <v>73.281155897057857</v>
      </c>
      <c r="AC62">
        <f t="shared" si="49"/>
        <v>7.8215945109228695</v>
      </c>
      <c r="AD62">
        <f t="shared" si="50"/>
        <v>140.02736361076086</v>
      </c>
      <c r="AE62">
        <v>0</v>
      </c>
      <c r="AF62">
        <v>0</v>
      </c>
      <c r="AG62">
        <f t="shared" si="51"/>
        <v>1</v>
      </c>
      <c r="AH62">
        <f t="shared" si="52"/>
        <v>0</v>
      </c>
      <c r="AI62">
        <f t="shared" si="53"/>
        <v>25960.022163810365</v>
      </c>
      <c r="AJ62">
        <f t="shared" si="54"/>
        <v>299.99382758620698</v>
      </c>
      <c r="AK62">
        <f t="shared" si="55"/>
        <v>252.88014144028335</v>
      </c>
      <c r="AL62">
        <f t="shared" si="56"/>
        <v>0.84295114827859274</v>
      </c>
      <c r="AM62">
        <f t="shared" si="57"/>
        <v>0.19590229655718541</v>
      </c>
      <c r="AN62">
        <v>2</v>
      </c>
      <c r="AO62">
        <v>0.5</v>
      </c>
      <c r="AP62" t="s">
        <v>256</v>
      </c>
      <c r="AQ62">
        <v>2</v>
      </c>
      <c r="AR62">
        <v>1613518433.1689701</v>
      </c>
      <c r="AS62">
        <v>409.58931034482799</v>
      </c>
      <c r="AT62">
        <v>409.96048275862103</v>
      </c>
      <c r="AU62">
        <v>17.8598172413793</v>
      </c>
      <c r="AV62">
        <v>17.929479310344799</v>
      </c>
      <c r="AW62">
        <v>403.68558620689703</v>
      </c>
      <c r="AX62">
        <v>17.789520689655198</v>
      </c>
      <c r="BA62">
        <v>600.05924137931004</v>
      </c>
      <c r="BB62">
        <v>101.54855172413799</v>
      </c>
      <c r="BC62">
        <v>9.9951282758620696E-2</v>
      </c>
      <c r="BD62">
        <v>26.598568965517199</v>
      </c>
      <c r="BE62">
        <v>25.921313793103401</v>
      </c>
      <c r="BF62">
        <v>999.9</v>
      </c>
      <c r="BG62">
        <v>0</v>
      </c>
      <c r="BH62">
        <v>0</v>
      </c>
      <c r="BI62">
        <v>5001.1855172413798</v>
      </c>
      <c r="BJ62">
        <v>0</v>
      </c>
      <c r="BK62">
        <v>9999.9</v>
      </c>
      <c r="BL62">
        <v>299.99382758620698</v>
      </c>
      <c r="BM62">
        <v>0.89996382758620697</v>
      </c>
      <c r="BN62">
        <v>0.100036213793103</v>
      </c>
      <c r="BO62">
        <v>0</v>
      </c>
      <c r="BP62">
        <v>104.841827586207</v>
      </c>
      <c r="BQ62">
        <v>5.0009600000000001</v>
      </c>
      <c r="BR62">
        <v>333.23151724137898</v>
      </c>
      <c r="BS62">
        <v>3225.5824137930999</v>
      </c>
      <c r="BT62">
        <v>36.75</v>
      </c>
      <c r="BU62">
        <v>40.811999999999998</v>
      </c>
      <c r="BV62">
        <v>38.875</v>
      </c>
      <c r="BW62">
        <v>40.625</v>
      </c>
      <c r="BX62">
        <v>39.561999999999998</v>
      </c>
      <c r="BY62">
        <v>265.48344827586197</v>
      </c>
      <c r="BZ62">
        <v>29.5110344827586</v>
      </c>
      <c r="CA62">
        <v>0</v>
      </c>
      <c r="CB62">
        <v>1613518484.2</v>
      </c>
      <c r="CC62">
        <v>0</v>
      </c>
      <c r="CD62">
        <v>104.623653846154</v>
      </c>
      <c r="CE62">
        <v>-17.3404786425032</v>
      </c>
      <c r="CF62">
        <v>-54.508991471160599</v>
      </c>
      <c r="CG62">
        <v>332.56423076923102</v>
      </c>
      <c r="CH62">
        <v>15</v>
      </c>
      <c r="CI62">
        <v>1613517593.0999999</v>
      </c>
      <c r="CJ62" t="s">
        <v>257</v>
      </c>
      <c r="CK62">
        <v>1613517590.5999999</v>
      </c>
      <c r="CL62">
        <v>1613517593.0999999</v>
      </c>
      <c r="CM62">
        <v>2</v>
      </c>
      <c r="CN62">
        <v>-0.182</v>
      </c>
      <c r="CO62">
        <v>3.1E-2</v>
      </c>
      <c r="CP62">
        <v>5.8979999999999997</v>
      </c>
      <c r="CQ62">
        <v>0.11700000000000001</v>
      </c>
      <c r="CR62">
        <v>408</v>
      </c>
      <c r="CS62">
        <v>19</v>
      </c>
      <c r="CT62">
        <v>0.39</v>
      </c>
      <c r="CU62">
        <v>0.23</v>
      </c>
      <c r="CV62">
        <v>-0.11469195</v>
      </c>
      <c r="CW62">
        <v>-4.6343203407129501</v>
      </c>
      <c r="CX62">
        <v>0.48619922418110101</v>
      </c>
      <c r="CY62">
        <v>0</v>
      </c>
      <c r="CZ62">
        <v>-5.9748120000000002E-2</v>
      </c>
      <c r="DA62">
        <v>-0.300057028142589</v>
      </c>
      <c r="DB62">
        <v>3.3434868621516997E-2</v>
      </c>
      <c r="DC62">
        <v>0</v>
      </c>
      <c r="DD62">
        <v>0</v>
      </c>
      <c r="DE62">
        <v>2</v>
      </c>
      <c r="DF62" t="s">
        <v>258</v>
      </c>
      <c r="DG62">
        <v>100</v>
      </c>
      <c r="DH62">
        <v>100</v>
      </c>
      <c r="DI62">
        <v>5.9029999999999996</v>
      </c>
      <c r="DJ62">
        <v>7.5899999999999995E-2</v>
      </c>
      <c r="DK62">
        <v>3.81994624640086</v>
      </c>
      <c r="DL62">
        <v>6.2143469350190604E-3</v>
      </c>
      <c r="DM62">
        <v>-2.84187309215212E-6</v>
      </c>
      <c r="DN62">
        <v>5.8318728844440699E-10</v>
      </c>
      <c r="DO62">
        <v>-0.113050203154081</v>
      </c>
      <c r="DP62">
        <v>-1.75213708561665E-2</v>
      </c>
      <c r="DQ62">
        <v>2.0195459475989799E-3</v>
      </c>
      <c r="DR62">
        <v>-2.5595844928440799E-5</v>
      </c>
      <c r="DS62">
        <v>-1</v>
      </c>
      <c r="DT62">
        <v>2233</v>
      </c>
      <c r="DU62">
        <v>2</v>
      </c>
      <c r="DV62">
        <v>28</v>
      </c>
      <c r="DW62">
        <v>14.2</v>
      </c>
      <c r="DX62">
        <v>14.1</v>
      </c>
      <c r="DY62">
        <v>2</v>
      </c>
      <c r="DZ62">
        <v>632.98500000000001</v>
      </c>
      <c r="EA62">
        <v>355.666</v>
      </c>
      <c r="EB62">
        <v>25.0001</v>
      </c>
      <c r="EC62">
        <v>27.9587</v>
      </c>
      <c r="ED62">
        <v>30.000399999999999</v>
      </c>
      <c r="EE62">
        <v>28.158799999999999</v>
      </c>
      <c r="EF62">
        <v>28.159800000000001</v>
      </c>
      <c r="EG62">
        <v>19.692</v>
      </c>
      <c r="EH62">
        <v>45.039299999999997</v>
      </c>
      <c r="EI62">
        <v>79.1524</v>
      </c>
      <c r="EJ62">
        <v>25</v>
      </c>
      <c r="EK62">
        <v>410</v>
      </c>
      <c r="EL62">
        <v>18.229099999999999</v>
      </c>
      <c r="EM62">
        <v>99.432299999999998</v>
      </c>
      <c r="EN62">
        <v>101.366</v>
      </c>
    </row>
    <row r="63" spans="1:144">
      <c r="A63">
        <v>45</v>
      </c>
      <c r="B63">
        <v>1613518447.0999999</v>
      </c>
      <c r="C63">
        <v>752</v>
      </c>
      <c r="D63" t="s">
        <v>357</v>
      </c>
      <c r="E63" t="s">
        <v>358</v>
      </c>
      <c r="G63" t="s">
        <v>354</v>
      </c>
      <c r="H63">
        <v>1613518439.1689701</v>
      </c>
      <c r="I63">
        <f t="shared" si="29"/>
        <v>-2.2467815311982541E-4</v>
      </c>
      <c r="J63">
        <f t="shared" si="30"/>
        <v>1.7442195412472827</v>
      </c>
      <c r="K63">
        <f t="shared" si="31"/>
        <v>409.42555172413802</v>
      </c>
      <c r="L63">
        <f t="shared" si="32"/>
        <v>589.4143997627225</v>
      </c>
      <c r="M63">
        <f t="shared" si="33"/>
        <v>59.911634031031539</v>
      </c>
      <c r="N63">
        <f t="shared" si="34"/>
        <v>41.616482101089467</v>
      </c>
      <c r="O63">
        <f t="shared" si="35"/>
        <v>-1.4457940183007507E-2</v>
      </c>
      <c r="P63">
        <f t="shared" si="36"/>
        <v>2.0072893448043416</v>
      </c>
      <c r="Q63">
        <f t="shared" si="37"/>
        <v>-1.4516044940656576E-2</v>
      </c>
      <c r="R63">
        <f t="shared" si="38"/>
        <v>-9.0672883417546209E-3</v>
      </c>
      <c r="S63">
        <f t="shared" si="39"/>
        <v>49.540804278253056</v>
      </c>
      <c r="T63">
        <f t="shared" si="40"/>
        <v>27.100370796930676</v>
      </c>
      <c r="U63">
        <f t="shared" si="41"/>
        <v>25.938903448275902</v>
      </c>
      <c r="V63">
        <f t="shared" si="42"/>
        <v>3.362078778246079</v>
      </c>
      <c r="W63">
        <f t="shared" si="43"/>
        <v>52.304661457831415</v>
      </c>
      <c r="X63">
        <f t="shared" si="44"/>
        <v>1.8289832712135405</v>
      </c>
      <c r="Y63">
        <f t="shared" si="45"/>
        <v>3.4967882789722036</v>
      </c>
      <c r="Z63">
        <f t="shared" si="46"/>
        <v>1.5330955070325385</v>
      </c>
      <c r="AA63">
        <f t="shared" si="47"/>
        <v>9.9083065525842997</v>
      </c>
      <c r="AB63">
        <f t="shared" si="48"/>
        <v>71.991907788272002</v>
      </c>
      <c r="AC63">
        <f t="shared" si="49"/>
        <v>7.6838992866087565</v>
      </c>
      <c r="AD63">
        <f t="shared" si="50"/>
        <v>139.12491790571812</v>
      </c>
      <c r="AE63">
        <v>0</v>
      </c>
      <c r="AF63">
        <v>0</v>
      </c>
      <c r="AG63">
        <f t="shared" si="51"/>
        <v>1</v>
      </c>
      <c r="AH63">
        <f t="shared" si="52"/>
        <v>0</v>
      </c>
      <c r="AI63">
        <f t="shared" si="53"/>
        <v>25965.877500407452</v>
      </c>
      <c r="AJ63">
        <f t="shared" si="54"/>
        <v>300.00010344827598</v>
      </c>
      <c r="AK63">
        <f t="shared" si="55"/>
        <v>252.88541438565537</v>
      </c>
      <c r="AL63">
        <f t="shared" si="56"/>
        <v>0.84295109061272766</v>
      </c>
      <c r="AM63">
        <f t="shared" si="57"/>
        <v>0.19590218122545544</v>
      </c>
      <c r="AN63">
        <v>2</v>
      </c>
      <c r="AO63">
        <v>0.5</v>
      </c>
      <c r="AP63" t="s">
        <v>256</v>
      </c>
      <c r="AQ63">
        <v>2</v>
      </c>
      <c r="AR63">
        <v>1613518439.1689701</v>
      </c>
      <c r="AS63">
        <v>409.42555172413802</v>
      </c>
      <c r="AT63">
        <v>409.97624137931001</v>
      </c>
      <c r="AU63">
        <v>17.993651724137901</v>
      </c>
      <c r="AV63">
        <v>18.067189655172399</v>
      </c>
      <c r="AW63">
        <v>403.52248275862098</v>
      </c>
      <c r="AX63">
        <v>17.919444827586201</v>
      </c>
      <c r="BA63">
        <v>600.05868965517197</v>
      </c>
      <c r="BB63">
        <v>101.546034482759</v>
      </c>
      <c r="BC63">
        <v>9.9995975862068903E-2</v>
      </c>
      <c r="BD63">
        <v>26.604158620689699</v>
      </c>
      <c r="BE63">
        <v>25.938903448275902</v>
      </c>
      <c r="BF63">
        <v>999.9</v>
      </c>
      <c r="BG63">
        <v>0</v>
      </c>
      <c r="BH63">
        <v>0</v>
      </c>
      <c r="BI63">
        <v>5002.34931034483</v>
      </c>
      <c r="BJ63">
        <v>0</v>
      </c>
      <c r="BK63">
        <v>9999.9</v>
      </c>
      <c r="BL63">
        <v>300.00010344827598</v>
      </c>
      <c r="BM63">
        <v>0.89996382758620697</v>
      </c>
      <c r="BN63">
        <v>0.100036213793103</v>
      </c>
      <c r="BO63">
        <v>0</v>
      </c>
      <c r="BP63">
        <v>103.09175862069</v>
      </c>
      <c r="BQ63">
        <v>5.0009600000000001</v>
      </c>
      <c r="BR63">
        <v>328.05686206896502</v>
      </c>
      <c r="BS63">
        <v>3225.6520689655199</v>
      </c>
      <c r="BT63">
        <v>36.75</v>
      </c>
      <c r="BU63">
        <v>40.811999999999998</v>
      </c>
      <c r="BV63">
        <v>38.875</v>
      </c>
      <c r="BW63">
        <v>40.625</v>
      </c>
      <c r="BX63">
        <v>39.561999999999998</v>
      </c>
      <c r="BY63">
        <v>265.48931034482803</v>
      </c>
      <c r="BZ63">
        <v>29.5110344827586</v>
      </c>
      <c r="CA63">
        <v>0</v>
      </c>
      <c r="CB63">
        <v>1613518490.2</v>
      </c>
      <c r="CC63">
        <v>0</v>
      </c>
      <c r="CD63">
        <v>102.91665384615401</v>
      </c>
      <c r="CE63">
        <v>-16.2079658182024</v>
      </c>
      <c r="CF63">
        <v>-44.6273846389822</v>
      </c>
      <c r="CG63">
        <v>327.52673076923099</v>
      </c>
      <c r="CH63">
        <v>15</v>
      </c>
      <c r="CI63">
        <v>1613517593.0999999</v>
      </c>
      <c r="CJ63" t="s">
        <v>257</v>
      </c>
      <c r="CK63">
        <v>1613517590.5999999</v>
      </c>
      <c r="CL63">
        <v>1613517593.0999999</v>
      </c>
      <c r="CM63">
        <v>2</v>
      </c>
      <c r="CN63">
        <v>-0.182</v>
      </c>
      <c r="CO63">
        <v>3.1E-2</v>
      </c>
      <c r="CP63">
        <v>5.8979999999999997</v>
      </c>
      <c r="CQ63">
        <v>0.11700000000000001</v>
      </c>
      <c r="CR63">
        <v>408</v>
      </c>
      <c r="CS63">
        <v>19</v>
      </c>
      <c r="CT63">
        <v>0.39</v>
      </c>
      <c r="CU63">
        <v>0.23</v>
      </c>
      <c r="CV63">
        <v>-0.45419684249999998</v>
      </c>
      <c r="CW63">
        <v>-1.7260581804877999</v>
      </c>
      <c r="CX63">
        <v>0.17825753764955499</v>
      </c>
      <c r="CY63">
        <v>0</v>
      </c>
      <c r="CZ63">
        <v>-6.3785209999999995E-2</v>
      </c>
      <c r="DA63">
        <v>-6.7624059287054297E-2</v>
      </c>
      <c r="DB63">
        <v>3.26843591444042E-2</v>
      </c>
      <c r="DC63">
        <v>1</v>
      </c>
      <c r="DD63">
        <v>1</v>
      </c>
      <c r="DE63">
        <v>2</v>
      </c>
      <c r="DF63" t="s">
        <v>269</v>
      </c>
      <c r="DG63">
        <v>100</v>
      </c>
      <c r="DH63">
        <v>100</v>
      </c>
      <c r="DI63">
        <v>5.9029999999999996</v>
      </c>
      <c r="DJ63">
        <v>7.9000000000000001E-2</v>
      </c>
      <c r="DK63">
        <v>3.81994624640086</v>
      </c>
      <c r="DL63">
        <v>6.2143469350190604E-3</v>
      </c>
      <c r="DM63">
        <v>-2.84187309215212E-6</v>
      </c>
      <c r="DN63">
        <v>5.8318728844440699E-10</v>
      </c>
      <c r="DO63">
        <v>-0.113050203154081</v>
      </c>
      <c r="DP63">
        <v>-1.75213708561665E-2</v>
      </c>
      <c r="DQ63">
        <v>2.0195459475989799E-3</v>
      </c>
      <c r="DR63">
        <v>-2.5595844928440799E-5</v>
      </c>
      <c r="DS63">
        <v>-1</v>
      </c>
      <c r="DT63">
        <v>2233</v>
      </c>
      <c r="DU63">
        <v>2</v>
      </c>
      <c r="DV63">
        <v>28</v>
      </c>
      <c r="DW63">
        <v>14.3</v>
      </c>
      <c r="DX63">
        <v>14.2</v>
      </c>
      <c r="DY63">
        <v>2</v>
      </c>
      <c r="DZ63">
        <v>633.40800000000002</v>
      </c>
      <c r="EA63">
        <v>355.62599999999998</v>
      </c>
      <c r="EB63">
        <v>25.000499999999999</v>
      </c>
      <c r="EC63">
        <v>27.962700000000002</v>
      </c>
      <c r="ED63">
        <v>30.000399999999999</v>
      </c>
      <c r="EE63">
        <v>28.162800000000001</v>
      </c>
      <c r="EF63">
        <v>28.163799999999998</v>
      </c>
      <c r="EG63">
        <v>19.690799999999999</v>
      </c>
      <c r="EH63">
        <v>45.039299999999997</v>
      </c>
      <c r="EI63">
        <v>79.1524</v>
      </c>
      <c r="EJ63">
        <v>25</v>
      </c>
      <c r="EK63">
        <v>410</v>
      </c>
      <c r="EL63">
        <v>18.213899999999999</v>
      </c>
      <c r="EM63">
        <v>99.432599999999994</v>
      </c>
      <c r="EN63">
        <v>101.364</v>
      </c>
    </row>
    <row r="64" spans="1:144">
      <c r="A64">
        <v>46</v>
      </c>
      <c r="B64">
        <v>1613518453.0999999</v>
      </c>
      <c r="C64">
        <v>758</v>
      </c>
      <c r="D64" t="s">
        <v>359</v>
      </c>
      <c r="E64" t="s">
        <v>360</v>
      </c>
      <c r="G64" t="s">
        <v>354</v>
      </c>
      <c r="H64">
        <v>1613518445.1689701</v>
      </c>
      <c r="I64">
        <f t="shared" si="29"/>
        <v>-1.0398473546038152E-4</v>
      </c>
      <c r="J64">
        <f t="shared" si="30"/>
        <v>1.9368533283016176</v>
      </c>
      <c r="K64">
        <f t="shared" si="31"/>
        <v>409.38141379310298</v>
      </c>
      <c r="L64">
        <f t="shared" si="32"/>
        <v>852.39375362232931</v>
      </c>
      <c r="M64">
        <f t="shared" si="33"/>
        <v>86.639374774668681</v>
      </c>
      <c r="N64">
        <f t="shared" si="34"/>
        <v>41.610522818447876</v>
      </c>
      <c r="O64">
        <f t="shared" si="35"/>
        <v>-6.7474616136537361E-3</v>
      </c>
      <c r="P64">
        <f t="shared" si="36"/>
        <v>2.0055510738828812</v>
      </c>
      <c r="Q64">
        <f t="shared" si="37"/>
        <v>-6.7600988547085383E-3</v>
      </c>
      <c r="R64">
        <f t="shared" si="38"/>
        <v>-4.2239244408538747E-3</v>
      </c>
      <c r="S64">
        <f t="shared" si="39"/>
        <v>49.541487397428085</v>
      </c>
      <c r="T64">
        <f t="shared" si="40"/>
        <v>27.061301263177754</v>
      </c>
      <c r="U64">
        <f t="shared" si="41"/>
        <v>25.952410344827602</v>
      </c>
      <c r="V64">
        <f t="shared" si="42"/>
        <v>3.364768080735093</v>
      </c>
      <c r="W64">
        <f t="shared" si="43"/>
        <v>52.642276042173854</v>
      </c>
      <c r="X64">
        <f t="shared" si="44"/>
        <v>1.8413311791895668</v>
      </c>
      <c r="Y64">
        <f t="shared" si="45"/>
        <v>3.4978183270692971</v>
      </c>
      <c r="Z64">
        <f t="shared" si="46"/>
        <v>1.5234369015455262</v>
      </c>
      <c r="AA64">
        <f t="shared" si="47"/>
        <v>4.5857268338028252</v>
      </c>
      <c r="AB64">
        <f t="shared" si="48"/>
        <v>71.009770821528619</v>
      </c>
      <c r="AC64">
        <f t="shared" si="49"/>
        <v>7.5863454729120043</v>
      </c>
      <c r="AD64">
        <f t="shared" si="50"/>
        <v>132.72333052567154</v>
      </c>
      <c r="AE64">
        <v>0</v>
      </c>
      <c r="AF64">
        <v>0</v>
      </c>
      <c r="AG64">
        <f t="shared" si="51"/>
        <v>1</v>
      </c>
      <c r="AH64">
        <f t="shared" si="52"/>
        <v>0</v>
      </c>
      <c r="AI64">
        <f t="shared" si="53"/>
        <v>25923.265954973613</v>
      </c>
      <c r="AJ64">
        <f t="shared" si="54"/>
        <v>300.00437931034497</v>
      </c>
      <c r="AK64">
        <f t="shared" si="55"/>
        <v>252.8890065168836</v>
      </c>
      <c r="AL64">
        <f t="shared" si="56"/>
        <v>0.84295104990876812</v>
      </c>
      <c r="AM64">
        <f t="shared" si="57"/>
        <v>0.19590209981753617</v>
      </c>
      <c r="AN64">
        <v>2</v>
      </c>
      <c r="AO64">
        <v>0.5</v>
      </c>
      <c r="AP64" t="s">
        <v>256</v>
      </c>
      <c r="AQ64">
        <v>2</v>
      </c>
      <c r="AR64">
        <v>1613518445.1689701</v>
      </c>
      <c r="AS64">
        <v>409.38141379310298</v>
      </c>
      <c r="AT64">
        <v>410.01279310344802</v>
      </c>
      <c r="AU64">
        <v>18.115772413793099</v>
      </c>
      <c r="AV64">
        <v>18.1498034482759</v>
      </c>
      <c r="AW64">
        <v>403.47841379310302</v>
      </c>
      <c r="AX64">
        <v>18.0379827586207</v>
      </c>
      <c r="BA64">
        <v>600.04624137931</v>
      </c>
      <c r="BB64">
        <v>101.542448275862</v>
      </c>
      <c r="BC64">
        <v>9.9984468965517201E-2</v>
      </c>
      <c r="BD64">
        <v>26.609158620689701</v>
      </c>
      <c r="BE64">
        <v>25.952410344827602</v>
      </c>
      <c r="BF64">
        <v>999.9</v>
      </c>
      <c r="BG64">
        <v>0</v>
      </c>
      <c r="BH64">
        <v>0</v>
      </c>
      <c r="BI64">
        <v>4995.4731034482802</v>
      </c>
      <c r="BJ64">
        <v>0</v>
      </c>
      <c r="BK64">
        <v>9999.9</v>
      </c>
      <c r="BL64">
        <v>300.00437931034497</v>
      </c>
      <c r="BM64">
        <v>0.89996382758620697</v>
      </c>
      <c r="BN64">
        <v>0.100036213793103</v>
      </c>
      <c r="BO64">
        <v>0</v>
      </c>
      <c r="BP64">
        <v>101.64310344827599</v>
      </c>
      <c r="BQ64">
        <v>5.0009600000000001</v>
      </c>
      <c r="BR64">
        <v>323.92503448275897</v>
      </c>
      <c r="BS64">
        <v>3225.6993103448299</v>
      </c>
      <c r="BT64">
        <v>36.75</v>
      </c>
      <c r="BU64">
        <v>40.811999999999998</v>
      </c>
      <c r="BV64">
        <v>38.875</v>
      </c>
      <c r="BW64">
        <v>40.625</v>
      </c>
      <c r="BX64">
        <v>39.561999999999998</v>
      </c>
      <c r="BY64">
        <v>265.49344827586202</v>
      </c>
      <c r="BZ64">
        <v>29.5110344827586</v>
      </c>
      <c r="CA64">
        <v>0</v>
      </c>
      <c r="CB64">
        <v>1613518496.2</v>
      </c>
      <c r="CC64">
        <v>0</v>
      </c>
      <c r="CD64">
        <v>101.529461538462</v>
      </c>
      <c r="CE64">
        <v>-12.719589755927201</v>
      </c>
      <c r="CF64">
        <v>-38.030051303692503</v>
      </c>
      <c r="CG64">
        <v>323.47203846153798</v>
      </c>
      <c r="CH64">
        <v>15</v>
      </c>
      <c r="CI64">
        <v>1613517593.0999999</v>
      </c>
      <c r="CJ64" t="s">
        <v>257</v>
      </c>
      <c r="CK64">
        <v>1613517590.5999999</v>
      </c>
      <c r="CL64">
        <v>1613517593.0999999</v>
      </c>
      <c r="CM64">
        <v>2</v>
      </c>
      <c r="CN64">
        <v>-0.182</v>
      </c>
      <c r="CO64">
        <v>3.1E-2</v>
      </c>
      <c r="CP64">
        <v>5.8979999999999997</v>
      </c>
      <c r="CQ64">
        <v>0.11700000000000001</v>
      </c>
      <c r="CR64">
        <v>408</v>
      </c>
      <c r="CS64">
        <v>19</v>
      </c>
      <c r="CT64">
        <v>0.39</v>
      </c>
      <c r="CU64">
        <v>0.23</v>
      </c>
      <c r="CV64">
        <v>-0.59177089999999999</v>
      </c>
      <c r="CW64">
        <v>-0.73760604878048597</v>
      </c>
      <c r="CX64">
        <v>8.1602802906763E-2</v>
      </c>
      <c r="CY64">
        <v>0</v>
      </c>
      <c r="CZ64">
        <v>-5.0784296E-2</v>
      </c>
      <c r="DA64">
        <v>0.45272608457786101</v>
      </c>
      <c r="DB64">
        <v>4.7149850666451297E-2</v>
      </c>
      <c r="DC64">
        <v>0</v>
      </c>
      <c r="DD64">
        <v>0</v>
      </c>
      <c r="DE64">
        <v>2</v>
      </c>
      <c r="DF64" t="s">
        <v>258</v>
      </c>
      <c r="DG64">
        <v>100</v>
      </c>
      <c r="DH64">
        <v>100</v>
      </c>
      <c r="DI64">
        <v>5.9029999999999996</v>
      </c>
      <c r="DJ64">
        <v>8.09E-2</v>
      </c>
      <c r="DK64">
        <v>3.81994624640086</v>
      </c>
      <c r="DL64">
        <v>6.2143469350190604E-3</v>
      </c>
      <c r="DM64">
        <v>-2.84187309215212E-6</v>
      </c>
      <c r="DN64">
        <v>5.8318728844440699E-10</v>
      </c>
      <c r="DO64">
        <v>-0.113050203154081</v>
      </c>
      <c r="DP64">
        <v>-1.75213708561665E-2</v>
      </c>
      <c r="DQ64">
        <v>2.0195459475989799E-3</v>
      </c>
      <c r="DR64">
        <v>-2.5595844928440799E-5</v>
      </c>
      <c r="DS64">
        <v>-1</v>
      </c>
      <c r="DT64">
        <v>2233</v>
      </c>
      <c r="DU64">
        <v>2</v>
      </c>
      <c r="DV64">
        <v>28</v>
      </c>
      <c r="DW64">
        <v>14.4</v>
      </c>
      <c r="DX64">
        <v>14.3</v>
      </c>
      <c r="DY64">
        <v>2</v>
      </c>
      <c r="DZ64">
        <v>633.67999999999995</v>
      </c>
      <c r="EA64">
        <v>355.45800000000003</v>
      </c>
      <c r="EB64">
        <v>25.000499999999999</v>
      </c>
      <c r="EC64">
        <v>27.967700000000001</v>
      </c>
      <c r="ED64">
        <v>30.000299999999999</v>
      </c>
      <c r="EE64">
        <v>28.1662</v>
      </c>
      <c r="EF64">
        <v>28.1678</v>
      </c>
      <c r="EG64">
        <v>19.6876</v>
      </c>
      <c r="EH64">
        <v>45.039299999999997</v>
      </c>
      <c r="EI64">
        <v>79.1524</v>
      </c>
      <c r="EJ64">
        <v>25</v>
      </c>
      <c r="EK64">
        <v>410</v>
      </c>
      <c r="EL64">
        <v>18.193300000000001</v>
      </c>
      <c r="EM64">
        <v>99.431399999999996</v>
      </c>
      <c r="EN64">
        <v>101.36499999999999</v>
      </c>
    </row>
    <row r="65" spans="1:144">
      <c r="A65">
        <v>47</v>
      </c>
      <c r="B65">
        <v>1613518459.0999999</v>
      </c>
      <c r="C65">
        <v>764</v>
      </c>
      <c r="D65" t="s">
        <v>361</v>
      </c>
      <c r="E65" t="s">
        <v>362</v>
      </c>
      <c r="G65" t="s">
        <v>354</v>
      </c>
      <c r="H65">
        <v>1613518451.1689701</v>
      </c>
      <c r="I65">
        <f t="shared" si="29"/>
        <v>5.9736284898922181E-5</v>
      </c>
      <c r="J65">
        <f t="shared" si="30"/>
        <v>1.8433458055767822</v>
      </c>
      <c r="K65">
        <f t="shared" si="31"/>
        <v>409.37586206896498</v>
      </c>
      <c r="L65">
        <f t="shared" si="32"/>
        <v>-348.10404087566837</v>
      </c>
      <c r="M65">
        <f t="shared" si="33"/>
        <v>-35.381423091772191</v>
      </c>
      <c r="N65">
        <f t="shared" si="34"/>
        <v>41.609113594272678</v>
      </c>
      <c r="O65">
        <f t="shared" si="35"/>
        <v>3.9011091298033268E-3</v>
      </c>
      <c r="P65">
        <f t="shared" si="36"/>
        <v>2.0064237042958921</v>
      </c>
      <c r="Q65">
        <f t="shared" si="37"/>
        <v>3.8969001705013266E-3</v>
      </c>
      <c r="R65">
        <f t="shared" si="38"/>
        <v>2.43594037793923E-3</v>
      </c>
      <c r="S65">
        <f t="shared" si="39"/>
        <v>49.545589484347502</v>
      </c>
      <c r="T65">
        <f t="shared" si="40"/>
        <v>27.003534224132</v>
      </c>
      <c r="U65">
        <f t="shared" si="41"/>
        <v>25.965710344827599</v>
      </c>
      <c r="V65">
        <f t="shared" si="42"/>
        <v>3.3674180246245631</v>
      </c>
      <c r="W65">
        <f t="shared" si="43"/>
        <v>52.862907315359486</v>
      </c>
      <c r="X65">
        <f t="shared" si="44"/>
        <v>1.8493387994791086</v>
      </c>
      <c r="Y65">
        <f t="shared" si="45"/>
        <v>3.4983675575137676</v>
      </c>
      <c r="Z65">
        <f t="shared" si="46"/>
        <v>1.5180792251454545</v>
      </c>
      <c r="AA65">
        <f t="shared" si="47"/>
        <v>-2.6343701640424682</v>
      </c>
      <c r="AB65">
        <f t="shared" si="48"/>
        <v>69.890332361726749</v>
      </c>
      <c r="AC65">
        <f t="shared" si="49"/>
        <v>7.4640995289266954</v>
      </c>
      <c r="AD65">
        <f t="shared" si="50"/>
        <v>124.26565121095848</v>
      </c>
      <c r="AE65">
        <v>0</v>
      </c>
      <c r="AF65">
        <v>0</v>
      </c>
      <c r="AG65">
        <f t="shared" si="51"/>
        <v>1</v>
      </c>
      <c r="AH65">
        <f t="shared" si="52"/>
        <v>0</v>
      </c>
      <c r="AI65">
        <f t="shared" si="53"/>
        <v>25944.362128862846</v>
      </c>
      <c r="AJ65">
        <f t="shared" si="54"/>
        <v>300.02968965517198</v>
      </c>
      <c r="AK65">
        <f t="shared" si="55"/>
        <v>252.91030068330164</v>
      </c>
      <c r="AL65">
        <f t="shared" si="56"/>
        <v>0.8429509125379383</v>
      </c>
      <c r="AM65">
        <f t="shared" si="57"/>
        <v>0.19590182507587656</v>
      </c>
      <c r="AN65">
        <v>2</v>
      </c>
      <c r="AO65">
        <v>0.5</v>
      </c>
      <c r="AP65" t="s">
        <v>256</v>
      </c>
      <c r="AQ65">
        <v>2</v>
      </c>
      <c r="AR65">
        <v>1613518451.1689701</v>
      </c>
      <c r="AS65">
        <v>409.37586206896498</v>
      </c>
      <c r="AT65">
        <v>409.998413793103</v>
      </c>
      <c r="AU65">
        <v>18.194924137931</v>
      </c>
      <c r="AV65">
        <v>18.175375862069</v>
      </c>
      <c r="AW65">
        <v>403.472931034483</v>
      </c>
      <c r="AX65">
        <v>18.1148034482759</v>
      </c>
      <c r="BA65">
        <v>600.04665517241403</v>
      </c>
      <c r="BB65">
        <v>101.540379310345</v>
      </c>
      <c r="BC65">
        <v>9.9989479310344798E-2</v>
      </c>
      <c r="BD65">
        <v>26.611824137930999</v>
      </c>
      <c r="BE65">
        <v>25.965710344827599</v>
      </c>
      <c r="BF65">
        <v>999.9</v>
      </c>
      <c r="BG65">
        <v>0</v>
      </c>
      <c r="BH65">
        <v>0</v>
      </c>
      <c r="BI65">
        <v>4999.1151724137899</v>
      </c>
      <c r="BJ65">
        <v>0</v>
      </c>
      <c r="BK65">
        <v>9999.9</v>
      </c>
      <c r="BL65">
        <v>300.02968965517198</v>
      </c>
      <c r="BM65">
        <v>0.89996703448275905</v>
      </c>
      <c r="BN65">
        <v>0.100033017241379</v>
      </c>
      <c r="BO65">
        <v>0</v>
      </c>
      <c r="BP65">
        <v>100.483944827586</v>
      </c>
      <c r="BQ65">
        <v>5.0009600000000001</v>
      </c>
      <c r="BR65">
        <v>320.47724137930999</v>
      </c>
      <c r="BS65">
        <v>3225.9786206896601</v>
      </c>
      <c r="BT65">
        <v>36.75</v>
      </c>
      <c r="BU65">
        <v>40.811999999999998</v>
      </c>
      <c r="BV65">
        <v>38.875</v>
      </c>
      <c r="BW65">
        <v>40.625</v>
      </c>
      <c r="BX65">
        <v>39.561999999999998</v>
      </c>
      <c r="BY65">
        <v>265.51689655172402</v>
      </c>
      <c r="BZ65">
        <v>29.512068965517201</v>
      </c>
      <c r="CA65">
        <v>0</v>
      </c>
      <c r="CB65">
        <v>1613518502.2</v>
      </c>
      <c r="CC65">
        <v>0</v>
      </c>
      <c r="CD65">
        <v>100.38205384615399</v>
      </c>
      <c r="CE65">
        <v>-8.7918495829907606</v>
      </c>
      <c r="CF65">
        <v>-29.434598306073699</v>
      </c>
      <c r="CG65">
        <v>320.09115384615399</v>
      </c>
      <c r="CH65">
        <v>15</v>
      </c>
      <c r="CI65">
        <v>1613517593.0999999</v>
      </c>
      <c r="CJ65" t="s">
        <v>257</v>
      </c>
      <c r="CK65">
        <v>1613517590.5999999</v>
      </c>
      <c r="CL65">
        <v>1613517593.0999999</v>
      </c>
      <c r="CM65">
        <v>2</v>
      </c>
      <c r="CN65">
        <v>-0.182</v>
      </c>
      <c r="CO65">
        <v>3.1E-2</v>
      </c>
      <c r="CP65">
        <v>5.8979999999999997</v>
      </c>
      <c r="CQ65">
        <v>0.11700000000000001</v>
      </c>
      <c r="CR65">
        <v>408</v>
      </c>
      <c r="CS65">
        <v>19</v>
      </c>
      <c r="CT65">
        <v>0.39</v>
      </c>
      <c r="CU65">
        <v>0.23</v>
      </c>
      <c r="CV65">
        <v>-0.61897197500000001</v>
      </c>
      <c r="CW65">
        <v>0.11083066041275801</v>
      </c>
      <c r="CX65">
        <v>5.5645615094312498E-2</v>
      </c>
      <c r="CY65">
        <v>0</v>
      </c>
      <c r="CZ65">
        <v>-7.3134934999999996E-3</v>
      </c>
      <c r="DA65">
        <v>0.54136066761726098</v>
      </c>
      <c r="DB65">
        <v>5.2979085127529198E-2</v>
      </c>
      <c r="DC65">
        <v>0</v>
      </c>
      <c r="DD65">
        <v>0</v>
      </c>
      <c r="DE65">
        <v>2</v>
      </c>
      <c r="DF65" t="s">
        <v>258</v>
      </c>
      <c r="DG65">
        <v>100</v>
      </c>
      <c r="DH65">
        <v>100</v>
      </c>
      <c r="DI65">
        <v>5.9029999999999996</v>
      </c>
      <c r="DJ65">
        <v>8.1799999999999998E-2</v>
      </c>
      <c r="DK65">
        <v>3.81994624640086</v>
      </c>
      <c r="DL65">
        <v>6.2143469350190604E-3</v>
      </c>
      <c r="DM65">
        <v>-2.84187309215212E-6</v>
      </c>
      <c r="DN65">
        <v>5.8318728844440699E-10</v>
      </c>
      <c r="DO65">
        <v>-0.113050203154081</v>
      </c>
      <c r="DP65">
        <v>-1.75213708561665E-2</v>
      </c>
      <c r="DQ65">
        <v>2.0195459475989799E-3</v>
      </c>
      <c r="DR65">
        <v>-2.5595844928440799E-5</v>
      </c>
      <c r="DS65">
        <v>-1</v>
      </c>
      <c r="DT65">
        <v>2233</v>
      </c>
      <c r="DU65">
        <v>2</v>
      </c>
      <c r="DV65">
        <v>28</v>
      </c>
      <c r="DW65">
        <v>14.5</v>
      </c>
      <c r="DX65">
        <v>14.4</v>
      </c>
      <c r="DY65">
        <v>2</v>
      </c>
      <c r="DZ65">
        <v>633.779</v>
      </c>
      <c r="EA65">
        <v>355.68799999999999</v>
      </c>
      <c r="EB65">
        <v>25.000299999999999</v>
      </c>
      <c r="EC65">
        <v>27.971900000000002</v>
      </c>
      <c r="ED65">
        <v>30.000399999999999</v>
      </c>
      <c r="EE65">
        <v>28.170300000000001</v>
      </c>
      <c r="EF65">
        <v>28.171900000000001</v>
      </c>
      <c r="EG65">
        <v>19.6904</v>
      </c>
      <c r="EH65">
        <v>45.039299999999997</v>
      </c>
      <c r="EI65">
        <v>78.778000000000006</v>
      </c>
      <c r="EJ65">
        <v>25</v>
      </c>
      <c r="EK65">
        <v>410</v>
      </c>
      <c r="EL65">
        <v>18.2821</v>
      </c>
      <c r="EM65">
        <v>99.432000000000002</v>
      </c>
      <c r="EN65">
        <v>101.363</v>
      </c>
    </row>
    <row r="66" spans="1:144">
      <c r="A66">
        <v>48</v>
      </c>
      <c r="B66">
        <v>1613518465.0999999</v>
      </c>
      <c r="C66">
        <v>770</v>
      </c>
      <c r="D66" t="s">
        <v>363</v>
      </c>
      <c r="E66" t="s">
        <v>364</v>
      </c>
      <c r="G66" t="s">
        <v>354</v>
      </c>
      <c r="H66">
        <v>1613518457.1689701</v>
      </c>
      <c r="I66">
        <f t="shared" si="29"/>
        <v>1.7731853301622736E-4</v>
      </c>
      <c r="J66">
        <f t="shared" si="30"/>
        <v>1.7961301708128503</v>
      </c>
      <c r="K66">
        <f t="shared" si="31"/>
        <v>409.37175862069</v>
      </c>
      <c r="L66">
        <f t="shared" si="32"/>
        <v>154.40450332180308</v>
      </c>
      <c r="M66">
        <f t="shared" si="33"/>
        <v>15.693748811459564</v>
      </c>
      <c r="N66">
        <f t="shared" si="34"/>
        <v>41.608744642044172</v>
      </c>
      <c r="O66">
        <f t="shared" si="35"/>
        <v>1.1616861579288849E-2</v>
      </c>
      <c r="P66">
        <f t="shared" si="36"/>
        <v>2.0056447057572351</v>
      </c>
      <c r="Q66">
        <f t="shared" si="37"/>
        <v>1.1579609997843474E-2</v>
      </c>
      <c r="R66">
        <f t="shared" si="38"/>
        <v>7.2405931440381998E-3</v>
      </c>
      <c r="S66">
        <f t="shared" si="39"/>
        <v>49.544578109268237</v>
      </c>
      <c r="T66">
        <f t="shared" si="40"/>
        <v>26.963193811961009</v>
      </c>
      <c r="U66">
        <f t="shared" si="41"/>
        <v>25.978751724137901</v>
      </c>
      <c r="V66">
        <f t="shared" si="42"/>
        <v>3.3700182097105285</v>
      </c>
      <c r="W66">
        <f t="shared" si="43"/>
        <v>52.975615313256085</v>
      </c>
      <c r="X66">
        <f t="shared" si="44"/>
        <v>1.8535923145912436</v>
      </c>
      <c r="Y66">
        <f t="shared" si="45"/>
        <v>3.4989538179605044</v>
      </c>
      <c r="Z66">
        <f t="shared" si="46"/>
        <v>1.5164258951192848</v>
      </c>
      <c r="AA66">
        <f t="shared" si="47"/>
        <v>-7.8197473060156266</v>
      </c>
      <c r="AB66">
        <f t="shared" si="48"/>
        <v>68.760661301229916</v>
      </c>
      <c r="AC66">
        <f t="shared" si="49"/>
        <v>7.3468905761565448</v>
      </c>
      <c r="AD66">
        <f t="shared" si="50"/>
        <v>117.83238268063907</v>
      </c>
      <c r="AE66">
        <v>0</v>
      </c>
      <c r="AF66">
        <v>0</v>
      </c>
      <c r="AG66">
        <f t="shared" si="51"/>
        <v>1</v>
      </c>
      <c r="AH66">
        <f t="shared" si="52"/>
        <v>0</v>
      </c>
      <c r="AI66">
        <f t="shared" si="53"/>
        <v>25925.145635452645</v>
      </c>
      <c r="AJ66">
        <f t="shared" si="54"/>
        <v>300.02334482758602</v>
      </c>
      <c r="AK66">
        <f t="shared" si="55"/>
        <v>252.90497163866121</v>
      </c>
      <c r="AL66">
        <f t="shared" si="56"/>
        <v>0.84295097697813393</v>
      </c>
      <c r="AM66">
        <f t="shared" si="57"/>
        <v>0.19590195395626786</v>
      </c>
      <c r="AN66">
        <v>2</v>
      </c>
      <c r="AO66">
        <v>0.5</v>
      </c>
      <c r="AP66" t="s">
        <v>256</v>
      </c>
      <c r="AQ66">
        <v>2</v>
      </c>
      <c r="AR66">
        <v>1613518457.1689701</v>
      </c>
      <c r="AS66">
        <v>409.37175862069</v>
      </c>
      <c r="AT66">
        <v>409.99462068965499</v>
      </c>
      <c r="AU66">
        <v>18.2367517241379</v>
      </c>
      <c r="AV66">
        <v>18.1787275862069</v>
      </c>
      <c r="AW66">
        <v>403.46886206896602</v>
      </c>
      <c r="AX66">
        <v>18.155396551724099</v>
      </c>
      <c r="BA66">
        <v>600.04275862069005</v>
      </c>
      <c r="BB66">
        <v>101.54051724137901</v>
      </c>
      <c r="BC66">
        <v>9.9969103448275906E-2</v>
      </c>
      <c r="BD66">
        <v>26.6146689655172</v>
      </c>
      <c r="BE66">
        <v>25.978751724137901</v>
      </c>
      <c r="BF66">
        <v>999.9</v>
      </c>
      <c r="BG66">
        <v>0</v>
      </c>
      <c r="BH66">
        <v>0</v>
      </c>
      <c r="BI66">
        <v>4995.9479310344796</v>
      </c>
      <c r="BJ66">
        <v>0</v>
      </c>
      <c r="BK66">
        <v>9999.9</v>
      </c>
      <c r="BL66">
        <v>300.02334482758602</v>
      </c>
      <c r="BM66">
        <v>0.89996382758620697</v>
      </c>
      <c r="BN66">
        <v>0.100036213793103</v>
      </c>
      <c r="BO66">
        <v>0</v>
      </c>
      <c r="BP66">
        <v>99.654203448275894</v>
      </c>
      <c r="BQ66">
        <v>5.0009600000000001</v>
      </c>
      <c r="BR66">
        <v>317.75289655172401</v>
      </c>
      <c r="BS66">
        <v>3225.9072413793101</v>
      </c>
      <c r="BT66">
        <v>36.75</v>
      </c>
      <c r="BU66">
        <v>40.807724137930997</v>
      </c>
      <c r="BV66">
        <v>38.875</v>
      </c>
      <c r="BW66">
        <v>40.625</v>
      </c>
      <c r="BX66">
        <v>39.561999999999998</v>
      </c>
      <c r="BY66">
        <v>265.51034482758598</v>
      </c>
      <c r="BZ66">
        <v>29.512068965517201</v>
      </c>
      <c r="CA66">
        <v>0</v>
      </c>
      <c r="CB66">
        <v>1613518508.2</v>
      </c>
      <c r="CC66">
        <v>0</v>
      </c>
      <c r="CD66">
        <v>99.565976923076903</v>
      </c>
      <c r="CE66">
        <v>-7.8594051426505498</v>
      </c>
      <c r="CF66">
        <v>-24.173709397601201</v>
      </c>
      <c r="CG66">
        <v>317.43973076923101</v>
      </c>
      <c r="CH66">
        <v>15</v>
      </c>
      <c r="CI66">
        <v>1613517593.0999999</v>
      </c>
      <c r="CJ66" t="s">
        <v>257</v>
      </c>
      <c r="CK66">
        <v>1613517590.5999999</v>
      </c>
      <c r="CL66">
        <v>1613517593.0999999</v>
      </c>
      <c r="CM66">
        <v>2</v>
      </c>
      <c r="CN66">
        <v>-0.182</v>
      </c>
      <c r="CO66">
        <v>3.1E-2</v>
      </c>
      <c r="CP66">
        <v>5.8979999999999997</v>
      </c>
      <c r="CQ66">
        <v>0.11700000000000001</v>
      </c>
      <c r="CR66">
        <v>408</v>
      </c>
      <c r="CS66">
        <v>19</v>
      </c>
      <c r="CT66">
        <v>0.39</v>
      </c>
      <c r="CU66">
        <v>0.23</v>
      </c>
      <c r="CV66">
        <v>-0.63956687499999998</v>
      </c>
      <c r="CW66">
        <v>0.157108649155726</v>
      </c>
      <c r="CX66">
        <v>6.3795524332897993E-2</v>
      </c>
      <c r="CY66">
        <v>0</v>
      </c>
      <c r="CZ66">
        <v>3.9491171499999998E-2</v>
      </c>
      <c r="DA66">
        <v>0.38464177260788002</v>
      </c>
      <c r="DB66">
        <v>3.7731646303747597E-2</v>
      </c>
      <c r="DC66">
        <v>0</v>
      </c>
      <c r="DD66">
        <v>0</v>
      </c>
      <c r="DE66">
        <v>2</v>
      </c>
      <c r="DF66" t="s">
        <v>258</v>
      </c>
      <c r="DG66">
        <v>100</v>
      </c>
      <c r="DH66">
        <v>100</v>
      </c>
      <c r="DI66">
        <v>5.9029999999999996</v>
      </c>
      <c r="DJ66">
        <v>8.2000000000000003E-2</v>
      </c>
      <c r="DK66">
        <v>3.81994624640086</v>
      </c>
      <c r="DL66">
        <v>6.2143469350190604E-3</v>
      </c>
      <c r="DM66">
        <v>-2.84187309215212E-6</v>
      </c>
      <c r="DN66">
        <v>5.8318728844440699E-10</v>
      </c>
      <c r="DO66">
        <v>-0.113050203154081</v>
      </c>
      <c r="DP66">
        <v>-1.75213708561665E-2</v>
      </c>
      <c r="DQ66">
        <v>2.0195459475989799E-3</v>
      </c>
      <c r="DR66">
        <v>-2.5595844928440799E-5</v>
      </c>
      <c r="DS66">
        <v>-1</v>
      </c>
      <c r="DT66">
        <v>2233</v>
      </c>
      <c r="DU66">
        <v>2</v>
      </c>
      <c r="DV66">
        <v>28</v>
      </c>
      <c r="DW66">
        <v>14.6</v>
      </c>
      <c r="DX66">
        <v>14.5</v>
      </c>
      <c r="DY66">
        <v>2</v>
      </c>
      <c r="DZ66">
        <v>633.99699999999996</v>
      </c>
      <c r="EA66">
        <v>355.55399999999997</v>
      </c>
      <c r="EB66">
        <v>25.000299999999999</v>
      </c>
      <c r="EC66">
        <v>27.975999999999999</v>
      </c>
      <c r="ED66">
        <v>30.000399999999999</v>
      </c>
      <c r="EE66">
        <v>28.1737</v>
      </c>
      <c r="EF66">
        <v>28.1753</v>
      </c>
      <c r="EG66">
        <v>19.694700000000001</v>
      </c>
      <c r="EH66">
        <v>44.727200000000003</v>
      </c>
      <c r="EI66">
        <v>78.778000000000006</v>
      </c>
      <c r="EJ66">
        <v>25</v>
      </c>
      <c r="EK66">
        <v>410</v>
      </c>
      <c r="EL66">
        <v>18.332599999999999</v>
      </c>
      <c r="EM66">
        <v>99.431200000000004</v>
      </c>
      <c r="EN66">
        <v>101.361</v>
      </c>
    </row>
    <row r="67" spans="1:144">
      <c r="A67">
        <v>49</v>
      </c>
      <c r="B67">
        <v>1613518471.0999999</v>
      </c>
      <c r="C67">
        <v>776</v>
      </c>
      <c r="D67" t="s">
        <v>365</v>
      </c>
      <c r="E67" t="s">
        <v>366</v>
      </c>
      <c r="G67" t="s">
        <v>354</v>
      </c>
      <c r="H67">
        <v>1613518463.1689701</v>
      </c>
      <c r="I67">
        <f t="shared" si="29"/>
        <v>1.9132938525003477E-4</v>
      </c>
      <c r="J67">
        <f t="shared" si="30"/>
        <v>1.859111632270718</v>
      </c>
      <c r="K67">
        <f t="shared" si="31"/>
        <v>409.32775862069002</v>
      </c>
      <c r="L67">
        <f t="shared" si="32"/>
        <v>164.62328005072456</v>
      </c>
      <c r="M67">
        <f t="shared" si="33"/>
        <v>16.73280165864324</v>
      </c>
      <c r="N67">
        <f t="shared" si="34"/>
        <v>41.605295413058172</v>
      </c>
      <c r="O67">
        <f t="shared" si="35"/>
        <v>1.2552052497661307E-2</v>
      </c>
      <c r="P67">
        <f t="shared" si="36"/>
        <v>2.0058661582840487</v>
      </c>
      <c r="Q67">
        <f t="shared" si="37"/>
        <v>1.2508578679145552E-2</v>
      </c>
      <c r="R67">
        <f t="shared" si="38"/>
        <v>7.8217550130361656E-3</v>
      </c>
      <c r="S67">
        <f t="shared" si="39"/>
        <v>49.543800151745195</v>
      </c>
      <c r="T67">
        <f t="shared" si="40"/>
        <v>26.961880336214055</v>
      </c>
      <c r="U67">
        <f t="shared" si="41"/>
        <v>25.9830827586207</v>
      </c>
      <c r="V67">
        <f t="shared" si="42"/>
        <v>3.3708821174632413</v>
      </c>
      <c r="W67">
        <f t="shared" si="43"/>
        <v>53.03632765457025</v>
      </c>
      <c r="X67">
        <f t="shared" si="44"/>
        <v>1.8561418124929367</v>
      </c>
      <c r="Y67">
        <f t="shared" si="45"/>
        <v>3.4997555347009199</v>
      </c>
      <c r="Z67">
        <f t="shared" si="46"/>
        <v>1.5147403049703045</v>
      </c>
      <c r="AA67">
        <f t="shared" si="47"/>
        <v>-8.437625889526533</v>
      </c>
      <c r="AB67">
        <f t="shared" si="48"/>
        <v>68.72052261275239</v>
      </c>
      <c r="AC67">
        <f t="shared" si="49"/>
        <v>7.3420936991978847</v>
      </c>
      <c r="AD67">
        <f t="shared" si="50"/>
        <v>117.16879057416894</v>
      </c>
      <c r="AE67">
        <v>0</v>
      </c>
      <c r="AF67">
        <v>0</v>
      </c>
      <c r="AG67">
        <f t="shared" si="51"/>
        <v>1</v>
      </c>
      <c r="AH67">
        <f t="shared" si="52"/>
        <v>0</v>
      </c>
      <c r="AI67">
        <f t="shared" si="53"/>
        <v>25930.10090716511</v>
      </c>
      <c r="AJ67">
        <f t="shared" si="54"/>
        <v>300.018448275862</v>
      </c>
      <c r="AK67">
        <f t="shared" si="55"/>
        <v>252.90086036688601</v>
      </c>
      <c r="AL67">
        <f t="shared" si="56"/>
        <v>0.84295103124574478</v>
      </c>
      <c r="AM67">
        <f t="shared" si="57"/>
        <v>0.19590206249148961</v>
      </c>
      <c r="AN67">
        <v>2</v>
      </c>
      <c r="AO67">
        <v>0.5</v>
      </c>
      <c r="AP67" t="s">
        <v>256</v>
      </c>
      <c r="AQ67">
        <v>2</v>
      </c>
      <c r="AR67">
        <v>1613518463.1689701</v>
      </c>
      <c r="AS67">
        <v>409.32775862069002</v>
      </c>
      <c r="AT67">
        <v>409.973517241379</v>
      </c>
      <c r="AU67">
        <v>18.261386206896599</v>
      </c>
      <c r="AV67">
        <v>18.198779310344801</v>
      </c>
      <c r="AW67">
        <v>403.42503448275897</v>
      </c>
      <c r="AX67">
        <v>18.179310344827599</v>
      </c>
      <c r="BA67">
        <v>600.04713793103394</v>
      </c>
      <c r="BB67">
        <v>101.54300000000001</v>
      </c>
      <c r="BC67">
        <v>9.9985448275862102E-2</v>
      </c>
      <c r="BD67">
        <v>26.618558620689701</v>
      </c>
      <c r="BE67">
        <v>25.9830827586207</v>
      </c>
      <c r="BF67">
        <v>999.9</v>
      </c>
      <c r="BG67">
        <v>0</v>
      </c>
      <c r="BH67">
        <v>0</v>
      </c>
      <c r="BI67">
        <v>4996.7241379310299</v>
      </c>
      <c r="BJ67">
        <v>0</v>
      </c>
      <c r="BK67">
        <v>9999.9</v>
      </c>
      <c r="BL67">
        <v>300.018448275862</v>
      </c>
      <c r="BM67">
        <v>0.89996062068965499</v>
      </c>
      <c r="BN67">
        <v>0.10003941034482799</v>
      </c>
      <c r="BO67">
        <v>0</v>
      </c>
      <c r="BP67">
        <v>98.922013793103403</v>
      </c>
      <c r="BQ67">
        <v>5.0009600000000001</v>
      </c>
      <c r="BR67">
        <v>315.39782758620697</v>
      </c>
      <c r="BS67">
        <v>3225.8513793103398</v>
      </c>
      <c r="BT67">
        <v>36.75</v>
      </c>
      <c r="BU67">
        <v>40.792758620689597</v>
      </c>
      <c r="BV67">
        <v>38.861965517241401</v>
      </c>
      <c r="BW67">
        <v>40.625</v>
      </c>
      <c r="BX67">
        <v>39.561999999999998</v>
      </c>
      <c r="BY67">
        <v>265.504827586207</v>
      </c>
      <c r="BZ67">
        <v>29.512068965517201</v>
      </c>
      <c r="CA67">
        <v>0</v>
      </c>
      <c r="CB67">
        <v>1613518514.2</v>
      </c>
      <c r="CC67">
        <v>0</v>
      </c>
      <c r="CD67">
        <v>98.851165384615399</v>
      </c>
      <c r="CE67">
        <v>-6.3262256501675402</v>
      </c>
      <c r="CF67">
        <v>-21.121538455718898</v>
      </c>
      <c r="CG67">
        <v>315.13665384615399</v>
      </c>
      <c r="CH67">
        <v>15</v>
      </c>
      <c r="CI67">
        <v>1613517593.0999999</v>
      </c>
      <c r="CJ67" t="s">
        <v>257</v>
      </c>
      <c r="CK67">
        <v>1613517590.5999999</v>
      </c>
      <c r="CL67">
        <v>1613517593.0999999</v>
      </c>
      <c r="CM67">
        <v>2</v>
      </c>
      <c r="CN67">
        <v>-0.182</v>
      </c>
      <c r="CO67">
        <v>3.1E-2</v>
      </c>
      <c r="CP67">
        <v>5.8979999999999997</v>
      </c>
      <c r="CQ67">
        <v>0.11700000000000001</v>
      </c>
      <c r="CR67">
        <v>408</v>
      </c>
      <c r="CS67">
        <v>19</v>
      </c>
      <c r="CT67">
        <v>0.39</v>
      </c>
      <c r="CU67">
        <v>0.23</v>
      </c>
      <c r="CV67">
        <v>-0.63694007500000005</v>
      </c>
      <c r="CW67">
        <v>-0.322835606003751</v>
      </c>
      <c r="CX67">
        <v>9.7852738862125796E-2</v>
      </c>
      <c r="CY67">
        <v>0</v>
      </c>
      <c r="CZ67">
        <v>5.6797452499999998E-2</v>
      </c>
      <c r="DA67">
        <v>5.4474577485928599E-2</v>
      </c>
      <c r="DB67">
        <v>1.9271375139050001E-2</v>
      </c>
      <c r="DC67">
        <v>1</v>
      </c>
      <c r="DD67">
        <v>1</v>
      </c>
      <c r="DE67">
        <v>2</v>
      </c>
      <c r="DF67" t="s">
        <v>269</v>
      </c>
      <c r="DG67">
        <v>100</v>
      </c>
      <c r="DH67">
        <v>100</v>
      </c>
      <c r="DI67">
        <v>5.9029999999999996</v>
      </c>
      <c r="DJ67">
        <v>8.3299999999999999E-2</v>
      </c>
      <c r="DK67">
        <v>3.81994624640086</v>
      </c>
      <c r="DL67">
        <v>6.2143469350190604E-3</v>
      </c>
      <c r="DM67">
        <v>-2.84187309215212E-6</v>
      </c>
      <c r="DN67">
        <v>5.8318728844440699E-10</v>
      </c>
      <c r="DO67">
        <v>-0.113050203154081</v>
      </c>
      <c r="DP67">
        <v>-1.75213708561665E-2</v>
      </c>
      <c r="DQ67">
        <v>2.0195459475989799E-3</v>
      </c>
      <c r="DR67">
        <v>-2.5595844928440799E-5</v>
      </c>
      <c r="DS67">
        <v>-1</v>
      </c>
      <c r="DT67">
        <v>2233</v>
      </c>
      <c r="DU67">
        <v>2</v>
      </c>
      <c r="DV67">
        <v>28</v>
      </c>
      <c r="DW67">
        <v>14.7</v>
      </c>
      <c r="DX67">
        <v>14.6</v>
      </c>
      <c r="DY67">
        <v>2</v>
      </c>
      <c r="DZ67">
        <v>634.23400000000004</v>
      </c>
      <c r="EA67">
        <v>355.66899999999998</v>
      </c>
      <c r="EB67">
        <v>25.000299999999999</v>
      </c>
      <c r="EC67">
        <v>27.98</v>
      </c>
      <c r="ED67">
        <v>30.000399999999999</v>
      </c>
      <c r="EE67">
        <v>28.177199999999999</v>
      </c>
      <c r="EF67">
        <v>28.179400000000001</v>
      </c>
      <c r="EG67">
        <v>19.6936</v>
      </c>
      <c r="EH67">
        <v>44.437100000000001</v>
      </c>
      <c r="EI67">
        <v>78.778000000000006</v>
      </c>
      <c r="EJ67">
        <v>25</v>
      </c>
      <c r="EK67">
        <v>410</v>
      </c>
      <c r="EL67">
        <v>18.3413</v>
      </c>
      <c r="EM67">
        <v>99.427599999999998</v>
      </c>
      <c r="EN67">
        <v>101.361</v>
      </c>
    </row>
    <row r="68" spans="1:144">
      <c r="A68">
        <v>50</v>
      </c>
      <c r="B68">
        <v>1613518477.0999999</v>
      </c>
      <c r="C68">
        <v>782</v>
      </c>
      <c r="D68" t="s">
        <v>367</v>
      </c>
      <c r="E68" t="s">
        <v>368</v>
      </c>
      <c r="G68" t="s">
        <v>354</v>
      </c>
      <c r="H68">
        <v>1613518469.1689701</v>
      </c>
      <c r="I68">
        <f t="shared" si="29"/>
        <v>1.699337884216329E-4</v>
      </c>
      <c r="J68">
        <f t="shared" si="30"/>
        <v>1.9791111086851607</v>
      </c>
      <c r="K68">
        <f t="shared" si="31"/>
        <v>409.31451724137901</v>
      </c>
      <c r="L68">
        <f t="shared" si="32"/>
        <v>118.19459331847939</v>
      </c>
      <c r="M68">
        <f t="shared" si="33"/>
        <v>12.013864074519855</v>
      </c>
      <c r="N68">
        <f t="shared" si="34"/>
        <v>41.604686270339002</v>
      </c>
      <c r="O68">
        <f t="shared" si="35"/>
        <v>1.1152979299237585E-2</v>
      </c>
      <c r="P68">
        <f t="shared" si="36"/>
        <v>2.0058396339657105</v>
      </c>
      <c r="Q68">
        <f t="shared" si="37"/>
        <v>1.1118641942947999E-2</v>
      </c>
      <c r="R68">
        <f t="shared" si="38"/>
        <v>6.9522274264311821E-3</v>
      </c>
      <c r="S68">
        <f t="shared" si="39"/>
        <v>49.540700016741283</v>
      </c>
      <c r="T68">
        <f t="shared" si="40"/>
        <v>26.974103231493249</v>
      </c>
      <c r="U68">
        <f t="shared" si="41"/>
        <v>25.992665517241399</v>
      </c>
      <c r="V68">
        <f t="shared" si="42"/>
        <v>3.3727942696291038</v>
      </c>
      <c r="W68">
        <f t="shared" si="43"/>
        <v>53.112060829043408</v>
      </c>
      <c r="X68">
        <f t="shared" si="44"/>
        <v>1.8592702917600676</v>
      </c>
      <c r="Y68">
        <f t="shared" si="45"/>
        <v>3.5006555248245199</v>
      </c>
      <c r="Z68">
        <f t="shared" si="46"/>
        <v>1.5135239778690361</v>
      </c>
      <c r="AA68">
        <f t="shared" si="47"/>
        <v>-7.4940800693940108</v>
      </c>
      <c r="AB68">
        <f t="shared" si="48"/>
        <v>68.155427536048904</v>
      </c>
      <c r="AC68">
        <f t="shared" si="49"/>
        <v>7.2823241958751854</v>
      </c>
      <c r="AD68">
        <f t="shared" si="50"/>
        <v>117.48437167927136</v>
      </c>
      <c r="AE68">
        <v>0</v>
      </c>
      <c r="AF68">
        <v>0</v>
      </c>
      <c r="AG68">
        <f t="shared" si="51"/>
        <v>1</v>
      </c>
      <c r="AH68">
        <f t="shared" si="52"/>
        <v>0</v>
      </c>
      <c r="AI68">
        <f t="shared" si="53"/>
        <v>25929.007184196118</v>
      </c>
      <c r="AJ68">
        <f t="shared" si="54"/>
        <v>299.99937931034498</v>
      </c>
      <c r="AK68">
        <f t="shared" si="55"/>
        <v>252.88481211375893</v>
      </c>
      <c r="AL68">
        <f t="shared" si="56"/>
        <v>0.84295111774932463</v>
      </c>
      <c r="AM68">
        <f t="shared" si="57"/>
        <v>0.1959022354986493</v>
      </c>
      <c r="AN68">
        <v>2</v>
      </c>
      <c r="AO68">
        <v>0.5</v>
      </c>
      <c r="AP68" t="s">
        <v>256</v>
      </c>
      <c r="AQ68">
        <v>2</v>
      </c>
      <c r="AR68">
        <v>1613518469.1689701</v>
      </c>
      <c r="AS68">
        <v>409.31451724137901</v>
      </c>
      <c r="AT68">
        <v>409.99734482758601</v>
      </c>
      <c r="AU68">
        <v>18.291841379310299</v>
      </c>
      <c r="AV68">
        <v>18.236237931034498</v>
      </c>
      <c r="AW68">
        <v>403.411724137931</v>
      </c>
      <c r="AX68">
        <v>18.208855172413799</v>
      </c>
      <c r="BA68">
        <v>600.05410344827601</v>
      </c>
      <c r="BB68">
        <v>101.54475862069</v>
      </c>
      <c r="BC68">
        <v>0.100026789655172</v>
      </c>
      <c r="BD68">
        <v>26.622924137931001</v>
      </c>
      <c r="BE68">
        <v>25.992665517241399</v>
      </c>
      <c r="BF68">
        <v>999.9</v>
      </c>
      <c r="BG68">
        <v>0</v>
      </c>
      <c r="BH68">
        <v>0</v>
      </c>
      <c r="BI68">
        <v>4996.53</v>
      </c>
      <c r="BJ68">
        <v>0</v>
      </c>
      <c r="BK68">
        <v>9999.9</v>
      </c>
      <c r="BL68">
        <v>299.99937931034498</v>
      </c>
      <c r="BM68">
        <v>0.89995741379310401</v>
      </c>
      <c r="BN68">
        <v>0.10004260689655201</v>
      </c>
      <c r="BO68">
        <v>0</v>
      </c>
      <c r="BP68">
        <v>98.302331034482805</v>
      </c>
      <c r="BQ68">
        <v>5.0009600000000001</v>
      </c>
      <c r="BR68">
        <v>313.43555172413801</v>
      </c>
      <c r="BS68">
        <v>3225.64</v>
      </c>
      <c r="BT68">
        <v>36.75</v>
      </c>
      <c r="BU68">
        <v>40.782068965517198</v>
      </c>
      <c r="BV68">
        <v>38.842413793103397</v>
      </c>
      <c r="BW68">
        <v>40.625</v>
      </c>
      <c r="BX68">
        <v>39.561999999999998</v>
      </c>
      <c r="BY68">
        <v>265.486551724138</v>
      </c>
      <c r="BZ68">
        <v>29.5110344827586</v>
      </c>
      <c r="CA68">
        <v>0</v>
      </c>
      <c r="CB68">
        <v>1613518520.2</v>
      </c>
      <c r="CC68">
        <v>0</v>
      </c>
      <c r="CD68">
        <v>98.214057692307705</v>
      </c>
      <c r="CE68">
        <v>-6.3715726530991503</v>
      </c>
      <c r="CF68">
        <v>-18.031145309097901</v>
      </c>
      <c r="CG68">
        <v>313.22980769230799</v>
      </c>
      <c r="CH68">
        <v>15</v>
      </c>
      <c r="CI68">
        <v>1613517593.0999999</v>
      </c>
      <c r="CJ68" t="s">
        <v>257</v>
      </c>
      <c r="CK68">
        <v>1613517590.5999999</v>
      </c>
      <c r="CL68">
        <v>1613517593.0999999</v>
      </c>
      <c r="CM68">
        <v>2</v>
      </c>
      <c r="CN68">
        <v>-0.182</v>
      </c>
      <c r="CO68">
        <v>3.1E-2</v>
      </c>
      <c r="CP68">
        <v>5.8979999999999997</v>
      </c>
      <c r="CQ68">
        <v>0.11700000000000001</v>
      </c>
      <c r="CR68">
        <v>408</v>
      </c>
      <c r="CS68">
        <v>19</v>
      </c>
      <c r="CT68">
        <v>0.39</v>
      </c>
      <c r="CU68">
        <v>0.23</v>
      </c>
      <c r="CV68">
        <v>-0.65567942499999998</v>
      </c>
      <c r="CW68">
        <v>-0.47564657786116199</v>
      </c>
      <c r="CX68">
        <v>9.8444869868085899E-2</v>
      </c>
      <c r="CY68">
        <v>0</v>
      </c>
      <c r="CZ68">
        <v>5.9026907500000003E-2</v>
      </c>
      <c r="DA68">
        <v>-0.114305775984991</v>
      </c>
      <c r="DB68">
        <v>1.6969255836326299E-2</v>
      </c>
      <c r="DC68">
        <v>0</v>
      </c>
      <c r="DD68">
        <v>0</v>
      </c>
      <c r="DE68">
        <v>2</v>
      </c>
      <c r="DF68" t="s">
        <v>258</v>
      </c>
      <c r="DG68">
        <v>100</v>
      </c>
      <c r="DH68">
        <v>100</v>
      </c>
      <c r="DI68">
        <v>5.9029999999999996</v>
      </c>
      <c r="DJ68">
        <v>8.4599999999999995E-2</v>
      </c>
      <c r="DK68">
        <v>3.81994624640086</v>
      </c>
      <c r="DL68">
        <v>6.2143469350190604E-3</v>
      </c>
      <c r="DM68">
        <v>-2.84187309215212E-6</v>
      </c>
      <c r="DN68">
        <v>5.8318728844440699E-10</v>
      </c>
      <c r="DO68">
        <v>-0.113050203154081</v>
      </c>
      <c r="DP68">
        <v>-1.75213708561665E-2</v>
      </c>
      <c r="DQ68">
        <v>2.0195459475989799E-3</v>
      </c>
      <c r="DR68">
        <v>-2.5595844928440799E-5</v>
      </c>
      <c r="DS68">
        <v>-1</v>
      </c>
      <c r="DT68">
        <v>2233</v>
      </c>
      <c r="DU68">
        <v>2</v>
      </c>
      <c r="DV68">
        <v>28</v>
      </c>
      <c r="DW68">
        <v>14.8</v>
      </c>
      <c r="DX68">
        <v>14.7</v>
      </c>
      <c r="DY68">
        <v>2</v>
      </c>
      <c r="DZ68">
        <v>634.351</v>
      </c>
      <c r="EA68">
        <v>355.601</v>
      </c>
      <c r="EB68">
        <v>25.000399999999999</v>
      </c>
      <c r="EC68">
        <v>27.985499999999998</v>
      </c>
      <c r="ED68">
        <v>30.000299999999999</v>
      </c>
      <c r="EE68">
        <v>28.1812</v>
      </c>
      <c r="EF68">
        <v>28.1831</v>
      </c>
      <c r="EG68">
        <v>19.693999999999999</v>
      </c>
      <c r="EH68">
        <v>44.437100000000001</v>
      </c>
      <c r="EI68">
        <v>78.405699999999996</v>
      </c>
      <c r="EJ68">
        <v>25</v>
      </c>
      <c r="EK68">
        <v>410</v>
      </c>
      <c r="EL68">
        <v>18.3309</v>
      </c>
      <c r="EM68">
        <v>99.426599999999993</v>
      </c>
      <c r="EN68">
        <v>101.36</v>
      </c>
    </row>
    <row r="69" spans="1:144">
      <c r="A69">
        <v>51</v>
      </c>
      <c r="B69">
        <v>1613518614.5999999</v>
      </c>
      <c r="C69">
        <v>919.5</v>
      </c>
      <c r="D69" t="s">
        <v>369</v>
      </c>
      <c r="E69" t="s">
        <v>370</v>
      </c>
      <c r="F69" t="s">
        <v>370</v>
      </c>
      <c r="G69" t="s">
        <v>379</v>
      </c>
      <c r="H69">
        <v>1613518606.8499999</v>
      </c>
      <c r="I69">
        <f t="shared" si="29"/>
        <v>-1.4097092400777533E-3</v>
      </c>
      <c r="J69">
        <f t="shared" si="30"/>
        <v>-3.7576782653048952</v>
      </c>
      <c r="K69">
        <f t="shared" si="31"/>
        <v>411.38956666666701</v>
      </c>
      <c r="L69">
        <f t="shared" si="32"/>
        <v>341.22945220896861</v>
      </c>
      <c r="M69">
        <f t="shared" si="33"/>
        <v>34.677482725024539</v>
      </c>
      <c r="N69">
        <f t="shared" si="34"/>
        <v>41.807512508041704</v>
      </c>
      <c r="O69">
        <f t="shared" si="35"/>
        <v>-9.5572364959942591E-2</v>
      </c>
      <c r="P69">
        <f t="shared" si="36"/>
        <v>2.0071241756442193</v>
      </c>
      <c r="Q69">
        <f t="shared" si="37"/>
        <v>-9.8175068792357822E-2</v>
      </c>
      <c r="R69">
        <f t="shared" si="38"/>
        <v>-6.11197015716669E-2</v>
      </c>
      <c r="S69">
        <f t="shared" si="39"/>
        <v>49.606135099330878</v>
      </c>
      <c r="T69">
        <f t="shared" si="40"/>
        <v>27.548015116721707</v>
      </c>
      <c r="U69">
        <f t="shared" si="41"/>
        <v>25.629153333333299</v>
      </c>
      <c r="V69">
        <f t="shared" si="42"/>
        <v>3.3009187377174358</v>
      </c>
      <c r="W69">
        <f t="shared" si="43"/>
        <v>53.696692217090302</v>
      </c>
      <c r="X69">
        <f t="shared" si="44"/>
        <v>1.8788583592145076</v>
      </c>
      <c r="Y69">
        <f t="shared" si="45"/>
        <v>3.4990206689426477</v>
      </c>
      <c r="Z69">
        <f t="shared" si="46"/>
        <v>1.4220603785029282</v>
      </c>
      <c r="AA69">
        <f t="shared" si="47"/>
        <v>62.16817748742892</v>
      </c>
      <c r="AB69">
        <f t="shared" si="48"/>
        <v>106.67585216495931</v>
      </c>
      <c r="AC69">
        <f t="shared" si="49"/>
        <v>11.369716956061637</v>
      </c>
      <c r="AD69">
        <f t="shared" si="50"/>
        <v>229.81988170778075</v>
      </c>
      <c r="AE69">
        <v>2</v>
      </c>
      <c r="AF69">
        <v>0</v>
      </c>
      <c r="AG69">
        <f t="shared" si="51"/>
        <v>1</v>
      </c>
      <c r="AH69">
        <f t="shared" si="52"/>
        <v>0</v>
      </c>
      <c r="AI69">
        <f t="shared" si="53"/>
        <v>25960.975345984647</v>
      </c>
      <c r="AJ69">
        <f t="shared" si="54"/>
        <v>300.39773333333301</v>
      </c>
      <c r="AK69">
        <f t="shared" si="55"/>
        <v>253.22042041371401</v>
      </c>
      <c r="AL69">
        <f t="shared" si="56"/>
        <v>0.84295050300106888</v>
      </c>
      <c r="AM69">
        <f t="shared" si="57"/>
        <v>0.19590100600213792</v>
      </c>
      <c r="AN69">
        <v>2</v>
      </c>
      <c r="AO69">
        <v>0.5</v>
      </c>
      <c r="AP69" t="s">
        <v>256</v>
      </c>
      <c r="AQ69">
        <v>2</v>
      </c>
      <c r="AR69">
        <v>1613518606.8499999</v>
      </c>
      <c r="AS69">
        <v>411.38956666666701</v>
      </c>
      <c r="AT69">
        <v>409.9402</v>
      </c>
      <c r="AU69">
        <v>18.488130000000002</v>
      </c>
      <c r="AV69">
        <v>18.95046</v>
      </c>
      <c r="AW69">
        <v>405.47823333333298</v>
      </c>
      <c r="AX69">
        <v>18.399233333333299</v>
      </c>
      <c r="BA69">
        <v>598.55356666666705</v>
      </c>
      <c r="BB69">
        <v>101.544566666667</v>
      </c>
      <c r="BC69">
        <v>8.0549514066666703E-2</v>
      </c>
      <c r="BD69">
        <v>26.614993333333299</v>
      </c>
      <c r="BE69">
        <v>25.629153333333299</v>
      </c>
      <c r="BF69">
        <v>999.9</v>
      </c>
      <c r="BG69">
        <v>0</v>
      </c>
      <c r="BH69">
        <v>0</v>
      </c>
      <c r="BI69">
        <v>5001.75133333333</v>
      </c>
      <c r="BJ69">
        <v>0</v>
      </c>
      <c r="BK69">
        <v>9999.9</v>
      </c>
      <c r="BL69">
        <v>300.39773333333301</v>
      </c>
      <c r="BM69">
        <v>0.89999176666666703</v>
      </c>
      <c r="BN69">
        <v>0.10000827</v>
      </c>
      <c r="BO69">
        <v>0</v>
      </c>
      <c r="BP69">
        <v>276.86291</v>
      </c>
      <c r="BQ69">
        <v>5.0009600000000001</v>
      </c>
      <c r="BR69">
        <v>851.11512666666704</v>
      </c>
      <c r="BS69">
        <v>3230.0196666666702</v>
      </c>
      <c r="BT69">
        <v>36.672533333333298</v>
      </c>
      <c r="BU69">
        <v>40.695399999999999</v>
      </c>
      <c r="BV69">
        <v>38.789266666666698</v>
      </c>
      <c r="BW69">
        <v>40.561999999999998</v>
      </c>
      <c r="BX69">
        <v>39.5</v>
      </c>
      <c r="BY69">
        <v>265.85433333333299</v>
      </c>
      <c r="BZ69">
        <v>29.544333333333299</v>
      </c>
      <c r="CA69">
        <v>0</v>
      </c>
      <c r="CB69">
        <v>1613518657.5999999</v>
      </c>
      <c r="CC69">
        <v>0</v>
      </c>
      <c r="CD69">
        <v>291.22906399999999</v>
      </c>
      <c r="CE69">
        <v>1165.0869103478501</v>
      </c>
      <c r="CF69">
        <v>3405.4586231231201</v>
      </c>
      <c r="CG69">
        <v>893.40656000000001</v>
      </c>
      <c r="CH69">
        <v>15</v>
      </c>
      <c r="CI69">
        <v>1613517593.0999999</v>
      </c>
      <c r="CJ69" t="s">
        <v>257</v>
      </c>
      <c r="CK69">
        <v>1613517590.5999999</v>
      </c>
      <c r="CL69">
        <v>1613517593.0999999</v>
      </c>
      <c r="CM69">
        <v>2</v>
      </c>
      <c r="CN69">
        <v>-0.182</v>
      </c>
      <c r="CO69">
        <v>3.1E-2</v>
      </c>
      <c r="CP69">
        <v>5.8979999999999997</v>
      </c>
      <c r="CQ69">
        <v>0.11700000000000001</v>
      </c>
      <c r="CR69">
        <v>408</v>
      </c>
      <c r="CS69">
        <v>19</v>
      </c>
      <c r="CT69">
        <v>0.39</v>
      </c>
      <c r="CU69">
        <v>0.23</v>
      </c>
      <c r="CV69">
        <v>0.93541476749999997</v>
      </c>
      <c r="CW69">
        <v>16.054312107692301</v>
      </c>
      <c r="CX69">
        <v>1.8726978878934299</v>
      </c>
      <c r="CY69">
        <v>0</v>
      </c>
      <c r="CZ69">
        <v>-0.36927306250000003</v>
      </c>
      <c r="DA69">
        <v>-3.03525298874297</v>
      </c>
      <c r="DB69">
        <v>0.35481670392554998</v>
      </c>
      <c r="DC69">
        <v>0</v>
      </c>
      <c r="DD69">
        <v>0</v>
      </c>
      <c r="DE69">
        <v>2</v>
      </c>
      <c r="DF69" t="s">
        <v>258</v>
      </c>
      <c r="DG69">
        <v>100</v>
      </c>
      <c r="DH69">
        <v>100</v>
      </c>
      <c r="DI69">
        <v>5.9130000000000003</v>
      </c>
      <c r="DJ69">
        <v>8.5800000000000001E-2</v>
      </c>
      <c r="DK69">
        <v>3.81994624640086</v>
      </c>
      <c r="DL69">
        <v>6.2143469350190604E-3</v>
      </c>
      <c r="DM69">
        <v>-2.84187309215212E-6</v>
      </c>
      <c r="DN69">
        <v>5.8318728844440699E-10</v>
      </c>
      <c r="DO69">
        <v>-0.113050203154081</v>
      </c>
      <c r="DP69">
        <v>-1.75213708561665E-2</v>
      </c>
      <c r="DQ69">
        <v>2.0195459475989799E-3</v>
      </c>
      <c r="DR69">
        <v>-2.5595844928440799E-5</v>
      </c>
      <c r="DS69">
        <v>-1</v>
      </c>
      <c r="DT69">
        <v>2233</v>
      </c>
      <c r="DU69">
        <v>2</v>
      </c>
      <c r="DV69">
        <v>28</v>
      </c>
      <c r="DW69">
        <v>17.100000000000001</v>
      </c>
      <c r="DX69">
        <v>17</v>
      </c>
      <c r="DY69">
        <v>2</v>
      </c>
      <c r="DZ69">
        <v>628.54600000000005</v>
      </c>
      <c r="EA69">
        <v>355.55200000000002</v>
      </c>
      <c r="EB69">
        <v>25.000299999999999</v>
      </c>
      <c r="EC69">
        <v>28.1052</v>
      </c>
      <c r="ED69">
        <v>30.000399999999999</v>
      </c>
      <c r="EE69">
        <v>28.308399999999999</v>
      </c>
      <c r="EF69">
        <v>28.2881</v>
      </c>
      <c r="EG69">
        <v>19.7028</v>
      </c>
      <c r="EH69">
        <v>40.706000000000003</v>
      </c>
      <c r="EI69">
        <v>76.534700000000001</v>
      </c>
      <c r="EJ69">
        <v>25</v>
      </c>
      <c r="EK69">
        <v>410</v>
      </c>
      <c r="EL69">
        <v>18.961099999999998</v>
      </c>
      <c r="EM69">
        <v>99.3947</v>
      </c>
      <c r="EN69">
        <v>101.35599999999999</v>
      </c>
    </row>
    <row r="70" spans="1:144">
      <c r="A70">
        <v>52</v>
      </c>
      <c r="B70">
        <v>1613518620.5999999</v>
      </c>
      <c r="C70">
        <v>925.5</v>
      </c>
      <c r="D70" t="s">
        <v>371</v>
      </c>
      <c r="E70" t="s">
        <v>372</v>
      </c>
      <c r="G70" t="s">
        <v>379</v>
      </c>
      <c r="H70">
        <v>1613518612.78965</v>
      </c>
      <c r="I70">
        <f t="shared" si="29"/>
        <v>-1.7685927374321152E-3</v>
      </c>
      <c r="J70">
        <f t="shared" si="30"/>
        <v>-5.2696942526058885</v>
      </c>
      <c r="K70">
        <f t="shared" si="31"/>
        <v>411.93831034482798</v>
      </c>
      <c r="L70">
        <f t="shared" si="32"/>
        <v>333.64671841425451</v>
      </c>
      <c r="M70">
        <f t="shared" si="33"/>
        <v>33.91987448414438</v>
      </c>
      <c r="N70">
        <f t="shared" si="34"/>
        <v>41.879314289428685</v>
      </c>
      <c r="O70">
        <f t="shared" si="35"/>
        <v>-0.11777623383170507</v>
      </c>
      <c r="P70">
        <f t="shared" si="36"/>
        <v>2.0061536973934428</v>
      </c>
      <c r="Q70">
        <f t="shared" si="37"/>
        <v>-0.12175804437972604</v>
      </c>
      <c r="R70">
        <f t="shared" si="38"/>
        <v>-7.5729873922659174E-2</v>
      </c>
      <c r="S70">
        <f t="shared" si="39"/>
        <v>49.581429109106281</v>
      </c>
      <c r="T70">
        <f t="shared" si="40"/>
        <v>27.700354843403407</v>
      </c>
      <c r="U70">
        <f t="shared" si="41"/>
        <v>25.656658620689701</v>
      </c>
      <c r="V70">
        <f t="shared" si="42"/>
        <v>3.3063100409637936</v>
      </c>
      <c r="W70">
        <f t="shared" si="43"/>
        <v>53.299734255581264</v>
      </c>
      <c r="X70">
        <f t="shared" si="44"/>
        <v>1.8671656785733559</v>
      </c>
      <c r="Y70">
        <f t="shared" si="45"/>
        <v>3.5031425665651161</v>
      </c>
      <c r="Z70">
        <f t="shared" si="46"/>
        <v>1.4391443623904376</v>
      </c>
      <c r="AA70">
        <f t="shared" si="47"/>
        <v>77.994939720756278</v>
      </c>
      <c r="AB70">
        <f t="shared" si="48"/>
        <v>105.81138883859735</v>
      </c>
      <c r="AC70">
        <f t="shared" si="49"/>
        <v>11.285723364076375</v>
      </c>
      <c r="AD70">
        <f t="shared" si="50"/>
        <v>244.6734810325363</v>
      </c>
      <c r="AE70">
        <v>0</v>
      </c>
      <c r="AF70">
        <v>0</v>
      </c>
      <c r="AG70">
        <f t="shared" si="51"/>
        <v>1</v>
      </c>
      <c r="AH70">
        <f t="shared" si="52"/>
        <v>0</v>
      </c>
      <c r="AI70">
        <f t="shared" si="53"/>
        <v>25935.607648882316</v>
      </c>
      <c r="AJ70">
        <f t="shared" si="54"/>
        <v>300.247482758621</v>
      </c>
      <c r="AK70">
        <f t="shared" si="55"/>
        <v>253.09382274116658</v>
      </c>
      <c r="AL70">
        <f t="shared" si="56"/>
        <v>0.84295068993013733</v>
      </c>
      <c r="AM70">
        <f t="shared" si="57"/>
        <v>0.19590137986027462</v>
      </c>
      <c r="AN70">
        <v>2</v>
      </c>
      <c r="AO70">
        <v>0.5</v>
      </c>
      <c r="AP70" t="s">
        <v>256</v>
      </c>
      <c r="AQ70">
        <v>2</v>
      </c>
      <c r="AR70">
        <v>1613518612.78965</v>
      </c>
      <c r="AS70">
        <v>411.93831034482798</v>
      </c>
      <c r="AT70">
        <v>409.93631034482797</v>
      </c>
      <c r="AU70">
        <v>18.366037931034501</v>
      </c>
      <c r="AV70">
        <v>18.945489655172398</v>
      </c>
      <c r="AW70">
        <v>406.024586206896</v>
      </c>
      <c r="AX70">
        <v>18.280824137930999</v>
      </c>
      <c r="BA70">
        <v>599.22531034482802</v>
      </c>
      <c r="BB70">
        <v>101.544793103448</v>
      </c>
      <c r="BC70">
        <v>0.119250365517241</v>
      </c>
      <c r="BD70">
        <v>26.634982758620701</v>
      </c>
      <c r="BE70">
        <v>25.656658620689701</v>
      </c>
      <c r="BF70">
        <v>999.9</v>
      </c>
      <c r="BG70">
        <v>0</v>
      </c>
      <c r="BH70">
        <v>0</v>
      </c>
      <c r="BI70">
        <v>4997.8024137930997</v>
      </c>
      <c r="BJ70">
        <v>0</v>
      </c>
      <c r="BK70">
        <v>9999.9</v>
      </c>
      <c r="BL70">
        <v>300.247482758621</v>
      </c>
      <c r="BM70">
        <v>0.89998541379310404</v>
      </c>
      <c r="BN70">
        <v>0.100014596551724</v>
      </c>
      <c r="BO70">
        <v>0</v>
      </c>
      <c r="BP70">
        <v>347.00313793103402</v>
      </c>
      <c r="BQ70">
        <v>5.0009600000000001</v>
      </c>
      <c r="BR70">
        <v>1056.3168275862099</v>
      </c>
      <c r="BS70">
        <v>3228.3727586206901</v>
      </c>
      <c r="BT70">
        <v>36.659206896551702</v>
      </c>
      <c r="BU70">
        <v>40.686999999999998</v>
      </c>
      <c r="BV70">
        <v>38.773517241379302</v>
      </c>
      <c r="BW70">
        <v>40.561999999999998</v>
      </c>
      <c r="BX70">
        <v>39.5</v>
      </c>
      <c r="BY70">
        <v>265.71655172413801</v>
      </c>
      <c r="BZ70">
        <v>29.5313793103448</v>
      </c>
      <c r="CA70">
        <v>0</v>
      </c>
      <c r="CB70">
        <v>1613518663.5999999</v>
      </c>
      <c r="CC70">
        <v>0</v>
      </c>
      <c r="CD70">
        <v>338.51427999999999</v>
      </c>
      <c r="CE70">
        <v>-542.44453920094202</v>
      </c>
      <c r="CF70">
        <v>-1626.83761758418</v>
      </c>
      <c r="CG70">
        <v>1030.5346</v>
      </c>
      <c r="CH70">
        <v>15</v>
      </c>
      <c r="CI70">
        <v>1613517593.0999999</v>
      </c>
      <c r="CJ70" t="s">
        <v>257</v>
      </c>
      <c r="CK70">
        <v>1613517590.5999999</v>
      </c>
      <c r="CL70">
        <v>1613517593.0999999</v>
      </c>
      <c r="CM70">
        <v>2</v>
      </c>
      <c r="CN70">
        <v>-0.182</v>
      </c>
      <c r="CO70">
        <v>3.1E-2</v>
      </c>
      <c r="CP70">
        <v>5.8979999999999997</v>
      </c>
      <c r="CQ70">
        <v>0.11700000000000001</v>
      </c>
      <c r="CR70">
        <v>408</v>
      </c>
      <c r="CS70">
        <v>19</v>
      </c>
      <c r="CT70">
        <v>0.39</v>
      </c>
      <c r="CU70">
        <v>0.23</v>
      </c>
      <c r="CV70">
        <v>1.3874763425000001</v>
      </c>
      <c r="CW70">
        <v>4.7795238022513997</v>
      </c>
      <c r="CX70">
        <v>1.6321951781583</v>
      </c>
      <c r="CY70">
        <v>0</v>
      </c>
      <c r="CZ70">
        <v>-0.45861549499999998</v>
      </c>
      <c r="DA70">
        <v>-1.0597633013133201</v>
      </c>
      <c r="DB70">
        <v>0.312198260903915</v>
      </c>
      <c r="DC70">
        <v>0</v>
      </c>
      <c r="DD70">
        <v>0</v>
      </c>
      <c r="DE70">
        <v>2</v>
      </c>
      <c r="DF70" t="s">
        <v>258</v>
      </c>
      <c r="DG70">
        <v>100</v>
      </c>
      <c r="DH70">
        <v>100</v>
      </c>
      <c r="DI70">
        <v>5.9059999999999997</v>
      </c>
      <c r="DJ70">
        <v>9.5100000000000004E-2</v>
      </c>
      <c r="DK70">
        <v>3.81994624640086</v>
      </c>
      <c r="DL70">
        <v>6.2143469350190604E-3</v>
      </c>
      <c r="DM70">
        <v>-2.84187309215212E-6</v>
      </c>
      <c r="DN70">
        <v>5.8318728844440699E-10</v>
      </c>
      <c r="DO70">
        <v>-0.113050203154081</v>
      </c>
      <c r="DP70">
        <v>-1.75213708561665E-2</v>
      </c>
      <c r="DQ70">
        <v>2.0195459475989799E-3</v>
      </c>
      <c r="DR70">
        <v>-2.5595844928440799E-5</v>
      </c>
      <c r="DS70">
        <v>-1</v>
      </c>
      <c r="DT70">
        <v>2233</v>
      </c>
      <c r="DU70">
        <v>2</v>
      </c>
      <c r="DV70">
        <v>28</v>
      </c>
      <c r="DW70">
        <v>17.2</v>
      </c>
      <c r="DX70">
        <v>17.100000000000001</v>
      </c>
      <c r="DY70">
        <v>2</v>
      </c>
      <c r="DZ70">
        <v>631.57000000000005</v>
      </c>
      <c r="EA70">
        <v>355.52499999999998</v>
      </c>
      <c r="EB70">
        <v>25.000499999999999</v>
      </c>
      <c r="EC70">
        <v>28.109400000000001</v>
      </c>
      <c r="ED70">
        <v>30.000299999999999</v>
      </c>
      <c r="EE70">
        <v>28.296399999999998</v>
      </c>
      <c r="EF70">
        <v>28.292100000000001</v>
      </c>
      <c r="EG70">
        <v>19.701799999999999</v>
      </c>
      <c r="EH70">
        <v>40.706000000000003</v>
      </c>
      <c r="EI70">
        <v>76.534700000000001</v>
      </c>
      <c r="EJ70">
        <v>25</v>
      </c>
      <c r="EK70">
        <v>410</v>
      </c>
      <c r="EL70">
        <v>18.961099999999998</v>
      </c>
      <c r="EM70">
        <v>99.394599999999997</v>
      </c>
      <c r="EN70">
        <v>101.35299999999999</v>
      </c>
    </row>
    <row r="71" spans="1:144">
      <c r="A71">
        <v>53</v>
      </c>
      <c r="B71">
        <v>1613518626.5999999</v>
      </c>
      <c r="C71">
        <v>931.5</v>
      </c>
      <c r="D71" t="s">
        <v>373</v>
      </c>
      <c r="E71" t="s">
        <v>374</v>
      </c>
      <c r="G71" t="s">
        <v>379</v>
      </c>
      <c r="H71">
        <v>1613518618.93929</v>
      </c>
      <c r="I71">
        <f t="shared" si="29"/>
        <v>-1.0887236664250931E-3</v>
      </c>
      <c r="J71">
        <f t="shared" si="30"/>
        <v>-2.1339990354501785</v>
      </c>
      <c r="K71">
        <f t="shared" si="31"/>
        <v>410.87317857142898</v>
      </c>
      <c r="L71">
        <f t="shared" si="32"/>
        <v>356.6836961334613</v>
      </c>
      <c r="M71">
        <f t="shared" si="33"/>
        <v>36.254742874931438</v>
      </c>
      <c r="N71">
        <f t="shared" si="34"/>
        <v>41.762776389250021</v>
      </c>
      <c r="O71">
        <f t="shared" si="35"/>
        <v>-7.4020132751913284E-2</v>
      </c>
      <c r="P71">
        <f t="shared" si="36"/>
        <v>2.0048084557420398</v>
      </c>
      <c r="Q71">
        <f t="shared" si="37"/>
        <v>-7.5572856687958725E-2</v>
      </c>
      <c r="R71">
        <f t="shared" si="38"/>
        <v>-4.7090829955436078E-2</v>
      </c>
      <c r="S71">
        <f t="shared" si="39"/>
        <v>49.543492482851114</v>
      </c>
      <c r="T71">
        <f t="shared" si="40"/>
        <v>27.458893342524313</v>
      </c>
      <c r="U71">
        <f t="shared" si="41"/>
        <v>25.698924999999999</v>
      </c>
      <c r="V71">
        <f t="shared" si="42"/>
        <v>3.3146096535430338</v>
      </c>
      <c r="W71">
        <f t="shared" si="43"/>
        <v>53.860207384701262</v>
      </c>
      <c r="X71">
        <f t="shared" si="44"/>
        <v>1.8877718953467568</v>
      </c>
      <c r="Y71">
        <f t="shared" si="45"/>
        <v>3.5049473201303889</v>
      </c>
      <c r="Z71">
        <f t="shared" si="46"/>
        <v>1.426837758196277</v>
      </c>
      <c r="AA71">
        <f t="shared" si="47"/>
        <v>48.012713689346604</v>
      </c>
      <c r="AB71">
        <f t="shared" si="48"/>
        <v>102.11742499019485</v>
      </c>
      <c r="AC71">
        <f t="shared" si="49"/>
        <v>10.901823906703269</v>
      </c>
      <c r="AD71">
        <f t="shared" si="50"/>
        <v>210.57545506909582</v>
      </c>
      <c r="AE71">
        <v>0</v>
      </c>
      <c r="AF71">
        <v>0</v>
      </c>
      <c r="AG71">
        <f t="shared" si="51"/>
        <v>1</v>
      </c>
      <c r="AH71">
        <f t="shared" si="52"/>
        <v>0</v>
      </c>
      <c r="AI71">
        <f t="shared" si="53"/>
        <v>25902.140894592238</v>
      </c>
      <c r="AJ71">
        <f t="shared" si="54"/>
        <v>300.01671428571399</v>
      </c>
      <c r="AK71">
        <f t="shared" si="55"/>
        <v>252.89938736591063</v>
      </c>
      <c r="AL71">
        <f t="shared" si="56"/>
        <v>0.84295099347387603</v>
      </c>
      <c r="AM71">
        <f t="shared" si="57"/>
        <v>0.19590198694775204</v>
      </c>
      <c r="AN71">
        <v>2</v>
      </c>
      <c r="AO71">
        <v>0.5</v>
      </c>
      <c r="AP71" t="s">
        <v>256</v>
      </c>
      <c r="AQ71">
        <v>2</v>
      </c>
      <c r="AR71">
        <v>1613518618.93929</v>
      </c>
      <c r="AS71">
        <v>410.87317857142898</v>
      </c>
      <c r="AT71">
        <v>410.012857142857</v>
      </c>
      <c r="AU71">
        <v>18.572396428571398</v>
      </c>
      <c r="AV71">
        <v>18.9285142857143</v>
      </c>
      <c r="AW71">
        <v>404.96392857142803</v>
      </c>
      <c r="AX71">
        <v>18.481024999999999</v>
      </c>
      <c r="BA71">
        <v>600.08417857142899</v>
      </c>
      <c r="BB71">
        <v>101.54392857142901</v>
      </c>
      <c r="BC71">
        <v>0.100030117857143</v>
      </c>
      <c r="BD71">
        <v>26.6437285714286</v>
      </c>
      <c r="BE71">
        <v>25.698924999999999</v>
      </c>
      <c r="BF71">
        <v>999.9</v>
      </c>
      <c r="BG71">
        <v>0</v>
      </c>
      <c r="BH71">
        <v>0</v>
      </c>
      <c r="BI71">
        <v>4992.3882142857101</v>
      </c>
      <c r="BJ71">
        <v>0</v>
      </c>
      <c r="BK71">
        <v>9999.9</v>
      </c>
      <c r="BL71">
        <v>300.01671428571399</v>
      </c>
      <c r="BM71">
        <v>0.89997324999999995</v>
      </c>
      <c r="BN71">
        <v>0.100026725</v>
      </c>
      <c r="BO71">
        <v>0</v>
      </c>
      <c r="BP71">
        <v>305.29503571428597</v>
      </c>
      <c r="BQ71">
        <v>5.0009600000000001</v>
      </c>
      <c r="BR71">
        <v>930.92728571428597</v>
      </c>
      <c r="BS71">
        <v>3225.8410714285701</v>
      </c>
      <c r="BT71">
        <v>36.640500000000003</v>
      </c>
      <c r="BU71">
        <v>40.686999999999998</v>
      </c>
      <c r="BV71">
        <v>38.7566428571429</v>
      </c>
      <c r="BW71">
        <v>40.561999999999998</v>
      </c>
      <c r="BX71">
        <v>39.5</v>
      </c>
      <c r="BY71">
        <v>265.50607142857098</v>
      </c>
      <c r="BZ71">
        <v>29.511785714285701</v>
      </c>
      <c r="CA71">
        <v>0</v>
      </c>
      <c r="CB71">
        <v>1613518669.5999999</v>
      </c>
      <c r="CC71">
        <v>0</v>
      </c>
      <c r="CD71">
        <v>303.34136000000001</v>
      </c>
      <c r="CE71">
        <v>-138.554615576109</v>
      </c>
      <c r="CF71">
        <v>-415.612154433032</v>
      </c>
      <c r="CG71">
        <v>925.0394</v>
      </c>
      <c r="CH71">
        <v>15</v>
      </c>
      <c r="CI71">
        <v>1613517593.0999999</v>
      </c>
      <c r="CJ71" t="s">
        <v>257</v>
      </c>
      <c r="CK71">
        <v>1613517590.5999999</v>
      </c>
      <c r="CL71">
        <v>1613517593.0999999</v>
      </c>
      <c r="CM71">
        <v>2</v>
      </c>
      <c r="CN71">
        <v>-0.182</v>
      </c>
      <c r="CO71">
        <v>3.1E-2</v>
      </c>
      <c r="CP71">
        <v>5.8979999999999997</v>
      </c>
      <c r="CQ71">
        <v>0.11700000000000001</v>
      </c>
      <c r="CR71">
        <v>408</v>
      </c>
      <c r="CS71">
        <v>19</v>
      </c>
      <c r="CT71">
        <v>0.39</v>
      </c>
      <c r="CU71">
        <v>0.23</v>
      </c>
      <c r="CV71">
        <v>1.47437212</v>
      </c>
      <c r="CW71">
        <v>-13.538760497561</v>
      </c>
      <c r="CX71">
        <v>1.5423879378712799</v>
      </c>
      <c r="CY71">
        <v>0</v>
      </c>
      <c r="CZ71">
        <v>-0.46936037000000003</v>
      </c>
      <c r="DA71">
        <v>2.6763147039399602</v>
      </c>
      <c r="DB71">
        <v>0.30268613865153898</v>
      </c>
      <c r="DC71">
        <v>0</v>
      </c>
      <c r="DD71">
        <v>0</v>
      </c>
      <c r="DE71">
        <v>2</v>
      </c>
      <c r="DF71" t="s">
        <v>258</v>
      </c>
      <c r="DG71">
        <v>100</v>
      </c>
      <c r="DH71">
        <v>100</v>
      </c>
      <c r="DI71">
        <v>5.9039999999999999</v>
      </c>
      <c r="DJ71">
        <v>9.8299999999999998E-2</v>
      </c>
      <c r="DK71">
        <v>3.81994624640086</v>
      </c>
      <c r="DL71">
        <v>6.2143469350190604E-3</v>
      </c>
      <c r="DM71">
        <v>-2.84187309215212E-6</v>
      </c>
      <c r="DN71">
        <v>5.8318728844440699E-10</v>
      </c>
      <c r="DO71">
        <v>-0.113050203154081</v>
      </c>
      <c r="DP71">
        <v>-1.75213708561665E-2</v>
      </c>
      <c r="DQ71">
        <v>2.0195459475989799E-3</v>
      </c>
      <c r="DR71">
        <v>-2.5595844928440799E-5</v>
      </c>
      <c r="DS71">
        <v>-1</v>
      </c>
      <c r="DT71">
        <v>2233</v>
      </c>
      <c r="DU71">
        <v>2</v>
      </c>
      <c r="DV71">
        <v>28</v>
      </c>
      <c r="DW71">
        <v>17.3</v>
      </c>
      <c r="DX71">
        <v>17.2</v>
      </c>
      <c r="DY71">
        <v>2</v>
      </c>
      <c r="DZ71">
        <v>632.66899999999998</v>
      </c>
      <c r="EA71">
        <v>354.84300000000002</v>
      </c>
      <c r="EB71">
        <v>25.000399999999999</v>
      </c>
      <c r="EC71">
        <v>28.1142</v>
      </c>
      <c r="ED71">
        <v>30.000299999999999</v>
      </c>
      <c r="EE71">
        <v>28.298300000000001</v>
      </c>
      <c r="EF71">
        <v>28.296199999999999</v>
      </c>
      <c r="EG71">
        <v>19.695399999999999</v>
      </c>
      <c r="EH71">
        <v>44.8902</v>
      </c>
      <c r="EI71">
        <v>76.150800000000004</v>
      </c>
      <c r="EJ71">
        <v>25</v>
      </c>
      <c r="EK71">
        <v>410</v>
      </c>
      <c r="EL71">
        <v>17.905100000000001</v>
      </c>
      <c r="EM71">
        <v>99.393600000000006</v>
      </c>
      <c r="EN71">
        <v>101.35</v>
      </c>
    </row>
    <row r="72" spans="1:144">
      <c r="A72">
        <v>54</v>
      </c>
      <c r="B72">
        <v>1613518632.5999999</v>
      </c>
      <c r="C72">
        <v>937.5</v>
      </c>
      <c r="D72" t="s">
        <v>375</v>
      </c>
      <c r="E72" t="s">
        <v>376</v>
      </c>
      <c r="G72" t="s">
        <v>379</v>
      </c>
      <c r="H72">
        <v>1613518624.6689701</v>
      </c>
      <c r="I72">
        <f t="shared" si="29"/>
        <v>-2.5607473886630658E-5</v>
      </c>
      <c r="J72">
        <f t="shared" si="30"/>
        <v>0.21502341099570121</v>
      </c>
      <c r="K72">
        <f t="shared" si="31"/>
        <v>410.03006896551699</v>
      </c>
      <c r="L72">
        <f t="shared" si="32"/>
        <v>590.90742617446415</v>
      </c>
      <c r="M72">
        <f t="shared" si="33"/>
        <v>60.061729082404142</v>
      </c>
      <c r="N72">
        <f t="shared" si="34"/>
        <v>41.67677342842407</v>
      </c>
      <c r="O72">
        <f t="shared" si="35"/>
        <v>-1.7879246647838495E-3</v>
      </c>
      <c r="P72">
        <f t="shared" si="36"/>
        <v>2.0058751077143997</v>
      </c>
      <c r="Q72">
        <f t="shared" si="37"/>
        <v>-1.7888105029113407E-3</v>
      </c>
      <c r="R72">
        <f t="shared" si="38"/>
        <v>-1.1179269408367136E-3</v>
      </c>
      <c r="S72">
        <f t="shared" si="39"/>
        <v>49.541821297400688</v>
      </c>
      <c r="T72">
        <f t="shared" si="40"/>
        <v>27.071698210761756</v>
      </c>
      <c r="U72">
        <f t="shared" si="41"/>
        <v>25.723313793103401</v>
      </c>
      <c r="V72">
        <f t="shared" si="42"/>
        <v>3.3194070202413686</v>
      </c>
      <c r="W72">
        <f t="shared" si="43"/>
        <v>54.242867031158056</v>
      </c>
      <c r="X72">
        <f t="shared" si="44"/>
        <v>1.9017185692020948</v>
      </c>
      <c r="Y72">
        <f t="shared" si="45"/>
        <v>3.5059329885894752</v>
      </c>
      <c r="Z72">
        <f t="shared" si="46"/>
        <v>1.4176884510392738</v>
      </c>
      <c r="AA72">
        <f t="shared" si="47"/>
        <v>1.1292895984004121</v>
      </c>
      <c r="AB72">
        <f t="shared" si="48"/>
        <v>100.05069284703895</v>
      </c>
      <c r="AC72">
        <f t="shared" si="49"/>
        <v>10.677064394112715</v>
      </c>
      <c r="AD72">
        <f t="shared" si="50"/>
        <v>161.39886813695276</v>
      </c>
      <c r="AE72">
        <v>0</v>
      </c>
      <c r="AF72">
        <v>0</v>
      </c>
      <c r="AG72">
        <f t="shared" si="51"/>
        <v>1</v>
      </c>
      <c r="AH72">
        <f t="shared" si="52"/>
        <v>0</v>
      </c>
      <c r="AI72">
        <f t="shared" si="53"/>
        <v>25927.715083938416</v>
      </c>
      <c r="AJ72">
        <f t="shared" si="54"/>
        <v>300.00651724137902</v>
      </c>
      <c r="AK72">
        <f t="shared" si="55"/>
        <v>252.8907985121397</v>
      </c>
      <c r="AL72">
        <f t="shared" si="56"/>
        <v>0.84295101598965938</v>
      </c>
      <c r="AM72">
        <f t="shared" si="57"/>
        <v>0.19590203197931891</v>
      </c>
      <c r="AN72">
        <v>2</v>
      </c>
      <c r="AO72">
        <v>0.5</v>
      </c>
      <c r="AP72" t="s">
        <v>256</v>
      </c>
      <c r="AQ72">
        <v>2</v>
      </c>
      <c r="AR72">
        <v>1613518624.6689701</v>
      </c>
      <c r="AS72">
        <v>410.03006896551699</v>
      </c>
      <c r="AT72">
        <v>410.09824137931002</v>
      </c>
      <c r="AU72">
        <v>18.709744827586199</v>
      </c>
      <c r="AV72">
        <v>18.718120689655201</v>
      </c>
      <c r="AW72">
        <v>404.124275862069</v>
      </c>
      <c r="AX72">
        <v>18.6142655172414</v>
      </c>
      <c r="BA72">
        <v>600.018586206897</v>
      </c>
      <c r="BB72">
        <v>101.543310344828</v>
      </c>
      <c r="BC72">
        <v>9.9902148275862093E-2</v>
      </c>
      <c r="BD72">
        <v>26.6485034482759</v>
      </c>
      <c r="BE72">
        <v>25.723313793103401</v>
      </c>
      <c r="BF72">
        <v>999.9</v>
      </c>
      <c r="BG72">
        <v>0</v>
      </c>
      <c r="BH72">
        <v>0</v>
      </c>
      <c r="BI72">
        <v>4996.74517241379</v>
      </c>
      <c r="BJ72">
        <v>0</v>
      </c>
      <c r="BK72">
        <v>9999.9</v>
      </c>
      <c r="BL72">
        <v>300.00651724137902</v>
      </c>
      <c r="BM72">
        <v>0.89997244827586198</v>
      </c>
      <c r="BN72">
        <v>0.100027527586207</v>
      </c>
      <c r="BO72">
        <v>0</v>
      </c>
      <c r="BP72">
        <v>294.00272413793101</v>
      </c>
      <c r="BQ72">
        <v>5.0009600000000001</v>
      </c>
      <c r="BR72">
        <v>897.17513793103501</v>
      </c>
      <c r="BS72">
        <v>3225.7272413793098</v>
      </c>
      <c r="BT72">
        <v>36.627137931034497</v>
      </c>
      <c r="BU72">
        <v>40.686999999999998</v>
      </c>
      <c r="BV72">
        <v>38.75</v>
      </c>
      <c r="BW72">
        <v>40.561999999999998</v>
      </c>
      <c r="BX72">
        <v>39.5</v>
      </c>
      <c r="BY72">
        <v>265.49689655172398</v>
      </c>
      <c r="BZ72">
        <v>29.5110344827586</v>
      </c>
      <c r="CA72">
        <v>0</v>
      </c>
      <c r="CB72">
        <v>1613518675.5999999</v>
      </c>
      <c r="CC72">
        <v>0</v>
      </c>
      <c r="CD72">
        <v>292.78023999999999</v>
      </c>
      <c r="CE72">
        <v>-70.077384725208105</v>
      </c>
      <c r="CF72">
        <v>-211.056308003384</v>
      </c>
      <c r="CG72">
        <v>893.38027999999997</v>
      </c>
      <c r="CH72">
        <v>15</v>
      </c>
      <c r="CI72">
        <v>1613517593.0999999</v>
      </c>
      <c r="CJ72" t="s">
        <v>257</v>
      </c>
      <c r="CK72">
        <v>1613517590.5999999</v>
      </c>
      <c r="CL72">
        <v>1613517593.0999999</v>
      </c>
      <c r="CM72">
        <v>2</v>
      </c>
      <c r="CN72">
        <v>-0.182</v>
      </c>
      <c r="CO72">
        <v>3.1E-2</v>
      </c>
      <c r="CP72">
        <v>5.8979999999999997</v>
      </c>
      <c r="CQ72">
        <v>0.11700000000000001</v>
      </c>
      <c r="CR72">
        <v>408</v>
      </c>
      <c r="CS72">
        <v>19</v>
      </c>
      <c r="CT72">
        <v>0.39</v>
      </c>
      <c r="CU72">
        <v>0.23</v>
      </c>
      <c r="CV72">
        <v>0.35831826999999999</v>
      </c>
      <c r="CW72">
        <v>-8.6254909575984993</v>
      </c>
      <c r="CX72">
        <v>0.91381536352231096</v>
      </c>
      <c r="CY72">
        <v>0</v>
      </c>
      <c r="CZ72">
        <v>-0.13872359749999999</v>
      </c>
      <c r="DA72">
        <v>3.4428152499061899</v>
      </c>
      <c r="DB72">
        <v>0.335311955594494</v>
      </c>
      <c r="DC72">
        <v>0</v>
      </c>
      <c r="DD72">
        <v>0</v>
      </c>
      <c r="DE72">
        <v>2</v>
      </c>
      <c r="DF72" t="s">
        <v>258</v>
      </c>
      <c r="DG72">
        <v>100</v>
      </c>
      <c r="DH72">
        <v>100</v>
      </c>
      <c r="DI72">
        <v>5.9039999999999999</v>
      </c>
      <c r="DJ72">
        <v>9.06E-2</v>
      </c>
      <c r="DK72">
        <v>3.81994624640086</v>
      </c>
      <c r="DL72">
        <v>6.2143469350190604E-3</v>
      </c>
      <c r="DM72">
        <v>-2.84187309215212E-6</v>
      </c>
      <c r="DN72">
        <v>5.8318728844440699E-10</v>
      </c>
      <c r="DO72">
        <v>-0.113050203154081</v>
      </c>
      <c r="DP72">
        <v>-1.75213708561665E-2</v>
      </c>
      <c r="DQ72">
        <v>2.0195459475989799E-3</v>
      </c>
      <c r="DR72">
        <v>-2.5595844928440799E-5</v>
      </c>
      <c r="DS72">
        <v>-1</v>
      </c>
      <c r="DT72">
        <v>2233</v>
      </c>
      <c r="DU72">
        <v>2</v>
      </c>
      <c r="DV72">
        <v>28</v>
      </c>
      <c r="DW72">
        <v>17.399999999999999</v>
      </c>
      <c r="DX72">
        <v>17.3</v>
      </c>
      <c r="DY72">
        <v>2</v>
      </c>
      <c r="DZ72">
        <v>633.68600000000004</v>
      </c>
      <c r="EA72">
        <v>354.68700000000001</v>
      </c>
      <c r="EB72">
        <v>25.000399999999999</v>
      </c>
      <c r="EC72">
        <v>28.119</v>
      </c>
      <c r="ED72">
        <v>30.000299999999999</v>
      </c>
      <c r="EE72">
        <v>28.300599999999999</v>
      </c>
      <c r="EF72">
        <v>28.297899999999998</v>
      </c>
      <c r="EG72">
        <v>19.688300000000002</v>
      </c>
      <c r="EH72">
        <v>45.861499999999999</v>
      </c>
      <c r="EI72">
        <v>76.150800000000004</v>
      </c>
      <c r="EJ72">
        <v>25</v>
      </c>
      <c r="EK72">
        <v>410</v>
      </c>
      <c r="EL72">
        <v>17.798300000000001</v>
      </c>
      <c r="EM72">
        <v>99.390600000000006</v>
      </c>
      <c r="EN72">
        <v>101.351</v>
      </c>
    </row>
    <row r="73" spans="1:144">
      <c r="A73">
        <v>55</v>
      </c>
      <c r="B73">
        <v>1613518638.5999999</v>
      </c>
      <c r="C73">
        <v>943.5</v>
      </c>
      <c r="D73" t="s">
        <v>377</v>
      </c>
      <c r="E73" t="s">
        <v>378</v>
      </c>
      <c r="G73" t="s">
        <v>379</v>
      </c>
      <c r="H73">
        <v>1613518630.6689701</v>
      </c>
      <c r="I73">
        <f t="shared" si="29"/>
        <v>7.2932717860438117E-4</v>
      </c>
      <c r="J73">
        <f t="shared" si="30"/>
        <v>0.86730535976194034</v>
      </c>
      <c r="K73">
        <f t="shared" si="31"/>
        <v>409.73686206896599</v>
      </c>
      <c r="L73">
        <f t="shared" si="32"/>
        <v>373.2511627421473</v>
      </c>
      <c r="M73">
        <f t="shared" si="33"/>
        <v>37.938527224038509</v>
      </c>
      <c r="N73">
        <f t="shared" si="34"/>
        <v>41.647058731426867</v>
      </c>
      <c r="O73">
        <f t="shared" si="35"/>
        <v>5.1167340751604069E-2</v>
      </c>
      <c r="P73">
        <f t="shared" si="36"/>
        <v>2.0073694287981723</v>
      </c>
      <c r="Q73">
        <f t="shared" si="37"/>
        <v>5.0453668159711605E-2</v>
      </c>
      <c r="R73">
        <f t="shared" si="38"/>
        <v>3.1596833952496246E-2</v>
      </c>
      <c r="S73">
        <f t="shared" si="39"/>
        <v>49.546370702540763</v>
      </c>
      <c r="T73">
        <f t="shared" si="40"/>
        <v>26.798336503382959</v>
      </c>
      <c r="U73">
        <f t="shared" si="41"/>
        <v>25.739055172413799</v>
      </c>
      <c r="V73">
        <f t="shared" si="42"/>
        <v>3.3225066280788313</v>
      </c>
      <c r="W73">
        <f t="shared" si="43"/>
        <v>53.918989249814466</v>
      </c>
      <c r="X73">
        <f t="shared" si="44"/>
        <v>1.8908926462455413</v>
      </c>
      <c r="Y73">
        <f t="shared" si="45"/>
        <v>3.5069141179274754</v>
      </c>
      <c r="Z73">
        <f t="shared" si="46"/>
        <v>1.43161398183329</v>
      </c>
      <c r="AA73">
        <f t="shared" si="47"/>
        <v>-32.16332857645321</v>
      </c>
      <c r="AB73">
        <f t="shared" si="48"/>
        <v>98.935913049994682</v>
      </c>
      <c r="AC73">
        <f t="shared" si="49"/>
        <v>10.551322726878235</v>
      </c>
      <c r="AD73">
        <f t="shared" si="50"/>
        <v>126.87027790296047</v>
      </c>
      <c r="AE73">
        <v>0</v>
      </c>
      <c r="AF73">
        <v>0</v>
      </c>
      <c r="AG73">
        <f t="shared" si="51"/>
        <v>1</v>
      </c>
      <c r="AH73">
        <f t="shared" si="52"/>
        <v>0</v>
      </c>
      <c r="AI73">
        <f t="shared" si="53"/>
        <v>25963.67599255298</v>
      </c>
      <c r="AJ73">
        <f t="shared" si="54"/>
        <v>300.03475862069001</v>
      </c>
      <c r="AK73">
        <f t="shared" si="55"/>
        <v>252.91454389418814</v>
      </c>
      <c r="AL73">
        <f t="shared" si="56"/>
        <v>0.84295081362199042</v>
      </c>
      <c r="AM73">
        <f t="shared" si="57"/>
        <v>0.19590162724398119</v>
      </c>
      <c r="AN73">
        <v>2</v>
      </c>
      <c r="AO73">
        <v>0.5</v>
      </c>
      <c r="AP73" t="s">
        <v>256</v>
      </c>
      <c r="AQ73">
        <v>2</v>
      </c>
      <c r="AR73">
        <v>1613518630.6689701</v>
      </c>
      <c r="AS73">
        <v>409.73686206896599</v>
      </c>
      <c r="AT73">
        <v>410.12555172413801</v>
      </c>
      <c r="AU73">
        <v>18.6031965517241</v>
      </c>
      <c r="AV73">
        <v>18.364624137930999</v>
      </c>
      <c r="AW73">
        <v>403.832379310345</v>
      </c>
      <c r="AX73">
        <v>18.510899999999999</v>
      </c>
      <c r="BA73">
        <v>600.03531034482796</v>
      </c>
      <c r="BB73">
        <v>101.543448275862</v>
      </c>
      <c r="BC73">
        <v>9.9978486206896505E-2</v>
      </c>
      <c r="BD73">
        <v>26.6532551724138</v>
      </c>
      <c r="BE73">
        <v>25.739055172413799</v>
      </c>
      <c r="BF73">
        <v>999.9</v>
      </c>
      <c r="BG73">
        <v>0</v>
      </c>
      <c r="BH73">
        <v>0</v>
      </c>
      <c r="BI73">
        <v>5002.8017241379303</v>
      </c>
      <c r="BJ73">
        <v>0</v>
      </c>
      <c r="BK73">
        <v>9999.9</v>
      </c>
      <c r="BL73">
        <v>300.03475862069001</v>
      </c>
      <c r="BM73">
        <v>0.89997886206896605</v>
      </c>
      <c r="BN73">
        <v>0.100021106896552</v>
      </c>
      <c r="BO73">
        <v>0</v>
      </c>
      <c r="BP73">
        <v>287.46010344827602</v>
      </c>
      <c r="BQ73">
        <v>5.0009600000000001</v>
      </c>
      <c r="BR73">
        <v>877.59482758620697</v>
      </c>
      <c r="BS73">
        <v>3226.04</v>
      </c>
      <c r="BT73">
        <v>36.625</v>
      </c>
      <c r="BU73">
        <v>40.686999999999998</v>
      </c>
      <c r="BV73">
        <v>38.75</v>
      </c>
      <c r="BW73">
        <v>40.561999999999998</v>
      </c>
      <c r="BX73">
        <v>39.5</v>
      </c>
      <c r="BY73">
        <v>265.52379310344799</v>
      </c>
      <c r="BZ73">
        <v>29.511724137931001</v>
      </c>
      <c r="CA73">
        <v>0</v>
      </c>
      <c r="CB73">
        <v>1613518681.5999999</v>
      </c>
      <c r="CC73">
        <v>0</v>
      </c>
      <c r="CD73">
        <v>286.65755999999999</v>
      </c>
      <c r="CE73">
        <v>-51.4955385463048</v>
      </c>
      <c r="CF73">
        <v>-154.535769452436</v>
      </c>
      <c r="CG73">
        <v>875.03815999999995</v>
      </c>
      <c r="CH73">
        <v>15</v>
      </c>
      <c r="CI73">
        <v>1613517593.0999999</v>
      </c>
      <c r="CJ73" t="s">
        <v>257</v>
      </c>
      <c r="CK73">
        <v>1613517590.5999999</v>
      </c>
      <c r="CL73">
        <v>1613517593.0999999</v>
      </c>
      <c r="CM73">
        <v>2</v>
      </c>
      <c r="CN73">
        <v>-0.182</v>
      </c>
      <c r="CO73">
        <v>3.1E-2</v>
      </c>
      <c r="CP73">
        <v>5.8979999999999997</v>
      </c>
      <c r="CQ73">
        <v>0.11700000000000001</v>
      </c>
      <c r="CR73">
        <v>408</v>
      </c>
      <c r="CS73">
        <v>19</v>
      </c>
      <c r="CT73">
        <v>0.39</v>
      </c>
      <c r="CU73">
        <v>0.23</v>
      </c>
      <c r="CV73">
        <v>-0.24524003</v>
      </c>
      <c r="CW73">
        <v>-2.54054736135084</v>
      </c>
      <c r="CX73">
        <v>0.29860116211722199</v>
      </c>
      <c r="CY73">
        <v>0</v>
      </c>
      <c r="CZ73">
        <v>0.13034085249999999</v>
      </c>
      <c r="DA73">
        <v>2.5852261947467201</v>
      </c>
      <c r="DB73">
        <v>0.26847167174064901</v>
      </c>
      <c r="DC73">
        <v>0</v>
      </c>
      <c r="DD73">
        <v>0</v>
      </c>
      <c r="DE73">
        <v>2</v>
      </c>
      <c r="DF73" t="s">
        <v>258</v>
      </c>
      <c r="DG73">
        <v>100</v>
      </c>
      <c r="DH73">
        <v>100</v>
      </c>
      <c r="DI73">
        <v>5.9039999999999999</v>
      </c>
      <c r="DJ73">
        <v>8.14E-2</v>
      </c>
      <c r="DK73">
        <v>3.81994624640086</v>
      </c>
      <c r="DL73">
        <v>6.2143469350190604E-3</v>
      </c>
      <c r="DM73">
        <v>-2.84187309215212E-6</v>
      </c>
      <c r="DN73">
        <v>5.8318728844440699E-10</v>
      </c>
      <c r="DO73">
        <v>-0.113050203154081</v>
      </c>
      <c r="DP73">
        <v>-1.75213708561665E-2</v>
      </c>
      <c r="DQ73">
        <v>2.0195459475989799E-3</v>
      </c>
      <c r="DR73">
        <v>-2.5595844928440799E-5</v>
      </c>
      <c r="DS73">
        <v>-1</v>
      </c>
      <c r="DT73">
        <v>2233</v>
      </c>
      <c r="DU73">
        <v>2</v>
      </c>
      <c r="DV73">
        <v>28</v>
      </c>
      <c r="DW73">
        <v>17.5</v>
      </c>
      <c r="DX73">
        <v>17.399999999999999</v>
      </c>
      <c r="DY73">
        <v>2</v>
      </c>
      <c r="DZ73">
        <v>634.30700000000002</v>
      </c>
      <c r="EA73">
        <v>354.46699999999998</v>
      </c>
      <c r="EB73">
        <v>25.000399999999999</v>
      </c>
      <c r="EC73">
        <v>28.123200000000001</v>
      </c>
      <c r="ED73">
        <v>30.000399999999999</v>
      </c>
      <c r="EE73">
        <v>28.302900000000001</v>
      </c>
      <c r="EF73">
        <v>28.3019</v>
      </c>
      <c r="EG73">
        <v>19.688199999999998</v>
      </c>
      <c r="EH73">
        <v>46.142899999999997</v>
      </c>
      <c r="EI73">
        <v>76.150800000000004</v>
      </c>
      <c r="EJ73">
        <v>25</v>
      </c>
      <c r="EK73">
        <v>410</v>
      </c>
      <c r="EL73">
        <v>17.819600000000001</v>
      </c>
      <c r="EM73">
        <v>99.392899999999997</v>
      </c>
      <c r="EN73">
        <v>101.352</v>
      </c>
    </row>
    <row r="74" spans="1:144">
      <c r="A74">
        <v>56</v>
      </c>
      <c r="B74">
        <v>1613518644.5999999</v>
      </c>
      <c r="C74">
        <v>949.5</v>
      </c>
      <c r="D74" t="s">
        <v>380</v>
      </c>
      <c r="E74" t="s">
        <v>381</v>
      </c>
      <c r="G74" t="s">
        <v>379</v>
      </c>
      <c r="H74">
        <v>1613518636.6689701</v>
      </c>
      <c r="I74">
        <f t="shared" si="29"/>
        <v>1.0022860295065099E-3</v>
      </c>
      <c r="J74">
        <f t="shared" si="30"/>
        <v>0.90356675468117242</v>
      </c>
      <c r="K74">
        <f t="shared" si="31"/>
        <v>409.623551724138</v>
      </c>
      <c r="L74">
        <f t="shared" si="32"/>
        <v>379.15658006990981</v>
      </c>
      <c r="M74">
        <f t="shared" si="33"/>
        <v>38.539150995941291</v>
      </c>
      <c r="N74">
        <f t="shared" si="34"/>
        <v>41.635948685051332</v>
      </c>
      <c r="O74">
        <f t="shared" si="35"/>
        <v>6.9329815318087393E-2</v>
      </c>
      <c r="P74">
        <f t="shared" si="36"/>
        <v>2.0075294205120984</v>
      </c>
      <c r="Q74">
        <f t="shared" si="37"/>
        <v>6.8026625918618092E-2</v>
      </c>
      <c r="R74">
        <f t="shared" si="38"/>
        <v>4.2631687279154257E-2</v>
      </c>
      <c r="S74">
        <f t="shared" si="39"/>
        <v>49.543533913377985</v>
      </c>
      <c r="T74">
        <f t="shared" si="40"/>
        <v>26.701846335639232</v>
      </c>
      <c r="U74">
        <f t="shared" si="41"/>
        <v>25.752493103448298</v>
      </c>
      <c r="V74">
        <f t="shared" si="42"/>
        <v>3.3251546679947683</v>
      </c>
      <c r="W74">
        <f t="shared" si="43"/>
        <v>53.190761212505763</v>
      </c>
      <c r="X74">
        <f t="shared" si="44"/>
        <v>1.8657941022289202</v>
      </c>
      <c r="Y74">
        <f t="shared" si="45"/>
        <v>3.5077409303746725</v>
      </c>
      <c r="Z74">
        <f t="shared" si="46"/>
        <v>1.4593605657658482</v>
      </c>
      <c r="AA74">
        <f t="shared" si="47"/>
        <v>-44.200813901237083</v>
      </c>
      <c r="AB74">
        <f t="shared" si="48"/>
        <v>97.922705085737419</v>
      </c>
      <c r="AC74">
        <f t="shared" si="49"/>
        <v>10.443346406752223</v>
      </c>
      <c r="AD74">
        <f t="shared" si="50"/>
        <v>113.70877150463055</v>
      </c>
      <c r="AE74">
        <v>0</v>
      </c>
      <c r="AF74">
        <v>0</v>
      </c>
      <c r="AG74">
        <f t="shared" si="51"/>
        <v>1</v>
      </c>
      <c r="AH74">
        <f t="shared" si="52"/>
        <v>0</v>
      </c>
      <c r="AI74">
        <f t="shared" si="53"/>
        <v>25967.187217197854</v>
      </c>
      <c r="AJ74">
        <f t="shared" si="54"/>
        <v>300.01696551724098</v>
      </c>
      <c r="AK74">
        <f t="shared" si="55"/>
        <v>252.89959911159954</v>
      </c>
      <c r="AL74">
        <f t="shared" si="56"/>
        <v>0.84295099337329393</v>
      </c>
      <c r="AM74">
        <f t="shared" si="57"/>
        <v>0.19590198674658799</v>
      </c>
      <c r="AN74">
        <v>2</v>
      </c>
      <c r="AO74">
        <v>0.5</v>
      </c>
      <c r="AP74" t="s">
        <v>256</v>
      </c>
      <c r="AQ74">
        <v>2</v>
      </c>
      <c r="AR74">
        <v>1613518636.6689701</v>
      </c>
      <c r="AS74">
        <v>409.623551724138</v>
      </c>
      <c r="AT74">
        <v>410.06155172413798</v>
      </c>
      <c r="AU74">
        <v>18.356089655172401</v>
      </c>
      <c r="AV74">
        <v>18.028158620689702</v>
      </c>
      <c r="AW74">
        <v>403.71958620689702</v>
      </c>
      <c r="AX74">
        <v>18.271175862069001</v>
      </c>
      <c r="BA74">
        <v>600.05786206896505</v>
      </c>
      <c r="BB74">
        <v>101.54437931034499</v>
      </c>
      <c r="BC74">
        <v>0.10004154827586199</v>
      </c>
      <c r="BD74">
        <v>26.657258620689699</v>
      </c>
      <c r="BE74">
        <v>25.752493103448298</v>
      </c>
      <c r="BF74">
        <v>999.9</v>
      </c>
      <c r="BG74">
        <v>0</v>
      </c>
      <c r="BH74">
        <v>0</v>
      </c>
      <c r="BI74">
        <v>5003.4051724137898</v>
      </c>
      <c r="BJ74">
        <v>0</v>
      </c>
      <c r="BK74">
        <v>9999.9</v>
      </c>
      <c r="BL74">
        <v>300.01696551724098</v>
      </c>
      <c r="BM74">
        <v>0.89997244827586198</v>
      </c>
      <c r="BN74">
        <v>0.100027527586207</v>
      </c>
      <c r="BO74">
        <v>0</v>
      </c>
      <c r="BP74">
        <v>282.60568965517302</v>
      </c>
      <c r="BQ74">
        <v>5.0009600000000001</v>
      </c>
      <c r="BR74">
        <v>863.02024137931005</v>
      </c>
      <c r="BS74">
        <v>3225.8417241379302</v>
      </c>
      <c r="BT74">
        <v>36.629275862069001</v>
      </c>
      <c r="BU74">
        <v>40.686999999999998</v>
      </c>
      <c r="BV74">
        <v>38.75</v>
      </c>
      <c r="BW74">
        <v>40.561999999999998</v>
      </c>
      <c r="BX74">
        <v>39.5</v>
      </c>
      <c r="BY74">
        <v>265.50551724137898</v>
      </c>
      <c r="BZ74">
        <v>29.511724137931001</v>
      </c>
      <c r="CA74">
        <v>0</v>
      </c>
      <c r="CB74">
        <v>1613518687.5999999</v>
      </c>
      <c r="CC74">
        <v>0</v>
      </c>
      <c r="CD74">
        <v>281.97055999999998</v>
      </c>
      <c r="CE74">
        <v>-42.009923150276101</v>
      </c>
      <c r="CF74">
        <v>-125.822077112004</v>
      </c>
      <c r="CG74">
        <v>861.07015999999999</v>
      </c>
      <c r="CH74">
        <v>15</v>
      </c>
      <c r="CI74">
        <v>1613517593.0999999</v>
      </c>
      <c r="CJ74" t="s">
        <v>257</v>
      </c>
      <c r="CK74">
        <v>1613517590.5999999</v>
      </c>
      <c r="CL74">
        <v>1613517593.0999999</v>
      </c>
      <c r="CM74">
        <v>2</v>
      </c>
      <c r="CN74">
        <v>-0.182</v>
      </c>
      <c r="CO74">
        <v>3.1E-2</v>
      </c>
      <c r="CP74">
        <v>5.8979999999999997</v>
      </c>
      <c r="CQ74">
        <v>0.11700000000000001</v>
      </c>
      <c r="CR74">
        <v>408</v>
      </c>
      <c r="CS74">
        <v>19</v>
      </c>
      <c r="CT74">
        <v>0.39</v>
      </c>
      <c r="CU74">
        <v>0.23</v>
      </c>
      <c r="CV74">
        <v>-0.42767794999999997</v>
      </c>
      <c r="CW74">
        <v>-0.24447102439024301</v>
      </c>
      <c r="CX74">
        <v>4.7474443045153303E-2</v>
      </c>
      <c r="CY74">
        <v>0</v>
      </c>
      <c r="CZ74">
        <v>0.27260967749999998</v>
      </c>
      <c r="DA74">
        <v>0.49942247166979298</v>
      </c>
      <c r="DB74">
        <v>0.13814866843899301</v>
      </c>
      <c r="DC74">
        <v>0</v>
      </c>
      <c r="DD74">
        <v>0</v>
      </c>
      <c r="DE74">
        <v>2</v>
      </c>
      <c r="DF74" t="s">
        <v>258</v>
      </c>
      <c r="DG74">
        <v>100</v>
      </c>
      <c r="DH74">
        <v>100</v>
      </c>
      <c r="DI74">
        <v>5.9029999999999996</v>
      </c>
      <c r="DJ74">
        <v>7.5999999999999998E-2</v>
      </c>
      <c r="DK74">
        <v>3.81994624640086</v>
      </c>
      <c r="DL74">
        <v>6.2143469350190604E-3</v>
      </c>
      <c r="DM74">
        <v>-2.84187309215212E-6</v>
      </c>
      <c r="DN74">
        <v>5.8318728844440699E-10</v>
      </c>
      <c r="DO74">
        <v>-0.113050203154081</v>
      </c>
      <c r="DP74">
        <v>-1.75213708561665E-2</v>
      </c>
      <c r="DQ74">
        <v>2.0195459475989799E-3</v>
      </c>
      <c r="DR74">
        <v>-2.5595844928440799E-5</v>
      </c>
      <c r="DS74">
        <v>-1</v>
      </c>
      <c r="DT74">
        <v>2233</v>
      </c>
      <c r="DU74">
        <v>2</v>
      </c>
      <c r="DV74">
        <v>28</v>
      </c>
      <c r="DW74">
        <v>17.600000000000001</v>
      </c>
      <c r="DX74">
        <v>17.5</v>
      </c>
      <c r="DY74">
        <v>2</v>
      </c>
      <c r="DZ74">
        <v>634.50800000000004</v>
      </c>
      <c r="EA74">
        <v>354.46899999999999</v>
      </c>
      <c r="EB74">
        <v>25.000599999999999</v>
      </c>
      <c r="EC74">
        <v>28.127500000000001</v>
      </c>
      <c r="ED74">
        <v>30.000299999999999</v>
      </c>
      <c r="EE74">
        <v>28.3064</v>
      </c>
      <c r="EF74">
        <v>28.3066</v>
      </c>
      <c r="EG74">
        <v>19.689299999999999</v>
      </c>
      <c r="EH74">
        <v>46.142899999999997</v>
      </c>
      <c r="EI74">
        <v>75.777799999999999</v>
      </c>
      <c r="EJ74">
        <v>25</v>
      </c>
      <c r="EK74">
        <v>410</v>
      </c>
      <c r="EL74">
        <v>17.848700000000001</v>
      </c>
      <c r="EM74">
        <v>99.391000000000005</v>
      </c>
      <c r="EN74">
        <v>101.35</v>
      </c>
    </row>
    <row r="75" spans="1:144">
      <c r="A75">
        <v>57</v>
      </c>
      <c r="B75">
        <v>1613518650.5999999</v>
      </c>
      <c r="C75">
        <v>955.5</v>
      </c>
      <c r="D75" t="s">
        <v>382</v>
      </c>
      <c r="E75" t="s">
        <v>383</v>
      </c>
      <c r="G75" t="s">
        <v>379</v>
      </c>
      <c r="H75">
        <v>1613518642.6689701</v>
      </c>
      <c r="I75">
        <f t="shared" si="29"/>
        <v>7.3259828559462607E-4</v>
      </c>
      <c r="J75">
        <f t="shared" si="30"/>
        <v>1.1133194500430701</v>
      </c>
      <c r="K75">
        <f t="shared" si="31"/>
        <v>409.53165517241399</v>
      </c>
      <c r="L75">
        <f t="shared" si="32"/>
        <v>363.93252888303641</v>
      </c>
      <c r="M75">
        <f t="shared" si="33"/>
        <v>36.991818880311612</v>
      </c>
      <c r="N75">
        <f t="shared" si="34"/>
        <v>41.626729164297878</v>
      </c>
      <c r="O75">
        <f t="shared" si="35"/>
        <v>4.9581203382533266E-2</v>
      </c>
      <c r="P75">
        <f t="shared" si="36"/>
        <v>2.006874831031261</v>
      </c>
      <c r="Q75">
        <f t="shared" si="37"/>
        <v>4.8910615876279789E-2</v>
      </c>
      <c r="R75">
        <f t="shared" si="38"/>
        <v>3.0628628908013853E-2</v>
      </c>
      <c r="S75">
        <f t="shared" si="39"/>
        <v>49.5390111156822</v>
      </c>
      <c r="T75">
        <f t="shared" si="40"/>
        <v>26.802136893765887</v>
      </c>
      <c r="U75">
        <f t="shared" si="41"/>
        <v>25.761665517241401</v>
      </c>
      <c r="V75">
        <f t="shared" si="42"/>
        <v>3.3269632158614022</v>
      </c>
      <c r="W75">
        <f t="shared" si="43"/>
        <v>52.543951328436499</v>
      </c>
      <c r="X75">
        <f t="shared" si="44"/>
        <v>1.8432175858488424</v>
      </c>
      <c r="Y75">
        <f t="shared" si="45"/>
        <v>3.5079538924041729</v>
      </c>
      <c r="Z75">
        <f t="shared" si="46"/>
        <v>1.4837456300125598</v>
      </c>
      <c r="AA75">
        <f t="shared" si="47"/>
        <v>-32.307584394723008</v>
      </c>
      <c r="AB75">
        <f t="shared" si="48"/>
        <v>97.009922134129326</v>
      </c>
      <c r="AC75">
        <f t="shared" si="49"/>
        <v>10.349902706375957</v>
      </c>
      <c r="AD75">
        <f t="shared" si="50"/>
        <v>124.59125156146447</v>
      </c>
      <c r="AE75">
        <v>0</v>
      </c>
      <c r="AF75">
        <v>0</v>
      </c>
      <c r="AG75">
        <f t="shared" si="51"/>
        <v>1</v>
      </c>
      <c r="AH75">
        <f t="shared" si="52"/>
        <v>0</v>
      </c>
      <c r="AI75">
        <f t="shared" si="53"/>
        <v>25951.149212284516</v>
      </c>
      <c r="AJ75">
        <f t="shared" si="54"/>
        <v>299.98886206896498</v>
      </c>
      <c r="AK75">
        <f t="shared" si="55"/>
        <v>252.87597203396203</v>
      </c>
      <c r="AL75">
        <f t="shared" si="56"/>
        <v>0.84295120255440659</v>
      </c>
      <c r="AM75">
        <f t="shared" si="57"/>
        <v>0.1959024051088134</v>
      </c>
      <c r="AN75">
        <v>2</v>
      </c>
      <c r="AO75">
        <v>0.5</v>
      </c>
      <c r="AP75" t="s">
        <v>256</v>
      </c>
      <c r="AQ75">
        <v>2</v>
      </c>
      <c r="AR75">
        <v>1613518642.6689701</v>
      </c>
      <c r="AS75">
        <v>409.53165517241399</v>
      </c>
      <c r="AT75">
        <v>410.00272413793101</v>
      </c>
      <c r="AU75">
        <v>18.133924137931</v>
      </c>
      <c r="AV75">
        <v>17.894175862069002</v>
      </c>
      <c r="AW75">
        <v>403.62803448275901</v>
      </c>
      <c r="AX75">
        <v>18.055606896551701</v>
      </c>
      <c r="BA75">
        <v>600.05720689655197</v>
      </c>
      <c r="BB75">
        <v>101.54468965517199</v>
      </c>
      <c r="BC75">
        <v>0.100027275862069</v>
      </c>
      <c r="BD75">
        <v>26.6582896551724</v>
      </c>
      <c r="BE75">
        <v>25.761665517241401</v>
      </c>
      <c r="BF75">
        <v>999.9</v>
      </c>
      <c r="BG75">
        <v>0</v>
      </c>
      <c r="BH75">
        <v>0</v>
      </c>
      <c r="BI75">
        <v>5000.7334482758597</v>
      </c>
      <c r="BJ75">
        <v>0</v>
      </c>
      <c r="BK75">
        <v>9999.9</v>
      </c>
      <c r="BL75">
        <v>299.98886206896498</v>
      </c>
      <c r="BM75">
        <v>0.89996603448275903</v>
      </c>
      <c r="BN75">
        <v>0.100033948275862</v>
      </c>
      <c r="BO75">
        <v>0</v>
      </c>
      <c r="BP75">
        <v>278.63444827586198</v>
      </c>
      <c r="BQ75">
        <v>5.0009600000000001</v>
      </c>
      <c r="BR75">
        <v>850.92058620689602</v>
      </c>
      <c r="BS75">
        <v>3225.5317241379298</v>
      </c>
      <c r="BT75">
        <v>36.629275862069001</v>
      </c>
      <c r="BU75">
        <v>40.686999999999998</v>
      </c>
      <c r="BV75">
        <v>38.75</v>
      </c>
      <c r="BW75">
        <v>40.561999999999998</v>
      </c>
      <c r="BX75">
        <v>39.5</v>
      </c>
      <c r="BY75">
        <v>265.47793103448299</v>
      </c>
      <c r="BZ75">
        <v>29.5110344827586</v>
      </c>
      <c r="CA75">
        <v>0</v>
      </c>
      <c r="CB75">
        <v>1613518693.5999999</v>
      </c>
      <c r="CC75">
        <v>0</v>
      </c>
      <c r="CD75">
        <v>278.12027999999998</v>
      </c>
      <c r="CE75">
        <v>-34.964692362811903</v>
      </c>
      <c r="CF75">
        <v>-108.450846298019</v>
      </c>
      <c r="CG75">
        <v>849.30039999999997</v>
      </c>
      <c r="CH75">
        <v>15</v>
      </c>
      <c r="CI75">
        <v>1613517593.0999999</v>
      </c>
      <c r="CJ75" t="s">
        <v>257</v>
      </c>
      <c r="CK75">
        <v>1613517590.5999999</v>
      </c>
      <c r="CL75">
        <v>1613517593.0999999</v>
      </c>
      <c r="CM75">
        <v>2</v>
      </c>
      <c r="CN75">
        <v>-0.182</v>
      </c>
      <c r="CO75">
        <v>3.1E-2</v>
      </c>
      <c r="CP75">
        <v>5.8979999999999997</v>
      </c>
      <c r="CQ75">
        <v>0.11700000000000001</v>
      </c>
      <c r="CR75">
        <v>408</v>
      </c>
      <c r="CS75">
        <v>19</v>
      </c>
      <c r="CT75">
        <v>0.39</v>
      </c>
      <c r="CU75">
        <v>0.23</v>
      </c>
      <c r="CV75">
        <v>-0.45823437500000003</v>
      </c>
      <c r="CW75">
        <v>-0.33198645028142598</v>
      </c>
      <c r="CX75">
        <v>4.2122890953546599E-2</v>
      </c>
      <c r="CY75">
        <v>0</v>
      </c>
      <c r="CZ75">
        <v>0.27723862500000002</v>
      </c>
      <c r="DA75">
        <v>-1.01790732833021</v>
      </c>
      <c r="DB75">
        <v>9.9401027813521003E-2</v>
      </c>
      <c r="DC75">
        <v>0</v>
      </c>
      <c r="DD75">
        <v>0</v>
      </c>
      <c r="DE75">
        <v>2</v>
      </c>
      <c r="DF75" t="s">
        <v>258</v>
      </c>
      <c r="DG75">
        <v>100</v>
      </c>
      <c r="DH75">
        <v>100</v>
      </c>
      <c r="DI75">
        <v>5.9029999999999996</v>
      </c>
      <c r="DJ75">
        <v>7.3499999999999996E-2</v>
      </c>
      <c r="DK75">
        <v>3.81994624640086</v>
      </c>
      <c r="DL75">
        <v>6.2143469350190604E-3</v>
      </c>
      <c r="DM75">
        <v>-2.84187309215212E-6</v>
      </c>
      <c r="DN75">
        <v>5.8318728844440699E-10</v>
      </c>
      <c r="DO75">
        <v>-0.113050203154081</v>
      </c>
      <c r="DP75">
        <v>-1.75213708561665E-2</v>
      </c>
      <c r="DQ75">
        <v>2.0195459475989799E-3</v>
      </c>
      <c r="DR75">
        <v>-2.5595844928440799E-5</v>
      </c>
      <c r="DS75">
        <v>-1</v>
      </c>
      <c r="DT75">
        <v>2233</v>
      </c>
      <c r="DU75">
        <v>2</v>
      </c>
      <c r="DV75">
        <v>28</v>
      </c>
      <c r="DW75">
        <v>17.7</v>
      </c>
      <c r="DX75">
        <v>17.600000000000001</v>
      </c>
      <c r="DY75">
        <v>2</v>
      </c>
      <c r="DZ75">
        <v>634.55899999999997</v>
      </c>
      <c r="EA75">
        <v>354.38200000000001</v>
      </c>
      <c r="EB75">
        <v>25.000499999999999</v>
      </c>
      <c r="EC75">
        <v>28.132899999999999</v>
      </c>
      <c r="ED75">
        <v>30.000399999999999</v>
      </c>
      <c r="EE75">
        <v>28.311</v>
      </c>
      <c r="EF75">
        <v>28.311199999999999</v>
      </c>
      <c r="EG75">
        <v>19.690799999999999</v>
      </c>
      <c r="EH75">
        <v>46.142899999999997</v>
      </c>
      <c r="EI75">
        <v>75.777799999999999</v>
      </c>
      <c r="EJ75">
        <v>25</v>
      </c>
      <c r="EK75">
        <v>410</v>
      </c>
      <c r="EL75">
        <v>17.868400000000001</v>
      </c>
      <c r="EM75">
        <v>99.390100000000004</v>
      </c>
      <c r="EN75">
        <v>101.349</v>
      </c>
    </row>
    <row r="76" spans="1:144">
      <c r="A76">
        <v>58</v>
      </c>
      <c r="B76">
        <v>1613518656.5999999</v>
      </c>
      <c r="C76">
        <v>961.5</v>
      </c>
      <c r="D76" t="s">
        <v>384</v>
      </c>
      <c r="E76" t="s">
        <v>385</v>
      </c>
      <c r="G76" t="s">
        <v>379</v>
      </c>
      <c r="H76">
        <v>1613518648.6689701</v>
      </c>
      <c r="I76">
        <f t="shared" si="29"/>
        <v>4.7102053156789089E-4</v>
      </c>
      <c r="J76">
        <f t="shared" si="30"/>
        <v>1.3121934078947382</v>
      </c>
      <c r="K76">
        <f t="shared" si="31"/>
        <v>409.48255172413798</v>
      </c>
      <c r="L76">
        <f t="shared" si="32"/>
        <v>333.18510282095627</v>
      </c>
      <c r="M76">
        <f t="shared" si="33"/>
        <v>33.86643934071563</v>
      </c>
      <c r="N76">
        <f t="shared" si="34"/>
        <v>41.621656795679328</v>
      </c>
      <c r="O76">
        <f t="shared" si="35"/>
        <v>3.1417414368041505E-2</v>
      </c>
      <c r="P76">
        <f t="shared" si="36"/>
        <v>2.0067297103866228</v>
      </c>
      <c r="Q76">
        <f t="shared" si="37"/>
        <v>3.1146694079783582E-2</v>
      </c>
      <c r="R76">
        <f t="shared" si="38"/>
        <v>1.9490812418811791E-2</v>
      </c>
      <c r="S76">
        <f t="shared" si="39"/>
        <v>49.540450922739424</v>
      </c>
      <c r="T76">
        <f t="shared" si="40"/>
        <v>26.90069365135259</v>
      </c>
      <c r="U76">
        <f t="shared" si="41"/>
        <v>25.769631034482799</v>
      </c>
      <c r="V76">
        <f t="shared" si="42"/>
        <v>3.3285344939374726</v>
      </c>
      <c r="W76">
        <f t="shared" si="43"/>
        <v>52.171953945048053</v>
      </c>
      <c r="X76">
        <f t="shared" si="44"/>
        <v>1.8304085303036446</v>
      </c>
      <c r="Y76">
        <f t="shared" si="45"/>
        <v>3.5084147552372422</v>
      </c>
      <c r="Z76">
        <f t="shared" si="46"/>
        <v>1.498125963633828</v>
      </c>
      <c r="AA76">
        <f t="shared" si="47"/>
        <v>-20.772005442143989</v>
      </c>
      <c r="AB76">
        <f t="shared" si="48"/>
        <v>96.382511767275233</v>
      </c>
      <c r="AC76">
        <f t="shared" si="49"/>
        <v>10.28423387278127</v>
      </c>
      <c r="AD76">
        <f t="shared" si="50"/>
        <v>135.43519112065195</v>
      </c>
      <c r="AE76">
        <v>0</v>
      </c>
      <c r="AF76">
        <v>0</v>
      </c>
      <c r="AG76">
        <f t="shared" si="51"/>
        <v>1</v>
      </c>
      <c r="AH76">
        <f t="shared" si="52"/>
        <v>0</v>
      </c>
      <c r="AI76">
        <f t="shared" si="53"/>
        <v>25947.428694926188</v>
      </c>
      <c r="AJ76">
        <f t="shared" si="54"/>
        <v>299.997517241379</v>
      </c>
      <c r="AK76">
        <f t="shared" si="55"/>
        <v>252.88327351501903</v>
      </c>
      <c r="AL76">
        <f t="shared" si="56"/>
        <v>0.84295122119810184</v>
      </c>
      <c r="AM76">
        <f t="shared" si="57"/>
        <v>0.19590244239620364</v>
      </c>
      <c r="AN76">
        <v>2</v>
      </c>
      <c r="AO76">
        <v>0.5</v>
      </c>
      <c r="AP76" t="s">
        <v>256</v>
      </c>
      <c r="AQ76">
        <v>2</v>
      </c>
      <c r="AR76">
        <v>1613518648.6689701</v>
      </c>
      <c r="AS76">
        <v>409.48255172413798</v>
      </c>
      <c r="AT76">
        <v>409.984206896552</v>
      </c>
      <c r="AU76">
        <v>18.007941379310299</v>
      </c>
      <c r="AV76">
        <v>17.853772413793099</v>
      </c>
      <c r="AW76">
        <v>403.57920689655202</v>
      </c>
      <c r="AX76">
        <v>17.9333344827586</v>
      </c>
      <c r="BA76">
        <v>600.04089655172402</v>
      </c>
      <c r="BB76">
        <v>101.544551724138</v>
      </c>
      <c r="BC76">
        <v>9.9966755172413796E-2</v>
      </c>
      <c r="BD76">
        <v>26.6605206896552</v>
      </c>
      <c r="BE76">
        <v>25.769631034482799</v>
      </c>
      <c r="BF76">
        <v>999.9</v>
      </c>
      <c r="BG76">
        <v>0</v>
      </c>
      <c r="BH76">
        <v>0</v>
      </c>
      <c r="BI76">
        <v>5000.1513793103404</v>
      </c>
      <c r="BJ76">
        <v>0</v>
      </c>
      <c r="BK76">
        <v>9999.9</v>
      </c>
      <c r="BL76">
        <v>299.997517241379</v>
      </c>
      <c r="BM76">
        <v>0.89996603448275903</v>
      </c>
      <c r="BN76">
        <v>0.100033948275862</v>
      </c>
      <c r="BO76">
        <v>0</v>
      </c>
      <c r="BP76">
        <v>275.28637931034501</v>
      </c>
      <c r="BQ76">
        <v>5.0009600000000001</v>
      </c>
      <c r="BR76">
        <v>840.72748275862102</v>
      </c>
      <c r="BS76">
        <v>3225.6268965517202</v>
      </c>
      <c r="BT76">
        <v>36.625</v>
      </c>
      <c r="BU76">
        <v>40.686999999999998</v>
      </c>
      <c r="BV76">
        <v>38.75</v>
      </c>
      <c r="BW76">
        <v>40.561999999999998</v>
      </c>
      <c r="BX76">
        <v>39.5</v>
      </c>
      <c r="BY76">
        <v>265.485517241379</v>
      </c>
      <c r="BZ76">
        <v>29.512068965517201</v>
      </c>
      <c r="CA76">
        <v>0</v>
      </c>
      <c r="CB76">
        <v>1613518699.5999999</v>
      </c>
      <c r="CC76">
        <v>0</v>
      </c>
      <c r="CD76">
        <v>274.85147999999998</v>
      </c>
      <c r="CE76">
        <v>-29.9357692720261</v>
      </c>
      <c r="CF76">
        <v>-92.916692410238994</v>
      </c>
      <c r="CG76">
        <v>839.33799999999997</v>
      </c>
      <c r="CH76">
        <v>15</v>
      </c>
      <c r="CI76">
        <v>1613517593.0999999</v>
      </c>
      <c r="CJ76" t="s">
        <v>257</v>
      </c>
      <c r="CK76">
        <v>1613517590.5999999</v>
      </c>
      <c r="CL76">
        <v>1613517593.0999999</v>
      </c>
      <c r="CM76">
        <v>2</v>
      </c>
      <c r="CN76">
        <v>-0.182</v>
      </c>
      <c r="CO76">
        <v>3.1E-2</v>
      </c>
      <c r="CP76">
        <v>5.8979999999999997</v>
      </c>
      <c r="CQ76">
        <v>0.11700000000000001</v>
      </c>
      <c r="CR76">
        <v>408</v>
      </c>
      <c r="CS76">
        <v>19</v>
      </c>
      <c r="CT76">
        <v>0.39</v>
      </c>
      <c r="CU76">
        <v>0.23</v>
      </c>
      <c r="CV76">
        <v>-0.48550874999999999</v>
      </c>
      <c r="CW76">
        <v>-0.40239834146341402</v>
      </c>
      <c r="CX76">
        <v>4.6684217195295197E-2</v>
      </c>
      <c r="CY76">
        <v>0</v>
      </c>
      <c r="CZ76">
        <v>0.19118484250000001</v>
      </c>
      <c r="DA76">
        <v>-0.80710434033771195</v>
      </c>
      <c r="DB76">
        <v>8.0485686636453793E-2</v>
      </c>
      <c r="DC76">
        <v>0</v>
      </c>
      <c r="DD76">
        <v>0</v>
      </c>
      <c r="DE76">
        <v>2</v>
      </c>
      <c r="DF76" t="s">
        <v>258</v>
      </c>
      <c r="DG76">
        <v>100</v>
      </c>
      <c r="DH76">
        <v>100</v>
      </c>
      <c r="DI76">
        <v>5.9039999999999999</v>
      </c>
      <c r="DJ76">
        <v>7.2300000000000003E-2</v>
      </c>
      <c r="DK76">
        <v>3.81994624640086</v>
      </c>
      <c r="DL76">
        <v>6.2143469350190604E-3</v>
      </c>
      <c r="DM76">
        <v>-2.84187309215212E-6</v>
      </c>
      <c r="DN76">
        <v>5.8318728844440699E-10</v>
      </c>
      <c r="DO76">
        <v>-0.113050203154081</v>
      </c>
      <c r="DP76">
        <v>-1.75213708561665E-2</v>
      </c>
      <c r="DQ76">
        <v>2.0195459475989799E-3</v>
      </c>
      <c r="DR76">
        <v>-2.5595844928440799E-5</v>
      </c>
      <c r="DS76">
        <v>-1</v>
      </c>
      <c r="DT76">
        <v>2233</v>
      </c>
      <c r="DU76">
        <v>2</v>
      </c>
      <c r="DV76">
        <v>28</v>
      </c>
      <c r="DW76">
        <v>17.8</v>
      </c>
      <c r="DX76">
        <v>17.7</v>
      </c>
      <c r="DY76">
        <v>2</v>
      </c>
      <c r="DZ76">
        <v>634.60400000000004</v>
      </c>
      <c r="EA76">
        <v>354.435</v>
      </c>
      <c r="EB76">
        <v>25.000499999999999</v>
      </c>
      <c r="EC76">
        <v>28.1374</v>
      </c>
      <c r="ED76">
        <v>30.000299999999999</v>
      </c>
      <c r="EE76">
        <v>28.315100000000001</v>
      </c>
      <c r="EF76">
        <v>28.315799999999999</v>
      </c>
      <c r="EG76">
        <v>19.687899999999999</v>
      </c>
      <c r="EH76">
        <v>46.142899999999997</v>
      </c>
      <c r="EI76">
        <v>75.777799999999999</v>
      </c>
      <c r="EJ76">
        <v>25</v>
      </c>
      <c r="EK76">
        <v>410</v>
      </c>
      <c r="EL76">
        <v>17.940999999999999</v>
      </c>
      <c r="EM76">
        <v>99.385800000000003</v>
      </c>
      <c r="EN76">
        <v>101.349</v>
      </c>
    </row>
    <row r="77" spans="1:144">
      <c r="A77">
        <v>59</v>
      </c>
      <c r="B77">
        <v>1613518662.5999999</v>
      </c>
      <c r="C77">
        <v>967.5</v>
      </c>
      <c r="D77" t="s">
        <v>386</v>
      </c>
      <c r="E77" t="s">
        <v>387</v>
      </c>
      <c r="G77" t="s">
        <v>379</v>
      </c>
      <c r="H77">
        <v>1613518654.6689701</v>
      </c>
      <c r="I77">
        <f t="shared" si="29"/>
        <v>3.2850073941992082E-4</v>
      </c>
      <c r="J77">
        <f t="shared" si="30"/>
        <v>1.4296308417103747</v>
      </c>
      <c r="K77">
        <f t="shared" si="31"/>
        <v>409.475862068965</v>
      </c>
      <c r="L77">
        <f t="shared" si="32"/>
        <v>295.10124650812827</v>
      </c>
      <c r="M77">
        <f t="shared" si="33"/>
        <v>29.995260488638401</v>
      </c>
      <c r="N77">
        <f t="shared" si="34"/>
        <v>41.620749799950673</v>
      </c>
      <c r="O77">
        <f t="shared" si="35"/>
        <v>2.1729485880231377E-2</v>
      </c>
      <c r="P77">
        <f t="shared" si="36"/>
        <v>2.0070362440404286</v>
      </c>
      <c r="Q77">
        <f t="shared" si="37"/>
        <v>2.1599630476406471E-2</v>
      </c>
      <c r="R77">
        <f t="shared" si="38"/>
        <v>1.3511371248818311E-2</v>
      </c>
      <c r="S77">
        <f t="shared" si="39"/>
        <v>49.539213739427083</v>
      </c>
      <c r="T77">
        <f t="shared" si="40"/>
        <v>26.954493133541888</v>
      </c>
      <c r="U77">
        <f t="shared" si="41"/>
        <v>25.7811448275862</v>
      </c>
      <c r="V77">
        <f t="shared" si="42"/>
        <v>3.3308068506327042</v>
      </c>
      <c r="W77">
        <f t="shared" si="43"/>
        <v>51.989102441441439</v>
      </c>
      <c r="X77">
        <f t="shared" si="44"/>
        <v>1.824141483790072</v>
      </c>
      <c r="Y77">
        <f t="shared" si="45"/>
        <v>3.5086997046058181</v>
      </c>
      <c r="Z77">
        <f t="shared" si="46"/>
        <v>1.5066653668426322</v>
      </c>
      <c r="AA77">
        <f t="shared" si="47"/>
        <v>-14.486882608418508</v>
      </c>
      <c r="AB77">
        <f t="shared" si="48"/>
        <v>95.30064960599276</v>
      </c>
      <c r="AC77">
        <f t="shared" si="49"/>
        <v>10.167900296380818</v>
      </c>
      <c r="AD77">
        <f t="shared" si="50"/>
        <v>140.52088103338215</v>
      </c>
      <c r="AE77">
        <v>0</v>
      </c>
      <c r="AF77">
        <v>0</v>
      </c>
      <c r="AG77">
        <f t="shared" si="51"/>
        <v>1</v>
      </c>
      <c r="AH77">
        <f t="shared" si="52"/>
        <v>0</v>
      </c>
      <c r="AI77">
        <f t="shared" si="53"/>
        <v>25954.79354760177</v>
      </c>
      <c r="AJ77">
        <f t="shared" si="54"/>
        <v>299.98975862069</v>
      </c>
      <c r="AK77">
        <f t="shared" si="55"/>
        <v>252.8767567824047</v>
      </c>
      <c r="AL77">
        <f t="shared" si="56"/>
        <v>0.84295129922133294</v>
      </c>
      <c r="AM77">
        <f t="shared" si="57"/>
        <v>0.19590259844266578</v>
      </c>
      <c r="AN77">
        <v>2</v>
      </c>
      <c r="AO77">
        <v>0.5</v>
      </c>
      <c r="AP77" t="s">
        <v>256</v>
      </c>
      <c r="AQ77">
        <v>2</v>
      </c>
      <c r="AR77">
        <v>1613518654.6689701</v>
      </c>
      <c r="AS77">
        <v>409.475862068965</v>
      </c>
      <c r="AT77">
        <v>409.99720689655197</v>
      </c>
      <c r="AU77">
        <v>17.9463827586207</v>
      </c>
      <c r="AV77">
        <v>17.838855172413801</v>
      </c>
      <c r="AW77">
        <v>403.57265517241399</v>
      </c>
      <c r="AX77">
        <v>17.873572413793099</v>
      </c>
      <c r="BA77">
        <v>600.04200000000003</v>
      </c>
      <c r="BB77">
        <v>101.544</v>
      </c>
      <c r="BC77">
        <v>9.9964041379310406E-2</v>
      </c>
      <c r="BD77">
        <v>26.661899999999999</v>
      </c>
      <c r="BE77">
        <v>25.7811448275862</v>
      </c>
      <c r="BF77">
        <v>999.9</v>
      </c>
      <c r="BG77">
        <v>0</v>
      </c>
      <c r="BH77">
        <v>0</v>
      </c>
      <c r="BI77">
        <v>5001.4224137930996</v>
      </c>
      <c r="BJ77">
        <v>0</v>
      </c>
      <c r="BK77">
        <v>9999.9</v>
      </c>
      <c r="BL77">
        <v>299.98975862069</v>
      </c>
      <c r="BM77">
        <v>0.89996282758620705</v>
      </c>
      <c r="BN77">
        <v>0.10003715862069</v>
      </c>
      <c r="BO77">
        <v>0</v>
      </c>
      <c r="BP77">
        <v>272.41851724137899</v>
      </c>
      <c r="BQ77">
        <v>5.0009600000000001</v>
      </c>
      <c r="BR77">
        <v>832.02286206896497</v>
      </c>
      <c r="BS77">
        <v>3225.5396551724102</v>
      </c>
      <c r="BT77">
        <v>36.625</v>
      </c>
      <c r="BU77">
        <v>40.686999999999998</v>
      </c>
      <c r="BV77">
        <v>38.75</v>
      </c>
      <c r="BW77">
        <v>40.561999999999998</v>
      </c>
      <c r="BX77">
        <v>39.5</v>
      </c>
      <c r="BY77">
        <v>265.477586206897</v>
      </c>
      <c r="BZ77">
        <v>29.512068965517201</v>
      </c>
      <c r="CA77">
        <v>0</v>
      </c>
      <c r="CB77">
        <v>1613518705.5999999</v>
      </c>
      <c r="CC77">
        <v>0</v>
      </c>
      <c r="CD77">
        <v>272.04536000000002</v>
      </c>
      <c r="CE77">
        <v>-26.205000040864199</v>
      </c>
      <c r="CF77">
        <v>-75.754307792995604</v>
      </c>
      <c r="CG77">
        <v>830.87339999999995</v>
      </c>
      <c r="CH77">
        <v>15</v>
      </c>
      <c r="CI77">
        <v>1613517593.0999999</v>
      </c>
      <c r="CJ77" t="s">
        <v>257</v>
      </c>
      <c r="CK77">
        <v>1613517590.5999999</v>
      </c>
      <c r="CL77">
        <v>1613517593.0999999</v>
      </c>
      <c r="CM77">
        <v>2</v>
      </c>
      <c r="CN77">
        <v>-0.182</v>
      </c>
      <c r="CO77">
        <v>3.1E-2</v>
      </c>
      <c r="CP77">
        <v>5.8979999999999997</v>
      </c>
      <c r="CQ77">
        <v>0.11700000000000001</v>
      </c>
      <c r="CR77">
        <v>408</v>
      </c>
      <c r="CS77">
        <v>19</v>
      </c>
      <c r="CT77">
        <v>0.39</v>
      </c>
      <c r="CU77">
        <v>0.23</v>
      </c>
      <c r="CV77">
        <v>-0.50768970000000002</v>
      </c>
      <c r="CW77">
        <v>-0.18873712570356399</v>
      </c>
      <c r="CX77">
        <v>3.8039120242324198E-2</v>
      </c>
      <c r="CY77">
        <v>0</v>
      </c>
      <c r="CZ77">
        <v>0.12589625500000001</v>
      </c>
      <c r="DA77">
        <v>-0.42210674971857398</v>
      </c>
      <c r="DB77">
        <v>4.1712947555189298E-2</v>
      </c>
      <c r="DC77">
        <v>0</v>
      </c>
      <c r="DD77">
        <v>0</v>
      </c>
      <c r="DE77">
        <v>2</v>
      </c>
      <c r="DF77" t="s">
        <v>258</v>
      </c>
      <c r="DG77">
        <v>100</v>
      </c>
      <c r="DH77">
        <v>100</v>
      </c>
      <c r="DI77">
        <v>5.9039999999999999</v>
      </c>
      <c r="DJ77">
        <v>7.1599999999999997E-2</v>
      </c>
      <c r="DK77">
        <v>3.81994624640086</v>
      </c>
      <c r="DL77">
        <v>6.2143469350190604E-3</v>
      </c>
      <c r="DM77">
        <v>-2.84187309215212E-6</v>
      </c>
      <c r="DN77">
        <v>5.8318728844440699E-10</v>
      </c>
      <c r="DO77">
        <v>-0.113050203154081</v>
      </c>
      <c r="DP77">
        <v>-1.75213708561665E-2</v>
      </c>
      <c r="DQ77">
        <v>2.0195459475989799E-3</v>
      </c>
      <c r="DR77">
        <v>-2.5595844928440799E-5</v>
      </c>
      <c r="DS77">
        <v>-1</v>
      </c>
      <c r="DT77">
        <v>2233</v>
      </c>
      <c r="DU77">
        <v>2</v>
      </c>
      <c r="DV77">
        <v>28</v>
      </c>
      <c r="DW77">
        <v>17.899999999999999</v>
      </c>
      <c r="DX77">
        <v>17.8</v>
      </c>
      <c r="DY77">
        <v>2</v>
      </c>
      <c r="DZ77">
        <v>634.79999999999995</v>
      </c>
      <c r="EA77">
        <v>354.399</v>
      </c>
      <c r="EB77">
        <v>25.000399999999999</v>
      </c>
      <c r="EC77">
        <v>28.142800000000001</v>
      </c>
      <c r="ED77">
        <v>30.000399999999999</v>
      </c>
      <c r="EE77">
        <v>28.319800000000001</v>
      </c>
      <c r="EF77">
        <v>28.320499999999999</v>
      </c>
      <c r="EG77">
        <v>19.6953</v>
      </c>
      <c r="EH77">
        <v>45.5595</v>
      </c>
      <c r="EI77">
        <v>75.400300000000001</v>
      </c>
      <c r="EJ77">
        <v>25</v>
      </c>
      <c r="EK77">
        <v>410</v>
      </c>
      <c r="EL77">
        <v>18.002500000000001</v>
      </c>
      <c r="EM77">
        <v>99.384299999999996</v>
      </c>
      <c r="EN77">
        <v>101.348</v>
      </c>
    </row>
    <row r="78" spans="1:144">
      <c r="A78">
        <v>60</v>
      </c>
      <c r="B78">
        <v>1613518668.5999999</v>
      </c>
      <c r="C78">
        <v>973.5</v>
      </c>
      <c r="D78" t="s">
        <v>388</v>
      </c>
      <c r="E78" t="s">
        <v>389</v>
      </c>
      <c r="G78" t="s">
        <v>379</v>
      </c>
      <c r="H78">
        <v>1613518660.6689701</v>
      </c>
      <c r="I78">
        <f t="shared" si="29"/>
        <v>2.1647159204044879E-4</v>
      </c>
      <c r="J78">
        <f t="shared" si="30"/>
        <v>1.4459315204599625</v>
      </c>
      <c r="K78">
        <f t="shared" si="31"/>
        <v>409.46758620689701</v>
      </c>
      <c r="L78">
        <f t="shared" si="32"/>
        <v>238.55282815326225</v>
      </c>
      <c r="M78">
        <f t="shared" si="33"/>
        <v>24.247546850649105</v>
      </c>
      <c r="N78">
        <f t="shared" si="34"/>
        <v>41.620066117996942</v>
      </c>
      <c r="O78">
        <f t="shared" si="35"/>
        <v>1.4240432998437927E-2</v>
      </c>
      <c r="P78">
        <f t="shared" si="36"/>
        <v>2.0064666364777759</v>
      </c>
      <c r="Q78">
        <f t="shared" si="37"/>
        <v>1.4184522048424377E-2</v>
      </c>
      <c r="R78">
        <f t="shared" si="38"/>
        <v>8.8703312874235905E-3</v>
      </c>
      <c r="S78">
        <f t="shared" si="39"/>
        <v>49.537711294444485</v>
      </c>
      <c r="T78">
        <f t="shared" si="40"/>
        <v>26.997202111712102</v>
      </c>
      <c r="U78">
        <f t="shared" si="41"/>
        <v>25.793375862068999</v>
      </c>
      <c r="V78">
        <f t="shared" si="42"/>
        <v>3.3332222459553651</v>
      </c>
      <c r="W78">
        <f t="shared" si="43"/>
        <v>51.905235595785705</v>
      </c>
      <c r="X78">
        <f t="shared" si="44"/>
        <v>1.8213486111462209</v>
      </c>
      <c r="Y78">
        <f t="shared" si="45"/>
        <v>3.5089882364277334</v>
      </c>
      <c r="Z78">
        <f t="shared" si="46"/>
        <v>1.5118736348091442</v>
      </c>
      <c r="AA78">
        <f t="shared" si="47"/>
        <v>-9.546397208983791</v>
      </c>
      <c r="AB78">
        <f t="shared" si="48"/>
        <v>94.101608287498166</v>
      </c>
      <c r="AC78">
        <f t="shared" si="49"/>
        <v>10.043506897095103</v>
      </c>
      <c r="AD78">
        <f t="shared" si="50"/>
        <v>144.13642927005395</v>
      </c>
      <c r="AE78">
        <v>0</v>
      </c>
      <c r="AF78">
        <v>0</v>
      </c>
      <c r="AG78">
        <f t="shared" si="51"/>
        <v>1</v>
      </c>
      <c r="AH78">
        <f t="shared" si="52"/>
        <v>0</v>
      </c>
      <c r="AI78">
        <f t="shared" si="53"/>
        <v>25940.792579594756</v>
      </c>
      <c r="AJ78">
        <f t="shared" si="54"/>
        <v>299.98072413793102</v>
      </c>
      <c r="AK78">
        <f t="shared" si="55"/>
        <v>252.86913556120081</v>
      </c>
      <c r="AL78">
        <f t="shared" si="56"/>
        <v>0.84295128057938706</v>
      </c>
      <c r="AM78">
        <f t="shared" si="57"/>
        <v>0.19590256115877411</v>
      </c>
      <c r="AN78">
        <v>2</v>
      </c>
      <c r="AO78">
        <v>0.5</v>
      </c>
      <c r="AP78" t="s">
        <v>256</v>
      </c>
      <c r="AQ78">
        <v>2</v>
      </c>
      <c r="AR78">
        <v>1613518660.6689701</v>
      </c>
      <c r="AS78">
        <v>409.46758620689701</v>
      </c>
      <c r="AT78">
        <v>409.979068965517</v>
      </c>
      <c r="AU78">
        <v>17.918837931034499</v>
      </c>
      <c r="AV78">
        <v>17.847979310344801</v>
      </c>
      <c r="AW78">
        <v>403.56434482758601</v>
      </c>
      <c r="AX78">
        <v>17.8468379310345</v>
      </c>
      <c r="BA78">
        <v>600.04744827586205</v>
      </c>
      <c r="BB78">
        <v>101.544344827586</v>
      </c>
      <c r="BC78">
        <v>0.100003882758621</v>
      </c>
      <c r="BD78">
        <v>26.663296551724098</v>
      </c>
      <c r="BE78">
        <v>25.793375862068999</v>
      </c>
      <c r="BF78">
        <v>999.9</v>
      </c>
      <c r="BG78">
        <v>0</v>
      </c>
      <c r="BH78">
        <v>0</v>
      </c>
      <c r="BI78">
        <v>4999.0941379310298</v>
      </c>
      <c r="BJ78">
        <v>0</v>
      </c>
      <c r="BK78">
        <v>9999.9</v>
      </c>
      <c r="BL78">
        <v>299.98072413793102</v>
      </c>
      <c r="BM78">
        <v>0.89996282758620705</v>
      </c>
      <c r="BN78">
        <v>0.10003715862069</v>
      </c>
      <c r="BO78">
        <v>0</v>
      </c>
      <c r="BP78">
        <v>269.94099999999997</v>
      </c>
      <c r="BQ78">
        <v>5.0009600000000001</v>
      </c>
      <c r="BR78">
        <v>824.52586206896603</v>
      </c>
      <c r="BS78">
        <v>3225.44068965517</v>
      </c>
      <c r="BT78">
        <v>36.625</v>
      </c>
      <c r="BU78">
        <v>40.686999999999998</v>
      </c>
      <c r="BV78">
        <v>38.75</v>
      </c>
      <c r="BW78">
        <v>40.561999999999998</v>
      </c>
      <c r="BX78">
        <v>39.5</v>
      </c>
      <c r="BY78">
        <v>265.47000000000003</v>
      </c>
      <c r="BZ78">
        <v>29.5110344827586</v>
      </c>
      <c r="CA78">
        <v>0</v>
      </c>
      <c r="CB78">
        <v>1613518711.5999999</v>
      </c>
      <c r="CC78">
        <v>0</v>
      </c>
      <c r="CD78">
        <v>269.57715999999999</v>
      </c>
      <c r="CE78">
        <v>-23.4677692654558</v>
      </c>
      <c r="CF78">
        <v>-68.047461659081804</v>
      </c>
      <c r="CG78">
        <v>823.51027999999997</v>
      </c>
      <c r="CH78">
        <v>15</v>
      </c>
      <c r="CI78">
        <v>1613517593.0999999</v>
      </c>
      <c r="CJ78" t="s">
        <v>257</v>
      </c>
      <c r="CK78">
        <v>1613517590.5999999</v>
      </c>
      <c r="CL78">
        <v>1613517593.0999999</v>
      </c>
      <c r="CM78">
        <v>2</v>
      </c>
      <c r="CN78">
        <v>-0.182</v>
      </c>
      <c r="CO78">
        <v>3.1E-2</v>
      </c>
      <c r="CP78">
        <v>5.8979999999999997</v>
      </c>
      <c r="CQ78">
        <v>0.11700000000000001</v>
      </c>
      <c r="CR78">
        <v>408</v>
      </c>
      <c r="CS78">
        <v>19</v>
      </c>
      <c r="CT78">
        <v>0.39</v>
      </c>
      <c r="CU78">
        <v>0.23</v>
      </c>
      <c r="CV78">
        <v>-0.51182027500000005</v>
      </c>
      <c r="CW78">
        <v>0.106231463414636</v>
      </c>
      <c r="CX78">
        <v>3.6387183073843102E-2</v>
      </c>
      <c r="CY78">
        <v>0</v>
      </c>
      <c r="CZ78">
        <v>8.4601755000000001E-2</v>
      </c>
      <c r="DA78">
        <v>-0.35138199399624798</v>
      </c>
      <c r="DB78">
        <v>3.4192879690477601E-2</v>
      </c>
      <c r="DC78">
        <v>0</v>
      </c>
      <c r="DD78">
        <v>0</v>
      </c>
      <c r="DE78">
        <v>2</v>
      </c>
      <c r="DF78" t="s">
        <v>258</v>
      </c>
      <c r="DG78">
        <v>100</v>
      </c>
      <c r="DH78">
        <v>100</v>
      </c>
      <c r="DI78">
        <v>5.9029999999999996</v>
      </c>
      <c r="DJ78">
        <v>7.1999999999999995E-2</v>
      </c>
      <c r="DK78">
        <v>3.81994624640086</v>
      </c>
      <c r="DL78">
        <v>6.2143469350190604E-3</v>
      </c>
      <c r="DM78">
        <v>-2.84187309215212E-6</v>
      </c>
      <c r="DN78">
        <v>5.8318728844440699E-10</v>
      </c>
      <c r="DO78">
        <v>-0.113050203154081</v>
      </c>
      <c r="DP78">
        <v>-1.75213708561665E-2</v>
      </c>
      <c r="DQ78">
        <v>2.0195459475989799E-3</v>
      </c>
      <c r="DR78">
        <v>-2.5595844928440799E-5</v>
      </c>
      <c r="DS78">
        <v>-1</v>
      </c>
      <c r="DT78">
        <v>2233</v>
      </c>
      <c r="DU78">
        <v>2</v>
      </c>
      <c r="DV78">
        <v>28</v>
      </c>
      <c r="DW78">
        <v>18</v>
      </c>
      <c r="DX78">
        <v>17.899999999999999</v>
      </c>
      <c r="DY78">
        <v>2</v>
      </c>
      <c r="DZ78">
        <v>634.88099999999997</v>
      </c>
      <c r="EA78">
        <v>354.38799999999998</v>
      </c>
      <c r="EB78">
        <v>25.0002</v>
      </c>
      <c r="EC78">
        <v>28.146599999999999</v>
      </c>
      <c r="ED78">
        <v>30.000299999999999</v>
      </c>
      <c r="EE78">
        <v>28.323899999999998</v>
      </c>
      <c r="EF78">
        <v>28.325099999999999</v>
      </c>
      <c r="EG78">
        <v>19.691099999999999</v>
      </c>
      <c r="EH78">
        <v>45.280299999999997</v>
      </c>
      <c r="EI78">
        <v>75.400300000000001</v>
      </c>
      <c r="EJ78">
        <v>25</v>
      </c>
      <c r="EK78">
        <v>410</v>
      </c>
      <c r="EL78">
        <v>18.023</v>
      </c>
      <c r="EM78">
        <v>99.3857</v>
      </c>
      <c r="EN78">
        <v>101.349</v>
      </c>
    </row>
    <row r="79" spans="1:144">
      <c r="A79">
        <v>61</v>
      </c>
      <c r="B79">
        <v>1613518745.0999999</v>
      </c>
      <c r="C79">
        <v>1050</v>
      </c>
      <c r="D79" t="s">
        <v>390</v>
      </c>
      <c r="E79" t="s">
        <v>391</v>
      </c>
      <c r="F79" t="s">
        <v>392</v>
      </c>
      <c r="G79" t="s">
        <v>393</v>
      </c>
      <c r="H79">
        <v>1613518737.3499999</v>
      </c>
      <c r="I79">
        <f t="shared" si="29"/>
        <v>-1.135254225114497E-3</v>
      </c>
      <c r="J79">
        <f t="shared" si="30"/>
        <v>-3.17465172922399</v>
      </c>
      <c r="K79">
        <f t="shared" si="31"/>
        <v>411.20650000000001</v>
      </c>
      <c r="L79">
        <f t="shared" si="32"/>
        <v>333.2064265563306</v>
      </c>
      <c r="M79">
        <f t="shared" si="33"/>
        <v>33.866240818806425</v>
      </c>
      <c r="N79">
        <f t="shared" si="34"/>
        <v>41.793966878679761</v>
      </c>
      <c r="O79">
        <f t="shared" si="35"/>
        <v>-7.2518315946253326E-2</v>
      </c>
      <c r="P79">
        <f t="shared" si="36"/>
        <v>2.006542662045474</v>
      </c>
      <c r="Q79">
        <f t="shared" si="37"/>
        <v>-7.4006669360072788E-2</v>
      </c>
      <c r="R79">
        <f t="shared" si="38"/>
        <v>-4.611791413085399E-2</v>
      </c>
      <c r="S79">
        <f t="shared" si="39"/>
        <v>49.568181722292643</v>
      </c>
      <c r="T79">
        <f t="shared" si="40"/>
        <v>27.479474244116059</v>
      </c>
      <c r="U79">
        <f t="shared" si="41"/>
        <v>25.671796666666701</v>
      </c>
      <c r="V79">
        <f t="shared" si="42"/>
        <v>3.3092805253530435</v>
      </c>
      <c r="W79">
        <f t="shared" si="43"/>
        <v>51.038438496812056</v>
      </c>
      <c r="X79">
        <f t="shared" si="44"/>
        <v>1.7892793111197069</v>
      </c>
      <c r="Y79">
        <f t="shared" si="45"/>
        <v>3.5057485374115984</v>
      </c>
      <c r="Z79">
        <f t="shared" si="46"/>
        <v>1.5200012142333366</v>
      </c>
      <c r="AA79">
        <f t="shared" si="47"/>
        <v>50.064711327549318</v>
      </c>
      <c r="AB79">
        <f t="shared" si="48"/>
        <v>105.56029353505727</v>
      </c>
      <c r="AC79">
        <f t="shared" si="49"/>
        <v>11.258326410483235</v>
      </c>
      <c r="AD79">
        <f t="shared" si="50"/>
        <v>216.45151299538247</v>
      </c>
      <c r="AE79">
        <v>6</v>
      </c>
      <c r="AF79">
        <v>1</v>
      </c>
      <c r="AG79">
        <f t="shared" si="51"/>
        <v>1</v>
      </c>
      <c r="AH79">
        <f t="shared" si="52"/>
        <v>0</v>
      </c>
      <c r="AI79">
        <f t="shared" si="53"/>
        <v>25944.080270353366</v>
      </c>
      <c r="AJ79">
        <f t="shared" si="54"/>
        <v>300.16899999999998</v>
      </c>
      <c r="AK79">
        <f t="shared" si="55"/>
        <v>253.02751306818885</v>
      </c>
      <c r="AL79">
        <f t="shared" si="56"/>
        <v>0.84295018162498081</v>
      </c>
      <c r="AM79">
        <f t="shared" si="57"/>
        <v>0.19590036324996177</v>
      </c>
      <c r="AN79">
        <v>2</v>
      </c>
      <c r="AO79">
        <v>0.5</v>
      </c>
      <c r="AP79" t="s">
        <v>256</v>
      </c>
      <c r="AQ79">
        <v>2</v>
      </c>
      <c r="AR79">
        <v>1613518737.3499999</v>
      </c>
      <c r="AS79">
        <v>411.20650000000001</v>
      </c>
      <c r="AT79">
        <v>409.98926666666699</v>
      </c>
      <c r="AU79">
        <v>17.604533333333301</v>
      </c>
      <c r="AV79">
        <v>17.977333333333299</v>
      </c>
      <c r="AW79">
        <v>405.29593333333298</v>
      </c>
      <c r="AX79">
        <v>17.541609999999999</v>
      </c>
      <c r="BA79">
        <v>598.320066666667</v>
      </c>
      <c r="BB79">
        <v>101.54236666666699</v>
      </c>
      <c r="BC79">
        <v>9.5051221133333294E-2</v>
      </c>
      <c r="BD79">
        <v>26.64761</v>
      </c>
      <c r="BE79">
        <v>25.671796666666701</v>
      </c>
      <c r="BF79">
        <v>999.9</v>
      </c>
      <c r="BG79">
        <v>0</v>
      </c>
      <c r="BH79">
        <v>0</v>
      </c>
      <c r="BI79">
        <v>4999.5</v>
      </c>
      <c r="BJ79">
        <v>0</v>
      </c>
      <c r="BK79">
        <v>9999.9</v>
      </c>
      <c r="BL79">
        <v>300.16899999999998</v>
      </c>
      <c r="BM79">
        <v>0.89998916666666595</v>
      </c>
      <c r="BN79">
        <v>0.10001076</v>
      </c>
      <c r="BO79">
        <v>0</v>
      </c>
      <c r="BP79">
        <v>372.36645666666698</v>
      </c>
      <c r="BQ79">
        <v>5.0009600000000001</v>
      </c>
      <c r="BR79">
        <v>1118.0389</v>
      </c>
      <c r="BS79">
        <v>3227.5146666666701</v>
      </c>
      <c r="BT79">
        <v>36.625</v>
      </c>
      <c r="BU79">
        <v>40.653933333333299</v>
      </c>
      <c r="BV79">
        <v>38.728999999999999</v>
      </c>
      <c r="BW79">
        <v>40.561999999999998</v>
      </c>
      <c r="BX79">
        <v>39.491599999999998</v>
      </c>
      <c r="BY79">
        <v>265.648666666667</v>
      </c>
      <c r="BZ79">
        <v>29.518333333333299</v>
      </c>
      <c r="CA79">
        <v>0</v>
      </c>
      <c r="CB79">
        <v>1613518787.8</v>
      </c>
      <c r="CC79">
        <v>0</v>
      </c>
      <c r="CD79">
        <v>365.59552692307699</v>
      </c>
      <c r="CE79">
        <v>-101.038922093671</v>
      </c>
      <c r="CF79">
        <v>-307.25647565461799</v>
      </c>
      <c r="CG79">
        <v>1098.32723076923</v>
      </c>
      <c r="CH79">
        <v>15</v>
      </c>
      <c r="CI79">
        <v>1613517593.0999999</v>
      </c>
      <c r="CJ79" t="s">
        <v>257</v>
      </c>
      <c r="CK79">
        <v>1613517590.5999999</v>
      </c>
      <c r="CL79">
        <v>1613517593.0999999</v>
      </c>
      <c r="CM79">
        <v>2</v>
      </c>
      <c r="CN79">
        <v>-0.182</v>
      </c>
      <c r="CO79">
        <v>3.1E-2</v>
      </c>
      <c r="CP79">
        <v>5.8979999999999997</v>
      </c>
      <c r="CQ79">
        <v>0.11700000000000001</v>
      </c>
      <c r="CR79">
        <v>408</v>
      </c>
      <c r="CS79">
        <v>19</v>
      </c>
      <c r="CT79">
        <v>0.39</v>
      </c>
      <c r="CU79">
        <v>0.23</v>
      </c>
      <c r="CV79">
        <v>0.86409148749999998</v>
      </c>
      <c r="CW79">
        <v>8.6826105242026301</v>
      </c>
      <c r="CX79">
        <v>1.15137740373023</v>
      </c>
      <c r="CY79">
        <v>0</v>
      </c>
      <c r="CZ79">
        <v>-0.25499877949999999</v>
      </c>
      <c r="DA79">
        <v>-2.8096086959099398</v>
      </c>
      <c r="DB79">
        <v>0.33299254957962598</v>
      </c>
      <c r="DC79">
        <v>0</v>
      </c>
      <c r="DD79">
        <v>0</v>
      </c>
      <c r="DE79">
        <v>2</v>
      </c>
      <c r="DF79" t="s">
        <v>258</v>
      </c>
      <c r="DG79">
        <v>100</v>
      </c>
      <c r="DH79">
        <v>100</v>
      </c>
      <c r="DI79">
        <v>5.9089999999999998</v>
      </c>
      <c r="DJ79">
        <v>6.4199999999999993E-2</v>
      </c>
      <c r="DK79">
        <v>3.81994624640086</v>
      </c>
      <c r="DL79">
        <v>6.2143469350190604E-3</v>
      </c>
      <c r="DM79">
        <v>-2.84187309215212E-6</v>
      </c>
      <c r="DN79">
        <v>5.8318728844440699E-10</v>
      </c>
      <c r="DO79">
        <v>-0.113050203154081</v>
      </c>
      <c r="DP79">
        <v>-1.75213708561665E-2</v>
      </c>
      <c r="DQ79">
        <v>2.0195459475989799E-3</v>
      </c>
      <c r="DR79">
        <v>-2.5595844928440799E-5</v>
      </c>
      <c r="DS79">
        <v>-1</v>
      </c>
      <c r="DT79">
        <v>2233</v>
      </c>
      <c r="DU79">
        <v>2</v>
      </c>
      <c r="DV79">
        <v>28</v>
      </c>
      <c r="DW79">
        <v>19.2</v>
      </c>
      <c r="DX79">
        <v>19.2</v>
      </c>
      <c r="DY79">
        <v>2</v>
      </c>
      <c r="DZ79">
        <v>622.87099999999998</v>
      </c>
      <c r="EA79">
        <v>354.83</v>
      </c>
      <c r="EB79">
        <v>24.999700000000001</v>
      </c>
      <c r="EC79">
        <v>28.2087</v>
      </c>
      <c r="ED79">
        <v>30.0002</v>
      </c>
      <c r="EE79">
        <v>28.399100000000001</v>
      </c>
      <c r="EF79">
        <v>28.3796</v>
      </c>
      <c r="EG79">
        <v>19.698499999999999</v>
      </c>
      <c r="EH79">
        <v>44.7072</v>
      </c>
      <c r="EI79">
        <v>74.280199999999994</v>
      </c>
      <c r="EJ79">
        <v>25</v>
      </c>
      <c r="EK79">
        <v>410</v>
      </c>
      <c r="EL79">
        <v>18.006799999999998</v>
      </c>
      <c r="EM79">
        <v>99.369500000000002</v>
      </c>
      <c r="EN79">
        <v>101.316</v>
      </c>
    </row>
    <row r="80" spans="1:144">
      <c r="A80">
        <v>62</v>
      </c>
      <c r="B80">
        <v>1613518751.0999999</v>
      </c>
      <c r="C80">
        <v>1056</v>
      </c>
      <c r="D80" t="s">
        <v>394</v>
      </c>
      <c r="E80" t="s">
        <v>395</v>
      </c>
      <c r="G80" t="s">
        <v>393</v>
      </c>
      <c r="H80">
        <v>1613518743.28965</v>
      </c>
      <c r="I80">
        <f t="shared" si="29"/>
        <v>-1.4033914891521193E-3</v>
      </c>
      <c r="J80">
        <f t="shared" si="30"/>
        <v>-3.4275332000320184</v>
      </c>
      <c r="K80">
        <f t="shared" si="31"/>
        <v>411.35058620689699</v>
      </c>
      <c r="L80">
        <f t="shared" si="32"/>
        <v>340.37509097570523</v>
      </c>
      <c r="M80">
        <f t="shared" si="33"/>
        <v>34.600946519679098</v>
      </c>
      <c r="N80">
        <f t="shared" si="34"/>
        <v>41.815984810708137</v>
      </c>
      <c r="O80">
        <f t="shared" si="35"/>
        <v>-8.7310179475950572E-2</v>
      </c>
      <c r="P80">
        <f t="shared" si="36"/>
        <v>2.0074693512768018</v>
      </c>
      <c r="Q80">
        <f t="shared" si="37"/>
        <v>-8.9476422938781386E-2</v>
      </c>
      <c r="R80">
        <f t="shared" si="38"/>
        <v>-5.5723681756876156E-2</v>
      </c>
      <c r="S80">
        <f t="shared" si="39"/>
        <v>49.544994559376761</v>
      </c>
      <c r="T80">
        <f t="shared" si="40"/>
        <v>27.589146317380379</v>
      </c>
      <c r="U80">
        <f t="shared" si="41"/>
        <v>25.8067172413793</v>
      </c>
      <c r="V80">
        <f t="shared" si="42"/>
        <v>3.3358586576399314</v>
      </c>
      <c r="W80">
        <f t="shared" si="43"/>
        <v>50.784292870309564</v>
      </c>
      <c r="X80">
        <f t="shared" si="44"/>
        <v>1.7815792868790743</v>
      </c>
      <c r="Y80">
        <f t="shared" si="45"/>
        <v>3.5081305383709562</v>
      </c>
      <c r="Z80">
        <f t="shared" si="46"/>
        <v>1.5542793707608571</v>
      </c>
      <c r="AA80">
        <f t="shared" si="47"/>
        <v>61.889564671608461</v>
      </c>
      <c r="AB80">
        <f t="shared" si="48"/>
        <v>92.255414130326287</v>
      </c>
      <c r="AC80">
        <f t="shared" si="49"/>
        <v>9.8419960839341734</v>
      </c>
      <c r="AD80">
        <f t="shared" si="50"/>
        <v>213.53196944524569</v>
      </c>
      <c r="AE80">
        <v>4</v>
      </c>
      <c r="AF80">
        <v>1</v>
      </c>
      <c r="AG80">
        <f t="shared" si="51"/>
        <v>1</v>
      </c>
      <c r="AH80">
        <f t="shared" si="52"/>
        <v>0</v>
      </c>
      <c r="AI80">
        <f t="shared" si="53"/>
        <v>25965.636898299508</v>
      </c>
      <c r="AJ80">
        <f t="shared" si="54"/>
        <v>300.026655172414</v>
      </c>
      <c r="AK80">
        <f t="shared" si="55"/>
        <v>252.90769290485457</v>
      </c>
      <c r="AL80">
        <f t="shared" si="56"/>
        <v>0.84295074635791301</v>
      </c>
      <c r="AM80">
        <f t="shared" si="57"/>
        <v>0.19590149271582613</v>
      </c>
      <c r="AN80">
        <v>2</v>
      </c>
      <c r="AO80">
        <v>0.5</v>
      </c>
      <c r="AP80" t="s">
        <v>256</v>
      </c>
      <c r="AQ80">
        <v>2</v>
      </c>
      <c r="AR80">
        <v>1613518743.28965</v>
      </c>
      <c r="AS80">
        <v>411.35058620689699</v>
      </c>
      <c r="AT80">
        <v>410.016103448276</v>
      </c>
      <c r="AU80">
        <v>17.5256827586207</v>
      </c>
      <c r="AV80">
        <v>17.985124137930999</v>
      </c>
      <c r="AW80">
        <v>405.43951724137901</v>
      </c>
      <c r="AX80">
        <v>17.465048275862099</v>
      </c>
      <c r="BA80">
        <v>600.20544827586195</v>
      </c>
      <c r="BB80">
        <v>101.54248275862101</v>
      </c>
      <c r="BC80">
        <v>0.11285994137931001</v>
      </c>
      <c r="BD80">
        <v>26.6591448275862</v>
      </c>
      <c r="BE80">
        <v>25.8067172413793</v>
      </c>
      <c r="BF80">
        <v>999.9</v>
      </c>
      <c r="BG80">
        <v>0</v>
      </c>
      <c r="BH80">
        <v>0</v>
      </c>
      <c r="BI80">
        <v>5003.25482758621</v>
      </c>
      <c r="BJ80">
        <v>0</v>
      </c>
      <c r="BK80">
        <v>9999.9</v>
      </c>
      <c r="BL80">
        <v>300.026655172414</v>
      </c>
      <c r="BM80">
        <v>0.89997103448275795</v>
      </c>
      <c r="BN80">
        <v>0.10002892413793101</v>
      </c>
      <c r="BO80">
        <v>0</v>
      </c>
      <c r="BP80">
        <v>330.44175862069</v>
      </c>
      <c r="BQ80">
        <v>5.0009600000000001</v>
      </c>
      <c r="BR80">
        <v>994.03113793103398</v>
      </c>
      <c r="BS80">
        <v>3225.9472413793101</v>
      </c>
      <c r="BT80">
        <v>36.625</v>
      </c>
      <c r="BU80">
        <v>40.648517241379302</v>
      </c>
      <c r="BV80">
        <v>38.717413793103397</v>
      </c>
      <c r="BW80">
        <v>40.561999999999998</v>
      </c>
      <c r="BX80">
        <v>39.486965517241401</v>
      </c>
      <c r="BY80">
        <v>265.51482758620699</v>
      </c>
      <c r="BZ80">
        <v>29.51</v>
      </c>
      <c r="CA80">
        <v>0</v>
      </c>
      <c r="CB80">
        <v>1613518793.8</v>
      </c>
      <c r="CC80">
        <v>0</v>
      </c>
      <c r="CD80">
        <v>329.89834615384598</v>
      </c>
      <c r="CE80">
        <v>-534.51784663895</v>
      </c>
      <c r="CF80">
        <v>-1578.1194202501099</v>
      </c>
      <c r="CG80">
        <v>992.44242307692298</v>
      </c>
      <c r="CH80">
        <v>15</v>
      </c>
      <c r="CI80">
        <v>1613517593.0999999</v>
      </c>
      <c r="CJ80" t="s">
        <v>257</v>
      </c>
      <c r="CK80">
        <v>1613517590.5999999</v>
      </c>
      <c r="CL80">
        <v>1613517593.0999999</v>
      </c>
      <c r="CM80">
        <v>2</v>
      </c>
      <c r="CN80">
        <v>-0.182</v>
      </c>
      <c r="CO80">
        <v>3.1E-2</v>
      </c>
      <c r="CP80">
        <v>5.8979999999999997</v>
      </c>
      <c r="CQ80">
        <v>0.11700000000000001</v>
      </c>
      <c r="CR80">
        <v>408</v>
      </c>
      <c r="CS80">
        <v>19</v>
      </c>
      <c r="CT80">
        <v>0.39</v>
      </c>
      <c r="CU80">
        <v>0.23</v>
      </c>
      <c r="CV80">
        <v>1.0240136067500001</v>
      </c>
      <c r="CW80">
        <v>-0.23444639403377299</v>
      </c>
      <c r="CX80">
        <v>1.0368392020447299</v>
      </c>
      <c r="CY80">
        <v>0</v>
      </c>
      <c r="CZ80">
        <v>-0.34856516949999999</v>
      </c>
      <c r="DA80">
        <v>-0.561295601876172</v>
      </c>
      <c r="DB80">
        <v>0.27196534064149203</v>
      </c>
      <c r="DC80">
        <v>0</v>
      </c>
      <c r="DD80">
        <v>0</v>
      </c>
      <c r="DE80">
        <v>2</v>
      </c>
      <c r="DF80" t="s">
        <v>258</v>
      </c>
      <c r="DG80">
        <v>100</v>
      </c>
      <c r="DH80">
        <v>100</v>
      </c>
      <c r="DI80">
        <v>5.9059999999999997</v>
      </c>
      <c r="DJ80">
        <v>6.9500000000000006E-2</v>
      </c>
      <c r="DK80">
        <v>3.81994624640086</v>
      </c>
      <c r="DL80">
        <v>6.2143469350190604E-3</v>
      </c>
      <c r="DM80">
        <v>-2.84187309215212E-6</v>
      </c>
      <c r="DN80">
        <v>5.8318728844440699E-10</v>
      </c>
      <c r="DO80">
        <v>-0.113050203154081</v>
      </c>
      <c r="DP80">
        <v>-1.75213708561665E-2</v>
      </c>
      <c r="DQ80">
        <v>2.0195459475989799E-3</v>
      </c>
      <c r="DR80">
        <v>-2.5595844928440799E-5</v>
      </c>
      <c r="DS80">
        <v>-1</v>
      </c>
      <c r="DT80">
        <v>2233</v>
      </c>
      <c r="DU80">
        <v>2</v>
      </c>
      <c r="DV80">
        <v>28</v>
      </c>
      <c r="DW80">
        <v>19.3</v>
      </c>
      <c r="DX80">
        <v>19.3</v>
      </c>
      <c r="DY80">
        <v>2</v>
      </c>
      <c r="DZ80">
        <v>625.78200000000004</v>
      </c>
      <c r="EA80">
        <v>354.80599999999998</v>
      </c>
      <c r="EB80">
        <v>24.999199999999998</v>
      </c>
      <c r="EC80">
        <v>28.211200000000002</v>
      </c>
      <c r="ED80">
        <v>30.000299999999999</v>
      </c>
      <c r="EE80">
        <v>28.3901</v>
      </c>
      <c r="EF80">
        <v>28.381900000000002</v>
      </c>
      <c r="EG80">
        <v>19.6983</v>
      </c>
      <c r="EH80">
        <v>43.783900000000003</v>
      </c>
      <c r="EI80">
        <v>73.904499999999999</v>
      </c>
      <c r="EJ80">
        <v>25</v>
      </c>
      <c r="EK80">
        <v>410</v>
      </c>
      <c r="EL80">
        <v>18.339500000000001</v>
      </c>
      <c r="EM80">
        <v>99.369799999999998</v>
      </c>
      <c r="EN80">
        <v>101.313</v>
      </c>
    </row>
    <row r="81" spans="1:144">
      <c r="A81">
        <v>63</v>
      </c>
      <c r="B81">
        <v>1613518757.0999999</v>
      </c>
      <c r="C81">
        <v>1062</v>
      </c>
      <c r="D81" t="s">
        <v>396</v>
      </c>
      <c r="E81" t="s">
        <v>397</v>
      </c>
      <c r="G81" t="s">
        <v>393</v>
      </c>
      <c r="H81">
        <v>1613518749.43929</v>
      </c>
      <c r="I81">
        <f t="shared" si="29"/>
        <v>-7.3556100667462746E-4</v>
      </c>
      <c r="J81">
        <f t="shared" si="30"/>
        <v>-0.71346618963769293</v>
      </c>
      <c r="K81">
        <f t="shared" si="31"/>
        <v>410.32421428571399</v>
      </c>
      <c r="L81">
        <f t="shared" si="32"/>
        <v>376.12572084954661</v>
      </c>
      <c r="M81">
        <f t="shared" si="33"/>
        <v>38.229895472626168</v>
      </c>
      <c r="N81">
        <f t="shared" si="34"/>
        <v>41.705873734450336</v>
      </c>
      <c r="O81">
        <f t="shared" si="35"/>
        <v>-4.6396411930633215E-2</v>
      </c>
      <c r="P81">
        <f t="shared" si="36"/>
        <v>2.0086003142895179</v>
      </c>
      <c r="Q81">
        <f t="shared" si="37"/>
        <v>-4.7000177168267911E-2</v>
      </c>
      <c r="R81">
        <f t="shared" si="38"/>
        <v>-2.9320213900735782E-2</v>
      </c>
      <c r="S81">
        <f t="shared" si="39"/>
        <v>49.543787958360966</v>
      </c>
      <c r="T81">
        <f t="shared" si="40"/>
        <v>27.346445109903279</v>
      </c>
      <c r="U81">
        <f t="shared" si="41"/>
        <v>25.906017857142899</v>
      </c>
      <c r="V81">
        <f t="shared" si="42"/>
        <v>3.3555389122250654</v>
      </c>
      <c r="W81">
        <f t="shared" si="43"/>
        <v>51.447680276847905</v>
      </c>
      <c r="X81">
        <f t="shared" si="44"/>
        <v>1.8052186296796977</v>
      </c>
      <c r="Y81">
        <f t="shared" si="45"/>
        <v>3.5088435862716021</v>
      </c>
      <c r="Z81">
        <f t="shared" si="46"/>
        <v>1.5503202825453677</v>
      </c>
      <c r="AA81">
        <f t="shared" si="47"/>
        <v>32.43824039435107</v>
      </c>
      <c r="AB81">
        <f t="shared" si="48"/>
        <v>81.928123215064872</v>
      </c>
      <c r="AC81">
        <f t="shared" si="49"/>
        <v>8.739834680404222</v>
      </c>
      <c r="AD81">
        <f t="shared" si="50"/>
        <v>172.64998624818111</v>
      </c>
      <c r="AE81">
        <v>3</v>
      </c>
      <c r="AF81">
        <v>0</v>
      </c>
      <c r="AG81">
        <f t="shared" si="51"/>
        <v>1</v>
      </c>
      <c r="AH81">
        <f t="shared" si="52"/>
        <v>0</v>
      </c>
      <c r="AI81">
        <f t="shared" si="53"/>
        <v>25992.920584597032</v>
      </c>
      <c r="AJ81">
        <f t="shared" si="54"/>
        <v>300.01832142857103</v>
      </c>
      <c r="AK81">
        <f t="shared" si="55"/>
        <v>252.90075809256425</v>
      </c>
      <c r="AL81">
        <f t="shared" si="56"/>
        <v>0.84295104675057442</v>
      </c>
      <c r="AM81">
        <f t="shared" si="57"/>
        <v>0.19590209350114893</v>
      </c>
      <c r="AN81">
        <v>2</v>
      </c>
      <c r="AO81">
        <v>0.5</v>
      </c>
      <c r="AP81" t="s">
        <v>256</v>
      </c>
      <c r="AQ81">
        <v>2</v>
      </c>
      <c r="AR81">
        <v>1613518749.43929</v>
      </c>
      <c r="AS81">
        <v>410.32421428571399</v>
      </c>
      <c r="AT81">
        <v>409.985821428571</v>
      </c>
      <c r="AU81">
        <v>17.7606857142857</v>
      </c>
      <c r="AV81">
        <v>18.0014928571429</v>
      </c>
      <c r="AW81">
        <v>404.41735714285699</v>
      </c>
      <c r="AX81">
        <v>17.6932821428571</v>
      </c>
      <c r="BA81">
        <v>600.06271428571404</v>
      </c>
      <c r="BB81">
        <v>101.541321428571</v>
      </c>
      <c r="BC81">
        <v>9.9947310714285698E-2</v>
      </c>
      <c r="BD81">
        <v>26.662596428571401</v>
      </c>
      <c r="BE81">
        <v>25.906017857142899</v>
      </c>
      <c r="BF81">
        <v>999.9</v>
      </c>
      <c r="BG81">
        <v>0</v>
      </c>
      <c r="BH81">
        <v>0</v>
      </c>
      <c r="BI81">
        <v>5007.9028571428598</v>
      </c>
      <c r="BJ81">
        <v>0</v>
      </c>
      <c r="BK81">
        <v>9999.9</v>
      </c>
      <c r="BL81">
        <v>300.01832142857103</v>
      </c>
      <c r="BM81">
        <v>0.89996185714285704</v>
      </c>
      <c r="BN81">
        <v>0.10003812142857101</v>
      </c>
      <c r="BO81">
        <v>0</v>
      </c>
      <c r="BP81">
        <v>293.32392857142901</v>
      </c>
      <c r="BQ81">
        <v>5.0009600000000001</v>
      </c>
      <c r="BR81">
        <v>884.54339285714298</v>
      </c>
      <c r="BS81">
        <v>3225.8496428571402</v>
      </c>
      <c r="BT81">
        <v>36.625</v>
      </c>
      <c r="BU81">
        <v>40.642714285714298</v>
      </c>
      <c r="BV81">
        <v>38.707250000000002</v>
      </c>
      <c r="BW81">
        <v>40.561999999999998</v>
      </c>
      <c r="BX81">
        <v>39.481999999999999</v>
      </c>
      <c r="BY81">
        <v>265.50392857142901</v>
      </c>
      <c r="BZ81">
        <v>29.512142857142901</v>
      </c>
      <c r="CA81">
        <v>0</v>
      </c>
      <c r="CB81">
        <v>1613518799.8</v>
      </c>
      <c r="CC81">
        <v>0</v>
      </c>
      <c r="CD81">
        <v>293.49176923076902</v>
      </c>
      <c r="CE81">
        <v>-172.84758988796801</v>
      </c>
      <c r="CF81">
        <v>-508.01459873147002</v>
      </c>
      <c r="CG81">
        <v>884.94857692307698</v>
      </c>
      <c r="CH81">
        <v>15</v>
      </c>
      <c r="CI81">
        <v>1613517593.0999999</v>
      </c>
      <c r="CJ81" t="s">
        <v>257</v>
      </c>
      <c r="CK81">
        <v>1613517590.5999999</v>
      </c>
      <c r="CL81">
        <v>1613517593.0999999</v>
      </c>
      <c r="CM81">
        <v>2</v>
      </c>
      <c r="CN81">
        <v>-0.182</v>
      </c>
      <c r="CO81">
        <v>3.1E-2</v>
      </c>
      <c r="CP81">
        <v>5.8979999999999997</v>
      </c>
      <c r="CQ81">
        <v>0.11700000000000001</v>
      </c>
      <c r="CR81">
        <v>408</v>
      </c>
      <c r="CS81">
        <v>19</v>
      </c>
      <c r="CT81">
        <v>0.39</v>
      </c>
      <c r="CU81">
        <v>0.23</v>
      </c>
      <c r="CV81">
        <v>0.93305145025000003</v>
      </c>
      <c r="CW81">
        <v>-10.043346122363999</v>
      </c>
      <c r="CX81">
        <v>1.0415908607122799</v>
      </c>
      <c r="CY81">
        <v>0</v>
      </c>
      <c r="CZ81">
        <v>-0.36898597500000002</v>
      </c>
      <c r="DA81">
        <v>2.25537238649156</v>
      </c>
      <c r="DB81">
        <v>0.23415401623519999</v>
      </c>
      <c r="DC81">
        <v>0</v>
      </c>
      <c r="DD81">
        <v>0</v>
      </c>
      <c r="DE81">
        <v>2</v>
      </c>
      <c r="DF81" t="s">
        <v>258</v>
      </c>
      <c r="DG81">
        <v>100</v>
      </c>
      <c r="DH81">
        <v>100</v>
      </c>
      <c r="DI81">
        <v>5.9050000000000002</v>
      </c>
      <c r="DJ81">
        <v>7.2400000000000006E-2</v>
      </c>
      <c r="DK81">
        <v>3.81994624640086</v>
      </c>
      <c r="DL81">
        <v>6.2143469350190604E-3</v>
      </c>
      <c r="DM81">
        <v>-2.84187309215212E-6</v>
      </c>
      <c r="DN81">
        <v>5.8318728844440699E-10</v>
      </c>
      <c r="DO81">
        <v>-0.113050203154081</v>
      </c>
      <c r="DP81">
        <v>-1.75213708561665E-2</v>
      </c>
      <c r="DQ81">
        <v>2.0195459475989799E-3</v>
      </c>
      <c r="DR81">
        <v>-2.5595844928440799E-5</v>
      </c>
      <c r="DS81">
        <v>-1</v>
      </c>
      <c r="DT81">
        <v>2233</v>
      </c>
      <c r="DU81">
        <v>2</v>
      </c>
      <c r="DV81">
        <v>28</v>
      </c>
      <c r="DW81">
        <v>19.399999999999999</v>
      </c>
      <c r="DX81">
        <v>19.399999999999999</v>
      </c>
      <c r="DY81">
        <v>2</v>
      </c>
      <c r="DZ81">
        <v>627.18600000000004</v>
      </c>
      <c r="EA81">
        <v>355.26799999999997</v>
      </c>
      <c r="EB81">
        <v>24.999099999999999</v>
      </c>
      <c r="EC81">
        <v>28.214300000000001</v>
      </c>
      <c r="ED81">
        <v>30.0001</v>
      </c>
      <c r="EE81">
        <v>28.389299999999999</v>
      </c>
      <c r="EF81">
        <v>28.384</v>
      </c>
      <c r="EG81">
        <v>19.700800000000001</v>
      </c>
      <c r="EH81">
        <v>42.854700000000001</v>
      </c>
      <c r="EI81">
        <v>73.904499999999999</v>
      </c>
      <c r="EJ81">
        <v>25</v>
      </c>
      <c r="EK81">
        <v>410</v>
      </c>
      <c r="EL81">
        <v>18.4254</v>
      </c>
      <c r="EM81">
        <v>99.369</v>
      </c>
      <c r="EN81">
        <v>101.316</v>
      </c>
    </row>
    <row r="82" spans="1:144">
      <c r="A82">
        <v>64</v>
      </c>
      <c r="B82">
        <v>1613518763.0999999</v>
      </c>
      <c r="C82">
        <v>1068</v>
      </c>
      <c r="D82" t="s">
        <v>398</v>
      </c>
      <c r="E82" t="s">
        <v>399</v>
      </c>
      <c r="G82" t="s">
        <v>393</v>
      </c>
      <c r="H82">
        <v>1613518755.1689701</v>
      </c>
      <c r="I82">
        <f t="shared" si="29"/>
        <v>-5.8017660758718289E-4</v>
      </c>
      <c r="J82">
        <f t="shared" si="30"/>
        <v>0.446481007531004</v>
      </c>
      <c r="K82">
        <f t="shared" si="31"/>
        <v>409.88551724137898</v>
      </c>
      <c r="L82">
        <f t="shared" si="32"/>
        <v>418.76784169735413</v>
      </c>
      <c r="M82">
        <f t="shared" si="33"/>
        <v>42.563554517584187</v>
      </c>
      <c r="N82">
        <f t="shared" si="34"/>
        <v>41.660755248919237</v>
      </c>
      <c r="O82">
        <f t="shared" si="35"/>
        <v>-3.6801313783149818E-2</v>
      </c>
      <c r="P82">
        <f t="shared" si="36"/>
        <v>2.0085224032461362</v>
      </c>
      <c r="Q82">
        <f t="shared" si="37"/>
        <v>-3.71800884946984E-2</v>
      </c>
      <c r="R82">
        <f t="shared" si="38"/>
        <v>-2.3203201056786575E-2</v>
      </c>
      <c r="S82">
        <f t="shared" si="39"/>
        <v>49.545618006214831</v>
      </c>
      <c r="T82">
        <f t="shared" si="40"/>
        <v>27.293772119244867</v>
      </c>
      <c r="U82">
        <f t="shared" si="41"/>
        <v>25.958696551724099</v>
      </c>
      <c r="V82">
        <f t="shared" si="42"/>
        <v>3.3660203420446098</v>
      </c>
      <c r="W82">
        <f t="shared" si="43"/>
        <v>51.868043037789093</v>
      </c>
      <c r="X82">
        <f t="shared" si="44"/>
        <v>1.8204456201896884</v>
      </c>
      <c r="Y82">
        <f t="shared" si="45"/>
        <v>3.5097634565919149</v>
      </c>
      <c r="Z82">
        <f t="shared" si="46"/>
        <v>1.5455747218549214</v>
      </c>
      <c r="AA82">
        <f t="shared" si="47"/>
        <v>25.585788394594765</v>
      </c>
      <c r="AB82">
        <f t="shared" si="48"/>
        <v>76.70277544765375</v>
      </c>
      <c r="AC82">
        <f t="shared" si="49"/>
        <v>8.1850700172808892</v>
      </c>
      <c r="AD82">
        <f t="shared" si="50"/>
        <v>160.01925186574422</v>
      </c>
      <c r="AE82">
        <v>2</v>
      </c>
      <c r="AF82">
        <v>0</v>
      </c>
      <c r="AG82">
        <f t="shared" si="51"/>
        <v>1</v>
      </c>
      <c r="AH82">
        <f t="shared" si="52"/>
        <v>0</v>
      </c>
      <c r="AI82">
        <f t="shared" si="53"/>
        <v>25990.68997990038</v>
      </c>
      <c r="AJ82">
        <f t="shared" si="54"/>
        <v>300.02982758620698</v>
      </c>
      <c r="AK82">
        <f t="shared" si="55"/>
        <v>252.91042000507113</v>
      </c>
      <c r="AL82">
        <f t="shared" si="56"/>
        <v>0.84295092271251892</v>
      </c>
      <c r="AM82">
        <f t="shared" si="57"/>
        <v>0.1959018454250378</v>
      </c>
      <c r="AN82">
        <v>2</v>
      </c>
      <c r="AO82">
        <v>0.5</v>
      </c>
      <c r="AP82" t="s">
        <v>256</v>
      </c>
      <c r="AQ82">
        <v>2</v>
      </c>
      <c r="AR82">
        <v>1613518755.1689701</v>
      </c>
      <c r="AS82">
        <v>409.88551724137898</v>
      </c>
      <c r="AT82">
        <v>409.955068965517</v>
      </c>
      <c r="AU82">
        <v>17.910724137930998</v>
      </c>
      <c r="AV82">
        <v>18.100634482758601</v>
      </c>
      <c r="AW82">
        <v>403.98037931034497</v>
      </c>
      <c r="AX82">
        <v>17.8389517241379</v>
      </c>
      <c r="BA82">
        <v>600.05706896551703</v>
      </c>
      <c r="BB82">
        <v>101.54</v>
      </c>
      <c r="BC82">
        <v>9.99787172413793E-2</v>
      </c>
      <c r="BD82">
        <v>26.667048275862101</v>
      </c>
      <c r="BE82">
        <v>25.958696551724099</v>
      </c>
      <c r="BF82">
        <v>999.9</v>
      </c>
      <c r="BG82">
        <v>0</v>
      </c>
      <c r="BH82">
        <v>0</v>
      </c>
      <c r="BI82">
        <v>5007.6517241379297</v>
      </c>
      <c r="BJ82">
        <v>0</v>
      </c>
      <c r="BK82">
        <v>9999.9</v>
      </c>
      <c r="BL82">
        <v>300.02982758620698</v>
      </c>
      <c r="BM82">
        <v>0.89996468965517196</v>
      </c>
      <c r="BN82">
        <v>0.100035282758621</v>
      </c>
      <c r="BO82">
        <v>0</v>
      </c>
      <c r="BP82">
        <v>281.33031034482798</v>
      </c>
      <c r="BQ82">
        <v>5.0009600000000001</v>
      </c>
      <c r="BR82">
        <v>849.53703448275905</v>
      </c>
      <c r="BS82">
        <v>3225.9772413793098</v>
      </c>
      <c r="BT82">
        <v>36.625</v>
      </c>
      <c r="BU82">
        <v>40.633551724137902</v>
      </c>
      <c r="BV82">
        <v>38.700034482758603</v>
      </c>
      <c r="BW82">
        <v>40.561999999999998</v>
      </c>
      <c r="BX82">
        <v>39.489137931034499</v>
      </c>
      <c r="BY82">
        <v>265.51586206896599</v>
      </c>
      <c r="BZ82">
        <v>29.512068965517201</v>
      </c>
      <c r="CA82">
        <v>0</v>
      </c>
      <c r="CB82">
        <v>1613518805.8</v>
      </c>
      <c r="CC82">
        <v>0</v>
      </c>
      <c r="CD82">
        <v>280.90003846153797</v>
      </c>
      <c r="CE82">
        <v>-73.930017152327807</v>
      </c>
      <c r="CF82">
        <v>-214.06830787696401</v>
      </c>
      <c r="CG82">
        <v>848.13646153846196</v>
      </c>
      <c r="CH82">
        <v>15</v>
      </c>
      <c r="CI82">
        <v>1613517593.0999999</v>
      </c>
      <c r="CJ82" t="s">
        <v>257</v>
      </c>
      <c r="CK82">
        <v>1613517590.5999999</v>
      </c>
      <c r="CL82">
        <v>1613517593.0999999</v>
      </c>
      <c r="CM82">
        <v>2</v>
      </c>
      <c r="CN82">
        <v>-0.182</v>
      </c>
      <c r="CO82">
        <v>3.1E-2</v>
      </c>
      <c r="CP82">
        <v>5.8979999999999997</v>
      </c>
      <c r="CQ82">
        <v>0.11700000000000001</v>
      </c>
      <c r="CR82">
        <v>408</v>
      </c>
      <c r="CS82">
        <v>19</v>
      </c>
      <c r="CT82">
        <v>0.39</v>
      </c>
      <c r="CU82">
        <v>0.23</v>
      </c>
      <c r="CV82">
        <v>0.15270535025000001</v>
      </c>
      <c r="CW82">
        <v>-4.0065345153095704</v>
      </c>
      <c r="CX82">
        <v>0.42201818232411298</v>
      </c>
      <c r="CY82">
        <v>0</v>
      </c>
      <c r="CZ82">
        <v>-0.23043325000000001</v>
      </c>
      <c r="DA82">
        <v>0.49994224390244002</v>
      </c>
      <c r="DB82">
        <v>8.8439216298469694E-2</v>
      </c>
      <c r="DC82">
        <v>0</v>
      </c>
      <c r="DD82">
        <v>0</v>
      </c>
      <c r="DE82">
        <v>2</v>
      </c>
      <c r="DF82" t="s">
        <v>258</v>
      </c>
      <c r="DG82">
        <v>100</v>
      </c>
      <c r="DH82">
        <v>100</v>
      </c>
      <c r="DI82">
        <v>5.9039999999999999</v>
      </c>
      <c r="DJ82">
        <v>7.7700000000000005E-2</v>
      </c>
      <c r="DK82">
        <v>3.81994624640086</v>
      </c>
      <c r="DL82">
        <v>6.2143469350190604E-3</v>
      </c>
      <c r="DM82">
        <v>-2.84187309215212E-6</v>
      </c>
      <c r="DN82">
        <v>5.8318728844440699E-10</v>
      </c>
      <c r="DO82">
        <v>-0.113050203154081</v>
      </c>
      <c r="DP82">
        <v>-1.75213708561665E-2</v>
      </c>
      <c r="DQ82">
        <v>2.0195459475989799E-3</v>
      </c>
      <c r="DR82">
        <v>-2.5595844928440799E-5</v>
      </c>
      <c r="DS82">
        <v>-1</v>
      </c>
      <c r="DT82">
        <v>2233</v>
      </c>
      <c r="DU82">
        <v>2</v>
      </c>
      <c r="DV82">
        <v>28</v>
      </c>
      <c r="DW82">
        <v>19.5</v>
      </c>
      <c r="DX82">
        <v>19.5</v>
      </c>
      <c r="DY82">
        <v>2</v>
      </c>
      <c r="DZ82">
        <v>628.28599999999994</v>
      </c>
      <c r="EA82">
        <v>355.19299999999998</v>
      </c>
      <c r="EB82">
        <v>24.999300000000002</v>
      </c>
      <c r="EC82">
        <v>28.2166</v>
      </c>
      <c r="ED82">
        <v>30.0001</v>
      </c>
      <c r="EE82">
        <v>28.3917</v>
      </c>
      <c r="EF82">
        <v>28.386600000000001</v>
      </c>
      <c r="EG82">
        <v>19.7044</v>
      </c>
      <c r="EH82">
        <v>42.854700000000001</v>
      </c>
      <c r="EI82">
        <v>73.904499999999999</v>
      </c>
      <c r="EJ82">
        <v>25</v>
      </c>
      <c r="EK82">
        <v>410</v>
      </c>
      <c r="EL82">
        <v>18.391200000000001</v>
      </c>
      <c r="EM82">
        <v>99.365899999999996</v>
      </c>
      <c r="EN82">
        <v>101.31699999999999</v>
      </c>
    </row>
    <row r="83" spans="1:144">
      <c r="A83">
        <v>65</v>
      </c>
      <c r="B83">
        <v>1613518769.0999999</v>
      </c>
      <c r="C83">
        <v>1074</v>
      </c>
      <c r="D83" t="s">
        <v>400</v>
      </c>
      <c r="E83" t="s">
        <v>401</v>
      </c>
      <c r="G83" t="s">
        <v>393</v>
      </c>
      <c r="H83">
        <v>1613518761.1689701</v>
      </c>
      <c r="I83">
        <f t="shared" ref="I83:I114" si="58">BA83*AG83*(AU83-AV83)/(100*AN83*(1000-AG83*AU83))</f>
        <v>-5.5027242794140506E-4</v>
      </c>
      <c r="J83">
        <f t="shared" ref="J83:J114" si="59">BA83*AG83*(AT83-AS83*(1000-AG83*AV83)/(1000-AG83*AU83))/(100*AN83)</f>
        <v>0.9036326850512314</v>
      </c>
      <c r="K83">
        <f t="shared" ref="K83:K114" si="60">AS83 - IF(AG83&gt;1, J83*AN83*100/(AI83*BI83), 0)</f>
        <v>409.73527586206899</v>
      </c>
      <c r="L83">
        <f t="shared" ref="L83:L114" si="61">((R83-I83/2)*K83-J83)/(R83+I83/2)</f>
        <v>440.04393696928076</v>
      </c>
      <c r="M83">
        <f t="shared" ref="M83:M114" si="62">L83*(BB83+BC83)/1000</f>
        <v>44.726033557515272</v>
      </c>
      <c r="N83">
        <f t="shared" ref="N83:N114" si="63">(AS83 - IF(AG83&gt;1, J83*AN83*100/(AI83*BI83), 0))*(BB83+BC83)/1000</f>
        <v>41.645463460127147</v>
      </c>
      <c r="O83">
        <f t="shared" ref="O83:O114" si="64">2/((1/Q83-1/P83)+SIGN(Q83)*SQRT((1/Q83-1/P83)*(1/Q83-1/P83) + 4*AO83/((AO83+1)*(AO83+1))*(2*1/Q83*1/P83-1/P83*1/P83)))</f>
        <v>-3.5066407315748199E-2</v>
      </c>
      <c r="P83">
        <f t="shared" ref="P83:P114" si="65">IF(LEFT(AP83,1)&lt;&gt;"0",IF(LEFT(AP83,1)="1",3,AQ83),$D$5+$E$5*(BI83*BB83/($K$5*1000))+$F$5*(BI83*BB83/($K$5*1000))*MAX(MIN(AN83,$J$5),$I$5)*MAX(MIN(AN83,$J$5),$I$5)+$G$5*MAX(MIN(AN83,$J$5),$I$5)*(BI83*BB83/($K$5*1000))+$H$5*(BI83*BB83/($K$5*1000))*(BI83*BB83/($K$5*1000)))</f>
        <v>2.0081396615046199</v>
      </c>
      <c r="Q83">
        <f t="shared" ref="Q83:Q114" si="66">I83*(1000-(1000*0.61365*EXP(17.502*U83/(240.97+U83))/(BB83+BC83)+AU83)/2)/(1000*0.61365*EXP(17.502*U83/(240.97+U83))/(BB83+BC83)-AU83)</f>
        <v>-3.5410196930721817E-2</v>
      </c>
      <c r="R83">
        <f t="shared" ref="R83:R114" si="67">1/((AO83+1)/(O83/1.6)+1/(P83/1.37)) + AO83/((AO83+1)/(O83/1.6) + AO83/(P83/1.37))</f>
        <v>-2.2100205857078583E-2</v>
      </c>
      <c r="S83">
        <f t="shared" ref="S83:S114" si="68">(AK83*AM83)</f>
        <v>49.542891681819576</v>
      </c>
      <c r="T83">
        <f t="shared" ref="T83:T114" si="69">(BD83+(S83+2*0.95*0.0000000567*(((BD83+$B$9)+273)^4-(BD83+273)^4)-44100*I83)/(1.84*29.3*P83+8*0.95*0.0000000567*(BD83+273)^3))</f>
        <v>27.287400113136709</v>
      </c>
      <c r="U83">
        <f t="shared" ref="U83:U114" si="70">($C$9*BE83+$D$9*BF83+$E$9*T83)</f>
        <v>25.996751724137901</v>
      </c>
      <c r="V83">
        <f t="shared" ref="V83:V114" si="71">0.61365*EXP(17.502*U83/(240.97+U83))</f>
        <v>3.3736099230496635</v>
      </c>
      <c r="W83">
        <f t="shared" ref="W83:W114" si="72">(X83/Y83*100)</f>
        <v>52.25730236466466</v>
      </c>
      <c r="X83">
        <f t="shared" ref="X83:X114" si="73">AU83*(BB83+BC83)/1000</f>
        <v>1.8345989269498764</v>
      </c>
      <c r="Y83">
        <f t="shared" ref="Y83:Y114" si="74">0.61365*EXP(17.502*BD83/(240.97+BD83))</f>
        <v>3.5107034690531504</v>
      </c>
      <c r="Z83">
        <f t="shared" ref="Z83:Z114" si="75">(V83-AU83*(BB83+BC83)/1000)</f>
        <v>1.5390109960997871</v>
      </c>
      <c r="AA83">
        <f t="shared" ref="AA83:AA114" si="76">(-I83*44100)</f>
        <v>24.267014072215964</v>
      </c>
      <c r="AB83">
        <f t="shared" ref="AB83:AB114" si="77">2*29.3*P83*0.92*(BD83-U83)</f>
        <v>73.060607762002959</v>
      </c>
      <c r="AC83">
        <f t="shared" ref="AC83:AC114" si="78">2*0.95*0.0000000567*(((BD83+$B$9)+273)^4-(U83+273)^4)</f>
        <v>7.799558720684634</v>
      </c>
      <c r="AD83">
        <f t="shared" ref="AD83:AD114" si="79">S83+AC83+AA83+AB83</f>
        <v>154.67007223672312</v>
      </c>
      <c r="AE83">
        <v>1</v>
      </c>
      <c r="AF83">
        <v>0</v>
      </c>
      <c r="AG83">
        <f t="shared" ref="AG83:AG114" si="80">IF(AE83*$H$15&gt;=AI83,1,(AI83/(AI83-AE83*$H$15)))</f>
        <v>1</v>
      </c>
      <c r="AH83">
        <f t="shared" ref="AH83:AH114" si="81">(AG83-1)*100</f>
        <v>0</v>
      </c>
      <c r="AI83">
        <f t="shared" ref="AI83:AI114" si="82">MAX(0,($B$15+$C$15*BI83)/(1+$D$15*BI83)*BB83/(BD83+273)*$E$15)</f>
        <v>25980.977870466155</v>
      </c>
      <c r="AJ83">
        <f t="shared" ref="AJ83:AJ114" si="83">$B$13*BJ83+$C$13*BK83+$F$13*BL83*(1-BO83)</f>
        <v>300.01310344827601</v>
      </c>
      <c r="AK83">
        <f t="shared" ref="AK83:AK114" si="84">AJ83*AL83</f>
        <v>252.89634120357573</v>
      </c>
      <c r="AL83">
        <f t="shared" ref="AL83:AL114" si="85">($B$13*$D$11+$C$13*$D$11+$F$13*((BY83+BQ83)/MAX(BY83+BQ83+BZ83, 0.1)*$I$11+BZ83/MAX(BY83+BQ83+BZ83, 0.1)*$J$11))/($B$13+$C$13+$F$13)</f>
        <v>0.8429509854631283</v>
      </c>
      <c r="AM83">
        <f t="shared" ref="AM83:AM114" si="86">($B$13*$K$11+$C$13*$K$11+$F$13*((BY83+BQ83)/MAX(BY83+BQ83+BZ83, 0.1)*$P$11+BZ83/MAX(BY83+BQ83+BZ83, 0.1)*$Q$11))/($B$13+$C$13+$F$13)</f>
        <v>0.19590197092625666</v>
      </c>
      <c r="AN83">
        <v>2</v>
      </c>
      <c r="AO83">
        <v>0.5</v>
      </c>
      <c r="AP83" t="s">
        <v>256</v>
      </c>
      <c r="AQ83">
        <v>2</v>
      </c>
      <c r="AR83">
        <v>1613518761.1689701</v>
      </c>
      <c r="AS83">
        <v>409.73527586206899</v>
      </c>
      <c r="AT83">
        <v>409.96131034482801</v>
      </c>
      <c r="AU83">
        <v>18.0499827586207</v>
      </c>
      <c r="AV83">
        <v>18.230079310344799</v>
      </c>
      <c r="AW83">
        <v>403.83065517241403</v>
      </c>
      <c r="AX83">
        <v>17.974124137931</v>
      </c>
      <c r="BA83">
        <v>600.05593103448302</v>
      </c>
      <c r="BB83">
        <v>101.539965517241</v>
      </c>
      <c r="BC83">
        <v>9.9961317241379299E-2</v>
      </c>
      <c r="BD83">
        <v>26.6715965517241</v>
      </c>
      <c r="BE83">
        <v>25.996751724137901</v>
      </c>
      <c r="BF83">
        <v>999.9</v>
      </c>
      <c r="BG83">
        <v>0</v>
      </c>
      <c r="BH83">
        <v>0</v>
      </c>
      <c r="BI83">
        <v>5006.0996551724102</v>
      </c>
      <c r="BJ83">
        <v>0</v>
      </c>
      <c r="BK83">
        <v>9999.9</v>
      </c>
      <c r="BL83">
        <v>300.01310344827601</v>
      </c>
      <c r="BM83">
        <v>0.89996151724137896</v>
      </c>
      <c r="BN83">
        <v>0.10003846206896599</v>
      </c>
      <c r="BO83">
        <v>0</v>
      </c>
      <c r="BP83">
        <v>275.57027586206902</v>
      </c>
      <c r="BQ83">
        <v>5.0009600000000001</v>
      </c>
      <c r="BR83">
        <v>832.79982758620702</v>
      </c>
      <c r="BS83">
        <v>3225.7934482758601</v>
      </c>
      <c r="BT83">
        <v>36.625</v>
      </c>
      <c r="BU83">
        <v>40.633551724137902</v>
      </c>
      <c r="BV83">
        <v>38.700034482758603</v>
      </c>
      <c r="BW83">
        <v>40.561999999999998</v>
      </c>
      <c r="BX83">
        <v>39.486965517241401</v>
      </c>
      <c r="BY83">
        <v>265.5</v>
      </c>
      <c r="BZ83">
        <v>29.5110344827586</v>
      </c>
      <c r="CA83">
        <v>0</v>
      </c>
      <c r="CB83">
        <v>1613518811.8</v>
      </c>
      <c r="CC83">
        <v>0</v>
      </c>
      <c r="CD83">
        <v>275.37326923076898</v>
      </c>
      <c r="CE83">
        <v>-34.621914555109001</v>
      </c>
      <c r="CF83">
        <v>-100.19422231671599</v>
      </c>
      <c r="CG83">
        <v>832.13765384615397</v>
      </c>
      <c r="CH83">
        <v>15</v>
      </c>
      <c r="CI83">
        <v>1613517593.0999999</v>
      </c>
      <c r="CJ83" t="s">
        <v>257</v>
      </c>
      <c r="CK83">
        <v>1613517590.5999999</v>
      </c>
      <c r="CL83">
        <v>1613517593.0999999</v>
      </c>
      <c r="CM83">
        <v>2</v>
      </c>
      <c r="CN83">
        <v>-0.182</v>
      </c>
      <c r="CO83">
        <v>3.1E-2</v>
      </c>
      <c r="CP83">
        <v>5.8979999999999997</v>
      </c>
      <c r="CQ83">
        <v>0.11700000000000001</v>
      </c>
      <c r="CR83">
        <v>408</v>
      </c>
      <c r="CS83">
        <v>19</v>
      </c>
      <c r="CT83">
        <v>0.39</v>
      </c>
      <c r="CU83">
        <v>0.23</v>
      </c>
      <c r="CV83">
        <v>-0.16006014974999999</v>
      </c>
      <c r="CW83">
        <v>-1.5207343378986899</v>
      </c>
      <c r="CX83">
        <v>0.15626179673749899</v>
      </c>
      <c r="CY83">
        <v>0</v>
      </c>
      <c r="CZ83">
        <v>-0.17663825</v>
      </c>
      <c r="DA83">
        <v>-6.9024315196998098E-3</v>
      </c>
      <c r="DB83">
        <v>4.0147930500058202E-2</v>
      </c>
      <c r="DC83">
        <v>1</v>
      </c>
      <c r="DD83">
        <v>1</v>
      </c>
      <c r="DE83">
        <v>2</v>
      </c>
      <c r="DF83" t="s">
        <v>269</v>
      </c>
      <c r="DG83">
        <v>100</v>
      </c>
      <c r="DH83">
        <v>100</v>
      </c>
      <c r="DI83">
        <v>5.9039999999999999</v>
      </c>
      <c r="DJ83">
        <v>8.1100000000000005E-2</v>
      </c>
      <c r="DK83">
        <v>3.81994624640086</v>
      </c>
      <c r="DL83">
        <v>6.2143469350190604E-3</v>
      </c>
      <c r="DM83">
        <v>-2.84187309215212E-6</v>
      </c>
      <c r="DN83">
        <v>5.8318728844440699E-10</v>
      </c>
      <c r="DO83">
        <v>-0.113050203154081</v>
      </c>
      <c r="DP83">
        <v>-1.75213708561665E-2</v>
      </c>
      <c r="DQ83">
        <v>2.0195459475989799E-3</v>
      </c>
      <c r="DR83">
        <v>-2.5595844928440799E-5</v>
      </c>
      <c r="DS83">
        <v>-1</v>
      </c>
      <c r="DT83">
        <v>2233</v>
      </c>
      <c r="DU83">
        <v>2</v>
      </c>
      <c r="DV83">
        <v>28</v>
      </c>
      <c r="DW83">
        <v>19.600000000000001</v>
      </c>
      <c r="DX83">
        <v>19.600000000000001</v>
      </c>
      <c r="DY83">
        <v>2</v>
      </c>
      <c r="DZ83">
        <v>629.11800000000005</v>
      </c>
      <c r="EA83">
        <v>355.42599999999999</v>
      </c>
      <c r="EB83">
        <v>24.999500000000001</v>
      </c>
      <c r="EC83">
        <v>28.219100000000001</v>
      </c>
      <c r="ED83">
        <v>30.0002</v>
      </c>
      <c r="EE83">
        <v>28.393999999999998</v>
      </c>
      <c r="EF83">
        <v>28.386900000000001</v>
      </c>
      <c r="EG83">
        <v>19.7044</v>
      </c>
      <c r="EH83">
        <v>41.998199999999997</v>
      </c>
      <c r="EI83">
        <v>73.904499999999999</v>
      </c>
      <c r="EJ83">
        <v>25</v>
      </c>
      <c r="EK83">
        <v>410</v>
      </c>
      <c r="EL83">
        <v>18.548400000000001</v>
      </c>
      <c r="EM83">
        <v>99.365700000000004</v>
      </c>
      <c r="EN83">
        <v>101.318</v>
      </c>
    </row>
    <row r="84" spans="1:144">
      <c r="A84">
        <v>66</v>
      </c>
      <c r="B84">
        <v>1613518775.0999999</v>
      </c>
      <c r="C84">
        <v>1080</v>
      </c>
      <c r="D84" t="s">
        <v>402</v>
      </c>
      <c r="E84" t="s">
        <v>403</v>
      </c>
      <c r="G84" t="s">
        <v>393</v>
      </c>
      <c r="H84">
        <v>1613518767.1689701</v>
      </c>
      <c r="I84">
        <f t="shared" si="58"/>
        <v>-4.9353810928682846E-4</v>
      </c>
      <c r="J84">
        <f t="shared" si="59"/>
        <v>1.0872775232230318</v>
      </c>
      <c r="K84">
        <f t="shared" si="60"/>
        <v>409.69420689655198</v>
      </c>
      <c r="L84">
        <f t="shared" si="61"/>
        <v>453.57712037148241</v>
      </c>
      <c r="M84">
        <f t="shared" si="62"/>
        <v>46.102506076640402</v>
      </c>
      <c r="N84">
        <f t="shared" si="63"/>
        <v>41.642157010793078</v>
      </c>
      <c r="O84">
        <f t="shared" si="64"/>
        <v>-3.1636538785487896E-2</v>
      </c>
      <c r="P84">
        <f t="shared" si="65"/>
        <v>2.0070764507542331</v>
      </c>
      <c r="Q84">
        <f t="shared" si="66"/>
        <v>-3.191622453591781E-2</v>
      </c>
      <c r="R84">
        <f t="shared" si="67"/>
        <v>-1.9922306990664496E-2</v>
      </c>
      <c r="S84">
        <f t="shared" si="68"/>
        <v>49.54219142940417</v>
      </c>
      <c r="T84">
        <f t="shared" si="69"/>
        <v>27.272167033960816</v>
      </c>
      <c r="U84">
        <f t="shared" si="70"/>
        <v>26.026982758620701</v>
      </c>
      <c r="V84">
        <f t="shared" si="71"/>
        <v>3.3796497357622415</v>
      </c>
      <c r="W84">
        <f t="shared" si="72"/>
        <v>52.631636792658753</v>
      </c>
      <c r="X84">
        <f t="shared" si="73"/>
        <v>1.8483244877491181</v>
      </c>
      <c r="Y84">
        <f t="shared" si="74"/>
        <v>3.5118126670286816</v>
      </c>
      <c r="Z84">
        <f t="shared" si="75"/>
        <v>1.5313252480131234</v>
      </c>
      <c r="AA84">
        <f t="shared" si="76"/>
        <v>21.765030619549137</v>
      </c>
      <c r="AB84">
        <f t="shared" si="77"/>
        <v>70.331339913888627</v>
      </c>
      <c r="AC84">
        <f t="shared" si="78"/>
        <v>7.513513444635203</v>
      </c>
      <c r="AD84">
        <f t="shared" si="79"/>
        <v>149.15207540747713</v>
      </c>
      <c r="AE84">
        <v>1</v>
      </c>
      <c r="AF84">
        <v>0</v>
      </c>
      <c r="AG84">
        <f t="shared" si="80"/>
        <v>1</v>
      </c>
      <c r="AH84">
        <f t="shared" si="81"/>
        <v>0</v>
      </c>
      <c r="AI84">
        <f t="shared" si="82"/>
        <v>25954.544802175737</v>
      </c>
      <c r="AJ84">
        <f t="shared" si="83"/>
        <v>300.00875862069</v>
      </c>
      <c r="AK84">
        <f t="shared" si="84"/>
        <v>252.89268788510711</v>
      </c>
      <c r="AL84">
        <f t="shared" si="85"/>
        <v>0.84295101598965938</v>
      </c>
      <c r="AM84">
        <f t="shared" si="86"/>
        <v>0.19590203197931891</v>
      </c>
      <c r="AN84">
        <v>2</v>
      </c>
      <c r="AO84">
        <v>0.5</v>
      </c>
      <c r="AP84" t="s">
        <v>256</v>
      </c>
      <c r="AQ84">
        <v>2</v>
      </c>
      <c r="AR84">
        <v>1613518767.1689701</v>
      </c>
      <c r="AS84">
        <v>409.69420689655198</v>
      </c>
      <c r="AT84">
        <v>409.98920689655199</v>
      </c>
      <c r="AU84">
        <v>18.184644827586201</v>
      </c>
      <c r="AV84">
        <v>18.346151724137901</v>
      </c>
      <c r="AW84">
        <v>403.78989655172398</v>
      </c>
      <c r="AX84">
        <v>18.104824137931001</v>
      </c>
      <c r="BA84">
        <v>600.05275862069004</v>
      </c>
      <c r="BB84">
        <v>101.542068965517</v>
      </c>
      <c r="BC84">
        <v>9.9976027586206898E-2</v>
      </c>
      <c r="BD84">
        <v>26.676962068965501</v>
      </c>
      <c r="BE84">
        <v>26.026982758620701</v>
      </c>
      <c r="BF84">
        <v>999.9</v>
      </c>
      <c r="BG84">
        <v>0</v>
      </c>
      <c r="BH84">
        <v>0</v>
      </c>
      <c r="BI84">
        <v>5001.6806896551698</v>
      </c>
      <c r="BJ84">
        <v>0</v>
      </c>
      <c r="BK84">
        <v>9999.9</v>
      </c>
      <c r="BL84">
        <v>300.00875862069</v>
      </c>
      <c r="BM84">
        <v>0.89996151724137896</v>
      </c>
      <c r="BN84">
        <v>0.10003846206896599</v>
      </c>
      <c r="BO84">
        <v>0</v>
      </c>
      <c r="BP84">
        <v>272.83455172413801</v>
      </c>
      <c r="BQ84">
        <v>5.0009600000000001</v>
      </c>
      <c r="BR84">
        <v>824.82924137931002</v>
      </c>
      <c r="BS84">
        <v>3225.7458620689699</v>
      </c>
      <c r="BT84">
        <v>36.625</v>
      </c>
      <c r="BU84">
        <v>40.637827586206903</v>
      </c>
      <c r="BV84">
        <v>38.695689655172401</v>
      </c>
      <c r="BW84">
        <v>40.561999999999998</v>
      </c>
      <c r="BX84">
        <v>39.493482758620701</v>
      </c>
      <c r="BY84">
        <v>265.49689655172398</v>
      </c>
      <c r="BZ84">
        <v>29.5110344827586</v>
      </c>
      <c r="CA84">
        <v>0</v>
      </c>
      <c r="CB84">
        <v>1613518817.8</v>
      </c>
      <c r="CC84">
        <v>0</v>
      </c>
      <c r="CD84">
        <v>272.74280769230802</v>
      </c>
      <c r="CE84">
        <v>-17.6028376142716</v>
      </c>
      <c r="CF84">
        <v>-51.2784957792882</v>
      </c>
      <c r="CG84">
        <v>824.51184615384602</v>
      </c>
      <c r="CH84">
        <v>15</v>
      </c>
      <c r="CI84">
        <v>1613517593.0999999</v>
      </c>
      <c r="CJ84" t="s">
        <v>257</v>
      </c>
      <c r="CK84">
        <v>1613517590.5999999</v>
      </c>
      <c r="CL84">
        <v>1613517593.0999999</v>
      </c>
      <c r="CM84">
        <v>2</v>
      </c>
      <c r="CN84">
        <v>-0.182</v>
      </c>
      <c r="CO84">
        <v>3.1E-2</v>
      </c>
      <c r="CP84">
        <v>5.8979999999999997</v>
      </c>
      <c r="CQ84">
        <v>0.11700000000000001</v>
      </c>
      <c r="CR84">
        <v>408</v>
      </c>
      <c r="CS84">
        <v>19</v>
      </c>
      <c r="CT84">
        <v>0.39</v>
      </c>
      <c r="CU84">
        <v>0.23</v>
      </c>
      <c r="CV84">
        <v>-0.25381163750000002</v>
      </c>
      <c r="CW84">
        <v>-0.58081611894934404</v>
      </c>
      <c r="CX84">
        <v>8.4007162034098901E-2</v>
      </c>
      <c r="CY84">
        <v>0</v>
      </c>
      <c r="CZ84">
        <v>-0.17156522499999999</v>
      </c>
      <c r="DA84">
        <v>0.30033398499061997</v>
      </c>
      <c r="DB84">
        <v>4.1315464526910199E-2</v>
      </c>
      <c r="DC84">
        <v>0</v>
      </c>
      <c r="DD84">
        <v>0</v>
      </c>
      <c r="DE84">
        <v>2</v>
      </c>
      <c r="DF84" t="s">
        <v>258</v>
      </c>
      <c r="DG84">
        <v>100</v>
      </c>
      <c r="DH84">
        <v>100</v>
      </c>
      <c r="DI84">
        <v>5.9050000000000002</v>
      </c>
      <c r="DJ84">
        <v>8.4099999999999994E-2</v>
      </c>
      <c r="DK84">
        <v>3.81994624640086</v>
      </c>
      <c r="DL84">
        <v>6.2143469350190604E-3</v>
      </c>
      <c r="DM84">
        <v>-2.84187309215212E-6</v>
      </c>
      <c r="DN84">
        <v>5.8318728844440699E-10</v>
      </c>
      <c r="DO84">
        <v>-0.113050203154081</v>
      </c>
      <c r="DP84">
        <v>-1.75213708561665E-2</v>
      </c>
      <c r="DQ84">
        <v>2.0195459475989799E-3</v>
      </c>
      <c r="DR84">
        <v>-2.5595844928440799E-5</v>
      </c>
      <c r="DS84">
        <v>-1</v>
      </c>
      <c r="DT84">
        <v>2233</v>
      </c>
      <c r="DU84">
        <v>2</v>
      </c>
      <c r="DV84">
        <v>28</v>
      </c>
      <c r="DW84">
        <v>19.7</v>
      </c>
      <c r="DX84">
        <v>19.7</v>
      </c>
      <c r="DY84">
        <v>2</v>
      </c>
      <c r="DZ84">
        <v>629.56500000000005</v>
      </c>
      <c r="EA84">
        <v>355.54199999999997</v>
      </c>
      <c r="EB84">
        <v>24.999600000000001</v>
      </c>
      <c r="EC84">
        <v>28.221399999999999</v>
      </c>
      <c r="ED84">
        <v>30.0002</v>
      </c>
      <c r="EE84">
        <v>28.395600000000002</v>
      </c>
      <c r="EF84">
        <v>28.3889</v>
      </c>
      <c r="EG84">
        <v>19.705300000000001</v>
      </c>
      <c r="EH84">
        <v>41.727499999999999</v>
      </c>
      <c r="EI84">
        <v>73.904499999999999</v>
      </c>
      <c r="EJ84">
        <v>25</v>
      </c>
      <c r="EK84">
        <v>410</v>
      </c>
      <c r="EL84">
        <v>18.534400000000002</v>
      </c>
      <c r="EM84">
        <v>99.367599999999996</v>
      </c>
      <c r="EN84">
        <v>101.315</v>
      </c>
    </row>
    <row r="85" spans="1:144">
      <c r="A85">
        <v>67</v>
      </c>
      <c r="B85">
        <v>1613518781.0999999</v>
      </c>
      <c r="C85">
        <v>1086</v>
      </c>
      <c r="D85" t="s">
        <v>404</v>
      </c>
      <c r="E85" t="s">
        <v>405</v>
      </c>
      <c r="G85" t="s">
        <v>393</v>
      </c>
      <c r="H85">
        <v>1613518773.1689701</v>
      </c>
      <c r="I85">
        <f t="shared" si="58"/>
        <v>-3.7252774960473483E-4</v>
      </c>
      <c r="J85">
        <f t="shared" si="59"/>
        <v>0.99953060235825519</v>
      </c>
      <c r="K85">
        <f t="shared" si="60"/>
        <v>409.70024137931</v>
      </c>
      <c r="L85">
        <f t="shared" si="61"/>
        <v>465.0912733774681</v>
      </c>
      <c r="M85">
        <f t="shared" si="62"/>
        <v>47.27338745650529</v>
      </c>
      <c r="N85">
        <f t="shared" si="63"/>
        <v>41.643263076296975</v>
      </c>
      <c r="O85">
        <f t="shared" si="64"/>
        <v>-2.402766090133341E-2</v>
      </c>
      <c r="P85">
        <f t="shared" si="65"/>
        <v>2.0074521312263323</v>
      </c>
      <c r="Q85">
        <f t="shared" si="66"/>
        <v>-2.4188590734382998E-2</v>
      </c>
      <c r="R85">
        <f t="shared" si="67"/>
        <v>-1.5103321151395855E-2</v>
      </c>
      <c r="S85">
        <f t="shared" si="68"/>
        <v>49.543192465985442</v>
      </c>
      <c r="T85">
        <f t="shared" si="69"/>
        <v>27.232607509731476</v>
      </c>
      <c r="U85">
        <f t="shared" si="70"/>
        <v>26.0506172413793</v>
      </c>
      <c r="V85">
        <f t="shared" si="71"/>
        <v>3.3843782090184886</v>
      </c>
      <c r="W85">
        <f t="shared" si="72"/>
        <v>52.929866148515956</v>
      </c>
      <c r="X85">
        <f t="shared" si="73"/>
        <v>1.8593529184676598</v>
      </c>
      <c r="Y85">
        <f t="shared" si="74"/>
        <v>3.5128615539107919</v>
      </c>
      <c r="Z85">
        <f t="shared" si="75"/>
        <v>1.5250252905508288</v>
      </c>
      <c r="AA85">
        <f t="shared" si="76"/>
        <v>16.428473757568806</v>
      </c>
      <c r="AB85">
        <f t="shared" si="77"/>
        <v>68.335610382548836</v>
      </c>
      <c r="AC85">
        <f t="shared" si="78"/>
        <v>7.2999924752273673</v>
      </c>
      <c r="AD85">
        <f t="shared" si="79"/>
        <v>141.60726908133046</v>
      </c>
      <c r="AE85">
        <v>1</v>
      </c>
      <c r="AF85">
        <v>0</v>
      </c>
      <c r="AG85">
        <f t="shared" si="80"/>
        <v>1</v>
      </c>
      <c r="AH85">
        <f t="shared" si="81"/>
        <v>0</v>
      </c>
      <c r="AI85">
        <f t="shared" si="82"/>
        <v>25963.20282448133</v>
      </c>
      <c r="AJ85">
        <f t="shared" si="83"/>
        <v>300.014310344828</v>
      </c>
      <c r="AK85">
        <f t="shared" si="84"/>
        <v>252.89741248644995</v>
      </c>
      <c r="AL85">
        <f t="shared" si="85"/>
        <v>0.84295116521534186</v>
      </c>
      <c r="AM85">
        <f t="shared" si="86"/>
        <v>0.19590233043068372</v>
      </c>
      <c r="AN85">
        <v>2</v>
      </c>
      <c r="AO85">
        <v>0.5</v>
      </c>
      <c r="AP85" t="s">
        <v>256</v>
      </c>
      <c r="AQ85">
        <v>2</v>
      </c>
      <c r="AR85">
        <v>1613518773.1689701</v>
      </c>
      <c r="AS85">
        <v>409.70024137931</v>
      </c>
      <c r="AT85">
        <v>409.98251724137901</v>
      </c>
      <c r="AU85">
        <v>18.292931034482798</v>
      </c>
      <c r="AV85">
        <v>18.414824137930999</v>
      </c>
      <c r="AW85">
        <v>403.79603448275901</v>
      </c>
      <c r="AX85">
        <v>18.209910344827598</v>
      </c>
      <c r="BA85">
        <v>600.055482758621</v>
      </c>
      <c r="BB85">
        <v>101.543275862069</v>
      </c>
      <c r="BC85">
        <v>9.9971737931034393E-2</v>
      </c>
      <c r="BD85">
        <v>26.682034482758599</v>
      </c>
      <c r="BE85">
        <v>26.0506172413793</v>
      </c>
      <c r="BF85">
        <v>999.9</v>
      </c>
      <c r="BG85">
        <v>0</v>
      </c>
      <c r="BH85">
        <v>0</v>
      </c>
      <c r="BI85">
        <v>5003.14586206896</v>
      </c>
      <c r="BJ85">
        <v>0</v>
      </c>
      <c r="BK85">
        <v>9999.9</v>
      </c>
      <c r="BL85">
        <v>300.014310344828</v>
      </c>
      <c r="BM85">
        <v>0.89995834482758597</v>
      </c>
      <c r="BN85">
        <v>0.10004164137931</v>
      </c>
      <c r="BO85">
        <v>0</v>
      </c>
      <c r="BP85">
        <v>271.49741379310302</v>
      </c>
      <c r="BQ85">
        <v>5.0009600000000001</v>
      </c>
      <c r="BR85">
        <v>820.78355172413796</v>
      </c>
      <c r="BS85">
        <v>3225.8041379310298</v>
      </c>
      <c r="BT85">
        <v>36.625</v>
      </c>
      <c r="BU85">
        <v>40.6399655172414</v>
      </c>
      <c r="BV85">
        <v>38.695689655172401</v>
      </c>
      <c r="BW85">
        <v>40.553448275862102</v>
      </c>
      <c r="BX85">
        <v>39.484793103448297</v>
      </c>
      <c r="BY85">
        <v>265.50068965517198</v>
      </c>
      <c r="BZ85">
        <v>29.513103448275899</v>
      </c>
      <c r="CA85">
        <v>0</v>
      </c>
      <c r="CB85">
        <v>1613518823.8</v>
      </c>
      <c r="CC85">
        <v>0</v>
      </c>
      <c r="CD85">
        <v>271.45584615384598</v>
      </c>
      <c r="CE85">
        <v>-9.1486495664298904</v>
      </c>
      <c r="CF85">
        <v>-26.404444484793199</v>
      </c>
      <c r="CG85">
        <v>820.61815384615397</v>
      </c>
      <c r="CH85">
        <v>15</v>
      </c>
      <c r="CI85">
        <v>1613517593.0999999</v>
      </c>
      <c r="CJ85" t="s">
        <v>257</v>
      </c>
      <c r="CK85">
        <v>1613517590.5999999</v>
      </c>
      <c r="CL85">
        <v>1613517593.0999999</v>
      </c>
      <c r="CM85">
        <v>2</v>
      </c>
      <c r="CN85">
        <v>-0.182</v>
      </c>
      <c r="CO85">
        <v>3.1E-2</v>
      </c>
      <c r="CP85">
        <v>5.8979999999999997</v>
      </c>
      <c r="CQ85">
        <v>0.11700000000000001</v>
      </c>
      <c r="CR85">
        <v>408</v>
      </c>
      <c r="CS85">
        <v>19</v>
      </c>
      <c r="CT85">
        <v>0.39</v>
      </c>
      <c r="CU85">
        <v>0.23</v>
      </c>
      <c r="CV85">
        <v>-0.28673090000000001</v>
      </c>
      <c r="CW85">
        <v>8.0629553470919699E-2</v>
      </c>
      <c r="CX85">
        <v>4.2411452859339803E-2</v>
      </c>
      <c r="CY85">
        <v>1</v>
      </c>
      <c r="CZ85">
        <v>-0.14217172</v>
      </c>
      <c r="DA85">
        <v>0.34117515872420301</v>
      </c>
      <c r="DB85">
        <v>3.84802227294243E-2</v>
      </c>
      <c r="DC85">
        <v>0</v>
      </c>
      <c r="DD85">
        <v>1</v>
      </c>
      <c r="DE85">
        <v>2</v>
      </c>
      <c r="DF85" t="s">
        <v>269</v>
      </c>
      <c r="DG85">
        <v>100</v>
      </c>
      <c r="DH85">
        <v>100</v>
      </c>
      <c r="DI85">
        <v>5.9050000000000002</v>
      </c>
      <c r="DJ85">
        <v>8.6499999999999994E-2</v>
      </c>
      <c r="DK85">
        <v>3.81994624640086</v>
      </c>
      <c r="DL85">
        <v>6.2143469350190604E-3</v>
      </c>
      <c r="DM85">
        <v>-2.84187309215212E-6</v>
      </c>
      <c r="DN85">
        <v>5.8318728844440699E-10</v>
      </c>
      <c r="DO85">
        <v>-0.113050203154081</v>
      </c>
      <c r="DP85">
        <v>-1.75213708561665E-2</v>
      </c>
      <c r="DQ85">
        <v>2.0195459475989799E-3</v>
      </c>
      <c r="DR85">
        <v>-2.5595844928440799E-5</v>
      </c>
      <c r="DS85">
        <v>-1</v>
      </c>
      <c r="DT85">
        <v>2233</v>
      </c>
      <c r="DU85">
        <v>2</v>
      </c>
      <c r="DV85">
        <v>28</v>
      </c>
      <c r="DW85">
        <v>19.8</v>
      </c>
      <c r="DX85">
        <v>19.8</v>
      </c>
      <c r="DY85">
        <v>2</v>
      </c>
      <c r="DZ85">
        <v>629.64599999999996</v>
      </c>
      <c r="EA85">
        <v>355.61799999999999</v>
      </c>
      <c r="EB85">
        <v>24.999400000000001</v>
      </c>
      <c r="EC85">
        <v>28.223299999999998</v>
      </c>
      <c r="ED85">
        <v>30.0001</v>
      </c>
      <c r="EE85">
        <v>28.3963</v>
      </c>
      <c r="EF85">
        <v>28.390899999999998</v>
      </c>
      <c r="EG85">
        <v>19.7057</v>
      </c>
      <c r="EH85">
        <v>41.727499999999999</v>
      </c>
      <c r="EI85">
        <v>73.904499999999999</v>
      </c>
      <c r="EJ85">
        <v>25</v>
      </c>
      <c r="EK85">
        <v>410</v>
      </c>
      <c r="EL85">
        <v>18.5062</v>
      </c>
      <c r="EM85">
        <v>99.367500000000007</v>
      </c>
      <c r="EN85">
        <v>101.316</v>
      </c>
    </row>
    <row r="86" spans="1:144">
      <c r="A86">
        <v>68</v>
      </c>
      <c r="B86">
        <v>1613518787.0999999</v>
      </c>
      <c r="C86">
        <v>1092</v>
      </c>
      <c r="D86" t="s">
        <v>406</v>
      </c>
      <c r="E86" t="s">
        <v>407</v>
      </c>
      <c r="G86" t="s">
        <v>393</v>
      </c>
      <c r="H86">
        <v>1613518779.1689701</v>
      </c>
      <c r="I86">
        <f t="shared" si="58"/>
        <v>-2.9670815533027026E-4</v>
      </c>
      <c r="J86">
        <f t="shared" si="59"/>
        <v>1.0240239935809283</v>
      </c>
      <c r="K86">
        <f t="shared" si="60"/>
        <v>409.68955172413803</v>
      </c>
      <c r="L86">
        <f t="shared" si="61"/>
        <v>483.53896810802075</v>
      </c>
      <c r="M86">
        <f t="shared" si="62"/>
        <v>49.148664441891889</v>
      </c>
      <c r="N86">
        <f t="shared" si="63"/>
        <v>41.642340392595898</v>
      </c>
      <c r="O86">
        <f t="shared" si="64"/>
        <v>-1.922709574445405E-2</v>
      </c>
      <c r="P86">
        <f t="shared" si="65"/>
        <v>2.0059960791403584</v>
      </c>
      <c r="Q86">
        <f t="shared" si="66"/>
        <v>-1.9330070387943595E-2</v>
      </c>
      <c r="R86">
        <f t="shared" si="67"/>
        <v>-1.2071996557735873E-2</v>
      </c>
      <c r="S86">
        <f t="shared" si="68"/>
        <v>49.542583780449064</v>
      </c>
      <c r="T86">
        <f t="shared" si="69"/>
        <v>27.210223926999038</v>
      </c>
      <c r="U86">
        <f t="shared" si="70"/>
        <v>26.067582758620699</v>
      </c>
      <c r="V86">
        <f t="shared" si="71"/>
        <v>3.3877760056824249</v>
      </c>
      <c r="W86">
        <f t="shared" si="72"/>
        <v>53.157701763103447</v>
      </c>
      <c r="X86">
        <f t="shared" si="73"/>
        <v>1.8679266908933412</v>
      </c>
      <c r="Y86">
        <f t="shared" si="74"/>
        <v>3.5139342540009166</v>
      </c>
      <c r="Z86">
        <f t="shared" si="75"/>
        <v>1.5198493147890837</v>
      </c>
      <c r="AA86">
        <f t="shared" si="76"/>
        <v>13.084829650064918</v>
      </c>
      <c r="AB86">
        <f t="shared" si="77"/>
        <v>67.012144816767474</v>
      </c>
      <c r="AC86">
        <f t="shared" si="78"/>
        <v>7.1646034197841377</v>
      </c>
      <c r="AD86">
        <f t="shared" si="79"/>
        <v>136.80416166706561</v>
      </c>
      <c r="AE86">
        <v>1</v>
      </c>
      <c r="AF86">
        <v>0</v>
      </c>
      <c r="AG86">
        <f t="shared" si="80"/>
        <v>1</v>
      </c>
      <c r="AH86">
        <f t="shared" si="81"/>
        <v>0</v>
      </c>
      <c r="AI86">
        <f t="shared" si="82"/>
        <v>25927.295960526117</v>
      </c>
      <c r="AJ86">
        <f t="shared" si="83"/>
        <v>300.01086206896599</v>
      </c>
      <c r="AK86">
        <f t="shared" si="84"/>
        <v>252.89448490027394</v>
      </c>
      <c r="AL86">
        <f t="shared" si="85"/>
        <v>0.84295109569112525</v>
      </c>
      <c r="AM86">
        <f t="shared" si="86"/>
        <v>0.19590219138225026</v>
      </c>
      <c r="AN86">
        <v>2</v>
      </c>
      <c r="AO86">
        <v>0.5</v>
      </c>
      <c r="AP86" t="s">
        <v>256</v>
      </c>
      <c r="AQ86">
        <v>2</v>
      </c>
      <c r="AR86">
        <v>1613518779.1689701</v>
      </c>
      <c r="AS86">
        <v>409.68955172413803</v>
      </c>
      <c r="AT86">
        <v>409.990344827586</v>
      </c>
      <c r="AU86">
        <v>18.377210344827599</v>
      </c>
      <c r="AV86">
        <v>18.474286206896601</v>
      </c>
      <c r="AW86">
        <v>403.78534482758602</v>
      </c>
      <c r="AX86">
        <v>18.2916862068966</v>
      </c>
      <c r="BA86">
        <v>600.05748275862095</v>
      </c>
      <c r="BB86">
        <v>101.54365517241401</v>
      </c>
      <c r="BC86">
        <v>9.99923586206896E-2</v>
      </c>
      <c r="BD86">
        <v>26.687220689655199</v>
      </c>
      <c r="BE86">
        <v>26.067582758620699</v>
      </c>
      <c r="BF86">
        <v>999.9</v>
      </c>
      <c r="BG86">
        <v>0</v>
      </c>
      <c r="BH86">
        <v>0</v>
      </c>
      <c r="BI86">
        <v>4997.2189655172397</v>
      </c>
      <c r="BJ86">
        <v>0</v>
      </c>
      <c r="BK86">
        <v>9999.9</v>
      </c>
      <c r="BL86">
        <v>300.01086206896599</v>
      </c>
      <c r="BM86">
        <v>0.89996151724137896</v>
      </c>
      <c r="BN86">
        <v>0.10003846206896599</v>
      </c>
      <c r="BO86">
        <v>0</v>
      </c>
      <c r="BP86">
        <v>270.795655172414</v>
      </c>
      <c r="BQ86">
        <v>5.0009600000000001</v>
      </c>
      <c r="BR86">
        <v>818.73168965517198</v>
      </c>
      <c r="BS86">
        <v>3225.7682758620699</v>
      </c>
      <c r="BT86">
        <v>36.625</v>
      </c>
      <c r="BU86">
        <v>40.652793103448303</v>
      </c>
      <c r="BV86">
        <v>38.704379310344798</v>
      </c>
      <c r="BW86">
        <v>40.549172413793102</v>
      </c>
      <c r="BX86">
        <v>39.489137931034499</v>
      </c>
      <c r="BY86">
        <v>265.49827586206902</v>
      </c>
      <c r="BZ86">
        <v>29.512068965517201</v>
      </c>
      <c r="CA86">
        <v>0</v>
      </c>
      <c r="CB86">
        <v>1613518829.8</v>
      </c>
      <c r="CC86">
        <v>0</v>
      </c>
      <c r="CD86">
        <v>270.798</v>
      </c>
      <c r="CE86">
        <v>-3.4284444368656799</v>
      </c>
      <c r="CF86">
        <v>-12.3148718062287</v>
      </c>
      <c r="CG86">
        <v>818.59361538461496</v>
      </c>
      <c r="CH86">
        <v>15</v>
      </c>
      <c r="CI86">
        <v>1613517593.0999999</v>
      </c>
      <c r="CJ86" t="s">
        <v>257</v>
      </c>
      <c r="CK86">
        <v>1613517590.5999999</v>
      </c>
      <c r="CL86">
        <v>1613517593.0999999</v>
      </c>
      <c r="CM86">
        <v>2</v>
      </c>
      <c r="CN86">
        <v>-0.182</v>
      </c>
      <c r="CO86">
        <v>3.1E-2</v>
      </c>
      <c r="CP86">
        <v>5.8979999999999997</v>
      </c>
      <c r="CQ86">
        <v>0.11700000000000001</v>
      </c>
      <c r="CR86">
        <v>408</v>
      </c>
      <c r="CS86">
        <v>19</v>
      </c>
      <c r="CT86">
        <v>0.39</v>
      </c>
      <c r="CU86">
        <v>0.23</v>
      </c>
      <c r="CV86">
        <v>-0.29106967500000003</v>
      </c>
      <c r="CW86">
        <v>-0.15855020262664099</v>
      </c>
      <c r="CX86">
        <v>4.9939530987178599E-2</v>
      </c>
      <c r="CY86">
        <v>0</v>
      </c>
      <c r="CZ86">
        <v>-0.10609492</v>
      </c>
      <c r="DA86">
        <v>0.256732590619137</v>
      </c>
      <c r="DB86">
        <v>2.7961104133789098E-2</v>
      </c>
      <c r="DC86">
        <v>0</v>
      </c>
      <c r="DD86">
        <v>0</v>
      </c>
      <c r="DE86">
        <v>2</v>
      </c>
      <c r="DF86" t="s">
        <v>258</v>
      </c>
      <c r="DG86">
        <v>100</v>
      </c>
      <c r="DH86">
        <v>100</v>
      </c>
      <c r="DI86">
        <v>5.9050000000000002</v>
      </c>
      <c r="DJ86">
        <v>8.7900000000000006E-2</v>
      </c>
      <c r="DK86">
        <v>3.81994624640086</v>
      </c>
      <c r="DL86">
        <v>6.2143469350190604E-3</v>
      </c>
      <c r="DM86">
        <v>-2.84187309215212E-6</v>
      </c>
      <c r="DN86">
        <v>5.8318728844440699E-10</v>
      </c>
      <c r="DO86">
        <v>-0.113050203154081</v>
      </c>
      <c r="DP86">
        <v>-1.75213708561665E-2</v>
      </c>
      <c r="DQ86">
        <v>2.0195459475989799E-3</v>
      </c>
      <c r="DR86">
        <v>-2.5595844928440799E-5</v>
      </c>
      <c r="DS86">
        <v>-1</v>
      </c>
      <c r="DT86">
        <v>2233</v>
      </c>
      <c r="DU86">
        <v>2</v>
      </c>
      <c r="DV86">
        <v>28</v>
      </c>
      <c r="DW86">
        <v>19.899999999999999</v>
      </c>
      <c r="DX86">
        <v>19.899999999999999</v>
      </c>
      <c r="DY86">
        <v>2</v>
      </c>
      <c r="DZ86">
        <v>629.92200000000003</v>
      </c>
      <c r="EA86">
        <v>355.85199999999998</v>
      </c>
      <c r="EB86">
        <v>24.999600000000001</v>
      </c>
      <c r="EC86">
        <v>28.2239</v>
      </c>
      <c r="ED86">
        <v>30.0001</v>
      </c>
      <c r="EE86">
        <v>28.398599999999998</v>
      </c>
      <c r="EF86">
        <v>28.391200000000001</v>
      </c>
      <c r="EG86">
        <v>19.706399999999999</v>
      </c>
      <c r="EH86">
        <v>41.727499999999999</v>
      </c>
      <c r="EI86">
        <v>73.525599999999997</v>
      </c>
      <c r="EJ86">
        <v>25</v>
      </c>
      <c r="EK86">
        <v>410</v>
      </c>
      <c r="EL86">
        <v>18.5852</v>
      </c>
      <c r="EM86">
        <v>99.365300000000005</v>
      </c>
      <c r="EN86">
        <v>101.315</v>
      </c>
    </row>
    <row r="87" spans="1:144">
      <c r="A87">
        <v>69</v>
      </c>
      <c r="B87">
        <v>1613518793.0999999</v>
      </c>
      <c r="C87">
        <v>1098</v>
      </c>
      <c r="D87" t="s">
        <v>408</v>
      </c>
      <c r="E87" t="s">
        <v>409</v>
      </c>
      <c r="G87" t="s">
        <v>393</v>
      </c>
      <c r="H87">
        <v>1613518785.1689701</v>
      </c>
      <c r="I87">
        <f t="shared" si="58"/>
        <v>-1.6832258942826246E-4</v>
      </c>
      <c r="J87">
        <f t="shared" si="59"/>
        <v>0.97544441241524427</v>
      </c>
      <c r="K87">
        <f t="shared" si="60"/>
        <v>409.69868965517202</v>
      </c>
      <c r="L87">
        <f t="shared" si="61"/>
        <v>540.1786897937717</v>
      </c>
      <c r="M87">
        <f t="shared" si="62"/>
        <v>54.90566235505478</v>
      </c>
      <c r="N87">
        <f t="shared" si="63"/>
        <v>41.64321611817612</v>
      </c>
      <c r="O87">
        <f t="shared" si="64"/>
        <v>-1.0952498435555699E-2</v>
      </c>
      <c r="P87">
        <f t="shared" si="65"/>
        <v>2.0069085232282604</v>
      </c>
      <c r="Q87">
        <f t="shared" si="66"/>
        <v>-1.0985814289721639E-2</v>
      </c>
      <c r="R87">
        <f t="shared" si="67"/>
        <v>-6.8631322914617385E-3</v>
      </c>
      <c r="S87">
        <f t="shared" si="68"/>
        <v>49.545406908756831</v>
      </c>
      <c r="T87">
        <f t="shared" si="69"/>
        <v>27.167157903606249</v>
      </c>
      <c r="U87">
        <f t="shared" si="70"/>
        <v>26.083041379310298</v>
      </c>
      <c r="V87">
        <f t="shared" si="71"/>
        <v>3.3908745998939831</v>
      </c>
      <c r="W87">
        <f t="shared" si="72"/>
        <v>53.312323678896092</v>
      </c>
      <c r="X87">
        <f t="shared" si="73"/>
        <v>1.8738441683341258</v>
      </c>
      <c r="Y87">
        <f t="shared" si="74"/>
        <v>3.5148424210890195</v>
      </c>
      <c r="Z87">
        <f t="shared" si="75"/>
        <v>1.5170304315598573</v>
      </c>
      <c r="AA87">
        <f t="shared" si="76"/>
        <v>7.4230261937863746</v>
      </c>
      <c r="AB87">
        <f t="shared" si="77"/>
        <v>65.845003051458775</v>
      </c>
      <c r="AC87">
        <f t="shared" si="78"/>
        <v>7.0373173260391439</v>
      </c>
      <c r="AD87">
        <f t="shared" si="79"/>
        <v>129.85075348004113</v>
      </c>
      <c r="AE87">
        <v>0</v>
      </c>
      <c r="AF87">
        <v>0</v>
      </c>
      <c r="AG87">
        <f t="shared" si="80"/>
        <v>1</v>
      </c>
      <c r="AH87">
        <f t="shared" si="81"/>
        <v>0</v>
      </c>
      <c r="AI87">
        <f t="shared" si="82"/>
        <v>25949.129384992291</v>
      </c>
      <c r="AJ87">
        <f t="shared" si="83"/>
        <v>300.02817241379302</v>
      </c>
      <c r="AK87">
        <f t="shared" si="84"/>
        <v>252.90905784555622</v>
      </c>
      <c r="AL87">
        <f t="shared" si="85"/>
        <v>0.84295103293416385</v>
      </c>
      <c r="AM87">
        <f t="shared" si="86"/>
        <v>0.19590206586832762</v>
      </c>
      <c r="AN87">
        <v>2</v>
      </c>
      <c r="AO87">
        <v>0.5</v>
      </c>
      <c r="AP87" t="s">
        <v>256</v>
      </c>
      <c r="AQ87">
        <v>2</v>
      </c>
      <c r="AR87">
        <v>1613518785.1689701</v>
      </c>
      <c r="AS87">
        <v>409.69868965517202</v>
      </c>
      <c r="AT87">
        <v>410.00082758620698</v>
      </c>
      <c r="AU87">
        <v>18.435451724137899</v>
      </c>
      <c r="AV87">
        <v>18.490520689655199</v>
      </c>
      <c r="AW87">
        <v>403.79441379310401</v>
      </c>
      <c r="AX87">
        <v>18.348206896551702</v>
      </c>
      <c r="BA87">
        <v>600.04572413793096</v>
      </c>
      <c r="BB87">
        <v>101.543551724138</v>
      </c>
      <c r="BC87">
        <v>9.9966231034482794E-2</v>
      </c>
      <c r="BD87">
        <v>26.691610344827598</v>
      </c>
      <c r="BE87">
        <v>26.083041379310298</v>
      </c>
      <c r="BF87">
        <v>999.9</v>
      </c>
      <c r="BG87">
        <v>0</v>
      </c>
      <c r="BH87">
        <v>0</v>
      </c>
      <c r="BI87">
        <v>5000.92620689655</v>
      </c>
      <c r="BJ87">
        <v>0</v>
      </c>
      <c r="BK87">
        <v>9999.9</v>
      </c>
      <c r="BL87">
        <v>300.02817241379302</v>
      </c>
      <c r="BM87">
        <v>0.89996468965517196</v>
      </c>
      <c r="BN87">
        <v>0.100035282758621</v>
      </c>
      <c r="BO87">
        <v>0</v>
      </c>
      <c r="BP87">
        <v>270.55555172413801</v>
      </c>
      <c r="BQ87">
        <v>5.0009600000000001</v>
      </c>
      <c r="BR87">
        <v>818.03672413793095</v>
      </c>
      <c r="BS87">
        <v>3225.9593103448301</v>
      </c>
      <c r="BT87">
        <v>36.625</v>
      </c>
      <c r="BU87">
        <v>40.661344827586198</v>
      </c>
      <c r="BV87">
        <v>38.704379310344798</v>
      </c>
      <c r="BW87">
        <v>40.542758620689597</v>
      </c>
      <c r="BX87">
        <v>39.493482758620701</v>
      </c>
      <c r="BY87">
        <v>265.51413793103399</v>
      </c>
      <c r="BZ87">
        <v>29.513103448275899</v>
      </c>
      <c r="CA87">
        <v>0</v>
      </c>
      <c r="CB87">
        <v>1613518835.8</v>
      </c>
      <c r="CC87">
        <v>0</v>
      </c>
      <c r="CD87">
        <v>270.588769230769</v>
      </c>
      <c r="CE87">
        <v>-0.63835897744004999</v>
      </c>
      <c r="CF87">
        <v>-1.6774359001241901</v>
      </c>
      <c r="CG87">
        <v>817.91819230769204</v>
      </c>
      <c r="CH87">
        <v>15</v>
      </c>
      <c r="CI87">
        <v>1613517593.0999999</v>
      </c>
      <c r="CJ87" t="s">
        <v>257</v>
      </c>
      <c r="CK87">
        <v>1613517590.5999999</v>
      </c>
      <c r="CL87">
        <v>1613517593.0999999</v>
      </c>
      <c r="CM87">
        <v>2</v>
      </c>
      <c r="CN87">
        <v>-0.182</v>
      </c>
      <c r="CO87">
        <v>3.1E-2</v>
      </c>
      <c r="CP87">
        <v>5.8979999999999997</v>
      </c>
      <c r="CQ87">
        <v>0.11700000000000001</v>
      </c>
      <c r="CR87">
        <v>408</v>
      </c>
      <c r="CS87">
        <v>19</v>
      </c>
      <c r="CT87">
        <v>0.39</v>
      </c>
      <c r="CU87">
        <v>0.23</v>
      </c>
      <c r="CV87">
        <v>-0.29536887499999998</v>
      </c>
      <c r="CW87">
        <v>-5.12863227016883E-2</v>
      </c>
      <c r="CX87">
        <v>5.0651137136389898E-2</v>
      </c>
      <c r="CY87">
        <v>1</v>
      </c>
      <c r="CZ87">
        <v>-7.4255874999999999E-2</v>
      </c>
      <c r="DA87">
        <v>0.42891305966228899</v>
      </c>
      <c r="DB87">
        <v>4.1468681595167402E-2</v>
      </c>
      <c r="DC87">
        <v>0</v>
      </c>
      <c r="DD87">
        <v>1</v>
      </c>
      <c r="DE87">
        <v>2</v>
      </c>
      <c r="DF87" t="s">
        <v>269</v>
      </c>
      <c r="DG87">
        <v>100</v>
      </c>
      <c r="DH87">
        <v>100</v>
      </c>
      <c r="DI87">
        <v>5.9039999999999999</v>
      </c>
      <c r="DJ87">
        <v>8.8300000000000003E-2</v>
      </c>
      <c r="DK87">
        <v>3.81994624640086</v>
      </c>
      <c r="DL87">
        <v>6.2143469350190604E-3</v>
      </c>
      <c r="DM87">
        <v>-2.84187309215212E-6</v>
      </c>
      <c r="DN87">
        <v>5.8318728844440699E-10</v>
      </c>
      <c r="DO87">
        <v>-0.113050203154081</v>
      </c>
      <c r="DP87">
        <v>-1.75213708561665E-2</v>
      </c>
      <c r="DQ87">
        <v>2.0195459475989799E-3</v>
      </c>
      <c r="DR87">
        <v>-2.5595844928440799E-5</v>
      </c>
      <c r="DS87">
        <v>-1</v>
      </c>
      <c r="DT87">
        <v>2233</v>
      </c>
      <c r="DU87">
        <v>2</v>
      </c>
      <c r="DV87">
        <v>28</v>
      </c>
      <c r="DW87">
        <v>20</v>
      </c>
      <c r="DX87">
        <v>20</v>
      </c>
      <c r="DY87">
        <v>2</v>
      </c>
      <c r="DZ87">
        <v>630.03</v>
      </c>
      <c r="EA87">
        <v>355.85700000000003</v>
      </c>
      <c r="EB87">
        <v>24.9998</v>
      </c>
      <c r="EC87">
        <v>28.225100000000001</v>
      </c>
      <c r="ED87">
        <v>30.0001</v>
      </c>
      <c r="EE87">
        <v>28.398599999999998</v>
      </c>
      <c r="EF87">
        <v>28.392099999999999</v>
      </c>
      <c r="EG87">
        <v>19.707599999999999</v>
      </c>
      <c r="EH87">
        <v>41.4221</v>
      </c>
      <c r="EI87">
        <v>73.525599999999997</v>
      </c>
      <c r="EJ87">
        <v>25</v>
      </c>
      <c r="EK87">
        <v>410</v>
      </c>
      <c r="EL87">
        <v>18.628699999999998</v>
      </c>
      <c r="EM87">
        <v>99.364599999999996</v>
      </c>
      <c r="EN87">
        <v>101.31399999999999</v>
      </c>
    </row>
    <row r="88" spans="1:144">
      <c r="A88">
        <v>70</v>
      </c>
      <c r="B88">
        <v>1613518799.0999999</v>
      </c>
      <c r="C88">
        <v>1104</v>
      </c>
      <c r="D88" t="s">
        <v>410</v>
      </c>
      <c r="E88" t="s">
        <v>411</v>
      </c>
      <c r="G88" t="s">
        <v>393</v>
      </c>
      <c r="H88">
        <v>1613518791.1689701</v>
      </c>
      <c r="I88">
        <f t="shared" si="58"/>
        <v>-1.1738769939907035E-4</v>
      </c>
      <c r="J88">
        <f t="shared" si="59"/>
        <v>0.95054651766037623</v>
      </c>
      <c r="K88">
        <f t="shared" si="60"/>
        <v>409.69762068965503</v>
      </c>
      <c r="L88">
        <f t="shared" si="61"/>
        <v>595.82216816675214</v>
      </c>
      <c r="M88">
        <f t="shared" si="62"/>
        <v>60.561798310911328</v>
      </c>
      <c r="N88">
        <f t="shared" si="63"/>
        <v>41.643339234942701</v>
      </c>
      <c r="O88">
        <f t="shared" si="64"/>
        <v>-7.6500386485730404E-3</v>
      </c>
      <c r="P88">
        <f t="shared" si="65"/>
        <v>2.007680106966522</v>
      </c>
      <c r="Q88">
        <f t="shared" si="66"/>
        <v>-7.666269988941197E-3</v>
      </c>
      <c r="R88">
        <f t="shared" si="67"/>
        <v>-4.7899575976835295E-3</v>
      </c>
      <c r="S88">
        <f t="shared" si="68"/>
        <v>49.543786848146894</v>
      </c>
      <c r="T88">
        <f t="shared" si="69"/>
        <v>27.152219731307529</v>
      </c>
      <c r="U88">
        <f t="shared" si="70"/>
        <v>26.094782758620699</v>
      </c>
      <c r="V88">
        <f t="shared" si="71"/>
        <v>3.3932297474986006</v>
      </c>
      <c r="W88">
        <f t="shared" si="72"/>
        <v>53.394782748897654</v>
      </c>
      <c r="X88">
        <f t="shared" si="73"/>
        <v>1.877182915454664</v>
      </c>
      <c r="Y88">
        <f t="shared" si="74"/>
        <v>3.5156672970889069</v>
      </c>
      <c r="Z88">
        <f t="shared" si="75"/>
        <v>1.5160468320439366</v>
      </c>
      <c r="AA88">
        <f t="shared" si="76"/>
        <v>5.1767975434990028</v>
      </c>
      <c r="AB88">
        <f t="shared" si="77"/>
        <v>65.030913334623591</v>
      </c>
      <c r="AC88">
        <f t="shared" si="78"/>
        <v>6.9481860302630842</v>
      </c>
      <c r="AD88">
        <f t="shared" si="79"/>
        <v>126.69968375653258</v>
      </c>
      <c r="AE88">
        <v>0</v>
      </c>
      <c r="AF88">
        <v>0</v>
      </c>
      <c r="AG88">
        <f t="shared" si="80"/>
        <v>1</v>
      </c>
      <c r="AH88">
        <f t="shared" si="81"/>
        <v>0</v>
      </c>
      <c r="AI88">
        <f t="shared" si="82"/>
        <v>25967.544691741088</v>
      </c>
      <c r="AJ88">
        <f t="shared" si="83"/>
        <v>300.01837931034498</v>
      </c>
      <c r="AK88">
        <f t="shared" si="84"/>
        <v>252.90080121473477</v>
      </c>
      <c r="AL88">
        <f t="shared" si="85"/>
        <v>0.8429510278539607</v>
      </c>
      <c r="AM88">
        <f t="shared" si="86"/>
        <v>0.19590205570792127</v>
      </c>
      <c r="AN88">
        <v>2</v>
      </c>
      <c r="AO88">
        <v>0.5</v>
      </c>
      <c r="AP88" t="s">
        <v>256</v>
      </c>
      <c r="AQ88">
        <v>2</v>
      </c>
      <c r="AR88">
        <v>1613518791.1689701</v>
      </c>
      <c r="AS88">
        <v>409.69762068965503</v>
      </c>
      <c r="AT88">
        <v>409.99841379310402</v>
      </c>
      <c r="AU88">
        <v>18.468196551724098</v>
      </c>
      <c r="AV88">
        <v>18.506599999999999</v>
      </c>
      <c r="AW88">
        <v>403.79337931034502</v>
      </c>
      <c r="AX88">
        <v>18.379982758620699</v>
      </c>
      <c r="BA88">
        <v>600.049034482759</v>
      </c>
      <c r="BB88">
        <v>101.544103448276</v>
      </c>
      <c r="BC88">
        <v>9.9980217241379302E-2</v>
      </c>
      <c r="BD88">
        <v>26.695596551724101</v>
      </c>
      <c r="BE88">
        <v>26.094782758620699</v>
      </c>
      <c r="BF88">
        <v>999.9</v>
      </c>
      <c r="BG88">
        <v>0</v>
      </c>
      <c r="BH88">
        <v>0</v>
      </c>
      <c r="BI88">
        <v>5004.0303448275899</v>
      </c>
      <c r="BJ88">
        <v>0</v>
      </c>
      <c r="BK88">
        <v>9999.9</v>
      </c>
      <c r="BL88">
        <v>300.01837931034498</v>
      </c>
      <c r="BM88">
        <v>0.89996468965517196</v>
      </c>
      <c r="BN88">
        <v>0.100035282758621</v>
      </c>
      <c r="BO88">
        <v>0</v>
      </c>
      <c r="BP88">
        <v>270.54410344827602</v>
      </c>
      <c r="BQ88">
        <v>5.0009600000000001</v>
      </c>
      <c r="BR88">
        <v>818.08803448275899</v>
      </c>
      <c r="BS88">
        <v>3225.8524137930999</v>
      </c>
      <c r="BT88">
        <v>36.625</v>
      </c>
      <c r="BU88">
        <v>40.667758620689597</v>
      </c>
      <c r="BV88">
        <v>38.713068965517202</v>
      </c>
      <c r="BW88">
        <v>40.551310344827598</v>
      </c>
      <c r="BX88">
        <v>39.495655172413798</v>
      </c>
      <c r="BY88">
        <v>265.50517241379299</v>
      </c>
      <c r="BZ88">
        <v>29.512068965517201</v>
      </c>
      <c r="CA88">
        <v>0</v>
      </c>
      <c r="CB88">
        <v>1613518841.8</v>
      </c>
      <c r="CC88">
        <v>0</v>
      </c>
      <c r="CD88">
        <v>270.58142307692299</v>
      </c>
      <c r="CE88">
        <v>0.20215383464320399</v>
      </c>
      <c r="CF88">
        <v>4.1451282157544602</v>
      </c>
      <c r="CG88">
        <v>817.99842307692302</v>
      </c>
      <c r="CH88">
        <v>15</v>
      </c>
      <c r="CI88">
        <v>1613517593.0999999</v>
      </c>
      <c r="CJ88" t="s">
        <v>257</v>
      </c>
      <c r="CK88">
        <v>1613517590.5999999</v>
      </c>
      <c r="CL88">
        <v>1613517593.0999999</v>
      </c>
      <c r="CM88">
        <v>2</v>
      </c>
      <c r="CN88">
        <v>-0.182</v>
      </c>
      <c r="CO88">
        <v>3.1E-2</v>
      </c>
      <c r="CP88">
        <v>5.8979999999999997</v>
      </c>
      <c r="CQ88">
        <v>0.11700000000000001</v>
      </c>
      <c r="CR88">
        <v>408</v>
      </c>
      <c r="CS88">
        <v>19</v>
      </c>
      <c r="CT88">
        <v>0.39</v>
      </c>
      <c r="CU88">
        <v>0.23</v>
      </c>
      <c r="CV88">
        <v>-0.29309002499999998</v>
      </c>
      <c r="CW88">
        <v>2.3469422138837698E-2</v>
      </c>
      <c r="CX88">
        <v>5.1615211097353599E-2</v>
      </c>
      <c r="CY88">
        <v>1</v>
      </c>
      <c r="CZ88">
        <v>-5.0151407500000002E-2</v>
      </c>
      <c r="DA88">
        <v>0.18607572045028201</v>
      </c>
      <c r="DB88">
        <v>2.7340455478405901E-2</v>
      </c>
      <c r="DC88">
        <v>0</v>
      </c>
      <c r="DD88">
        <v>1</v>
      </c>
      <c r="DE88">
        <v>2</v>
      </c>
      <c r="DF88" t="s">
        <v>269</v>
      </c>
      <c r="DG88">
        <v>100</v>
      </c>
      <c r="DH88">
        <v>100</v>
      </c>
      <c r="DI88">
        <v>5.9039999999999999</v>
      </c>
      <c r="DJ88">
        <v>8.9300000000000004E-2</v>
      </c>
      <c r="DK88">
        <v>3.81994624640086</v>
      </c>
      <c r="DL88">
        <v>6.2143469350190604E-3</v>
      </c>
      <c r="DM88">
        <v>-2.84187309215212E-6</v>
      </c>
      <c r="DN88">
        <v>5.8318728844440699E-10</v>
      </c>
      <c r="DO88">
        <v>-0.113050203154081</v>
      </c>
      <c r="DP88">
        <v>-1.75213708561665E-2</v>
      </c>
      <c r="DQ88">
        <v>2.0195459475989799E-3</v>
      </c>
      <c r="DR88">
        <v>-2.5595844928440799E-5</v>
      </c>
      <c r="DS88">
        <v>-1</v>
      </c>
      <c r="DT88">
        <v>2233</v>
      </c>
      <c r="DU88">
        <v>2</v>
      </c>
      <c r="DV88">
        <v>28</v>
      </c>
      <c r="DW88">
        <v>20.100000000000001</v>
      </c>
      <c r="DX88">
        <v>20.100000000000001</v>
      </c>
      <c r="DY88">
        <v>2</v>
      </c>
      <c r="DZ88">
        <v>630.44899999999996</v>
      </c>
      <c r="EA88">
        <v>355.96899999999999</v>
      </c>
      <c r="EB88">
        <v>24.9998</v>
      </c>
      <c r="EC88">
        <v>28.226299999999998</v>
      </c>
      <c r="ED88">
        <v>30.0001</v>
      </c>
      <c r="EE88">
        <v>28.4008</v>
      </c>
      <c r="EF88">
        <v>28.393599999999999</v>
      </c>
      <c r="EG88">
        <v>19.706499999999998</v>
      </c>
      <c r="EH88">
        <v>41.149799999999999</v>
      </c>
      <c r="EI88">
        <v>73.525599999999997</v>
      </c>
      <c r="EJ88">
        <v>25</v>
      </c>
      <c r="EK88">
        <v>410</v>
      </c>
      <c r="EL88">
        <v>18.6416</v>
      </c>
      <c r="EM88">
        <v>99.363699999999994</v>
      </c>
      <c r="EN88">
        <v>101.315</v>
      </c>
    </row>
    <row r="89" spans="1:144">
      <c r="A89">
        <v>71</v>
      </c>
      <c r="B89">
        <v>1613518903.5999999</v>
      </c>
      <c r="C89">
        <v>1208.5</v>
      </c>
      <c r="D89" t="s">
        <v>412</v>
      </c>
      <c r="E89" t="s">
        <v>413</v>
      </c>
      <c r="F89" t="s">
        <v>416</v>
      </c>
      <c r="G89" t="s">
        <v>417</v>
      </c>
      <c r="H89">
        <v>1613518895.8499999</v>
      </c>
      <c r="I89">
        <f t="shared" si="58"/>
        <v>-3.7455558013040481E-3</v>
      </c>
      <c r="J89">
        <f t="shared" si="59"/>
        <v>-12.790620802953567</v>
      </c>
      <c r="K89">
        <f t="shared" si="60"/>
        <v>414.77629999999999</v>
      </c>
      <c r="L89">
        <f t="shared" si="61"/>
        <v>326.62031755593864</v>
      </c>
      <c r="M89">
        <f t="shared" si="62"/>
        <v>33.190983456433145</v>
      </c>
      <c r="N89">
        <f t="shared" si="63"/>
        <v>42.14934764143316</v>
      </c>
      <c r="O89">
        <f t="shared" si="64"/>
        <v>-0.24248468803406817</v>
      </c>
      <c r="P89">
        <f t="shared" si="65"/>
        <v>2.0071219733925902</v>
      </c>
      <c r="Q89">
        <f t="shared" si="66"/>
        <v>-0.26003683227746294</v>
      </c>
      <c r="R89">
        <f t="shared" si="67"/>
        <v>-0.1608409504474381</v>
      </c>
      <c r="S89">
        <f t="shared" si="68"/>
        <v>49.567114852065885</v>
      </c>
      <c r="T89">
        <f t="shared" si="69"/>
        <v>28.368492224885429</v>
      </c>
      <c r="U89">
        <f t="shared" si="70"/>
        <v>25.07769</v>
      </c>
      <c r="V89">
        <f t="shared" si="71"/>
        <v>3.1944350833671016</v>
      </c>
      <c r="W89">
        <f t="shared" si="72"/>
        <v>50.60042742916697</v>
      </c>
      <c r="X89">
        <f t="shared" si="73"/>
        <v>1.766442095678429</v>
      </c>
      <c r="Y89">
        <f t="shared" si="74"/>
        <v>3.4909627950301085</v>
      </c>
      <c r="Z89">
        <f t="shared" si="75"/>
        <v>1.4279929876886726</v>
      </c>
      <c r="AA89">
        <f t="shared" si="76"/>
        <v>165.17901083750851</v>
      </c>
      <c r="AB89">
        <f t="shared" si="77"/>
        <v>162.11355848462793</v>
      </c>
      <c r="AC89">
        <f t="shared" si="78"/>
        <v>17.227332123297117</v>
      </c>
      <c r="AD89">
        <f t="shared" si="79"/>
        <v>394.08701629749942</v>
      </c>
      <c r="AE89">
        <v>2</v>
      </c>
      <c r="AF89">
        <v>0</v>
      </c>
      <c r="AG89">
        <f t="shared" si="80"/>
        <v>1</v>
      </c>
      <c r="AH89">
        <f t="shared" si="81"/>
        <v>0</v>
      </c>
      <c r="AI89">
        <f t="shared" si="82"/>
        <v>25964.640324461001</v>
      </c>
      <c r="AJ89">
        <f t="shared" si="83"/>
        <v>300.16396666666702</v>
      </c>
      <c r="AK89">
        <f t="shared" si="84"/>
        <v>253.02314496942969</v>
      </c>
      <c r="AL89">
        <f t="shared" si="85"/>
        <v>0.84294976435466906</v>
      </c>
      <c r="AM89">
        <f t="shared" si="86"/>
        <v>0.19589952870933841</v>
      </c>
      <c r="AN89">
        <v>2</v>
      </c>
      <c r="AO89">
        <v>0.5</v>
      </c>
      <c r="AP89" t="s">
        <v>256</v>
      </c>
      <c r="AQ89">
        <v>2</v>
      </c>
      <c r="AR89">
        <v>1613518895.8499999</v>
      </c>
      <c r="AS89">
        <v>414.77629999999999</v>
      </c>
      <c r="AT89">
        <v>409.98553333333302</v>
      </c>
      <c r="AU89">
        <v>17.382909999999999</v>
      </c>
      <c r="AV89">
        <v>18.612130000000001</v>
      </c>
      <c r="AW89">
        <v>408.85079999999999</v>
      </c>
      <c r="AX89">
        <v>17.3261933333333</v>
      </c>
      <c r="BA89">
        <v>598.82643333333294</v>
      </c>
      <c r="BB89">
        <v>101.53636666666701</v>
      </c>
      <c r="BC89">
        <v>8.3103012370000007E-2</v>
      </c>
      <c r="BD89">
        <v>26.575856666666699</v>
      </c>
      <c r="BE89">
        <v>25.07769</v>
      </c>
      <c r="BF89">
        <v>999.9</v>
      </c>
      <c r="BG89">
        <v>0</v>
      </c>
      <c r="BH89">
        <v>0</v>
      </c>
      <c r="BI89">
        <v>5002.1463333333304</v>
      </c>
      <c r="BJ89">
        <v>0</v>
      </c>
      <c r="BK89">
        <v>9999.9</v>
      </c>
      <c r="BL89">
        <v>300.16396666666702</v>
      </c>
      <c r="BM89">
        <v>0.90000460000000004</v>
      </c>
      <c r="BN89">
        <v>9.9995403333333302E-2</v>
      </c>
      <c r="BO89">
        <v>0</v>
      </c>
      <c r="BP89">
        <v>295.12626999999998</v>
      </c>
      <c r="BQ89">
        <v>5.0009600000000001</v>
      </c>
      <c r="BR89">
        <v>905.94768666666698</v>
      </c>
      <c r="BS89">
        <v>3227.4720000000002</v>
      </c>
      <c r="BT89">
        <v>36.625</v>
      </c>
      <c r="BU89">
        <v>40.6312</v>
      </c>
      <c r="BV89">
        <v>38.710099999999997</v>
      </c>
      <c r="BW89">
        <v>40.561999999999998</v>
      </c>
      <c r="BX89">
        <v>39.5</v>
      </c>
      <c r="BY89">
        <v>265.64833333333303</v>
      </c>
      <c r="BZ89">
        <v>29.513666666666701</v>
      </c>
      <c r="CA89">
        <v>0</v>
      </c>
      <c r="CB89">
        <v>1613518946.2</v>
      </c>
      <c r="CC89">
        <v>0</v>
      </c>
      <c r="CD89">
        <v>290.95638846153798</v>
      </c>
      <c r="CE89">
        <v>538.52815972432904</v>
      </c>
      <c r="CF89">
        <v>1618.5078601975299</v>
      </c>
      <c r="CG89">
        <v>893.36402307692299</v>
      </c>
      <c r="CH89">
        <v>15</v>
      </c>
      <c r="CI89">
        <v>1613517593.0999999</v>
      </c>
      <c r="CJ89" t="s">
        <v>257</v>
      </c>
      <c r="CK89">
        <v>1613517590.5999999</v>
      </c>
      <c r="CL89">
        <v>1613517593.0999999</v>
      </c>
      <c r="CM89">
        <v>2</v>
      </c>
      <c r="CN89">
        <v>-0.182</v>
      </c>
      <c r="CO89">
        <v>3.1E-2</v>
      </c>
      <c r="CP89">
        <v>5.8979999999999997</v>
      </c>
      <c r="CQ89">
        <v>0.11700000000000001</v>
      </c>
      <c r="CR89">
        <v>408</v>
      </c>
      <c r="CS89">
        <v>19</v>
      </c>
      <c r="CT89">
        <v>0.39</v>
      </c>
      <c r="CU89">
        <v>0.23</v>
      </c>
      <c r="CV89">
        <v>5.2961001999999997</v>
      </c>
      <c r="CW89">
        <v>-19.7143301988743</v>
      </c>
      <c r="CX89">
        <v>2.1786186677021999</v>
      </c>
      <c r="CY89">
        <v>0</v>
      </c>
      <c r="CZ89">
        <v>-1.3890501749999999</v>
      </c>
      <c r="DA89">
        <v>5.6360912757973702</v>
      </c>
      <c r="DB89">
        <v>0.605065051666136</v>
      </c>
      <c r="DC89">
        <v>0</v>
      </c>
      <c r="DD89">
        <v>0</v>
      </c>
      <c r="DE89">
        <v>2</v>
      </c>
      <c r="DF89" t="s">
        <v>258</v>
      </c>
      <c r="DG89">
        <v>100</v>
      </c>
      <c r="DH89">
        <v>100</v>
      </c>
      <c r="DI89">
        <v>5.9080000000000004</v>
      </c>
      <c r="DJ89">
        <v>8.43E-2</v>
      </c>
      <c r="DK89">
        <v>3.81994624640086</v>
      </c>
      <c r="DL89">
        <v>6.2143469350190604E-3</v>
      </c>
      <c r="DM89">
        <v>-2.84187309215212E-6</v>
      </c>
      <c r="DN89">
        <v>5.8318728844440699E-10</v>
      </c>
      <c r="DO89">
        <v>-0.113050203154081</v>
      </c>
      <c r="DP89">
        <v>-1.75213708561665E-2</v>
      </c>
      <c r="DQ89">
        <v>2.0195459475989799E-3</v>
      </c>
      <c r="DR89">
        <v>-2.5595844928440799E-5</v>
      </c>
      <c r="DS89">
        <v>-1</v>
      </c>
      <c r="DT89">
        <v>2233</v>
      </c>
      <c r="DU89">
        <v>2</v>
      </c>
      <c r="DV89">
        <v>28</v>
      </c>
      <c r="DW89">
        <v>21.9</v>
      </c>
      <c r="DX89">
        <v>21.8</v>
      </c>
      <c r="DY89">
        <v>2</v>
      </c>
      <c r="DZ89">
        <v>628.57000000000005</v>
      </c>
      <c r="EA89">
        <v>356.173</v>
      </c>
      <c r="EB89">
        <v>24.999500000000001</v>
      </c>
      <c r="EC89">
        <v>28.235199999999999</v>
      </c>
      <c r="ED89">
        <v>30.0001</v>
      </c>
      <c r="EE89">
        <v>28.4499</v>
      </c>
      <c r="EF89">
        <v>28.416799999999999</v>
      </c>
      <c r="EG89">
        <v>19.704799999999999</v>
      </c>
      <c r="EH89">
        <v>40.877499999999998</v>
      </c>
      <c r="EI89">
        <v>72.412700000000001</v>
      </c>
      <c r="EJ89">
        <v>25</v>
      </c>
      <c r="EK89">
        <v>410</v>
      </c>
      <c r="EL89">
        <v>18.619</v>
      </c>
      <c r="EM89">
        <v>99.369</v>
      </c>
      <c r="EN89">
        <v>101.331</v>
      </c>
    </row>
    <row r="90" spans="1:144">
      <c r="A90">
        <v>72</v>
      </c>
      <c r="B90">
        <v>1613518909.5999999</v>
      </c>
      <c r="C90">
        <v>1214.5</v>
      </c>
      <c r="D90" t="s">
        <v>414</v>
      </c>
      <c r="E90" t="s">
        <v>415</v>
      </c>
      <c r="G90" t="s">
        <v>417</v>
      </c>
      <c r="H90">
        <v>1613518901.78965</v>
      </c>
      <c r="I90">
        <f t="shared" si="58"/>
        <v>-1.7060556042581066E-3</v>
      </c>
      <c r="J90">
        <f t="shared" si="59"/>
        <v>-5.3404509315226383</v>
      </c>
      <c r="K90">
        <f t="shared" si="60"/>
        <v>411.98751724137901</v>
      </c>
      <c r="L90">
        <f t="shared" si="61"/>
        <v>333.39644515367382</v>
      </c>
      <c r="M90">
        <f t="shared" si="62"/>
        <v>33.891499731924974</v>
      </c>
      <c r="N90">
        <f t="shared" si="63"/>
        <v>41.880694989734117</v>
      </c>
      <c r="O90">
        <f t="shared" si="64"/>
        <v>-0.11825008409058245</v>
      </c>
      <c r="P90">
        <f t="shared" si="65"/>
        <v>2.0067020461391585</v>
      </c>
      <c r="Q90">
        <f t="shared" si="66"/>
        <v>-0.12226345372429046</v>
      </c>
      <c r="R90">
        <f t="shared" si="67"/>
        <v>-7.6042787252442443E-2</v>
      </c>
      <c r="S90">
        <f t="shared" si="68"/>
        <v>49.561690714559134</v>
      </c>
      <c r="T90">
        <f t="shared" si="69"/>
        <v>27.631913043380678</v>
      </c>
      <c r="U90">
        <f t="shared" si="70"/>
        <v>25.1965068965517</v>
      </c>
      <c r="V90">
        <f t="shared" si="71"/>
        <v>3.2171205423615246</v>
      </c>
      <c r="W90">
        <f t="shared" si="72"/>
        <v>52.488357617341954</v>
      </c>
      <c r="X90">
        <f t="shared" si="73"/>
        <v>1.8338709161463367</v>
      </c>
      <c r="Y90">
        <f t="shared" si="74"/>
        <v>3.4938622570663798</v>
      </c>
      <c r="Z90">
        <f t="shared" si="75"/>
        <v>1.3832496262151879</v>
      </c>
      <c r="AA90">
        <f t="shared" si="76"/>
        <v>75.237052147782506</v>
      </c>
      <c r="AB90">
        <f t="shared" si="77"/>
        <v>150.74990251330681</v>
      </c>
      <c r="AC90">
        <f t="shared" si="78"/>
        <v>16.033780665386967</v>
      </c>
      <c r="AD90">
        <f t="shared" si="79"/>
        <v>291.58242604103543</v>
      </c>
      <c r="AE90">
        <v>0</v>
      </c>
      <c r="AF90">
        <v>0</v>
      </c>
      <c r="AG90">
        <f t="shared" si="80"/>
        <v>1</v>
      </c>
      <c r="AH90">
        <f t="shared" si="81"/>
        <v>0</v>
      </c>
      <c r="AI90">
        <f t="shared" si="82"/>
        <v>25953.18516956229</v>
      </c>
      <c r="AJ90">
        <f t="shared" si="83"/>
        <v>300.133206896552</v>
      </c>
      <c r="AK90">
        <f t="shared" si="84"/>
        <v>252.99703286840705</v>
      </c>
      <c r="AL90">
        <f t="shared" si="85"/>
        <v>0.842949154092131</v>
      </c>
      <c r="AM90">
        <f t="shared" si="86"/>
        <v>0.19589830818426227</v>
      </c>
      <c r="AN90">
        <v>2</v>
      </c>
      <c r="AO90">
        <v>0.5</v>
      </c>
      <c r="AP90" t="s">
        <v>256</v>
      </c>
      <c r="AQ90">
        <v>2</v>
      </c>
      <c r="AR90">
        <v>1613518901.78965</v>
      </c>
      <c r="AS90">
        <v>411.98751724137901</v>
      </c>
      <c r="AT90">
        <v>409.97244827586201</v>
      </c>
      <c r="AU90">
        <v>18.040099999999999</v>
      </c>
      <c r="AV90">
        <v>18.598700000000001</v>
      </c>
      <c r="AW90">
        <v>406.073620689655</v>
      </c>
      <c r="AX90">
        <v>17.964427586206899</v>
      </c>
      <c r="BA90">
        <v>599.81317241379304</v>
      </c>
      <c r="BB90">
        <v>101.536586206897</v>
      </c>
      <c r="BC90">
        <v>0.118666044827586</v>
      </c>
      <c r="BD90">
        <v>26.589948275862099</v>
      </c>
      <c r="BE90">
        <v>25.1965068965517</v>
      </c>
      <c r="BF90">
        <v>999.9</v>
      </c>
      <c r="BG90">
        <v>0</v>
      </c>
      <c r="BH90">
        <v>0</v>
      </c>
      <c r="BI90">
        <v>5000.4313793103402</v>
      </c>
      <c r="BJ90">
        <v>0</v>
      </c>
      <c r="BK90">
        <v>9999.9</v>
      </c>
      <c r="BL90">
        <v>300.133206896552</v>
      </c>
      <c r="BM90">
        <v>0.90002496551724198</v>
      </c>
      <c r="BN90">
        <v>9.9975120689655195E-2</v>
      </c>
      <c r="BO90">
        <v>0</v>
      </c>
      <c r="BP90">
        <v>304.60548275862101</v>
      </c>
      <c r="BQ90">
        <v>5.0009600000000001</v>
      </c>
      <c r="BR90">
        <v>934.50579310344801</v>
      </c>
      <c r="BS90">
        <v>3227.1496551724099</v>
      </c>
      <c r="BT90">
        <v>36.625</v>
      </c>
      <c r="BU90">
        <v>40.629275862069001</v>
      </c>
      <c r="BV90">
        <v>38.706551724137903</v>
      </c>
      <c r="BW90">
        <v>40.561999999999998</v>
      </c>
      <c r="BX90">
        <v>39.5</v>
      </c>
      <c r="BY90">
        <v>265.62620689655199</v>
      </c>
      <c r="BZ90">
        <v>29.5044827586207</v>
      </c>
      <c r="CA90">
        <v>0</v>
      </c>
      <c r="CB90">
        <v>1613518952.2</v>
      </c>
      <c r="CC90">
        <v>0</v>
      </c>
      <c r="CD90">
        <v>304.823076923077</v>
      </c>
      <c r="CE90">
        <v>-461.61524796701599</v>
      </c>
      <c r="CF90">
        <v>-1402.88977807368</v>
      </c>
      <c r="CG90">
        <v>935.23707692307698</v>
      </c>
      <c r="CH90">
        <v>15</v>
      </c>
      <c r="CI90">
        <v>1613517593.0999999</v>
      </c>
      <c r="CJ90" t="s">
        <v>257</v>
      </c>
      <c r="CK90">
        <v>1613517590.5999999</v>
      </c>
      <c r="CL90">
        <v>1613517593.0999999</v>
      </c>
      <c r="CM90">
        <v>2</v>
      </c>
      <c r="CN90">
        <v>-0.182</v>
      </c>
      <c r="CO90">
        <v>3.1E-2</v>
      </c>
      <c r="CP90">
        <v>5.8979999999999997</v>
      </c>
      <c r="CQ90">
        <v>0.11700000000000001</v>
      </c>
      <c r="CR90">
        <v>408</v>
      </c>
      <c r="CS90">
        <v>19</v>
      </c>
      <c r="CT90">
        <v>0.39</v>
      </c>
      <c r="CU90">
        <v>0.23</v>
      </c>
      <c r="CV90">
        <v>3.1984862175000002</v>
      </c>
      <c r="CW90">
        <v>-29.621711886303899</v>
      </c>
      <c r="CX90">
        <v>2.9104323159545902</v>
      </c>
      <c r="CY90">
        <v>0</v>
      </c>
      <c r="CZ90">
        <v>-0.87436807999999999</v>
      </c>
      <c r="DA90">
        <v>6.99944910168856</v>
      </c>
      <c r="DB90">
        <v>0.70154779994438599</v>
      </c>
      <c r="DC90">
        <v>0</v>
      </c>
      <c r="DD90">
        <v>0</v>
      </c>
      <c r="DE90">
        <v>2</v>
      </c>
      <c r="DF90" t="s">
        <v>258</v>
      </c>
      <c r="DG90">
        <v>100</v>
      </c>
      <c r="DH90">
        <v>100</v>
      </c>
      <c r="DI90">
        <v>5.9020000000000001</v>
      </c>
      <c r="DJ90">
        <v>9.0399999999999994E-2</v>
      </c>
      <c r="DK90">
        <v>3.81994624640086</v>
      </c>
      <c r="DL90">
        <v>6.2143469350190604E-3</v>
      </c>
      <c r="DM90">
        <v>-2.84187309215212E-6</v>
      </c>
      <c r="DN90">
        <v>5.8318728844440699E-10</v>
      </c>
      <c r="DO90">
        <v>-0.113050203154081</v>
      </c>
      <c r="DP90">
        <v>-1.75213708561665E-2</v>
      </c>
      <c r="DQ90">
        <v>2.0195459475989799E-3</v>
      </c>
      <c r="DR90">
        <v>-2.5595844928440799E-5</v>
      </c>
      <c r="DS90">
        <v>-1</v>
      </c>
      <c r="DT90">
        <v>2233</v>
      </c>
      <c r="DU90">
        <v>2</v>
      </c>
      <c r="DV90">
        <v>28</v>
      </c>
      <c r="DW90">
        <v>22</v>
      </c>
      <c r="DX90">
        <v>21.9</v>
      </c>
      <c r="DY90">
        <v>2</v>
      </c>
      <c r="DZ90">
        <v>631.41200000000003</v>
      </c>
      <c r="EA90">
        <v>356.13499999999999</v>
      </c>
      <c r="EB90">
        <v>24.999300000000002</v>
      </c>
      <c r="EC90">
        <v>28.234100000000002</v>
      </c>
      <c r="ED90">
        <v>30.0001</v>
      </c>
      <c r="EE90">
        <v>28.431000000000001</v>
      </c>
      <c r="EF90">
        <v>28.416799999999999</v>
      </c>
      <c r="EG90">
        <v>19.7058</v>
      </c>
      <c r="EH90">
        <v>42.657499999999999</v>
      </c>
      <c r="EI90">
        <v>71.986900000000006</v>
      </c>
      <c r="EJ90">
        <v>25</v>
      </c>
      <c r="EK90">
        <v>410</v>
      </c>
      <c r="EL90">
        <v>17.6951</v>
      </c>
      <c r="EM90">
        <v>99.368799999999993</v>
      </c>
      <c r="EN90">
        <v>101.331</v>
      </c>
    </row>
    <row r="91" spans="1:144">
      <c r="A91">
        <v>73</v>
      </c>
      <c r="B91">
        <v>1613518915.5999999</v>
      </c>
      <c r="C91">
        <v>1220.5</v>
      </c>
      <c r="D91" t="s">
        <v>418</v>
      </c>
      <c r="E91" t="s">
        <v>419</v>
      </c>
      <c r="G91" t="s">
        <v>417</v>
      </c>
      <c r="H91">
        <v>1613518907.93929</v>
      </c>
      <c r="I91">
        <f t="shared" si="58"/>
        <v>-3.2196137195099209E-4</v>
      </c>
      <c r="J91">
        <f t="shared" si="59"/>
        <v>0.7266586775158459</v>
      </c>
      <c r="K91">
        <f t="shared" si="60"/>
        <v>409.83546428571401</v>
      </c>
      <c r="L91">
        <f t="shared" si="61"/>
        <v>450.64248302960851</v>
      </c>
      <c r="M91">
        <f t="shared" si="62"/>
        <v>45.802147443572821</v>
      </c>
      <c r="N91">
        <f t="shared" si="63"/>
        <v>41.654626604713755</v>
      </c>
      <c r="O91">
        <f t="shared" si="64"/>
        <v>-2.2934897968375442E-2</v>
      </c>
      <c r="P91">
        <f t="shared" si="65"/>
        <v>2.0074153239734036</v>
      </c>
      <c r="Q91">
        <f t="shared" si="66"/>
        <v>-2.3081477141287783E-2</v>
      </c>
      <c r="R91">
        <f t="shared" si="67"/>
        <v>-1.4412676186452207E-2</v>
      </c>
      <c r="S91">
        <f t="shared" si="68"/>
        <v>49.539075008502095</v>
      </c>
      <c r="T91">
        <f t="shared" si="69"/>
        <v>27.129262796526131</v>
      </c>
      <c r="U91">
        <f t="shared" si="70"/>
        <v>25.406182142857102</v>
      </c>
      <c r="V91">
        <f t="shared" si="71"/>
        <v>3.2574969348675911</v>
      </c>
      <c r="W91">
        <f t="shared" si="72"/>
        <v>53.65855339336656</v>
      </c>
      <c r="X91">
        <f t="shared" si="73"/>
        <v>1.875566099735295</v>
      </c>
      <c r="Y91">
        <f t="shared" si="74"/>
        <v>3.4953720909799229</v>
      </c>
      <c r="Z91">
        <f t="shared" si="75"/>
        <v>1.3819308351322961</v>
      </c>
      <c r="AA91">
        <f t="shared" si="76"/>
        <v>14.198496503038751</v>
      </c>
      <c r="AB91">
        <f t="shared" si="77"/>
        <v>128.90533833824495</v>
      </c>
      <c r="AC91">
        <f t="shared" si="78"/>
        <v>13.720429654090026</v>
      </c>
      <c r="AD91">
        <f t="shared" si="79"/>
        <v>206.36333950387581</v>
      </c>
      <c r="AE91">
        <v>0</v>
      </c>
      <c r="AF91">
        <v>0</v>
      </c>
      <c r="AG91">
        <f t="shared" si="80"/>
        <v>1</v>
      </c>
      <c r="AH91">
        <f t="shared" si="81"/>
        <v>0</v>
      </c>
      <c r="AI91">
        <f t="shared" si="82"/>
        <v>25969.881482955825</v>
      </c>
      <c r="AJ91">
        <f t="shared" si="83"/>
        <v>299.996642857143</v>
      </c>
      <c r="AK91">
        <f t="shared" si="84"/>
        <v>252.88188201377295</v>
      </c>
      <c r="AL91">
        <f t="shared" si="85"/>
        <v>0.8429490397137348</v>
      </c>
      <c r="AM91">
        <f t="shared" si="86"/>
        <v>0.19589807942746962</v>
      </c>
      <c r="AN91">
        <v>2</v>
      </c>
      <c r="AO91">
        <v>0.5</v>
      </c>
      <c r="AP91" t="s">
        <v>256</v>
      </c>
      <c r="AQ91">
        <v>2</v>
      </c>
      <c r="AR91">
        <v>1613518907.93929</v>
      </c>
      <c r="AS91">
        <v>409.83546428571401</v>
      </c>
      <c r="AT91">
        <v>410.03367857142899</v>
      </c>
      <c r="AU91">
        <v>18.453496428571398</v>
      </c>
      <c r="AV91">
        <v>18.558824999999999</v>
      </c>
      <c r="AW91">
        <v>403.93067857142898</v>
      </c>
      <c r="AX91">
        <v>18.365707142857101</v>
      </c>
      <c r="BA91">
        <v>600.06521428571398</v>
      </c>
      <c r="BB91">
        <v>101.53749999999999</v>
      </c>
      <c r="BC91">
        <v>9.9938032142857097E-2</v>
      </c>
      <c r="BD91">
        <v>26.5972821428571</v>
      </c>
      <c r="BE91">
        <v>25.406182142857102</v>
      </c>
      <c r="BF91">
        <v>999.9</v>
      </c>
      <c r="BG91">
        <v>0</v>
      </c>
      <c r="BH91">
        <v>0</v>
      </c>
      <c r="BI91">
        <v>5003.2810714285697</v>
      </c>
      <c r="BJ91">
        <v>0</v>
      </c>
      <c r="BK91">
        <v>9999.9</v>
      </c>
      <c r="BL91">
        <v>299.996642857143</v>
      </c>
      <c r="BM91">
        <v>0.90003071428571402</v>
      </c>
      <c r="BN91">
        <v>9.9969371428571402E-2</v>
      </c>
      <c r="BO91">
        <v>0</v>
      </c>
      <c r="BP91">
        <v>270.32292857142897</v>
      </c>
      <c r="BQ91">
        <v>5.0009600000000001</v>
      </c>
      <c r="BR91">
        <v>830.26342857142902</v>
      </c>
      <c r="BS91">
        <v>3225.66142857143</v>
      </c>
      <c r="BT91">
        <v>36.625</v>
      </c>
      <c r="BU91">
        <v>40.629428571428598</v>
      </c>
      <c r="BV91">
        <v>38.698250000000002</v>
      </c>
      <c r="BW91">
        <v>40.561999999999998</v>
      </c>
      <c r="BX91">
        <v>39.5</v>
      </c>
      <c r="BY91">
        <v>265.505</v>
      </c>
      <c r="BZ91">
        <v>29.49</v>
      </c>
      <c r="CA91">
        <v>0</v>
      </c>
      <c r="CB91">
        <v>1613518958.2</v>
      </c>
      <c r="CC91">
        <v>0</v>
      </c>
      <c r="CD91">
        <v>270.75788461538502</v>
      </c>
      <c r="CE91">
        <v>-203.93480352538401</v>
      </c>
      <c r="CF91">
        <v>-620.80297468096796</v>
      </c>
      <c r="CG91">
        <v>831.61096153846199</v>
      </c>
      <c r="CH91">
        <v>15</v>
      </c>
      <c r="CI91">
        <v>1613517593.0999999</v>
      </c>
      <c r="CJ91" t="s">
        <v>257</v>
      </c>
      <c r="CK91">
        <v>1613517590.5999999</v>
      </c>
      <c r="CL91">
        <v>1613517593.0999999</v>
      </c>
      <c r="CM91">
        <v>2</v>
      </c>
      <c r="CN91">
        <v>-0.182</v>
      </c>
      <c r="CO91">
        <v>3.1E-2</v>
      </c>
      <c r="CP91">
        <v>5.8979999999999997</v>
      </c>
      <c r="CQ91">
        <v>0.11700000000000001</v>
      </c>
      <c r="CR91">
        <v>408</v>
      </c>
      <c r="CS91">
        <v>19</v>
      </c>
      <c r="CT91">
        <v>0.39</v>
      </c>
      <c r="CU91">
        <v>0.23</v>
      </c>
      <c r="CV91">
        <v>0.86845379249999999</v>
      </c>
      <c r="CW91">
        <v>-19.909996814634201</v>
      </c>
      <c r="CX91">
        <v>2.0718987448830299</v>
      </c>
      <c r="CY91">
        <v>0</v>
      </c>
      <c r="CZ91">
        <v>-0.30901273547500002</v>
      </c>
      <c r="DA91">
        <v>3.9691860550131399</v>
      </c>
      <c r="DB91">
        <v>0.41523829027662401</v>
      </c>
      <c r="DC91">
        <v>0</v>
      </c>
      <c r="DD91">
        <v>0</v>
      </c>
      <c r="DE91">
        <v>2</v>
      </c>
      <c r="DF91" t="s">
        <v>258</v>
      </c>
      <c r="DG91">
        <v>100</v>
      </c>
      <c r="DH91">
        <v>100</v>
      </c>
      <c r="DI91">
        <v>5.9020000000000001</v>
      </c>
      <c r="DJ91">
        <v>9.0999999999999998E-2</v>
      </c>
      <c r="DK91">
        <v>3.81994624640086</v>
      </c>
      <c r="DL91">
        <v>6.2143469350190604E-3</v>
      </c>
      <c r="DM91">
        <v>-2.84187309215212E-6</v>
      </c>
      <c r="DN91">
        <v>5.8318728844440699E-10</v>
      </c>
      <c r="DO91">
        <v>-0.113050203154081</v>
      </c>
      <c r="DP91">
        <v>-1.75213708561665E-2</v>
      </c>
      <c r="DQ91">
        <v>2.0195459475989799E-3</v>
      </c>
      <c r="DR91">
        <v>-2.5595844928440799E-5</v>
      </c>
      <c r="DS91">
        <v>-1</v>
      </c>
      <c r="DT91">
        <v>2233</v>
      </c>
      <c r="DU91">
        <v>2</v>
      </c>
      <c r="DV91">
        <v>28</v>
      </c>
      <c r="DW91">
        <v>22.1</v>
      </c>
      <c r="DX91">
        <v>22</v>
      </c>
      <c r="DY91">
        <v>2</v>
      </c>
      <c r="DZ91">
        <v>633.03099999999995</v>
      </c>
      <c r="EA91">
        <v>355.173</v>
      </c>
      <c r="EB91">
        <v>24.999199999999998</v>
      </c>
      <c r="EC91">
        <v>28.233499999999999</v>
      </c>
      <c r="ED91">
        <v>30.0001</v>
      </c>
      <c r="EE91">
        <v>28.427700000000002</v>
      </c>
      <c r="EF91">
        <v>28.417400000000001</v>
      </c>
      <c r="EG91">
        <v>19.693300000000001</v>
      </c>
      <c r="EH91">
        <v>46.155900000000003</v>
      </c>
      <c r="EI91">
        <v>71.986900000000006</v>
      </c>
      <c r="EJ91">
        <v>25</v>
      </c>
      <c r="EK91">
        <v>410</v>
      </c>
      <c r="EL91">
        <v>17.358699999999999</v>
      </c>
      <c r="EM91">
        <v>99.368499999999997</v>
      </c>
      <c r="EN91">
        <v>101.333</v>
      </c>
    </row>
    <row r="92" spans="1:144">
      <c r="A92">
        <v>74</v>
      </c>
      <c r="B92">
        <v>1613518921.5999999</v>
      </c>
      <c r="C92">
        <v>1226.5</v>
      </c>
      <c r="D92" t="s">
        <v>420</v>
      </c>
      <c r="E92" t="s">
        <v>421</v>
      </c>
      <c r="G92" t="s">
        <v>417</v>
      </c>
      <c r="H92">
        <v>1613518913.6689701</v>
      </c>
      <c r="I92">
        <f t="shared" si="58"/>
        <v>6.4843223327542708E-4</v>
      </c>
      <c r="J92">
        <f t="shared" si="59"/>
        <v>2.4621975468891439</v>
      </c>
      <c r="K92">
        <f t="shared" si="60"/>
        <v>409.22882758620699</v>
      </c>
      <c r="L92">
        <f t="shared" si="61"/>
        <v>315.04114726899218</v>
      </c>
      <c r="M92">
        <f t="shared" si="62"/>
        <v>32.020036988363621</v>
      </c>
      <c r="N92">
        <f t="shared" si="63"/>
        <v>41.593050017770615</v>
      </c>
      <c r="O92">
        <f t="shared" si="64"/>
        <v>4.6317509193771207E-2</v>
      </c>
      <c r="P92">
        <f t="shared" si="65"/>
        <v>2.0078893676823211</v>
      </c>
      <c r="Q92">
        <f t="shared" si="66"/>
        <v>4.5732028713817811E-2</v>
      </c>
      <c r="R92">
        <f t="shared" si="67"/>
        <v>2.8634504390072042E-2</v>
      </c>
      <c r="S92">
        <f t="shared" si="68"/>
        <v>49.537131092141848</v>
      </c>
      <c r="T92">
        <f t="shared" si="69"/>
        <v>26.777143079841416</v>
      </c>
      <c r="U92">
        <f t="shared" si="70"/>
        <v>25.538379310344801</v>
      </c>
      <c r="V92">
        <f t="shared" si="71"/>
        <v>3.2831806035767315</v>
      </c>
      <c r="W92">
        <f t="shared" si="72"/>
        <v>53.730883438676379</v>
      </c>
      <c r="X92">
        <f t="shared" si="73"/>
        <v>1.8786602233827929</v>
      </c>
      <c r="Y92">
        <f t="shared" si="74"/>
        <v>3.496425338933665</v>
      </c>
      <c r="Z92">
        <f t="shared" si="75"/>
        <v>1.4045203801939385</v>
      </c>
      <c r="AA92">
        <f t="shared" si="76"/>
        <v>-28.595861487446335</v>
      </c>
      <c r="AB92">
        <f t="shared" si="77"/>
        <v>115.17915518006558</v>
      </c>
      <c r="AC92">
        <f t="shared" si="78"/>
        <v>12.264982501893497</v>
      </c>
      <c r="AD92">
        <f t="shared" si="79"/>
        <v>148.38540728665458</v>
      </c>
      <c r="AE92">
        <v>0</v>
      </c>
      <c r="AF92">
        <v>0</v>
      </c>
      <c r="AG92">
        <f t="shared" si="80"/>
        <v>1</v>
      </c>
      <c r="AH92">
        <f t="shared" si="81"/>
        <v>0</v>
      </c>
      <c r="AI92">
        <f t="shared" si="82"/>
        <v>25980.972791510521</v>
      </c>
      <c r="AJ92">
        <f t="shared" si="83"/>
        <v>299.98448275862103</v>
      </c>
      <c r="AK92">
        <f t="shared" si="84"/>
        <v>252.87166573690271</v>
      </c>
      <c r="AL92">
        <f t="shared" si="85"/>
        <v>0.84294915327461428</v>
      </c>
      <c r="AM92">
        <f t="shared" si="86"/>
        <v>0.19589830654922866</v>
      </c>
      <c r="AN92">
        <v>2</v>
      </c>
      <c r="AO92">
        <v>0.5</v>
      </c>
      <c r="AP92" t="s">
        <v>256</v>
      </c>
      <c r="AQ92">
        <v>2</v>
      </c>
      <c r="AR92">
        <v>1613518913.6689701</v>
      </c>
      <c r="AS92">
        <v>409.22882758620699</v>
      </c>
      <c r="AT92">
        <v>410.13796551724101</v>
      </c>
      <c r="AU92">
        <v>18.4839034482759</v>
      </c>
      <c r="AV92">
        <v>18.271765517241398</v>
      </c>
      <c r="AW92">
        <v>403.32655172413803</v>
      </c>
      <c r="AX92">
        <v>18.3952034482759</v>
      </c>
      <c r="BA92">
        <v>600.03099999999995</v>
      </c>
      <c r="BB92">
        <v>101.53772413793099</v>
      </c>
      <c r="BC92">
        <v>9.9910393103448306E-2</v>
      </c>
      <c r="BD92">
        <v>26.602396551724102</v>
      </c>
      <c r="BE92">
        <v>25.538379310344801</v>
      </c>
      <c r="BF92">
        <v>999.9</v>
      </c>
      <c r="BG92">
        <v>0</v>
      </c>
      <c r="BH92">
        <v>0</v>
      </c>
      <c r="BI92">
        <v>5005.1941379310301</v>
      </c>
      <c r="BJ92">
        <v>0</v>
      </c>
      <c r="BK92">
        <v>9999.9</v>
      </c>
      <c r="BL92">
        <v>299.98448275862103</v>
      </c>
      <c r="BM92">
        <v>0.90002796551724196</v>
      </c>
      <c r="BN92">
        <v>9.9972117241379305E-2</v>
      </c>
      <c r="BO92">
        <v>0</v>
      </c>
      <c r="BP92">
        <v>253.74368965517201</v>
      </c>
      <c r="BQ92">
        <v>5.0009600000000001</v>
      </c>
      <c r="BR92">
        <v>779.72979310344795</v>
      </c>
      <c r="BS92">
        <v>3225.5265517241401</v>
      </c>
      <c r="BT92">
        <v>36.625</v>
      </c>
      <c r="BU92">
        <v>40.629275862069001</v>
      </c>
      <c r="BV92">
        <v>38.697862068965499</v>
      </c>
      <c r="BW92">
        <v>40.557724137930997</v>
      </c>
      <c r="BX92">
        <v>39.5</v>
      </c>
      <c r="BY92">
        <v>265.49344827586202</v>
      </c>
      <c r="BZ92">
        <v>29.49</v>
      </c>
      <c r="CA92">
        <v>0</v>
      </c>
      <c r="CB92">
        <v>1613518964.2</v>
      </c>
      <c r="CC92">
        <v>0</v>
      </c>
      <c r="CD92">
        <v>253.32415384615399</v>
      </c>
      <c r="CE92">
        <v>-143.53367529423201</v>
      </c>
      <c r="CF92">
        <v>-438.637299414182</v>
      </c>
      <c r="CG92">
        <v>778.49088461538497</v>
      </c>
      <c r="CH92">
        <v>15</v>
      </c>
      <c r="CI92">
        <v>1613517593.0999999</v>
      </c>
      <c r="CJ92" t="s">
        <v>257</v>
      </c>
      <c r="CK92">
        <v>1613517590.5999999</v>
      </c>
      <c r="CL92">
        <v>1613517593.0999999</v>
      </c>
      <c r="CM92">
        <v>2</v>
      </c>
      <c r="CN92">
        <v>-0.182</v>
      </c>
      <c r="CO92">
        <v>3.1E-2</v>
      </c>
      <c r="CP92">
        <v>5.8979999999999997</v>
      </c>
      <c r="CQ92">
        <v>0.11700000000000001</v>
      </c>
      <c r="CR92">
        <v>408</v>
      </c>
      <c r="CS92">
        <v>19</v>
      </c>
      <c r="CT92">
        <v>0.39</v>
      </c>
      <c r="CU92">
        <v>0.23</v>
      </c>
      <c r="CV92">
        <v>-0.58102570750000004</v>
      </c>
      <c r="CW92">
        <v>-6.6965665046904297</v>
      </c>
      <c r="CX92">
        <v>0.71265089790136105</v>
      </c>
      <c r="CY92">
        <v>0</v>
      </c>
      <c r="CZ92">
        <v>0.10172218952500001</v>
      </c>
      <c r="DA92">
        <v>3.2365947573320799</v>
      </c>
      <c r="DB92">
        <v>0.32016256163597701</v>
      </c>
      <c r="DC92">
        <v>0</v>
      </c>
      <c r="DD92">
        <v>0</v>
      </c>
      <c r="DE92">
        <v>2</v>
      </c>
      <c r="DF92" t="s">
        <v>258</v>
      </c>
      <c r="DG92">
        <v>100</v>
      </c>
      <c r="DH92">
        <v>100</v>
      </c>
      <c r="DI92">
        <v>5.9020000000000001</v>
      </c>
      <c r="DJ92">
        <v>7.9799999999999996E-2</v>
      </c>
      <c r="DK92">
        <v>3.81994624640086</v>
      </c>
      <c r="DL92">
        <v>6.2143469350190604E-3</v>
      </c>
      <c r="DM92">
        <v>-2.84187309215212E-6</v>
      </c>
      <c r="DN92">
        <v>5.8318728844440699E-10</v>
      </c>
      <c r="DO92">
        <v>-0.113050203154081</v>
      </c>
      <c r="DP92">
        <v>-1.75213708561665E-2</v>
      </c>
      <c r="DQ92">
        <v>2.0195459475989799E-3</v>
      </c>
      <c r="DR92">
        <v>-2.5595844928440799E-5</v>
      </c>
      <c r="DS92">
        <v>-1</v>
      </c>
      <c r="DT92">
        <v>2233</v>
      </c>
      <c r="DU92">
        <v>2</v>
      </c>
      <c r="DV92">
        <v>28</v>
      </c>
      <c r="DW92">
        <v>22.2</v>
      </c>
      <c r="DX92">
        <v>22.1</v>
      </c>
      <c r="DY92">
        <v>2</v>
      </c>
      <c r="DZ92">
        <v>633.95500000000004</v>
      </c>
      <c r="EA92">
        <v>355.25900000000001</v>
      </c>
      <c r="EB92">
        <v>24.999199999999998</v>
      </c>
      <c r="EC92">
        <v>28.233499999999999</v>
      </c>
      <c r="ED92">
        <v>30.0001</v>
      </c>
      <c r="EE92">
        <v>28.424700000000001</v>
      </c>
      <c r="EF92">
        <v>28.416799999999999</v>
      </c>
      <c r="EG92">
        <v>19.689599999999999</v>
      </c>
      <c r="EH92">
        <v>46.724899999999998</v>
      </c>
      <c r="EI92">
        <v>71.986900000000006</v>
      </c>
      <c r="EJ92">
        <v>25</v>
      </c>
      <c r="EK92">
        <v>410</v>
      </c>
      <c r="EL92">
        <v>17.460799999999999</v>
      </c>
      <c r="EM92">
        <v>99.369299999999996</v>
      </c>
      <c r="EN92">
        <v>101.33499999999999</v>
      </c>
    </row>
    <row r="93" spans="1:144">
      <c r="A93">
        <v>75</v>
      </c>
      <c r="B93">
        <v>1613518927.5999999</v>
      </c>
      <c r="C93">
        <v>1232.5</v>
      </c>
      <c r="D93" t="s">
        <v>422</v>
      </c>
      <c r="E93" t="s">
        <v>423</v>
      </c>
      <c r="G93" t="s">
        <v>417</v>
      </c>
      <c r="H93">
        <v>1613518919.6689701</v>
      </c>
      <c r="I93">
        <f t="shared" si="58"/>
        <v>1.271331184673182E-3</v>
      </c>
      <c r="J93">
        <f t="shared" si="59"/>
        <v>2.8784403834673236</v>
      </c>
      <c r="K93">
        <f t="shared" si="60"/>
        <v>409.00548275862099</v>
      </c>
      <c r="L93">
        <f t="shared" si="61"/>
        <v>347.8050886721557</v>
      </c>
      <c r="M93">
        <f t="shared" si="62"/>
        <v>35.349767003936236</v>
      </c>
      <c r="N93">
        <f t="shared" si="63"/>
        <v>41.569974073835901</v>
      </c>
      <c r="O93">
        <f t="shared" si="64"/>
        <v>8.969329869945733E-2</v>
      </c>
      <c r="P93">
        <f t="shared" si="65"/>
        <v>2.0077977893853505</v>
      </c>
      <c r="Q93">
        <f t="shared" si="66"/>
        <v>8.7525320431208559E-2</v>
      </c>
      <c r="R93">
        <f t="shared" si="67"/>
        <v>5.4893744947067807E-2</v>
      </c>
      <c r="S93">
        <f t="shared" si="68"/>
        <v>49.536941316120725</v>
      </c>
      <c r="T93">
        <f t="shared" si="69"/>
        <v>26.552149086771514</v>
      </c>
      <c r="U93">
        <f t="shared" si="70"/>
        <v>25.6162344827586</v>
      </c>
      <c r="V93">
        <f t="shared" si="71"/>
        <v>3.2983891693541336</v>
      </c>
      <c r="W93">
        <f t="shared" si="72"/>
        <v>53.170941556873984</v>
      </c>
      <c r="X93">
        <f t="shared" si="73"/>
        <v>1.8595460559956172</v>
      </c>
      <c r="Y93">
        <f t="shared" si="74"/>
        <v>3.4972975868906979</v>
      </c>
      <c r="Z93">
        <f t="shared" si="75"/>
        <v>1.4388431133585164</v>
      </c>
      <c r="AA93">
        <f t="shared" si="76"/>
        <v>-56.065705244087326</v>
      </c>
      <c r="AB93">
        <f t="shared" si="77"/>
        <v>107.20487497837227</v>
      </c>
      <c r="AC93">
        <f t="shared" si="78"/>
        <v>11.421049149927295</v>
      </c>
      <c r="AD93">
        <f t="shared" si="79"/>
        <v>112.09716020033297</v>
      </c>
      <c r="AE93">
        <v>0</v>
      </c>
      <c r="AF93">
        <v>0</v>
      </c>
      <c r="AG93">
        <f t="shared" si="80"/>
        <v>1</v>
      </c>
      <c r="AH93">
        <f t="shared" si="81"/>
        <v>0</v>
      </c>
      <c r="AI93">
        <f t="shared" si="82"/>
        <v>25978.413994104292</v>
      </c>
      <c r="AJ93">
        <f t="shared" si="83"/>
        <v>299.983310344828</v>
      </c>
      <c r="AK93">
        <f t="shared" si="84"/>
        <v>252.87067948558465</v>
      </c>
      <c r="AL93">
        <f t="shared" si="85"/>
        <v>0.84294916005464493</v>
      </c>
      <c r="AM93">
        <f t="shared" si="86"/>
        <v>0.19589832010928998</v>
      </c>
      <c r="AN93">
        <v>2</v>
      </c>
      <c r="AO93">
        <v>0.5</v>
      </c>
      <c r="AP93" t="s">
        <v>256</v>
      </c>
      <c r="AQ93">
        <v>2</v>
      </c>
      <c r="AR93">
        <v>1613518919.6689701</v>
      </c>
      <c r="AS93">
        <v>409.00548275862099</v>
      </c>
      <c r="AT93">
        <v>410.13820689655199</v>
      </c>
      <c r="AU93">
        <v>18.296006896551699</v>
      </c>
      <c r="AV93">
        <v>17.880013793103402</v>
      </c>
      <c r="AW93">
        <v>403.10399999999998</v>
      </c>
      <c r="AX93">
        <v>18.212865517241401</v>
      </c>
      <c r="BA93">
        <v>600.044034482759</v>
      </c>
      <c r="BB93">
        <v>101.53675862068999</v>
      </c>
      <c r="BC93">
        <v>9.9957331034482802E-2</v>
      </c>
      <c r="BD93">
        <v>26.606631034482799</v>
      </c>
      <c r="BE93">
        <v>25.6162344827586</v>
      </c>
      <c r="BF93">
        <v>999.9</v>
      </c>
      <c r="BG93">
        <v>0</v>
      </c>
      <c r="BH93">
        <v>0</v>
      </c>
      <c r="BI93">
        <v>5004.87</v>
      </c>
      <c r="BJ93">
        <v>0</v>
      </c>
      <c r="BK93">
        <v>9999.9</v>
      </c>
      <c r="BL93">
        <v>299.983310344828</v>
      </c>
      <c r="BM93">
        <v>0.90002796551724196</v>
      </c>
      <c r="BN93">
        <v>9.9972117241379305E-2</v>
      </c>
      <c r="BO93">
        <v>0</v>
      </c>
      <c r="BP93">
        <v>240.995448275862</v>
      </c>
      <c r="BQ93">
        <v>5.0009600000000001</v>
      </c>
      <c r="BR93">
        <v>740.95993103448302</v>
      </c>
      <c r="BS93">
        <v>3225.51517241379</v>
      </c>
      <c r="BT93">
        <v>36.625</v>
      </c>
      <c r="BU93">
        <v>40.625</v>
      </c>
      <c r="BV93">
        <v>38.6913448275862</v>
      </c>
      <c r="BW93">
        <v>40.5555862068965</v>
      </c>
      <c r="BX93">
        <v>39.5</v>
      </c>
      <c r="BY93">
        <v>265.49275862068998</v>
      </c>
      <c r="BZ93">
        <v>29.49</v>
      </c>
      <c r="CA93">
        <v>0</v>
      </c>
      <c r="CB93">
        <v>1613518970.2</v>
      </c>
      <c r="CC93">
        <v>0</v>
      </c>
      <c r="CD93">
        <v>240.68950000000001</v>
      </c>
      <c r="CE93">
        <v>-108.456991520617</v>
      </c>
      <c r="CF93">
        <v>-328.49124808137702</v>
      </c>
      <c r="CG93">
        <v>740.04511538461497</v>
      </c>
      <c r="CH93">
        <v>15</v>
      </c>
      <c r="CI93">
        <v>1613517593.0999999</v>
      </c>
      <c r="CJ93" t="s">
        <v>257</v>
      </c>
      <c r="CK93">
        <v>1613517590.5999999</v>
      </c>
      <c r="CL93">
        <v>1613517593.0999999</v>
      </c>
      <c r="CM93">
        <v>2</v>
      </c>
      <c r="CN93">
        <v>-0.182</v>
      </c>
      <c r="CO93">
        <v>3.1E-2</v>
      </c>
      <c r="CP93">
        <v>5.8979999999999997</v>
      </c>
      <c r="CQ93">
        <v>0.11700000000000001</v>
      </c>
      <c r="CR93">
        <v>408</v>
      </c>
      <c r="CS93">
        <v>19</v>
      </c>
      <c r="CT93">
        <v>0.39</v>
      </c>
      <c r="CU93">
        <v>0.23</v>
      </c>
      <c r="CV93">
        <v>-1.0153809250000001</v>
      </c>
      <c r="CW93">
        <v>-1.6762772420262699</v>
      </c>
      <c r="CX93">
        <v>0.247200467876215</v>
      </c>
      <c r="CY93">
        <v>0</v>
      </c>
      <c r="CZ93">
        <v>0.31179928952500002</v>
      </c>
      <c r="DA93">
        <v>2.1147144877936199</v>
      </c>
      <c r="DB93">
        <v>0.25068941020997698</v>
      </c>
      <c r="DC93">
        <v>0</v>
      </c>
      <c r="DD93">
        <v>0</v>
      </c>
      <c r="DE93">
        <v>2</v>
      </c>
      <c r="DF93" t="s">
        <v>258</v>
      </c>
      <c r="DG93">
        <v>100</v>
      </c>
      <c r="DH93">
        <v>100</v>
      </c>
      <c r="DI93">
        <v>5.9009999999999998</v>
      </c>
      <c r="DJ93">
        <v>7.1199999999999999E-2</v>
      </c>
      <c r="DK93">
        <v>3.81994624640086</v>
      </c>
      <c r="DL93">
        <v>6.2143469350190604E-3</v>
      </c>
      <c r="DM93">
        <v>-2.84187309215212E-6</v>
      </c>
      <c r="DN93">
        <v>5.8318728844440699E-10</v>
      </c>
      <c r="DO93">
        <v>-0.113050203154081</v>
      </c>
      <c r="DP93">
        <v>-1.75213708561665E-2</v>
      </c>
      <c r="DQ93">
        <v>2.0195459475989799E-3</v>
      </c>
      <c r="DR93">
        <v>-2.5595844928440799E-5</v>
      </c>
      <c r="DS93">
        <v>-1</v>
      </c>
      <c r="DT93">
        <v>2233</v>
      </c>
      <c r="DU93">
        <v>2</v>
      </c>
      <c r="DV93">
        <v>28</v>
      </c>
      <c r="DW93">
        <v>22.3</v>
      </c>
      <c r="DX93">
        <v>22.2</v>
      </c>
      <c r="DY93">
        <v>2</v>
      </c>
      <c r="DZ93">
        <v>634.59900000000005</v>
      </c>
      <c r="EA93">
        <v>355.15600000000001</v>
      </c>
      <c r="EB93">
        <v>24.999400000000001</v>
      </c>
      <c r="EC93">
        <v>28.233499999999999</v>
      </c>
      <c r="ED93">
        <v>30</v>
      </c>
      <c r="EE93">
        <v>28.424199999999999</v>
      </c>
      <c r="EF93">
        <v>28.416799999999999</v>
      </c>
      <c r="EG93">
        <v>19.689</v>
      </c>
      <c r="EH93">
        <v>46.724899999999998</v>
      </c>
      <c r="EI93">
        <v>71.616200000000006</v>
      </c>
      <c r="EJ93">
        <v>25</v>
      </c>
      <c r="EK93">
        <v>410</v>
      </c>
      <c r="EL93">
        <v>17.5124</v>
      </c>
      <c r="EM93">
        <v>99.369500000000002</v>
      </c>
      <c r="EN93">
        <v>101.33499999999999</v>
      </c>
    </row>
    <row r="94" spans="1:144">
      <c r="A94">
        <v>76</v>
      </c>
      <c r="B94">
        <v>1613518933.5999999</v>
      </c>
      <c r="C94">
        <v>1238.5</v>
      </c>
      <c r="D94" t="s">
        <v>424</v>
      </c>
      <c r="E94" t="s">
        <v>425</v>
      </c>
      <c r="G94" t="s">
        <v>417</v>
      </c>
      <c r="H94">
        <v>1613518925.6689701</v>
      </c>
      <c r="I94">
        <f t="shared" si="58"/>
        <v>1.3214168851642775E-3</v>
      </c>
      <c r="J94">
        <f t="shared" si="59"/>
        <v>2.9045779905795586</v>
      </c>
      <c r="K94">
        <f t="shared" si="60"/>
        <v>408.87468965517201</v>
      </c>
      <c r="L94">
        <f t="shared" si="61"/>
        <v>347.65730285473524</v>
      </c>
      <c r="M94">
        <f t="shared" si="62"/>
        <v>35.334645362122508</v>
      </c>
      <c r="N94">
        <f t="shared" si="63"/>
        <v>41.556561699928125</v>
      </c>
      <c r="O94">
        <f t="shared" si="64"/>
        <v>9.0892861355618151E-2</v>
      </c>
      <c r="P94">
        <f t="shared" si="65"/>
        <v>2.007093443238595</v>
      </c>
      <c r="Q94">
        <f t="shared" si="66"/>
        <v>8.8666520590471642E-2</v>
      </c>
      <c r="R94">
        <f t="shared" si="67"/>
        <v>5.561206126312554E-2</v>
      </c>
      <c r="S94">
        <f t="shared" si="68"/>
        <v>49.539571295100139</v>
      </c>
      <c r="T94">
        <f t="shared" si="69"/>
        <v>26.538271357247943</v>
      </c>
      <c r="U94">
        <f t="shared" si="70"/>
        <v>25.6607689655172</v>
      </c>
      <c r="V94">
        <f t="shared" si="71"/>
        <v>3.3071163687146421</v>
      </c>
      <c r="W94">
        <f t="shared" si="72"/>
        <v>52.331832446674994</v>
      </c>
      <c r="X94">
        <f t="shared" si="73"/>
        <v>1.8306910569650743</v>
      </c>
      <c r="Y94">
        <f t="shared" si="74"/>
        <v>3.4982361048230226</v>
      </c>
      <c r="Z94">
        <f t="shared" si="75"/>
        <v>1.4764253117495678</v>
      </c>
      <c r="AA94">
        <f t="shared" si="76"/>
        <v>-58.274484635744642</v>
      </c>
      <c r="AB94">
        <f t="shared" si="77"/>
        <v>102.84124882294036</v>
      </c>
      <c r="AC94">
        <f t="shared" si="78"/>
        <v>10.962711921734956</v>
      </c>
      <c r="AD94">
        <f t="shared" si="79"/>
        <v>105.06904740403081</v>
      </c>
      <c r="AE94">
        <v>0</v>
      </c>
      <c r="AF94">
        <v>0</v>
      </c>
      <c r="AG94">
        <f t="shared" si="80"/>
        <v>1</v>
      </c>
      <c r="AH94">
        <f t="shared" si="81"/>
        <v>0</v>
      </c>
      <c r="AI94">
        <f t="shared" si="82"/>
        <v>25960.879326146558</v>
      </c>
      <c r="AJ94">
        <f t="shared" si="83"/>
        <v>299.99979310344798</v>
      </c>
      <c r="AK94">
        <f t="shared" si="84"/>
        <v>252.88452479951275</v>
      </c>
      <c r="AL94">
        <f t="shared" si="85"/>
        <v>0.84294899734251272</v>
      </c>
      <c r="AM94">
        <f t="shared" si="86"/>
        <v>0.19589799468502547</v>
      </c>
      <c r="AN94">
        <v>2</v>
      </c>
      <c r="AO94">
        <v>0.5</v>
      </c>
      <c r="AP94" t="s">
        <v>256</v>
      </c>
      <c r="AQ94">
        <v>2</v>
      </c>
      <c r="AR94">
        <v>1613518925.6689701</v>
      </c>
      <c r="AS94">
        <v>408.87468965517201</v>
      </c>
      <c r="AT94">
        <v>410.02289655172399</v>
      </c>
      <c r="AU94">
        <v>18.012155172413799</v>
      </c>
      <c r="AV94">
        <v>17.579648275862102</v>
      </c>
      <c r="AW94">
        <v>402.97379310344797</v>
      </c>
      <c r="AX94">
        <v>17.937396551724099</v>
      </c>
      <c r="BA94">
        <v>600.04375862069003</v>
      </c>
      <c r="BB94">
        <v>101.53648275862101</v>
      </c>
      <c r="BC94">
        <v>9.9942168965517206E-2</v>
      </c>
      <c r="BD94">
        <v>26.611186206896601</v>
      </c>
      <c r="BE94">
        <v>25.6607689655172</v>
      </c>
      <c r="BF94">
        <v>999.9</v>
      </c>
      <c r="BG94">
        <v>0</v>
      </c>
      <c r="BH94">
        <v>0</v>
      </c>
      <c r="BI94">
        <v>5002.0248275862104</v>
      </c>
      <c r="BJ94">
        <v>0</v>
      </c>
      <c r="BK94">
        <v>9999.9</v>
      </c>
      <c r="BL94">
        <v>299.99979310344798</v>
      </c>
      <c r="BM94">
        <v>0.90003437931034502</v>
      </c>
      <c r="BN94">
        <v>9.9965710344827596E-2</v>
      </c>
      <c r="BO94">
        <v>0</v>
      </c>
      <c r="BP94">
        <v>231.35255172413801</v>
      </c>
      <c r="BQ94">
        <v>5.0009600000000001</v>
      </c>
      <c r="BR94">
        <v>711.76479310344803</v>
      </c>
      <c r="BS94">
        <v>3225.6986206896499</v>
      </c>
      <c r="BT94">
        <v>36.625</v>
      </c>
      <c r="BU94">
        <v>40.627137931034497</v>
      </c>
      <c r="BV94">
        <v>38.689172413793102</v>
      </c>
      <c r="BW94">
        <v>40.547034482758598</v>
      </c>
      <c r="BX94">
        <v>39.5</v>
      </c>
      <c r="BY94">
        <v>265.50931034482801</v>
      </c>
      <c r="BZ94">
        <v>29.49</v>
      </c>
      <c r="CA94">
        <v>0</v>
      </c>
      <c r="CB94">
        <v>1613518976.2</v>
      </c>
      <c r="CC94">
        <v>0</v>
      </c>
      <c r="CD94">
        <v>231.11392307692299</v>
      </c>
      <c r="CE94">
        <v>-83.067350476467098</v>
      </c>
      <c r="CF94">
        <v>-248.96550443352399</v>
      </c>
      <c r="CG94">
        <v>711.04211538461504</v>
      </c>
      <c r="CH94">
        <v>15</v>
      </c>
      <c r="CI94">
        <v>1613517593.0999999</v>
      </c>
      <c r="CJ94" t="s">
        <v>257</v>
      </c>
      <c r="CK94">
        <v>1613517590.5999999</v>
      </c>
      <c r="CL94">
        <v>1613517593.0999999</v>
      </c>
      <c r="CM94">
        <v>2</v>
      </c>
      <c r="CN94">
        <v>-0.182</v>
      </c>
      <c r="CO94">
        <v>3.1E-2</v>
      </c>
      <c r="CP94">
        <v>5.8979999999999997</v>
      </c>
      <c r="CQ94">
        <v>0.11700000000000001</v>
      </c>
      <c r="CR94">
        <v>408</v>
      </c>
      <c r="CS94">
        <v>19</v>
      </c>
      <c r="CT94">
        <v>0.39</v>
      </c>
      <c r="CU94">
        <v>0.23</v>
      </c>
      <c r="CV94">
        <v>-1.1633195249999999</v>
      </c>
      <c r="CW94">
        <v>-8.7221864915571407E-2</v>
      </c>
      <c r="CX94">
        <v>0.102088239244535</v>
      </c>
      <c r="CY94">
        <v>1</v>
      </c>
      <c r="CZ94">
        <v>0.41840674999999999</v>
      </c>
      <c r="DA94">
        <v>-0.36783100187617401</v>
      </c>
      <c r="DB94">
        <v>0.12158653627082899</v>
      </c>
      <c r="DC94">
        <v>0</v>
      </c>
      <c r="DD94">
        <v>1</v>
      </c>
      <c r="DE94">
        <v>2</v>
      </c>
      <c r="DF94" t="s">
        <v>269</v>
      </c>
      <c r="DG94">
        <v>100</v>
      </c>
      <c r="DH94">
        <v>100</v>
      </c>
      <c r="DI94">
        <v>5.9009999999999998</v>
      </c>
      <c r="DJ94">
        <v>6.6900000000000001E-2</v>
      </c>
      <c r="DK94">
        <v>3.81994624640086</v>
      </c>
      <c r="DL94">
        <v>6.2143469350190604E-3</v>
      </c>
      <c r="DM94">
        <v>-2.84187309215212E-6</v>
      </c>
      <c r="DN94">
        <v>5.8318728844440699E-10</v>
      </c>
      <c r="DO94">
        <v>-0.113050203154081</v>
      </c>
      <c r="DP94">
        <v>-1.75213708561665E-2</v>
      </c>
      <c r="DQ94">
        <v>2.0195459475989799E-3</v>
      </c>
      <c r="DR94">
        <v>-2.5595844928440799E-5</v>
      </c>
      <c r="DS94">
        <v>-1</v>
      </c>
      <c r="DT94">
        <v>2233</v>
      </c>
      <c r="DU94">
        <v>2</v>
      </c>
      <c r="DV94">
        <v>28</v>
      </c>
      <c r="DW94">
        <v>22.4</v>
      </c>
      <c r="DX94">
        <v>22.3</v>
      </c>
      <c r="DY94">
        <v>2</v>
      </c>
      <c r="DZ94">
        <v>634.67200000000003</v>
      </c>
      <c r="EA94">
        <v>355.26</v>
      </c>
      <c r="EB94">
        <v>24.999600000000001</v>
      </c>
      <c r="EC94">
        <v>28.2334</v>
      </c>
      <c r="ED94">
        <v>30</v>
      </c>
      <c r="EE94">
        <v>28.424199999999999</v>
      </c>
      <c r="EF94">
        <v>28.4191</v>
      </c>
      <c r="EG94">
        <v>19.6904</v>
      </c>
      <c r="EH94">
        <v>46.135199999999998</v>
      </c>
      <c r="EI94">
        <v>71.616200000000006</v>
      </c>
      <c r="EJ94">
        <v>25</v>
      </c>
      <c r="EK94">
        <v>410</v>
      </c>
      <c r="EL94">
        <v>17.6708</v>
      </c>
      <c r="EM94">
        <v>99.372699999999995</v>
      </c>
      <c r="EN94">
        <v>101.337</v>
      </c>
    </row>
    <row r="95" spans="1:144">
      <c r="A95">
        <v>77</v>
      </c>
      <c r="B95">
        <v>1613518939.5999999</v>
      </c>
      <c r="C95">
        <v>1244.5</v>
      </c>
      <c r="D95" t="s">
        <v>426</v>
      </c>
      <c r="E95" t="s">
        <v>427</v>
      </c>
      <c r="G95" t="s">
        <v>417</v>
      </c>
      <c r="H95">
        <v>1613518931.6689701</v>
      </c>
      <c r="I95">
        <f t="shared" si="58"/>
        <v>9.1431305737877202E-4</v>
      </c>
      <c r="J95">
        <f t="shared" si="59"/>
        <v>3.2223015477343102</v>
      </c>
      <c r="K95">
        <f t="shared" si="60"/>
        <v>408.75141379310298</v>
      </c>
      <c r="L95">
        <f t="shared" si="61"/>
        <v>314.64771416093316</v>
      </c>
      <c r="M95">
        <f t="shared" si="62"/>
        <v>31.979985068261616</v>
      </c>
      <c r="N95">
        <f t="shared" si="63"/>
        <v>41.544443265996144</v>
      </c>
      <c r="O95">
        <f t="shared" si="64"/>
        <v>6.1286551618441959E-2</v>
      </c>
      <c r="P95">
        <f t="shared" si="65"/>
        <v>2.0071109348441696</v>
      </c>
      <c r="Q95">
        <f t="shared" si="66"/>
        <v>6.0265591335960579E-2</v>
      </c>
      <c r="R95">
        <f t="shared" si="67"/>
        <v>3.7756307093287658E-2</v>
      </c>
      <c r="S95">
        <f t="shared" si="68"/>
        <v>49.540948465689191</v>
      </c>
      <c r="T95">
        <f t="shared" si="69"/>
        <v>26.692550692156015</v>
      </c>
      <c r="U95">
        <f t="shared" si="70"/>
        <v>25.692003448275901</v>
      </c>
      <c r="V95">
        <f t="shared" si="71"/>
        <v>3.3132492622881813</v>
      </c>
      <c r="W95">
        <f t="shared" si="72"/>
        <v>51.730719321642226</v>
      </c>
      <c r="X95">
        <f t="shared" si="73"/>
        <v>1.8101321396503414</v>
      </c>
      <c r="Y95">
        <f t="shared" si="74"/>
        <v>3.4991435715316812</v>
      </c>
      <c r="Z95">
        <f t="shared" si="75"/>
        <v>1.5031171226378399</v>
      </c>
      <c r="AA95">
        <f t="shared" si="76"/>
        <v>-40.321205830403848</v>
      </c>
      <c r="AB95">
        <f t="shared" si="77"/>
        <v>99.938829539381715</v>
      </c>
      <c r="AC95">
        <f t="shared" si="78"/>
        <v>10.655128238014541</v>
      </c>
      <c r="AD95">
        <f t="shared" si="79"/>
        <v>119.8137004126816</v>
      </c>
      <c r="AE95">
        <v>0</v>
      </c>
      <c r="AF95">
        <v>0</v>
      </c>
      <c r="AG95">
        <f t="shared" si="80"/>
        <v>1</v>
      </c>
      <c r="AH95">
        <f t="shared" si="81"/>
        <v>0</v>
      </c>
      <c r="AI95">
        <f t="shared" si="82"/>
        <v>25960.88379122876</v>
      </c>
      <c r="AJ95">
        <f t="shared" si="83"/>
        <v>300.008068965517</v>
      </c>
      <c r="AK95">
        <f t="shared" si="84"/>
        <v>252.89150654122241</v>
      </c>
      <c r="AL95">
        <f t="shared" si="85"/>
        <v>0.84294901604893113</v>
      </c>
      <c r="AM95">
        <f t="shared" si="86"/>
        <v>0.1958980320978625</v>
      </c>
      <c r="AN95">
        <v>2</v>
      </c>
      <c r="AO95">
        <v>0.5</v>
      </c>
      <c r="AP95" t="s">
        <v>256</v>
      </c>
      <c r="AQ95">
        <v>2</v>
      </c>
      <c r="AR95">
        <v>1613518931.6689701</v>
      </c>
      <c r="AS95">
        <v>408.75141379310298</v>
      </c>
      <c r="AT95">
        <v>409.95</v>
      </c>
      <c r="AU95">
        <v>17.809699999999999</v>
      </c>
      <c r="AV95">
        <v>17.510379310344799</v>
      </c>
      <c r="AW95">
        <v>402.85106896551702</v>
      </c>
      <c r="AX95">
        <v>17.740872413793099</v>
      </c>
      <c r="BA95">
        <v>600.04499999999996</v>
      </c>
      <c r="BB95">
        <v>101.537482758621</v>
      </c>
      <c r="BC95">
        <v>9.9947386206896499E-2</v>
      </c>
      <c r="BD95">
        <v>26.6155896551724</v>
      </c>
      <c r="BE95">
        <v>25.692003448275901</v>
      </c>
      <c r="BF95">
        <v>999.9</v>
      </c>
      <c r="BG95">
        <v>0</v>
      </c>
      <c r="BH95">
        <v>0</v>
      </c>
      <c r="BI95">
        <v>5002.04655172414</v>
      </c>
      <c r="BJ95">
        <v>0</v>
      </c>
      <c r="BK95">
        <v>9999.9</v>
      </c>
      <c r="BL95">
        <v>300.008068965517</v>
      </c>
      <c r="BM95">
        <v>0.90003437931034502</v>
      </c>
      <c r="BN95">
        <v>9.9965710344827596E-2</v>
      </c>
      <c r="BO95">
        <v>0</v>
      </c>
      <c r="BP95">
        <v>223.870310344828</v>
      </c>
      <c r="BQ95">
        <v>5.0009600000000001</v>
      </c>
      <c r="BR95">
        <v>689.290827586207</v>
      </c>
      <c r="BS95">
        <v>3225.78931034483</v>
      </c>
      <c r="BT95">
        <v>36.625</v>
      </c>
      <c r="BU95">
        <v>40.627137931034497</v>
      </c>
      <c r="BV95">
        <v>38.6913448275862</v>
      </c>
      <c r="BW95">
        <v>40.551310344827598</v>
      </c>
      <c r="BX95">
        <v>39.495655172413798</v>
      </c>
      <c r="BY95">
        <v>265.51689655172402</v>
      </c>
      <c r="BZ95">
        <v>29.4910344827586</v>
      </c>
      <c r="CA95">
        <v>0</v>
      </c>
      <c r="CB95">
        <v>1613518982.2</v>
      </c>
      <c r="CC95">
        <v>0</v>
      </c>
      <c r="CD95">
        <v>223.69107692307699</v>
      </c>
      <c r="CE95">
        <v>-64.779692343567305</v>
      </c>
      <c r="CF95">
        <v>-194.61254713588099</v>
      </c>
      <c r="CG95">
        <v>688.724346153846</v>
      </c>
      <c r="CH95">
        <v>15</v>
      </c>
      <c r="CI95">
        <v>1613517593.0999999</v>
      </c>
      <c r="CJ95" t="s">
        <v>257</v>
      </c>
      <c r="CK95">
        <v>1613517590.5999999</v>
      </c>
      <c r="CL95">
        <v>1613517593.0999999</v>
      </c>
      <c r="CM95">
        <v>2</v>
      </c>
      <c r="CN95">
        <v>-0.182</v>
      </c>
      <c r="CO95">
        <v>3.1E-2</v>
      </c>
      <c r="CP95">
        <v>5.8979999999999997</v>
      </c>
      <c r="CQ95">
        <v>0.11700000000000001</v>
      </c>
      <c r="CR95">
        <v>408</v>
      </c>
      <c r="CS95">
        <v>19</v>
      </c>
      <c r="CT95">
        <v>0.39</v>
      </c>
      <c r="CU95">
        <v>0.23</v>
      </c>
      <c r="CV95">
        <v>-1.164773525</v>
      </c>
      <c r="CW95">
        <v>-0.60947622889305397</v>
      </c>
      <c r="CX95">
        <v>0.103955935435883</v>
      </c>
      <c r="CY95">
        <v>0</v>
      </c>
      <c r="CZ95">
        <v>0.35645527500000002</v>
      </c>
      <c r="DA95">
        <v>-1.34533991369606</v>
      </c>
      <c r="DB95">
        <v>0.130517094020283</v>
      </c>
      <c r="DC95">
        <v>0</v>
      </c>
      <c r="DD95">
        <v>0</v>
      </c>
      <c r="DE95">
        <v>2</v>
      </c>
      <c r="DF95" t="s">
        <v>258</v>
      </c>
      <c r="DG95">
        <v>100</v>
      </c>
      <c r="DH95">
        <v>100</v>
      </c>
      <c r="DI95">
        <v>5.9</v>
      </c>
      <c r="DJ95">
        <v>6.5600000000000006E-2</v>
      </c>
      <c r="DK95">
        <v>3.81994624640086</v>
      </c>
      <c r="DL95">
        <v>6.2143469350190604E-3</v>
      </c>
      <c r="DM95">
        <v>-2.84187309215212E-6</v>
      </c>
      <c r="DN95">
        <v>5.8318728844440699E-10</v>
      </c>
      <c r="DO95">
        <v>-0.113050203154081</v>
      </c>
      <c r="DP95">
        <v>-1.75213708561665E-2</v>
      </c>
      <c r="DQ95">
        <v>2.0195459475989799E-3</v>
      </c>
      <c r="DR95">
        <v>-2.5595844928440799E-5</v>
      </c>
      <c r="DS95">
        <v>-1</v>
      </c>
      <c r="DT95">
        <v>2233</v>
      </c>
      <c r="DU95">
        <v>2</v>
      </c>
      <c r="DV95">
        <v>28</v>
      </c>
      <c r="DW95">
        <v>22.5</v>
      </c>
      <c r="DX95">
        <v>22.4</v>
      </c>
      <c r="DY95">
        <v>2</v>
      </c>
      <c r="DZ95">
        <v>634.92399999999998</v>
      </c>
      <c r="EA95">
        <v>355.21499999999997</v>
      </c>
      <c r="EB95">
        <v>25</v>
      </c>
      <c r="EC95">
        <v>28.2316</v>
      </c>
      <c r="ED95">
        <v>30</v>
      </c>
      <c r="EE95">
        <v>28.424199999999999</v>
      </c>
      <c r="EF95">
        <v>28.420300000000001</v>
      </c>
      <c r="EG95">
        <v>19.697800000000001</v>
      </c>
      <c r="EH95">
        <v>45.826900000000002</v>
      </c>
      <c r="EI95">
        <v>71.616200000000006</v>
      </c>
      <c r="EJ95">
        <v>25</v>
      </c>
      <c r="EK95">
        <v>410</v>
      </c>
      <c r="EL95">
        <v>17.7334</v>
      </c>
      <c r="EM95">
        <v>99.370599999999996</v>
      </c>
      <c r="EN95">
        <v>101.334</v>
      </c>
    </row>
    <row r="96" spans="1:144">
      <c r="A96">
        <v>78</v>
      </c>
      <c r="B96">
        <v>1613518945.5999999</v>
      </c>
      <c r="C96">
        <v>1250.5</v>
      </c>
      <c r="D96" t="s">
        <v>428</v>
      </c>
      <c r="E96" t="s">
        <v>429</v>
      </c>
      <c r="G96" t="s">
        <v>417</v>
      </c>
      <c r="H96">
        <v>1613518937.6689701</v>
      </c>
      <c r="I96">
        <f t="shared" si="58"/>
        <v>5.8583408465664999E-4</v>
      </c>
      <c r="J96">
        <f t="shared" si="59"/>
        <v>3.5729586998282086</v>
      </c>
      <c r="K96">
        <f t="shared" si="60"/>
        <v>408.69244827586198</v>
      </c>
      <c r="L96">
        <f t="shared" si="61"/>
        <v>251.55074908279951</v>
      </c>
      <c r="M96">
        <f t="shared" si="62"/>
        <v>25.567730536589842</v>
      </c>
      <c r="N96">
        <f t="shared" si="63"/>
        <v>41.539683057818905</v>
      </c>
      <c r="O96">
        <f t="shared" si="64"/>
        <v>3.8700032696029202E-2</v>
      </c>
      <c r="P96">
        <f t="shared" si="65"/>
        <v>2.0075350442662905</v>
      </c>
      <c r="Q96">
        <f t="shared" si="66"/>
        <v>3.8290304899060573E-2</v>
      </c>
      <c r="R96">
        <f t="shared" si="67"/>
        <v>2.3967891423832731E-2</v>
      </c>
      <c r="S96">
        <f t="shared" si="68"/>
        <v>49.540559485661895</v>
      </c>
      <c r="T96">
        <f t="shared" si="69"/>
        <v>26.818177089667259</v>
      </c>
      <c r="U96">
        <f t="shared" si="70"/>
        <v>25.715789655172401</v>
      </c>
      <c r="V96">
        <f t="shared" si="71"/>
        <v>3.3179263476709422</v>
      </c>
      <c r="W96">
        <f t="shared" si="72"/>
        <v>51.484334104158727</v>
      </c>
      <c r="X96">
        <f t="shared" si="73"/>
        <v>1.8020146749089261</v>
      </c>
      <c r="Y96">
        <f t="shared" si="74"/>
        <v>3.500122330927391</v>
      </c>
      <c r="Z96">
        <f t="shared" si="75"/>
        <v>1.5159116727620161</v>
      </c>
      <c r="AA96">
        <f t="shared" si="76"/>
        <v>-25.835283133358264</v>
      </c>
      <c r="AB96">
        <f t="shared" si="77"/>
        <v>97.89946731533982</v>
      </c>
      <c r="AC96">
        <f t="shared" si="78"/>
        <v>10.436985642232049</v>
      </c>
      <c r="AD96">
        <f t="shared" si="79"/>
        <v>132.04172930987551</v>
      </c>
      <c r="AE96">
        <v>0</v>
      </c>
      <c r="AF96">
        <v>0</v>
      </c>
      <c r="AG96">
        <f t="shared" si="80"/>
        <v>1</v>
      </c>
      <c r="AH96">
        <f t="shared" si="81"/>
        <v>0</v>
      </c>
      <c r="AI96">
        <f t="shared" si="82"/>
        <v>25970.679292607667</v>
      </c>
      <c r="AJ96">
        <f t="shared" si="83"/>
        <v>300.00562068965502</v>
      </c>
      <c r="AK96">
        <f t="shared" si="84"/>
        <v>252.88945090469639</v>
      </c>
      <c r="AL96">
        <f t="shared" si="85"/>
        <v>0.84294904316576591</v>
      </c>
      <c r="AM96">
        <f t="shared" si="86"/>
        <v>0.19589808633153183</v>
      </c>
      <c r="AN96">
        <v>2</v>
      </c>
      <c r="AO96">
        <v>0.5</v>
      </c>
      <c r="AP96" t="s">
        <v>256</v>
      </c>
      <c r="AQ96">
        <v>2</v>
      </c>
      <c r="AR96">
        <v>1613518937.6689701</v>
      </c>
      <c r="AS96">
        <v>408.69244827586198</v>
      </c>
      <c r="AT96">
        <v>409.963137931034</v>
      </c>
      <c r="AU96">
        <v>17.729306896551702</v>
      </c>
      <c r="AV96">
        <v>17.537506896551701</v>
      </c>
      <c r="AW96">
        <v>402.79237931034498</v>
      </c>
      <c r="AX96">
        <v>17.662817241379301</v>
      </c>
      <c r="BA96">
        <v>600.04968965517196</v>
      </c>
      <c r="BB96">
        <v>101.540482758621</v>
      </c>
      <c r="BC96">
        <v>9.9964068965517197E-2</v>
      </c>
      <c r="BD96">
        <v>26.620337931034499</v>
      </c>
      <c r="BE96">
        <v>25.715789655172401</v>
      </c>
      <c r="BF96">
        <v>999.9</v>
      </c>
      <c r="BG96">
        <v>0</v>
      </c>
      <c r="BH96">
        <v>0</v>
      </c>
      <c r="BI96">
        <v>5003.62</v>
      </c>
      <c r="BJ96">
        <v>0</v>
      </c>
      <c r="BK96">
        <v>9999.9</v>
      </c>
      <c r="BL96">
        <v>300.00562068965502</v>
      </c>
      <c r="BM96">
        <v>0.90003437931034502</v>
      </c>
      <c r="BN96">
        <v>9.9965710344827596E-2</v>
      </c>
      <c r="BO96">
        <v>0</v>
      </c>
      <c r="BP96">
        <v>218.02189655172401</v>
      </c>
      <c r="BQ96">
        <v>5.0009600000000001</v>
      </c>
      <c r="BR96">
        <v>671.70824137931004</v>
      </c>
      <c r="BS96">
        <v>3225.76206896552</v>
      </c>
      <c r="BT96">
        <v>36.625</v>
      </c>
      <c r="BU96">
        <v>40.627137931034497</v>
      </c>
      <c r="BV96">
        <v>38.700034482758603</v>
      </c>
      <c r="BW96">
        <v>40.544896551724101</v>
      </c>
      <c r="BX96">
        <v>39.493482758620701</v>
      </c>
      <c r="BY96">
        <v>265.51413793103399</v>
      </c>
      <c r="BZ96">
        <v>29.4910344827586</v>
      </c>
      <c r="CA96">
        <v>0</v>
      </c>
      <c r="CB96">
        <v>1613518988.2</v>
      </c>
      <c r="CC96">
        <v>0</v>
      </c>
      <c r="CD96">
        <v>217.87630769230799</v>
      </c>
      <c r="CE96">
        <v>-51.351042767359402</v>
      </c>
      <c r="CF96">
        <v>-155.28536762058701</v>
      </c>
      <c r="CG96">
        <v>671.27142307692304</v>
      </c>
      <c r="CH96">
        <v>15</v>
      </c>
      <c r="CI96">
        <v>1613517593.0999999</v>
      </c>
      <c r="CJ96" t="s">
        <v>257</v>
      </c>
      <c r="CK96">
        <v>1613517590.5999999</v>
      </c>
      <c r="CL96">
        <v>1613517593.0999999</v>
      </c>
      <c r="CM96">
        <v>2</v>
      </c>
      <c r="CN96">
        <v>-0.182</v>
      </c>
      <c r="CO96">
        <v>3.1E-2</v>
      </c>
      <c r="CP96">
        <v>5.8979999999999997</v>
      </c>
      <c r="CQ96">
        <v>0.11700000000000001</v>
      </c>
      <c r="CR96">
        <v>408</v>
      </c>
      <c r="CS96">
        <v>19</v>
      </c>
      <c r="CT96">
        <v>0.39</v>
      </c>
      <c r="CU96">
        <v>0.23</v>
      </c>
      <c r="CV96">
        <v>-1.2518547499999999</v>
      </c>
      <c r="CW96">
        <v>-0.47640416510318701</v>
      </c>
      <c r="CX96">
        <v>8.9111641887788695E-2</v>
      </c>
      <c r="CY96">
        <v>0</v>
      </c>
      <c r="CZ96">
        <v>0.23294698</v>
      </c>
      <c r="DA96">
        <v>-1.05087609681051</v>
      </c>
      <c r="DB96">
        <v>0.101786169381125</v>
      </c>
      <c r="DC96">
        <v>0</v>
      </c>
      <c r="DD96">
        <v>0</v>
      </c>
      <c r="DE96">
        <v>2</v>
      </c>
      <c r="DF96" t="s">
        <v>258</v>
      </c>
      <c r="DG96">
        <v>100</v>
      </c>
      <c r="DH96">
        <v>100</v>
      </c>
      <c r="DI96">
        <v>5.9</v>
      </c>
      <c r="DJ96">
        <v>6.6799999999999998E-2</v>
      </c>
      <c r="DK96">
        <v>3.81994624640086</v>
      </c>
      <c r="DL96">
        <v>6.2143469350190604E-3</v>
      </c>
      <c r="DM96">
        <v>-2.84187309215212E-6</v>
      </c>
      <c r="DN96">
        <v>5.8318728844440699E-10</v>
      </c>
      <c r="DO96">
        <v>-0.113050203154081</v>
      </c>
      <c r="DP96">
        <v>-1.75213708561665E-2</v>
      </c>
      <c r="DQ96">
        <v>2.0195459475989799E-3</v>
      </c>
      <c r="DR96">
        <v>-2.5595844928440799E-5</v>
      </c>
      <c r="DS96">
        <v>-1</v>
      </c>
      <c r="DT96">
        <v>2233</v>
      </c>
      <c r="DU96">
        <v>2</v>
      </c>
      <c r="DV96">
        <v>28</v>
      </c>
      <c r="DW96">
        <v>22.6</v>
      </c>
      <c r="DX96">
        <v>22.5</v>
      </c>
      <c r="DY96">
        <v>2</v>
      </c>
      <c r="DZ96">
        <v>635.02099999999996</v>
      </c>
      <c r="EA96">
        <v>355.23500000000001</v>
      </c>
      <c r="EB96">
        <v>25</v>
      </c>
      <c r="EC96">
        <v>28.231100000000001</v>
      </c>
      <c r="ED96">
        <v>30</v>
      </c>
      <c r="EE96">
        <v>28.424800000000001</v>
      </c>
      <c r="EF96">
        <v>28.421500000000002</v>
      </c>
      <c r="EG96">
        <v>19.695399999999999</v>
      </c>
      <c r="EH96">
        <v>45.5428</v>
      </c>
      <c r="EI96">
        <v>71.616200000000006</v>
      </c>
      <c r="EJ96">
        <v>25</v>
      </c>
      <c r="EK96">
        <v>410</v>
      </c>
      <c r="EL96">
        <v>17.733799999999999</v>
      </c>
      <c r="EM96">
        <v>99.372399999999999</v>
      </c>
      <c r="EN96">
        <v>101.334</v>
      </c>
    </row>
    <row r="97" spans="1:144">
      <c r="A97">
        <v>79</v>
      </c>
      <c r="B97">
        <v>1613518951.5999999</v>
      </c>
      <c r="C97">
        <v>1256.5</v>
      </c>
      <c r="D97" t="s">
        <v>430</v>
      </c>
      <c r="E97" t="s">
        <v>431</v>
      </c>
      <c r="G97" t="s">
        <v>417</v>
      </c>
      <c r="H97">
        <v>1613518943.6689701</v>
      </c>
      <c r="I97">
        <f t="shared" si="58"/>
        <v>3.7756451711984553E-4</v>
      </c>
      <c r="J97">
        <f t="shared" si="59"/>
        <v>3.7200232942275617</v>
      </c>
      <c r="K97">
        <f t="shared" si="60"/>
        <v>408.69299999999998</v>
      </c>
      <c r="L97">
        <f t="shared" si="61"/>
        <v>160.13104802243782</v>
      </c>
      <c r="M97">
        <f t="shared" si="62"/>
        <v>16.276077832002446</v>
      </c>
      <c r="N97">
        <f t="shared" si="63"/>
        <v>41.540470505523068</v>
      </c>
      <c r="O97">
        <f t="shared" si="64"/>
        <v>2.4781801555002928E-2</v>
      </c>
      <c r="P97">
        <f t="shared" si="65"/>
        <v>2.0065264329660586</v>
      </c>
      <c r="Q97">
        <f t="shared" si="66"/>
        <v>2.4613012955158491E-2</v>
      </c>
      <c r="R97">
        <f t="shared" si="67"/>
        <v>1.5398202147535183E-2</v>
      </c>
      <c r="S97">
        <f t="shared" si="68"/>
        <v>49.541556101376919</v>
      </c>
      <c r="T97">
        <f t="shared" si="69"/>
        <v>26.900913614051664</v>
      </c>
      <c r="U97">
        <f t="shared" si="70"/>
        <v>25.737220689655199</v>
      </c>
      <c r="V97">
        <f t="shared" si="71"/>
        <v>3.3221452731398586</v>
      </c>
      <c r="W97">
        <f t="shared" si="72"/>
        <v>51.473121879385012</v>
      </c>
      <c r="X97">
        <f t="shared" si="73"/>
        <v>1.80225389247334</v>
      </c>
      <c r="Y97">
        <f t="shared" si="74"/>
        <v>3.5013494940067793</v>
      </c>
      <c r="Z97">
        <f t="shared" si="75"/>
        <v>1.5198913806665186</v>
      </c>
      <c r="AA97">
        <f t="shared" si="76"/>
        <v>-16.650595204985187</v>
      </c>
      <c r="AB97">
        <f t="shared" si="77"/>
        <v>96.175793768719274</v>
      </c>
      <c r="AC97">
        <f t="shared" si="78"/>
        <v>10.25978778115466</v>
      </c>
      <c r="AD97">
        <f t="shared" si="79"/>
        <v>139.32654244626568</v>
      </c>
      <c r="AE97">
        <v>0</v>
      </c>
      <c r="AF97">
        <v>0</v>
      </c>
      <c r="AG97">
        <f t="shared" si="80"/>
        <v>1</v>
      </c>
      <c r="AH97">
        <f t="shared" si="81"/>
        <v>0</v>
      </c>
      <c r="AI97">
        <f t="shared" si="82"/>
        <v>25945.534873713979</v>
      </c>
      <c r="AJ97">
        <f t="shared" si="83"/>
        <v>300.01224137931001</v>
      </c>
      <c r="AK97">
        <f t="shared" si="84"/>
        <v>252.89498043612952</v>
      </c>
      <c r="AL97">
        <f t="shared" si="85"/>
        <v>0.8429488719308309</v>
      </c>
      <c r="AM97">
        <f t="shared" si="86"/>
        <v>0.19589774386166198</v>
      </c>
      <c r="AN97">
        <v>2</v>
      </c>
      <c r="AO97">
        <v>0.5</v>
      </c>
      <c r="AP97" t="s">
        <v>256</v>
      </c>
      <c r="AQ97">
        <v>2</v>
      </c>
      <c r="AR97">
        <v>1613518943.6689701</v>
      </c>
      <c r="AS97">
        <v>408.69299999999998</v>
      </c>
      <c r="AT97">
        <v>409.98434482758603</v>
      </c>
      <c r="AU97">
        <v>17.7313482758621</v>
      </c>
      <c r="AV97">
        <v>17.607734482758602</v>
      </c>
      <c r="AW97">
        <v>402.79289655172403</v>
      </c>
      <c r="AX97">
        <v>17.6648103448276</v>
      </c>
      <c r="BA97">
        <v>600.04596551724205</v>
      </c>
      <c r="BB97">
        <v>101.542275862069</v>
      </c>
      <c r="BC97">
        <v>9.9960499999999994E-2</v>
      </c>
      <c r="BD97">
        <v>26.6262896551724</v>
      </c>
      <c r="BE97">
        <v>25.737220689655199</v>
      </c>
      <c r="BF97">
        <v>999.9</v>
      </c>
      <c r="BG97">
        <v>0</v>
      </c>
      <c r="BH97">
        <v>0</v>
      </c>
      <c r="BI97">
        <v>4999.4386206896597</v>
      </c>
      <c r="BJ97">
        <v>0</v>
      </c>
      <c r="BK97">
        <v>9999.9</v>
      </c>
      <c r="BL97">
        <v>300.01224137931001</v>
      </c>
      <c r="BM97">
        <v>0.90004079310344898</v>
      </c>
      <c r="BN97">
        <v>9.9959303448275902E-2</v>
      </c>
      <c r="BO97">
        <v>0</v>
      </c>
      <c r="BP97">
        <v>213.37168965517199</v>
      </c>
      <c r="BQ97">
        <v>5.0009600000000001</v>
      </c>
      <c r="BR97">
        <v>657.69465517241395</v>
      </c>
      <c r="BS97">
        <v>3225.83896551724</v>
      </c>
      <c r="BT97">
        <v>36.625</v>
      </c>
      <c r="BU97">
        <v>40.625</v>
      </c>
      <c r="BV97">
        <v>38.700034482758603</v>
      </c>
      <c r="BW97">
        <v>40.547034482758598</v>
      </c>
      <c r="BX97">
        <v>39.493482758620701</v>
      </c>
      <c r="BY97">
        <v>265.52206896551701</v>
      </c>
      <c r="BZ97">
        <v>29.49</v>
      </c>
      <c r="CA97">
        <v>0</v>
      </c>
      <c r="CB97">
        <v>1613518994.2</v>
      </c>
      <c r="CC97">
        <v>0</v>
      </c>
      <c r="CD97">
        <v>213.26165384615399</v>
      </c>
      <c r="CE97">
        <v>-40.966940192716699</v>
      </c>
      <c r="CF97">
        <v>-123.329538542376</v>
      </c>
      <c r="CG97">
        <v>657.34688461538497</v>
      </c>
      <c r="CH97">
        <v>15</v>
      </c>
      <c r="CI97">
        <v>1613517593.0999999</v>
      </c>
      <c r="CJ97" t="s">
        <v>257</v>
      </c>
      <c r="CK97">
        <v>1613517590.5999999</v>
      </c>
      <c r="CL97">
        <v>1613517593.0999999</v>
      </c>
      <c r="CM97">
        <v>2</v>
      </c>
      <c r="CN97">
        <v>-0.182</v>
      </c>
      <c r="CO97">
        <v>3.1E-2</v>
      </c>
      <c r="CP97">
        <v>5.8979999999999997</v>
      </c>
      <c r="CQ97">
        <v>0.11700000000000001</v>
      </c>
      <c r="CR97">
        <v>408</v>
      </c>
      <c r="CS97">
        <v>19</v>
      </c>
      <c r="CT97">
        <v>0.39</v>
      </c>
      <c r="CU97">
        <v>0.23</v>
      </c>
      <c r="CV97">
        <v>-1.2844024999999999</v>
      </c>
      <c r="CW97">
        <v>-0.23866378986866599</v>
      </c>
      <c r="CX97">
        <v>7.4862912338153106E-2</v>
      </c>
      <c r="CY97">
        <v>0</v>
      </c>
      <c r="CZ97">
        <v>0.155261225</v>
      </c>
      <c r="DA97">
        <v>-0.640734929831144</v>
      </c>
      <c r="DB97">
        <v>6.8639012443302796E-2</v>
      </c>
      <c r="DC97">
        <v>0</v>
      </c>
      <c r="DD97">
        <v>0</v>
      </c>
      <c r="DE97">
        <v>2</v>
      </c>
      <c r="DF97" t="s">
        <v>258</v>
      </c>
      <c r="DG97">
        <v>100</v>
      </c>
      <c r="DH97">
        <v>100</v>
      </c>
      <c r="DI97">
        <v>5.9</v>
      </c>
      <c r="DJ97">
        <v>6.8199999999999997E-2</v>
      </c>
      <c r="DK97">
        <v>3.81994624640086</v>
      </c>
      <c r="DL97">
        <v>6.2143469350190604E-3</v>
      </c>
      <c r="DM97">
        <v>-2.84187309215212E-6</v>
      </c>
      <c r="DN97">
        <v>5.8318728844440699E-10</v>
      </c>
      <c r="DO97">
        <v>-0.113050203154081</v>
      </c>
      <c r="DP97">
        <v>-1.75213708561665E-2</v>
      </c>
      <c r="DQ97">
        <v>2.0195459475989799E-3</v>
      </c>
      <c r="DR97">
        <v>-2.5595844928440799E-5</v>
      </c>
      <c r="DS97">
        <v>-1</v>
      </c>
      <c r="DT97">
        <v>2233</v>
      </c>
      <c r="DU97">
        <v>2</v>
      </c>
      <c r="DV97">
        <v>28</v>
      </c>
      <c r="DW97">
        <v>22.7</v>
      </c>
      <c r="DX97">
        <v>22.6</v>
      </c>
      <c r="DY97">
        <v>2</v>
      </c>
      <c r="DZ97">
        <v>635.24</v>
      </c>
      <c r="EA97">
        <v>355.351</v>
      </c>
      <c r="EB97">
        <v>25</v>
      </c>
      <c r="EC97">
        <v>28.231100000000001</v>
      </c>
      <c r="ED97">
        <v>30</v>
      </c>
      <c r="EE97">
        <v>28.426600000000001</v>
      </c>
      <c r="EF97">
        <v>28.421500000000002</v>
      </c>
      <c r="EG97">
        <v>19.693899999999999</v>
      </c>
      <c r="EH97">
        <v>45.200299999999999</v>
      </c>
      <c r="EI97">
        <v>71.243200000000002</v>
      </c>
      <c r="EJ97">
        <v>25</v>
      </c>
      <c r="EK97">
        <v>410</v>
      </c>
      <c r="EL97">
        <v>17.834399999999999</v>
      </c>
      <c r="EM97">
        <v>99.370699999999999</v>
      </c>
      <c r="EN97">
        <v>101.33499999999999</v>
      </c>
    </row>
    <row r="98" spans="1:144">
      <c r="A98">
        <v>80</v>
      </c>
      <c r="B98">
        <v>1613518958</v>
      </c>
      <c r="C98">
        <v>1262.9000000953699</v>
      </c>
      <c r="D98" t="s">
        <v>432</v>
      </c>
      <c r="E98" t="s">
        <v>433</v>
      </c>
      <c r="G98" t="s">
        <v>417</v>
      </c>
      <c r="H98">
        <v>1613518950.1862099</v>
      </c>
      <c r="I98">
        <f t="shared" si="58"/>
        <v>3.2210394219017908E-4</v>
      </c>
      <c r="J98">
        <f t="shared" si="59"/>
        <v>3.7572640192985092</v>
      </c>
      <c r="K98">
        <f t="shared" si="60"/>
        <v>408.71168965517199</v>
      </c>
      <c r="L98">
        <f t="shared" si="61"/>
        <v>116.24253174749194</v>
      </c>
      <c r="M98">
        <f t="shared" si="62"/>
        <v>11.815187076710755</v>
      </c>
      <c r="N98">
        <f t="shared" si="63"/>
        <v>41.542497407095546</v>
      </c>
      <c r="O98">
        <f t="shared" si="64"/>
        <v>2.1122466855893904E-2</v>
      </c>
      <c r="P98">
        <f t="shared" si="65"/>
        <v>2.0060681931503255</v>
      </c>
      <c r="Q98">
        <f t="shared" si="66"/>
        <v>2.0999684243845313E-2</v>
      </c>
      <c r="R98">
        <f t="shared" si="67"/>
        <v>1.3135774585171098E-2</v>
      </c>
      <c r="S98">
        <f t="shared" si="68"/>
        <v>49.538703686034808</v>
      </c>
      <c r="T98">
        <f t="shared" si="69"/>
        <v>26.928931938493587</v>
      </c>
      <c r="U98">
        <f t="shared" si="70"/>
        <v>25.758210344827599</v>
      </c>
      <c r="V98">
        <f t="shared" si="71"/>
        <v>3.3262818499903659</v>
      </c>
      <c r="W98">
        <f t="shared" si="72"/>
        <v>51.574321056669071</v>
      </c>
      <c r="X98">
        <f t="shared" si="73"/>
        <v>1.8066016524668096</v>
      </c>
      <c r="Y98">
        <f t="shared" si="74"/>
        <v>3.5029092297341995</v>
      </c>
      <c r="Z98">
        <f t="shared" si="75"/>
        <v>1.5196801975235563</v>
      </c>
      <c r="AA98">
        <f t="shared" si="76"/>
        <v>-14.204783850586898</v>
      </c>
      <c r="AB98">
        <f t="shared" si="77"/>
        <v>94.701620784468162</v>
      </c>
      <c r="AC98">
        <f t="shared" si="78"/>
        <v>10.106280360181952</v>
      </c>
      <c r="AD98">
        <f t="shared" si="79"/>
        <v>140.14182098009803</v>
      </c>
      <c r="AE98">
        <v>0</v>
      </c>
      <c r="AF98">
        <v>0</v>
      </c>
      <c r="AG98">
        <f t="shared" si="80"/>
        <v>1</v>
      </c>
      <c r="AH98">
        <f t="shared" si="81"/>
        <v>0</v>
      </c>
      <c r="AI98">
        <f t="shared" si="82"/>
        <v>25933.712149493556</v>
      </c>
      <c r="AJ98">
        <f t="shared" si="83"/>
        <v>299.99400000000003</v>
      </c>
      <c r="AK98">
        <f t="shared" si="84"/>
        <v>252.8796888134639</v>
      </c>
      <c r="AL98">
        <f t="shared" si="85"/>
        <v>0.84294915502798018</v>
      </c>
      <c r="AM98">
        <f t="shared" si="86"/>
        <v>0.1958983100559607</v>
      </c>
      <c r="AN98">
        <v>2</v>
      </c>
      <c r="AO98">
        <v>0.5</v>
      </c>
      <c r="AP98" t="s">
        <v>256</v>
      </c>
      <c r="AQ98">
        <v>2</v>
      </c>
      <c r="AR98">
        <v>1613518950.1862099</v>
      </c>
      <c r="AS98">
        <v>408.71168965517199</v>
      </c>
      <c r="AT98">
        <v>410.007896551724</v>
      </c>
      <c r="AU98">
        <v>17.774068965517198</v>
      </c>
      <c r="AV98">
        <v>17.668617241379302</v>
      </c>
      <c r="AW98">
        <v>402.81148275862103</v>
      </c>
      <c r="AX98">
        <v>17.706289655172402</v>
      </c>
      <c r="BA98">
        <v>600.04489655172404</v>
      </c>
      <c r="BB98">
        <v>101.542586206897</v>
      </c>
      <c r="BC98">
        <v>9.9961482758620698E-2</v>
      </c>
      <c r="BD98">
        <v>26.633851724137902</v>
      </c>
      <c r="BE98">
        <v>25.758210344827599</v>
      </c>
      <c r="BF98">
        <v>999.9</v>
      </c>
      <c r="BG98">
        <v>0</v>
      </c>
      <c r="BH98">
        <v>0</v>
      </c>
      <c r="BI98">
        <v>4997.56413793103</v>
      </c>
      <c r="BJ98">
        <v>0</v>
      </c>
      <c r="BK98">
        <v>9999.9</v>
      </c>
      <c r="BL98">
        <v>299.99400000000003</v>
      </c>
      <c r="BM98">
        <v>0.90003117241379305</v>
      </c>
      <c r="BN98">
        <v>9.9968913793103506E-2</v>
      </c>
      <c r="BO98">
        <v>0</v>
      </c>
      <c r="BP98">
        <v>209.32355172413801</v>
      </c>
      <c r="BQ98">
        <v>5.0009600000000001</v>
      </c>
      <c r="BR98">
        <v>645.43327586206897</v>
      </c>
      <c r="BS98">
        <v>3225.6324137931001</v>
      </c>
      <c r="BT98">
        <v>36.625</v>
      </c>
      <c r="BU98">
        <v>40.625</v>
      </c>
      <c r="BV98">
        <v>38.6913448275862</v>
      </c>
      <c r="BW98">
        <v>40.540620689655199</v>
      </c>
      <c r="BX98">
        <v>39.484793103448297</v>
      </c>
      <c r="BY98">
        <v>265.50275862068997</v>
      </c>
      <c r="BZ98">
        <v>29.4910344827586</v>
      </c>
      <c r="CA98">
        <v>0</v>
      </c>
      <c r="CB98">
        <v>1613519000.8</v>
      </c>
      <c r="CC98">
        <v>0</v>
      </c>
      <c r="CD98">
        <v>209.00636</v>
      </c>
      <c r="CE98">
        <v>-32.993692355949101</v>
      </c>
      <c r="CF98">
        <v>-98.0514617026206</v>
      </c>
      <c r="CG98">
        <v>644.49639999999999</v>
      </c>
      <c r="CH98">
        <v>15</v>
      </c>
      <c r="CI98">
        <v>1613517593.0999999</v>
      </c>
      <c r="CJ98" t="s">
        <v>257</v>
      </c>
      <c r="CK98">
        <v>1613517590.5999999</v>
      </c>
      <c r="CL98">
        <v>1613517593.0999999</v>
      </c>
      <c r="CM98">
        <v>2</v>
      </c>
      <c r="CN98">
        <v>-0.182</v>
      </c>
      <c r="CO98">
        <v>3.1E-2</v>
      </c>
      <c r="CP98">
        <v>5.8979999999999997</v>
      </c>
      <c r="CQ98">
        <v>0.11700000000000001</v>
      </c>
      <c r="CR98">
        <v>408</v>
      </c>
      <c r="CS98">
        <v>19</v>
      </c>
      <c r="CT98">
        <v>0.39</v>
      </c>
      <c r="CU98">
        <v>0.23</v>
      </c>
      <c r="CV98">
        <v>-1.28435609756098</v>
      </c>
      <c r="CW98">
        <v>1.3712185059457999E-2</v>
      </c>
      <c r="CX98">
        <v>7.1625187383334593E-2</v>
      </c>
      <c r="CY98">
        <v>1</v>
      </c>
      <c r="CZ98">
        <v>0.11367103658536599</v>
      </c>
      <c r="DA98">
        <v>-9.5892202314280597E-2</v>
      </c>
      <c r="DB98">
        <v>2.0809631586204001E-2</v>
      </c>
      <c r="DC98">
        <v>1</v>
      </c>
      <c r="DD98">
        <v>2</v>
      </c>
      <c r="DE98">
        <v>2</v>
      </c>
      <c r="DF98" t="s">
        <v>278</v>
      </c>
      <c r="DG98">
        <v>100</v>
      </c>
      <c r="DH98">
        <v>100</v>
      </c>
      <c r="DI98">
        <v>5.9</v>
      </c>
      <c r="DJ98">
        <v>6.93E-2</v>
      </c>
      <c r="DK98">
        <v>3.81994624640086</v>
      </c>
      <c r="DL98">
        <v>6.2143469350190604E-3</v>
      </c>
      <c r="DM98">
        <v>-2.84187309215212E-6</v>
      </c>
      <c r="DN98">
        <v>5.8318728844440699E-10</v>
      </c>
      <c r="DO98">
        <v>-0.113050203154081</v>
      </c>
      <c r="DP98">
        <v>-1.75213708561665E-2</v>
      </c>
      <c r="DQ98">
        <v>2.0195459475989799E-3</v>
      </c>
      <c r="DR98">
        <v>-2.5595844928440799E-5</v>
      </c>
      <c r="DS98">
        <v>-1</v>
      </c>
      <c r="DT98">
        <v>2233</v>
      </c>
      <c r="DU98">
        <v>2</v>
      </c>
      <c r="DV98">
        <v>28</v>
      </c>
      <c r="DW98">
        <v>22.8</v>
      </c>
      <c r="DX98">
        <v>22.7</v>
      </c>
      <c r="DY98">
        <v>2</v>
      </c>
      <c r="DZ98">
        <v>635.24</v>
      </c>
      <c r="EA98">
        <v>355.46800000000002</v>
      </c>
      <c r="EB98">
        <v>24.9998</v>
      </c>
      <c r="EC98">
        <v>28.231100000000001</v>
      </c>
      <c r="ED98">
        <v>30.0002</v>
      </c>
      <c r="EE98">
        <v>28.426600000000001</v>
      </c>
      <c r="EF98">
        <v>28.4237</v>
      </c>
      <c r="EG98">
        <v>19.696999999999999</v>
      </c>
      <c r="EH98">
        <v>44.618699999999997</v>
      </c>
      <c r="EI98">
        <v>71.243200000000002</v>
      </c>
      <c r="EJ98">
        <v>25</v>
      </c>
      <c r="EK98">
        <v>410</v>
      </c>
      <c r="EL98">
        <v>17.866800000000001</v>
      </c>
      <c r="EM98">
        <v>99.371300000000005</v>
      </c>
      <c r="EN98">
        <v>101.336</v>
      </c>
    </row>
    <row r="99" spans="1:144">
      <c r="A99">
        <v>81</v>
      </c>
      <c r="B99">
        <v>1613519055</v>
      </c>
      <c r="C99">
        <v>1359.9000000953699</v>
      </c>
      <c r="D99" t="s">
        <v>434</v>
      </c>
      <c r="E99" t="s">
        <v>435</v>
      </c>
      <c r="F99" t="s">
        <v>440</v>
      </c>
      <c r="G99" t="s">
        <v>441</v>
      </c>
      <c r="H99">
        <v>1613519047</v>
      </c>
      <c r="I99">
        <f t="shared" si="58"/>
        <v>-2.3116811819014352E-3</v>
      </c>
      <c r="J99">
        <f t="shared" si="59"/>
        <v>-3.2177810889057237</v>
      </c>
      <c r="K99">
        <f t="shared" si="60"/>
        <v>411.38900000000001</v>
      </c>
      <c r="L99">
        <f t="shared" si="61"/>
        <v>371.54234424948214</v>
      </c>
      <c r="M99">
        <f t="shared" si="62"/>
        <v>37.763998160569486</v>
      </c>
      <c r="N99">
        <f t="shared" si="63"/>
        <v>41.814058827293884</v>
      </c>
      <c r="O99">
        <f t="shared" si="64"/>
        <v>-0.15927743674063119</v>
      </c>
      <c r="P99">
        <f t="shared" si="65"/>
        <v>2.0078952817570448</v>
      </c>
      <c r="Q99">
        <f t="shared" si="66"/>
        <v>-0.16664843191481651</v>
      </c>
      <c r="R99">
        <f t="shared" si="67"/>
        <v>-0.10346476608550281</v>
      </c>
      <c r="S99">
        <f t="shared" si="68"/>
        <v>49.569360041662769</v>
      </c>
      <c r="T99">
        <f t="shared" si="69"/>
        <v>27.907068692410487</v>
      </c>
      <c r="U99">
        <f t="shared" si="70"/>
        <v>25.389145161290301</v>
      </c>
      <c r="V99">
        <f t="shared" si="71"/>
        <v>3.2541997413470121</v>
      </c>
      <c r="W99">
        <f t="shared" si="72"/>
        <v>53.638070476316102</v>
      </c>
      <c r="X99">
        <f t="shared" si="73"/>
        <v>1.8798825994185693</v>
      </c>
      <c r="Y99">
        <f t="shared" si="74"/>
        <v>3.5047543334889939</v>
      </c>
      <c r="Z99">
        <f t="shared" si="75"/>
        <v>1.3743171419284428</v>
      </c>
      <c r="AA99">
        <f t="shared" si="76"/>
        <v>101.9451401218533</v>
      </c>
      <c r="AB99">
        <f t="shared" si="77"/>
        <v>135.7069996654694</v>
      </c>
      <c r="AC99">
        <f t="shared" si="78"/>
        <v>14.443001455062385</v>
      </c>
      <c r="AD99">
        <f t="shared" si="79"/>
        <v>301.66450128404784</v>
      </c>
      <c r="AE99">
        <v>3</v>
      </c>
      <c r="AF99">
        <v>0</v>
      </c>
      <c r="AG99">
        <f t="shared" si="80"/>
        <v>1</v>
      </c>
      <c r="AH99">
        <f t="shared" si="81"/>
        <v>0</v>
      </c>
      <c r="AI99">
        <f t="shared" si="82"/>
        <v>25977.568413913177</v>
      </c>
      <c r="AJ99">
        <f t="shared" si="83"/>
        <v>300.17670967741901</v>
      </c>
      <c r="AK99">
        <f t="shared" si="84"/>
        <v>253.0339615582904</v>
      </c>
      <c r="AL99">
        <f t="shared" si="85"/>
        <v>0.84295001377758472</v>
      </c>
      <c r="AM99">
        <f t="shared" si="86"/>
        <v>0.19590002755516941</v>
      </c>
      <c r="AN99">
        <v>2</v>
      </c>
      <c r="AO99">
        <v>0.5</v>
      </c>
      <c r="AP99" t="s">
        <v>256</v>
      </c>
      <c r="AQ99">
        <v>2</v>
      </c>
      <c r="AR99">
        <v>1613519047</v>
      </c>
      <c r="AS99">
        <v>411.38900000000001</v>
      </c>
      <c r="AT99">
        <v>409.99493548387102</v>
      </c>
      <c r="AU99">
        <v>18.495287096774199</v>
      </c>
      <c r="AV99">
        <v>19.254029032258099</v>
      </c>
      <c r="AW99">
        <v>405.47777419354799</v>
      </c>
      <c r="AX99">
        <v>18.406199999999998</v>
      </c>
      <c r="BA99">
        <v>598.07580645161295</v>
      </c>
      <c r="BB99">
        <v>101.538870967742</v>
      </c>
      <c r="BC99">
        <v>0.10229791935483901</v>
      </c>
      <c r="BD99">
        <v>26.6427935483871</v>
      </c>
      <c r="BE99">
        <v>25.389145161290301</v>
      </c>
      <c r="BF99">
        <v>999.9</v>
      </c>
      <c r="BG99">
        <v>0</v>
      </c>
      <c r="BH99">
        <v>0</v>
      </c>
      <c r="BI99">
        <v>5005.16161290323</v>
      </c>
      <c r="BJ99">
        <v>0</v>
      </c>
      <c r="BK99">
        <v>9999.9</v>
      </c>
      <c r="BL99">
        <v>300.17670967741901</v>
      </c>
      <c r="BM99">
        <v>0.90000538709677402</v>
      </c>
      <c r="BN99">
        <v>9.99946064516129E-2</v>
      </c>
      <c r="BO99">
        <v>0</v>
      </c>
      <c r="BP99">
        <v>106.85221935483899</v>
      </c>
      <c r="BQ99">
        <v>5.0009600000000001</v>
      </c>
      <c r="BR99">
        <v>338.675174193548</v>
      </c>
      <c r="BS99">
        <v>3227.6135483870999</v>
      </c>
      <c r="BT99">
        <v>36.625</v>
      </c>
      <c r="BU99">
        <v>40.625</v>
      </c>
      <c r="BV99">
        <v>38.691064516129003</v>
      </c>
      <c r="BW99">
        <v>40.515999999999998</v>
      </c>
      <c r="BX99">
        <v>39.453258064516099</v>
      </c>
      <c r="BY99">
        <v>265.66032258064502</v>
      </c>
      <c r="BZ99">
        <v>29.517741935483901</v>
      </c>
      <c r="CA99">
        <v>0</v>
      </c>
      <c r="CB99">
        <v>1613519098</v>
      </c>
      <c r="CC99">
        <v>0</v>
      </c>
      <c r="CD99">
        <v>111.46638799999999</v>
      </c>
      <c r="CE99">
        <v>-269.61696035961802</v>
      </c>
      <c r="CF99">
        <v>-814.6539964932</v>
      </c>
      <c r="CG99">
        <v>351.83024</v>
      </c>
      <c r="CH99">
        <v>15</v>
      </c>
      <c r="CI99">
        <v>1613517593.0999999</v>
      </c>
      <c r="CJ99" t="s">
        <v>257</v>
      </c>
      <c r="CK99">
        <v>1613517590.5999999</v>
      </c>
      <c r="CL99">
        <v>1613517593.0999999</v>
      </c>
      <c r="CM99">
        <v>2</v>
      </c>
      <c r="CN99">
        <v>-0.182</v>
      </c>
      <c r="CO99">
        <v>3.1E-2</v>
      </c>
      <c r="CP99">
        <v>5.8979999999999997</v>
      </c>
      <c r="CQ99">
        <v>0.11700000000000001</v>
      </c>
      <c r="CR99">
        <v>408</v>
      </c>
      <c r="CS99">
        <v>19</v>
      </c>
      <c r="CT99">
        <v>0.39</v>
      </c>
      <c r="CU99">
        <v>0.23</v>
      </c>
      <c r="CV99">
        <v>1.10947374725</v>
      </c>
      <c r="CW99">
        <v>5.8631584229268299</v>
      </c>
      <c r="CX99">
        <v>1.10349338414178</v>
      </c>
      <c r="CY99">
        <v>0</v>
      </c>
      <c r="CZ99">
        <v>-0.68638149999999998</v>
      </c>
      <c r="DA99">
        <v>-1.1766284803001901</v>
      </c>
      <c r="DB99">
        <v>0.29066808614887502</v>
      </c>
      <c r="DC99">
        <v>0</v>
      </c>
      <c r="DD99">
        <v>0</v>
      </c>
      <c r="DE99">
        <v>2</v>
      </c>
      <c r="DF99" t="s">
        <v>258</v>
      </c>
      <c r="DG99">
        <v>100</v>
      </c>
      <c r="DH99">
        <v>100</v>
      </c>
      <c r="DI99">
        <v>5.907</v>
      </c>
      <c r="DJ99">
        <v>9.98E-2</v>
      </c>
      <c r="DK99">
        <v>3.81994624640086</v>
      </c>
      <c r="DL99">
        <v>6.2143469350190604E-3</v>
      </c>
      <c r="DM99">
        <v>-2.84187309215212E-6</v>
      </c>
      <c r="DN99">
        <v>5.8318728844440699E-10</v>
      </c>
      <c r="DO99">
        <v>-0.113050203154081</v>
      </c>
      <c r="DP99">
        <v>-1.75213708561665E-2</v>
      </c>
      <c r="DQ99">
        <v>2.0195459475989799E-3</v>
      </c>
      <c r="DR99">
        <v>-2.5595844928440799E-5</v>
      </c>
      <c r="DS99">
        <v>-1</v>
      </c>
      <c r="DT99">
        <v>2233</v>
      </c>
      <c r="DU99">
        <v>2</v>
      </c>
      <c r="DV99">
        <v>28</v>
      </c>
      <c r="DW99">
        <v>24.4</v>
      </c>
      <c r="DX99">
        <v>24.4</v>
      </c>
      <c r="DY99">
        <v>2</v>
      </c>
      <c r="DZ99">
        <v>627.50699999999995</v>
      </c>
      <c r="EA99">
        <v>356.68200000000002</v>
      </c>
      <c r="EB99">
        <v>24.999500000000001</v>
      </c>
      <c r="EC99">
        <v>28.226500000000001</v>
      </c>
      <c r="ED99">
        <v>30.0001</v>
      </c>
      <c r="EE99">
        <v>28.444800000000001</v>
      </c>
      <c r="EF99">
        <v>28.430800000000001</v>
      </c>
      <c r="EG99">
        <v>19.717700000000001</v>
      </c>
      <c r="EH99">
        <v>36.785299999999999</v>
      </c>
      <c r="EI99">
        <v>70.872900000000001</v>
      </c>
      <c r="EJ99">
        <v>25</v>
      </c>
      <c r="EK99">
        <v>410</v>
      </c>
      <c r="EL99">
        <v>19.284700000000001</v>
      </c>
      <c r="EM99">
        <v>99.349400000000003</v>
      </c>
      <c r="EN99">
        <v>101.303</v>
      </c>
    </row>
    <row r="100" spans="1:144">
      <c r="A100">
        <v>82</v>
      </c>
      <c r="B100">
        <v>1613519061</v>
      </c>
      <c r="C100">
        <v>1365.9000000953699</v>
      </c>
      <c r="D100" t="s">
        <v>436</v>
      </c>
      <c r="E100" t="s">
        <v>437</v>
      </c>
      <c r="G100" t="s">
        <v>441</v>
      </c>
      <c r="H100">
        <v>1613519053.1896601</v>
      </c>
      <c r="I100">
        <f t="shared" si="58"/>
        <v>-1.9135889537485575E-3</v>
      </c>
      <c r="J100">
        <f t="shared" si="59"/>
        <v>-2.8622372418849062</v>
      </c>
      <c r="K100">
        <f t="shared" si="60"/>
        <v>411.24099999999999</v>
      </c>
      <c r="L100">
        <f t="shared" si="61"/>
        <v>368.39898067538576</v>
      </c>
      <c r="M100">
        <f t="shared" si="62"/>
        <v>37.44437458971889</v>
      </c>
      <c r="N100">
        <f t="shared" si="63"/>
        <v>41.798872576737928</v>
      </c>
      <c r="O100">
        <f t="shared" si="64"/>
        <v>-0.13057122453691991</v>
      </c>
      <c r="P100">
        <f t="shared" si="65"/>
        <v>2.0063841326596688</v>
      </c>
      <c r="Q100">
        <f t="shared" si="66"/>
        <v>-0.13548415969750349</v>
      </c>
      <c r="R100">
        <f t="shared" si="67"/>
        <v>-8.4220877685670867E-2</v>
      </c>
      <c r="S100">
        <f t="shared" si="68"/>
        <v>49.544186069348285</v>
      </c>
      <c r="T100">
        <f t="shared" si="69"/>
        <v>27.769050292876969</v>
      </c>
      <c r="U100">
        <f t="shared" si="70"/>
        <v>25.5864551724138</v>
      </c>
      <c r="V100">
        <f t="shared" si="71"/>
        <v>3.2925646977610796</v>
      </c>
      <c r="W100">
        <f t="shared" si="72"/>
        <v>54.004428591583576</v>
      </c>
      <c r="X100">
        <f t="shared" si="73"/>
        <v>1.8936066849252777</v>
      </c>
      <c r="Y100">
        <f t="shared" si="74"/>
        <v>3.5063914836428625</v>
      </c>
      <c r="Z100">
        <f t="shared" si="75"/>
        <v>1.3989580128358019</v>
      </c>
      <c r="AA100">
        <f t="shared" si="76"/>
        <v>84.38927286031138</v>
      </c>
      <c r="AB100">
        <f t="shared" si="77"/>
        <v>115.12003847782888</v>
      </c>
      <c r="AC100">
        <f t="shared" si="78"/>
        <v>12.273816813463899</v>
      </c>
      <c r="AD100">
        <f t="shared" si="79"/>
        <v>261.32731422095242</v>
      </c>
      <c r="AE100">
        <v>1</v>
      </c>
      <c r="AF100">
        <v>0</v>
      </c>
      <c r="AG100">
        <f t="shared" si="80"/>
        <v>1</v>
      </c>
      <c r="AH100">
        <f t="shared" si="81"/>
        <v>0</v>
      </c>
      <c r="AI100">
        <f t="shared" si="82"/>
        <v>25940.127103941541</v>
      </c>
      <c r="AJ100">
        <f t="shared" si="83"/>
        <v>300.02455172413801</v>
      </c>
      <c r="AK100">
        <f t="shared" si="84"/>
        <v>252.90567475101568</v>
      </c>
      <c r="AL100">
        <f t="shared" si="85"/>
        <v>0.84294992958960746</v>
      </c>
      <c r="AM100">
        <f t="shared" si="86"/>
        <v>0.19589985917921485</v>
      </c>
      <c r="AN100">
        <v>2</v>
      </c>
      <c r="AO100">
        <v>0.5</v>
      </c>
      <c r="AP100" t="s">
        <v>256</v>
      </c>
      <c r="AQ100">
        <v>2</v>
      </c>
      <c r="AR100">
        <v>1613519053.1896601</v>
      </c>
      <c r="AS100">
        <v>411.24099999999999</v>
      </c>
      <c r="AT100">
        <v>410.02644827586198</v>
      </c>
      <c r="AU100">
        <v>18.630375862068998</v>
      </c>
      <c r="AV100">
        <v>19.255406896551701</v>
      </c>
      <c r="AW100">
        <v>405.33037931034499</v>
      </c>
      <c r="AX100">
        <v>18.5372206896552</v>
      </c>
      <c r="BA100">
        <v>600.91034482758596</v>
      </c>
      <c r="BB100">
        <v>101.53796551724101</v>
      </c>
      <c r="BC100">
        <v>0.102854772413793</v>
      </c>
      <c r="BD100">
        <v>26.650724137931</v>
      </c>
      <c r="BE100">
        <v>25.5864551724138</v>
      </c>
      <c r="BF100">
        <v>999.9</v>
      </c>
      <c r="BG100">
        <v>0</v>
      </c>
      <c r="BH100">
        <v>0</v>
      </c>
      <c r="BI100">
        <v>4999.0734482758598</v>
      </c>
      <c r="BJ100">
        <v>0</v>
      </c>
      <c r="BK100">
        <v>9999.9</v>
      </c>
      <c r="BL100">
        <v>300.02455172413801</v>
      </c>
      <c r="BM100">
        <v>0.900008689655173</v>
      </c>
      <c r="BN100">
        <v>9.9991368965517205E-2</v>
      </c>
      <c r="BO100">
        <v>0</v>
      </c>
      <c r="BP100">
        <v>93.515986206896599</v>
      </c>
      <c r="BQ100">
        <v>5.0009600000000001</v>
      </c>
      <c r="BR100">
        <v>297.75010344827598</v>
      </c>
      <c r="BS100">
        <v>3225.9517241379299</v>
      </c>
      <c r="BT100">
        <v>36.625</v>
      </c>
      <c r="BU100">
        <v>40.625</v>
      </c>
      <c r="BV100">
        <v>38.686999999999998</v>
      </c>
      <c r="BW100">
        <v>40.527793103448303</v>
      </c>
      <c r="BX100">
        <v>39.458724137931</v>
      </c>
      <c r="BY100">
        <v>265.52517241379297</v>
      </c>
      <c r="BZ100">
        <v>29.5020689655172</v>
      </c>
      <c r="CA100">
        <v>0</v>
      </c>
      <c r="CB100">
        <v>1613519104</v>
      </c>
      <c r="CC100">
        <v>0</v>
      </c>
      <c r="CD100">
        <v>92.525463999999999</v>
      </c>
      <c r="CE100">
        <v>-61.877676863739403</v>
      </c>
      <c r="CF100">
        <v>-184.50123059801899</v>
      </c>
      <c r="CG100">
        <v>294.77224000000001</v>
      </c>
      <c r="CH100">
        <v>15</v>
      </c>
      <c r="CI100">
        <v>1613517593.0999999</v>
      </c>
      <c r="CJ100" t="s">
        <v>257</v>
      </c>
      <c r="CK100">
        <v>1613517590.5999999</v>
      </c>
      <c r="CL100">
        <v>1613517593.0999999</v>
      </c>
      <c r="CM100">
        <v>2</v>
      </c>
      <c r="CN100">
        <v>-0.182</v>
      </c>
      <c r="CO100">
        <v>3.1E-2</v>
      </c>
      <c r="CP100">
        <v>5.8979999999999997</v>
      </c>
      <c r="CQ100">
        <v>0.11700000000000001</v>
      </c>
      <c r="CR100">
        <v>408</v>
      </c>
      <c r="CS100">
        <v>19</v>
      </c>
      <c r="CT100">
        <v>0.39</v>
      </c>
      <c r="CU100">
        <v>0.23</v>
      </c>
      <c r="CV100">
        <v>1.1405307265</v>
      </c>
      <c r="CW100">
        <v>-4.7891440063789901</v>
      </c>
      <c r="CX100">
        <v>1.07911815096897</v>
      </c>
      <c r="CY100">
        <v>0</v>
      </c>
      <c r="CZ100">
        <v>-0.63924937500000001</v>
      </c>
      <c r="DA100">
        <v>2.1655349831144499</v>
      </c>
      <c r="DB100">
        <v>0.33852283897823499</v>
      </c>
      <c r="DC100">
        <v>0</v>
      </c>
      <c r="DD100">
        <v>0</v>
      </c>
      <c r="DE100">
        <v>2</v>
      </c>
      <c r="DF100" t="s">
        <v>258</v>
      </c>
      <c r="DG100">
        <v>100</v>
      </c>
      <c r="DH100">
        <v>100</v>
      </c>
      <c r="DI100">
        <v>5.9059999999999997</v>
      </c>
      <c r="DJ100">
        <v>0.1066</v>
      </c>
      <c r="DK100">
        <v>3.81994624640086</v>
      </c>
      <c r="DL100">
        <v>6.2143469350190604E-3</v>
      </c>
      <c r="DM100">
        <v>-2.84187309215212E-6</v>
      </c>
      <c r="DN100">
        <v>5.8318728844440699E-10</v>
      </c>
      <c r="DO100">
        <v>-0.113050203154081</v>
      </c>
      <c r="DP100">
        <v>-1.75213708561665E-2</v>
      </c>
      <c r="DQ100">
        <v>2.0195459475989799E-3</v>
      </c>
      <c r="DR100">
        <v>-2.5595844928440799E-5</v>
      </c>
      <c r="DS100">
        <v>-1</v>
      </c>
      <c r="DT100">
        <v>2233</v>
      </c>
      <c r="DU100">
        <v>2</v>
      </c>
      <c r="DV100">
        <v>28</v>
      </c>
      <c r="DW100">
        <v>24.5</v>
      </c>
      <c r="DX100">
        <v>24.5</v>
      </c>
      <c r="DY100">
        <v>2</v>
      </c>
      <c r="DZ100">
        <v>629.149</v>
      </c>
      <c r="EA100">
        <v>355.48200000000003</v>
      </c>
      <c r="EB100">
        <v>24.999300000000002</v>
      </c>
      <c r="EC100">
        <v>28.225300000000001</v>
      </c>
      <c r="ED100">
        <v>30</v>
      </c>
      <c r="EE100">
        <v>28.4361</v>
      </c>
      <c r="EF100">
        <v>28.4282</v>
      </c>
      <c r="EG100">
        <v>19.719000000000001</v>
      </c>
      <c r="EH100">
        <v>42.198099999999997</v>
      </c>
      <c r="EI100">
        <v>70.428299999999993</v>
      </c>
      <c r="EJ100">
        <v>25</v>
      </c>
      <c r="EK100">
        <v>410</v>
      </c>
      <c r="EL100">
        <v>17.8765</v>
      </c>
      <c r="EM100">
        <v>99.347399999999993</v>
      </c>
      <c r="EN100">
        <v>101.303</v>
      </c>
    </row>
    <row r="101" spans="1:144">
      <c r="A101">
        <v>83</v>
      </c>
      <c r="B101">
        <v>1613519067</v>
      </c>
      <c r="C101">
        <v>1371.9000000953699</v>
      </c>
      <c r="D101" t="s">
        <v>438</v>
      </c>
      <c r="E101" t="s">
        <v>439</v>
      </c>
      <c r="G101" t="s">
        <v>441</v>
      </c>
      <c r="H101">
        <v>1613519059.3392899</v>
      </c>
      <c r="I101">
        <f t="shared" si="58"/>
        <v>-2.9296374431707112E-4</v>
      </c>
      <c r="J101">
        <f t="shared" si="59"/>
        <v>-0.17490917361174041</v>
      </c>
      <c r="K101">
        <f t="shared" si="60"/>
        <v>410.20514285714302</v>
      </c>
      <c r="L101">
        <f t="shared" si="61"/>
        <v>387.55298856260566</v>
      </c>
      <c r="M101">
        <f t="shared" si="62"/>
        <v>39.389698101369902</v>
      </c>
      <c r="N101">
        <f t="shared" si="63"/>
        <v>41.691993646339846</v>
      </c>
      <c r="O101">
        <f t="shared" si="64"/>
        <v>-2.0508132541860059E-2</v>
      </c>
      <c r="P101">
        <f t="shared" si="65"/>
        <v>2.0046752302020412</v>
      </c>
      <c r="Q101">
        <f t="shared" si="66"/>
        <v>-2.0625408900310359E-2</v>
      </c>
      <c r="R101">
        <f t="shared" si="67"/>
        <v>-1.2880288313335389E-2</v>
      </c>
      <c r="S101">
        <f t="shared" si="68"/>
        <v>49.542789958292154</v>
      </c>
      <c r="T101">
        <f t="shared" si="69"/>
        <v>27.175028637012883</v>
      </c>
      <c r="U101">
        <f t="shared" si="70"/>
        <v>25.7878785714286</v>
      </c>
      <c r="V101">
        <f t="shared" si="71"/>
        <v>3.3321364469930126</v>
      </c>
      <c r="W101">
        <f t="shared" si="72"/>
        <v>54.915681788170104</v>
      </c>
      <c r="X101">
        <f t="shared" si="73"/>
        <v>1.9258253655913327</v>
      </c>
      <c r="Y101">
        <f t="shared" si="74"/>
        <v>3.5068769118080811</v>
      </c>
      <c r="Z101">
        <f t="shared" si="75"/>
        <v>1.4063110814016799</v>
      </c>
      <c r="AA101">
        <f t="shared" si="76"/>
        <v>12.919701124382836</v>
      </c>
      <c r="AB101">
        <f t="shared" si="77"/>
        <v>93.507013348517106</v>
      </c>
      <c r="AC101">
        <f t="shared" si="78"/>
        <v>9.9881765166746277</v>
      </c>
      <c r="AD101">
        <f t="shared" si="79"/>
        <v>165.95768094786672</v>
      </c>
      <c r="AE101">
        <v>0</v>
      </c>
      <c r="AF101">
        <v>0</v>
      </c>
      <c r="AG101">
        <f t="shared" si="80"/>
        <v>1</v>
      </c>
      <c r="AH101">
        <f t="shared" si="81"/>
        <v>0</v>
      </c>
      <c r="AI101">
        <f t="shared" si="82"/>
        <v>25898.366090224306</v>
      </c>
      <c r="AJ101">
        <f t="shared" si="83"/>
        <v>300.01499999999999</v>
      </c>
      <c r="AK101">
        <f t="shared" si="84"/>
        <v>252.89771941722262</v>
      </c>
      <c r="AL101">
        <f t="shared" si="85"/>
        <v>0.84295025054488149</v>
      </c>
      <c r="AM101">
        <f t="shared" si="86"/>
        <v>0.19590050108976284</v>
      </c>
      <c r="AN101">
        <v>2</v>
      </c>
      <c r="AO101">
        <v>0.5</v>
      </c>
      <c r="AP101" t="s">
        <v>256</v>
      </c>
      <c r="AQ101">
        <v>2</v>
      </c>
      <c r="AR101">
        <v>1613519059.3392899</v>
      </c>
      <c r="AS101">
        <v>410.20514285714302</v>
      </c>
      <c r="AT101">
        <v>410.10678571428599</v>
      </c>
      <c r="AU101">
        <v>18.9480857142857</v>
      </c>
      <c r="AV101">
        <v>19.0438857142857</v>
      </c>
      <c r="AW101">
        <v>404.298785714286</v>
      </c>
      <c r="AX101">
        <v>18.845403571428601</v>
      </c>
      <c r="BA101">
        <v>600.02639285714304</v>
      </c>
      <c r="BB101">
        <v>101.53703571428601</v>
      </c>
      <c r="BC101">
        <v>9.9899785714285705E-2</v>
      </c>
      <c r="BD101">
        <v>26.653075000000001</v>
      </c>
      <c r="BE101">
        <v>25.7878785714286</v>
      </c>
      <c r="BF101">
        <v>999.9</v>
      </c>
      <c r="BG101">
        <v>0</v>
      </c>
      <c r="BH101">
        <v>0</v>
      </c>
      <c r="BI101">
        <v>4992.1867857142897</v>
      </c>
      <c r="BJ101">
        <v>0</v>
      </c>
      <c r="BK101">
        <v>9999.9</v>
      </c>
      <c r="BL101">
        <v>300.01499999999999</v>
      </c>
      <c r="BM101">
        <v>0.89999750000000001</v>
      </c>
      <c r="BN101">
        <v>0.10000255</v>
      </c>
      <c r="BO101">
        <v>0</v>
      </c>
      <c r="BP101">
        <v>88.735746428571403</v>
      </c>
      <c r="BQ101">
        <v>5.0009600000000001</v>
      </c>
      <c r="BR101">
        <v>283.50135714285699</v>
      </c>
      <c r="BS101">
        <v>3225.8378571428598</v>
      </c>
      <c r="BT101">
        <v>36.625</v>
      </c>
      <c r="BU101">
        <v>40.629428571428598</v>
      </c>
      <c r="BV101">
        <v>38.686999999999998</v>
      </c>
      <c r="BW101">
        <v>40.526571428571401</v>
      </c>
      <c r="BX101">
        <v>39.463999999999999</v>
      </c>
      <c r="BY101">
        <v>265.512857142857</v>
      </c>
      <c r="BZ101">
        <v>29.5042857142857</v>
      </c>
      <c r="CA101">
        <v>0</v>
      </c>
      <c r="CB101">
        <v>1613519110</v>
      </c>
      <c r="CC101">
        <v>0</v>
      </c>
      <c r="CD101">
        <v>88.543295999999998</v>
      </c>
      <c r="CE101">
        <v>-16.3831461354612</v>
      </c>
      <c r="CF101">
        <v>-47.996461462992499</v>
      </c>
      <c r="CG101">
        <v>282.95224000000002</v>
      </c>
      <c r="CH101">
        <v>15</v>
      </c>
      <c r="CI101">
        <v>1613517593.0999999</v>
      </c>
      <c r="CJ101" t="s">
        <v>257</v>
      </c>
      <c r="CK101">
        <v>1613517590.5999999</v>
      </c>
      <c r="CL101">
        <v>1613517593.0999999</v>
      </c>
      <c r="CM101">
        <v>2</v>
      </c>
      <c r="CN101">
        <v>-0.182</v>
      </c>
      <c r="CO101">
        <v>3.1E-2</v>
      </c>
      <c r="CP101">
        <v>5.8979999999999997</v>
      </c>
      <c r="CQ101">
        <v>0.11700000000000001</v>
      </c>
      <c r="CR101">
        <v>408</v>
      </c>
      <c r="CS101">
        <v>19</v>
      </c>
      <c r="CT101">
        <v>0.39</v>
      </c>
      <c r="CU101">
        <v>0.23</v>
      </c>
      <c r="CV101">
        <v>0.62503465999999996</v>
      </c>
      <c r="CW101">
        <v>-10.1631677268293</v>
      </c>
      <c r="CX101">
        <v>1.04030932792832</v>
      </c>
      <c r="CY101">
        <v>0</v>
      </c>
      <c r="CZ101">
        <v>-0.31686583499999998</v>
      </c>
      <c r="DA101">
        <v>5.0023442183864901</v>
      </c>
      <c r="DB101">
        <v>0.48867324490177699</v>
      </c>
      <c r="DC101">
        <v>0</v>
      </c>
      <c r="DD101">
        <v>0</v>
      </c>
      <c r="DE101">
        <v>2</v>
      </c>
      <c r="DF101" t="s">
        <v>258</v>
      </c>
      <c r="DG101">
        <v>100</v>
      </c>
      <c r="DH101">
        <v>100</v>
      </c>
      <c r="DI101">
        <v>5.9050000000000002</v>
      </c>
      <c r="DJ101">
        <v>9.9900000000000003E-2</v>
      </c>
      <c r="DK101">
        <v>3.81994624640086</v>
      </c>
      <c r="DL101">
        <v>6.2143469350190604E-3</v>
      </c>
      <c r="DM101">
        <v>-2.84187309215212E-6</v>
      </c>
      <c r="DN101">
        <v>5.8318728844440699E-10</v>
      </c>
      <c r="DO101">
        <v>-0.113050203154081</v>
      </c>
      <c r="DP101">
        <v>-1.75213708561665E-2</v>
      </c>
      <c r="DQ101">
        <v>2.0195459475989799E-3</v>
      </c>
      <c r="DR101">
        <v>-2.5595844928440799E-5</v>
      </c>
      <c r="DS101">
        <v>-1</v>
      </c>
      <c r="DT101">
        <v>2233</v>
      </c>
      <c r="DU101">
        <v>2</v>
      </c>
      <c r="DV101">
        <v>28</v>
      </c>
      <c r="DW101">
        <v>24.6</v>
      </c>
      <c r="DX101">
        <v>24.6</v>
      </c>
      <c r="DY101">
        <v>2</v>
      </c>
      <c r="DZ101">
        <v>630.53700000000003</v>
      </c>
      <c r="EA101">
        <v>355.61399999999998</v>
      </c>
      <c r="EB101">
        <v>24.999300000000002</v>
      </c>
      <c r="EC101">
        <v>28.222899999999999</v>
      </c>
      <c r="ED101">
        <v>29.9999</v>
      </c>
      <c r="EE101">
        <v>28.4316</v>
      </c>
      <c r="EF101">
        <v>28.4223</v>
      </c>
      <c r="EG101">
        <v>19.697600000000001</v>
      </c>
      <c r="EH101">
        <v>43.166499999999999</v>
      </c>
      <c r="EI101">
        <v>70.428299999999993</v>
      </c>
      <c r="EJ101">
        <v>25</v>
      </c>
      <c r="EK101">
        <v>410</v>
      </c>
      <c r="EL101">
        <v>17.991599999999998</v>
      </c>
      <c r="EM101">
        <v>99.349900000000005</v>
      </c>
      <c r="EN101">
        <v>101.304</v>
      </c>
    </row>
    <row r="102" spans="1:144">
      <c r="A102">
        <v>84</v>
      </c>
      <c r="B102">
        <v>1613519073</v>
      </c>
      <c r="C102">
        <v>1377.9000000953699</v>
      </c>
      <c r="D102" t="s">
        <v>442</v>
      </c>
      <c r="E102" t="s">
        <v>443</v>
      </c>
      <c r="G102" t="s">
        <v>441</v>
      </c>
      <c r="H102">
        <v>1613519065.06897</v>
      </c>
      <c r="I102">
        <f t="shared" si="58"/>
        <v>7.3239972637292546E-4</v>
      </c>
      <c r="J102">
        <f t="shared" si="59"/>
        <v>0.4040931835596745</v>
      </c>
      <c r="K102">
        <f t="shared" si="60"/>
        <v>409.90055172413798</v>
      </c>
      <c r="L102">
        <f t="shared" si="61"/>
        <v>387.92475990395224</v>
      </c>
      <c r="M102">
        <f t="shared" si="62"/>
        <v>39.427590951380509</v>
      </c>
      <c r="N102">
        <f t="shared" si="63"/>
        <v>41.661149157186983</v>
      </c>
      <c r="O102">
        <f t="shared" si="64"/>
        <v>5.130847341353998E-2</v>
      </c>
      <c r="P102">
        <f t="shared" si="65"/>
        <v>2.0071250706749608</v>
      </c>
      <c r="Q102">
        <f t="shared" si="66"/>
        <v>5.0590802133498196E-2</v>
      </c>
      <c r="R102">
        <f t="shared" si="67"/>
        <v>3.1682894942835965E-2</v>
      </c>
      <c r="S102">
        <f t="shared" si="68"/>
        <v>49.542234612257374</v>
      </c>
      <c r="T102">
        <f t="shared" si="69"/>
        <v>26.79607327379027</v>
      </c>
      <c r="U102">
        <f t="shared" si="70"/>
        <v>25.890127586206901</v>
      </c>
      <c r="V102">
        <f t="shared" si="71"/>
        <v>3.3523828418288582</v>
      </c>
      <c r="W102">
        <f t="shared" si="72"/>
        <v>54.728207828371701</v>
      </c>
      <c r="X102">
        <f t="shared" si="73"/>
        <v>1.9191453741627966</v>
      </c>
      <c r="Y102">
        <f t="shared" si="74"/>
        <v>3.5066841219819564</v>
      </c>
      <c r="Z102">
        <f t="shared" si="75"/>
        <v>1.4332374676660615</v>
      </c>
      <c r="AA102">
        <f t="shared" si="76"/>
        <v>-32.298827933046013</v>
      </c>
      <c r="AB102">
        <f t="shared" si="77"/>
        <v>82.456085155275872</v>
      </c>
      <c r="AC102">
        <f t="shared" si="78"/>
        <v>8.8014591476849127</v>
      </c>
      <c r="AD102">
        <f t="shared" si="79"/>
        <v>108.50095098217214</v>
      </c>
      <c r="AE102">
        <v>0</v>
      </c>
      <c r="AF102">
        <v>0</v>
      </c>
      <c r="AG102">
        <f t="shared" si="80"/>
        <v>1</v>
      </c>
      <c r="AH102">
        <f t="shared" si="81"/>
        <v>0</v>
      </c>
      <c r="AI102">
        <f t="shared" si="82"/>
        <v>25958.068086512641</v>
      </c>
      <c r="AJ102">
        <f t="shared" si="83"/>
        <v>300.01155172413797</v>
      </c>
      <c r="AK102">
        <f t="shared" si="84"/>
        <v>252.89482017592874</v>
      </c>
      <c r="AL102">
        <f t="shared" si="85"/>
        <v>0.84295027548961421</v>
      </c>
      <c r="AM102">
        <f t="shared" si="86"/>
        <v>0.19590055097922859</v>
      </c>
      <c r="AN102">
        <v>2</v>
      </c>
      <c r="AO102">
        <v>0.5</v>
      </c>
      <c r="AP102" t="s">
        <v>256</v>
      </c>
      <c r="AQ102">
        <v>2</v>
      </c>
      <c r="AR102">
        <v>1613519065.06897</v>
      </c>
      <c r="AS102">
        <v>409.90055172413798</v>
      </c>
      <c r="AT102">
        <v>410.13531034482799</v>
      </c>
      <c r="AU102">
        <v>18.882310344827602</v>
      </c>
      <c r="AV102">
        <v>18.6427965517241</v>
      </c>
      <c r="AW102">
        <v>403.99541379310301</v>
      </c>
      <c r="AX102">
        <v>18.781610344827602</v>
      </c>
      <c r="BA102">
        <v>600.02417241379305</v>
      </c>
      <c r="BB102">
        <v>101.537310344828</v>
      </c>
      <c r="BC102">
        <v>9.9901368965517295E-2</v>
      </c>
      <c r="BD102">
        <v>26.652141379310301</v>
      </c>
      <c r="BE102">
        <v>25.890127586206901</v>
      </c>
      <c r="BF102">
        <v>999.9</v>
      </c>
      <c r="BG102">
        <v>0</v>
      </c>
      <c r="BH102">
        <v>0</v>
      </c>
      <c r="BI102">
        <v>5002.1124137931001</v>
      </c>
      <c r="BJ102">
        <v>0</v>
      </c>
      <c r="BK102">
        <v>9999.9</v>
      </c>
      <c r="BL102">
        <v>300.01155172413797</v>
      </c>
      <c r="BM102">
        <v>0.89999589655172396</v>
      </c>
      <c r="BN102">
        <v>0.100004151724138</v>
      </c>
      <c r="BO102">
        <v>0</v>
      </c>
      <c r="BP102">
        <v>87.529431034482798</v>
      </c>
      <c r="BQ102">
        <v>5.0009600000000001</v>
      </c>
      <c r="BR102">
        <v>279.85731034482802</v>
      </c>
      <c r="BS102">
        <v>3225.7982758620701</v>
      </c>
      <c r="BT102">
        <v>36.625</v>
      </c>
      <c r="BU102">
        <v>40.635689655172399</v>
      </c>
      <c r="BV102">
        <v>38.686999999999998</v>
      </c>
      <c r="BW102">
        <v>40.521379310344798</v>
      </c>
      <c r="BX102">
        <v>39.473931034482803</v>
      </c>
      <c r="BY102">
        <v>265.50896551724099</v>
      </c>
      <c r="BZ102">
        <v>29.504137931034499</v>
      </c>
      <c r="CA102">
        <v>0</v>
      </c>
      <c r="CB102">
        <v>1613519116</v>
      </c>
      <c r="CC102">
        <v>0</v>
      </c>
      <c r="CD102">
        <v>87.420832000000004</v>
      </c>
      <c r="CE102">
        <v>-5.7042538388552302</v>
      </c>
      <c r="CF102">
        <v>-18.950384582061101</v>
      </c>
      <c r="CG102">
        <v>279.52175999999997</v>
      </c>
      <c r="CH102">
        <v>15</v>
      </c>
      <c r="CI102">
        <v>1613517593.0999999</v>
      </c>
      <c r="CJ102" t="s">
        <v>257</v>
      </c>
      <c r="CK102">
        <v>1613517590.5999999</v>
      </c>
      <c r="CL102">
        <v>1613517593.0999999</v>
      </c>
      <c r="CM102">
        <v>2</v>
      </c>
      <c r="CN102">
        <v>-0.182</v>
      </c>
      <c r="CO102">
        <v>3.1E-2</v>
      </c>
      <c r="CP102">
        <v>5.8979999999999997</v>
      </c>
      <c r="CQ102">
        <v>0.11700000000000001</v>
      </c>
      <c r="CR102">
        <v>408</v>
      </c>
      <c r="CS102">
        <v>19</v>
      </c>
      <c r="CT102">
        <v>0.39</v>
      </c>
      <c r="CU102">
        <v>0.23</v>
      </c>
      <c r="CV102">
        <v>-6.4282290000000006E-2</v>
      </c>
      <c r="CW102">
        <v>-3.3247035647279599</v>
      </c>
      <c r="CX102">
        <v>0.39176157723633198</v>
      </c>
      <c r="CY102">
        <v>0</v>
      </c>
      <c r="CZ102">
        <v>9.2006815000000006E-2</v>
      </c>
      <c r="DA102">
        <v>3.70938820637899</v>
      </c>
      <c r="DB102">
        <v>0.38185083502158901</v>
      </c>
      <c r="DC102">
        <v>0</v>
      </c>
      <c r="DD102">
        <v>0</v>
      </c>
      <c r="DE102">
        <v>2</v>
      </c>
      <c r="DF102" t="s">
        <v>258</v>
      </c>
      <c r="DG102">
        <v>100</v>
      </c>
      <c r="DH102">
        <v>100</v>
      </c>
      <c r="DI102">
        <v>5.9039999999999999</v>
      </c>
      <c r="DJ102">
        <v>8.8499999999999995E-2</v>
      </c>
      <c r="DK102">
        <v>3.81994624640086</v>
      </c>
      <c r="DL102">
        <v>6.2143469350190604E-3</v>
      </c>
      <c r="DM102">
        <v>-2.84187309215212E-6</v>
      </c>
      <c r="DN102">
        <v>5.8318728844440699E-10</v>
      </c>
      <c r="DO102">
        <v>-0.113050203154081</v>
      </c>
      <c r="DP102">
        <v>-1.75213708561665E-2</v>
      </c>
      <c r="DQ102">
        <v>2.0195459475989799E-3</v>
      </c>
      <c r="DR102">
        <v>-2.5595844928440799E-5</v>
      </c>
      <c r="DS102">
        <v>-1</v>
      </c>
      <c r="DT102">
        <v>2233</v>
      </c>
      <c r="DU102">
        <v>2</v>
      </c>
      <c r="DV102">
        <v>28</v>
      </c>
      <c r="DW102">
        <v>24.7</v>
      </c>
      <c r="DX102">
        <v>24.7</v>
      </c>
      <c r="DY102">
        <v>2</v>
      </c>
      <c r="DZ102">
        <v>631.17999999999995</v>
      </c>
      <c r="EA102">
        <v>355.62</v>
      </c>
      <c r="EB102">
        <v>24.999400000000001</v>
      </c>
      <c r="EC102">
        <v>28.219799999999999</v>
      </c>
      <c r="ED102">
        <v>29.9998</v>
      </c>
      <c r="EE102">
        <v>28.426400000000001</v>
      </c>
      <c r="EF102">
        <v>28.4191</v>
      </c>
      <c r="EG102">
        <v>19.7042</v>
      </c>
      <c r="EH102">
        <v>43.166499999999999</v>
      </c>
      <c r="EI102">
        <v>70.428299999999993</v>
      </c>
      <c r="EJ102">
        <v>25</v>
      </c>
      <c r="EK102">
        <v>410</v>
      </c>
      <c r="EL102">
        <v>18.181100000000001</v>
      </c>
      <c r="EM102">
        <v>99.350999999999999</v>
      </c>
      <c r="EN102">
        <v>101.307</v>
      </c>
    </row>
    <row r="103" spans="1:144">
      <c r="A103">
        <v>85</v>
      </c>
      <c r="B103">
        <v>1613519079</v>
      </c>
      <c r="C103">
        <v>1383.9000000953699</v>
      </c>
      <c r="D103" t="s">
        <v>444</v>
      </c>
      <c r="E103" t="s">
        <v>445</v>
      </c>
      <c r="G103" t="s">
        <v>441</v>
      </c>
      <c r="H103">
        <v>1613519071.06897</v>
      </c>
      <c r="I103">
        <f t="shared" si="58"/>
        <v>1.185258570113147E-3</v>
      </c>
      <c r="J103">
        <f t="shared" si="59"/>
        <v>0.63652567926861581</v>
      </c>
      <c r="K103">
        <f t="shared" si="60"/>
        <v>409.75606896551699</v>
      </c>
      <c r="L103">
        <f t="shared" si="61"/>
        <v>387.58774414231078</v>
      </c>
      <c r="M103">
        <f t="shared" si="62"/>
        <v>39.393857735777971</v>
      </c>
      <c r="N103">
        <f t="shared" si="63"/>
        <v>41.647014208148917</v>
      </c>
      <c r="O103">
        <f t="shared" si="64"/>
        <v>8.1592288096130602E-2</v>
      </c>
      <c r="P103">
        <f t="shared" si="65"/>
        <v>2.0062857651846966</v>
      </c>
      <c r="Q103">
        <f t="shared" si="66"/>
        <v>7.9792691342255181E-2</v>
      </c>
      <c r="R103">
        <f t="shared" si="67"/>
        <v>5.0028812822789911E-2</v>
      </c>
      <c r="S103">
        <f t="shared" si="68"/>
        <v>49.543929107070852</v>
      </c>
      <c r="T103">
        <f t="shared" si="69"/>
        <v>26.631416868091272</v>
      </c>
      <c r="U103">
        <f t="shared" si="70"/>
        <v>25.947700000000001</v>
      </c>
      <c r="V103">
        <f t="shared" si="71"/>
        <v>3.3638300101106671</v>
      </c>
      <c r="W103">
        <f t="shared" si="72"/>
        <v>53.979336561844306</v>
      </c>
      <c r="X103">
        <f t="shared" si="73"/>
        <v>1.8931119901914044</v>
      </c>
      <c r="Y103">
        <f t="shared" si="74"/>
        <v>3.5071049604740137</v>
      </c>
      <c r="Z103">
        <f t="shared" si="75"/>
        <v>1.4707180199192627</v>
      </c>
      <c r="AA103">
        <f t="shared" si="76"/>
        <v>-52.269902941989784</v>
      </c>
      <c r="AB103">
        <f t="shared" si="77"/>
        <v>76.414835576313507</v>
      </c>
      <c r="AC103">
        <f t="shared" si="78"/>
        <v>8.1624577221754837</v>
      </c>
      <c r="AD103">
        <f t="shared" si="79"/>
        <v>81.851319463570064</v>
      </c>
      <c r="AE103">
        <v>0</v>
      </c>
      <c r="AF103">
        <v>0</v>
      </c>
      <c r="AG103">
        <f t="shared" si="80"/>
        <v>1</v>
      </c>
      <c r="AH103">
        <f t="shared" si="81"/>
        <v>0</v>
      </c>
      <c r="AI103">
        <f t="shared" si="82"/>
        <v>25937.407333583993</v>
      </c>
      <c r="AJ103">
        <f t="shared" si="83"/>
        <v>300.02217241379299</v>
      </c>
      <c r="AK103">
        <f t="shared" si="84"/>
        <v>252.90374135204297</v>
      </c>
      <c r="AL103">
        <f t="shared" si="85"/>
        <v>0.8429501703735286</v>
      </c>
      <c r="AM103">
        <f t="shared" si="86"/>
        <v>0.19590034074705726</v>
      </c>
      <c r="AN103">
        <v>2</v>
      </c>
      <c r="AO103">
        <v>0.5</v>
      </c>
      <c r="AP103" t="s">
        <v>256</v>
      </c>
      <c r="AQ103">
        <v>2</v>
      </c>
      <c r="AR103">
        <v>1613519071.06897</v>
      </c>
      <c r="AS103">
        <v>409.75606896551699</v>
      </c>
      <c r="AT103">
        <v>410.13010344827597</v>
      </c>
      <c r="AU103">
        <v>18.625924137931001</v>
      </c>
      <c r="AV103">
        <v>18.2382275862069</v>
      </c>
      <c r="AW103">
        <v>403.85151724137899</v>
      </c>
      <c r="AX103">
        <v>18.5329310344828</v>
      </c>
      <c r="BA103">
        <v>600.04765517241401</v>
      </c>
      <c r="BB103">
        <v>101.538620689655</v>
      </c>
      <c r="BC103">
        <v>9.9932982758620698E-2</v>
      </c>
      <c r="BD103">
        <v>26.654179310344801</v>
      </c>
      <c r="BE103">
        <v>25.947700000000001</v>
      </c>
      <c r="BF103">
        <v>999.9</v>
      </c>
      <c r="BG103">
        <v>0</v>
      </c>
      <c r="BH103">
        <v>0</v>
      </c>
      <c r="BI103">
        <v>4998.6420689655197</v>
      </c>
      <c r="BJ103">
        <v>0</v>
      </c>
      <c r="BK103">
        <v>9999.9</v>
      </c>
      <c r="BL103">
        <v>300.02217241379299</v>
      </c>
      <c r="BM103">
        <v>0.89999910344827605</v>
      </c>
      <c r="BN103">
        <v>0.10000094827586201</v>
      </c>
      <c r="BO103">
        <v>0</v>
      </c>
      <c r="BP103">
        <v>87.042782758620703</v>
      </c>
      <c r="BQ103">
        <v>5.0009600000000001</v>
      </c>
      <c r="BR103">
        <v>278.222206896552</v>
      </c>
      <c r="BS103">
        <v>3225.9175862069001</v>
      </c>
      <c r="BT103">
        <v>36.625</v>
      </c>
      <c r="BU103">
        <v>40.637827586206903</v>
      </c>
      <c r="BV103">
        <v>38.695689655172401</v>
      </c>
      <c r="BW103">
        <v>40.508551724137902</v>
      </c>
      <c r="BX103">
        <v>39.471758620689698</v>
      </c>
      <c r="BY103">
        <v>265.51965517241399</v>
      </c>
      <c r="BZ103">
        <v>29.504137931034499</v>
      </c>
      <c r="CA103">
        <v>0</v>
      </c>
      <c r="CB103">
        <v>1613519122</v>
      </c>
      <c r="CC103">
        <v>0</v>
      </c>
      <c r="CD103">
        <v>87.003820000000005</v>
      </c>
      <c r="CE103">
        <v>-2.8500615276772501</v>
      </c>
      <c r="CF103">
        <v>-10.403615383297</v>
      </c>
      <c r="CG103">
        <v>278.05040000000002</v>
      </c>
      <c r="CH103">
        <v>15</v>
      </c>
      <c r="CI103">
        <v>1613517593.0999999</v>
      </c>
      <c r="CJ103" t="s">
        <v>257</v>
      </c>
      <c r="CK103">
        <v>1613517590.5999999</v>
      </c>
      <c r="CL103">
        <v>1613517593.0999999</v>
      </c>
      <c r="CM103">
        <v>2</v>
      </c>
      <c r="CN103">
        <v>-0.182</v>
      </c>
      <c r="CO103">
        <v>3.1E-2</v>
      </c>
      <c r="CP103">
        <v>5.8979999999999997</v>
      </c>
      <c r="CQ103">
        <v>0.11700000000000001</v>
      </c>
      <c r="CR103">
        <v>408</v>
      </c>
      <c r="CS103">
        <v>19</v>
      </c>
      <c r="CT103">
        <v>0.39</v>
      </c>
      <c r="CU103">
        <v>0.23</v>
      </c>
      <c r="CV103">
        <v>-0.30703586500000002</v>
      </c>
      <c r="CW103">
        <v>-0.80346750393996202</v>
      </c>
      <c r="CX103">
        <v>0.17859290933550301</v>
      </c>
      <c r="CY103">
        <v>0</v>
      </c>
      <c r="CZ103">
        <v>0.28862348999999998</v>
      </c>
      <c r="DA103">
        <v>1.0068430198874301</v>
      </c>
      <c r="DB103">
        <v>0.22437674315261399</v>
      </c>
      <c r="DC103">
        <v>0</v>
      </c>
      <c r="DD103">
        <v>0</v>
      </c>
      <c r="DE103">
        <v>2</v>
      </c>
      <c r="DF103" t="s">
        <v>258</v>
      </c>
      <c r="DG103">
        <v>100</v>
      </c>
      <c r="DH103">
        <v>100</v>
      </c>
      <c r="DI103">
        <v>5.9039999999999999</v>
      </c>
      <c r="DJ103">
        <v>8.3000000000000004E-2</v>
      </c>
      <c r="DK103">
        <v>3.81994624640086</v>
      </c>
      <c r="DL103">
        <v>6.2143469350190604E-3</v>
      </c>
      <c r="DM103">
        <v>-2.84187309215212E-6</v>
      </c>
      <c r="DN103">
        <v>5.8318728844440699E-10</v>
      </c>
      <c r="DO103">
        <v>-0.113050203154081</v>
      </c>
      <c r="DP103">
        <v>-1.75213708561665E-2</v>
      </c>
      <c r="DQ103">
        <v>2.0195459475989799E-3</v>
      </c>
      <c r="DR103">
        <v>-2.5595844928440799E-5</v>
      </c>
      <c r="DS103">
        <v>-1</v>
      </c>
      <c r="DT103">
        <v>2233</v>
      </c>
      <c r="DU103">
        <v>2</v>
      </c>
      <c r="DV103">
        <v>28</v>
      </c>
      <c r="DW103">
        <v>24.8</v>
      </c>
      <c r="DX103">
        <v>24.8</v>
      </c>
      <c r="DY103">
        <v>2</v>
      </c>
      <c r="DZ103">
        <v>631.46299999999997</v>
      </c>
      <c r="EA103">
        <v>355.702</v>
      </c>
      <c r="EB103">
        <v>24.999500000000001</v>
      </c>
      <c r="EC103">
        <v>28.217400000000001</v>
      </c>
      <c r="ED103">
        <v>30</v>
      </c>
      <c r="EE103">
        <v>28.422699999999999</v>
      </c>
      <c r="EF103">
        <v>28.4177</v>
      </c>
      <c r="EG103">
        <v>19.700399999999998</v>
      </c>
      <c r="EH103">
        <v>42.597299999999997</v>
      </c>
      <c r="EI103">
        <v>70.428299999999993</v>
      </c>
      <c r="EJ103">
        <v>25</v>
      </c>
      <c r="EK103">
        <v>410</v>
      </c>
      <c r="EL103">
        <v>18.241700000000002</v>
      </c>
      <c r="EM103">
        <v>99.353899999999996</v>
      </c>
      <c r="EN103">
        <v>101.30800000000001</v>
      </c>
    </row>
    <row r="104" spans="1:144">
      <c r="A104">
        <v>86</v>
      </c>
      <c r="B104">
        <v>1613519085</v>
      </c>
      <c r="C104">
        <v>1389.9000000953699</v>
      </c>
      <c r="D104" t="s">
        <v>446</v>
      </c>
      <c r="E104" t="s">
        <v>447</v>
      </c>
      <c r="G104" t="s">
        <v>441</v>
      </c>
      <c r="H104">
        <v>1613519077.06897</v>
      </c>
      <c r="I104">
        <f t="shared" si="58"/>
        <v>7.9954007572247306E-4</v>
      </c>
      <c r="J104">
        <f t="shared" si="59"/>
        <v>0.67651127654876619</v>
      </c>
      <c r="K104">
        <f t="shared" si="60"/>
        <v>409.65948275862098</v>
      </c>
      <c r="L104">
        <f t="shared" si="61"/>
        <v>379.59461096215051</v>
      </c>
      <c r="M104">
        <f t="shared" si="62"/>
        <v>38.582197032327471</v>
      </c>
      <c r="N104">
        <f t="shared" si="63"/>
        <v>41.638006503549789</v>
      </c>
      <c r="O104">
        <f t="shared" si="64"/>
        <v>5.3463116787990962E-2</v>
      </c>
      <c r="P104">
        <f t="shared" si="65"/>
        <v>2.0051511384008043</v>
      </c>
      <c r="Q104">
        <f t="shared" si="66"/>
        <v>5.2683642963062591E-2</v>
      </c>
      <c r="R104">
        <f t="shared" si="67"/>
        <v>3.299636273832756E-2</v>
      </c>
      <c r="S104">
        <f t="shared" si="68"/>
        <v>49.540946636744678</v>
      </c>
      <c r="T104">
        <f t="shared" si="69"/>
        <v>26.777318598448936</v>
      </c>
      <c r="U104">
        <f t="shared" si="70"/>
        <v>25.9825379310345</v>
      </c>
      <c r="V104">
        <f t="shared" si="71"/>
        <v>3.3707734305348476</v>
      </c>
      <c r="W104">
        <f t="shared" si="72"/>
        <v>53.251414487276918</v>
      </c>
      <c r="X104">
        <f t="shared" si="73"/>
        <v>1.8680039655513445</v>
      </c>
      <c r="Y104">
        <f t="shared" si="74"/>
        <v>3.5078954869783918</v>
      </c>
      <c r="Z104">
        <f t="shared" si="75"/>
        <v>1.5027694649835031</v>
      </c>
      <c r="AA104">
        <f t="shared" si="76"/>
        <v>-35.25971733936106</v>
      </c>
      <c r="AB104">
        <f t="shared" si="77"/>
        <v>73.019348990572169</v>
      </c>
      <c r="AC104">
        <f t="shared" si="78"/>
        <v>7.8056846112817775</v>
      </c>
      <c r="AD104">
        <f t="shared" si="79"/>
        <v>95.106262899237564</v>
      </c>
      <c r="AE104">
        <v>0</v>
      </c>
      <c r="AF104">
        <v>0</v>
      </c>
      <c r="AG104">
        <f t="shared" si="80"/>
        <v>1</v>
      </c>
      <c r="AH104">
        <f t="shared" si="81"/>
        <v>0</v>
      </c>
      <c r="AI104">
        <f t="shared" si="82"/>
        <v>25909.381789176008</v>
      </c>
      <c r="AJ104">
        <f t="shared" si="83"/>
        <v>300.00382758620702</v>
      </c>
      <c r="AK104">
        <f t="shared" si="84"/>
        <v>252.88830249336547</v>
      </c>
      <c r="AL104">
        <f t="shared" si="85"/>
        <v>0.84295025342867413</v>
      </c>
      <c r="AM104">
        <f t="shared" si="86"/>
        <v>0.19590050685734817</v>
      </c>
      <c r="AN104">
        <v>2</v>
      </c>
      <c r="AO104">
        <v>0.5</v>
      </c>
      <c r="AP104" t="s">
        <v>256</v>
      </c>
      <c r="AQ104">
        <v>2</v>
      </c>
      <c r="AR104">
        <v>1613519077.06897</v>
      </c>
      <c r="AS104">
        <v>409.65948275862098</v>
      </c>
      <c r="AT104">
        <v>409.994137931034</v>
      </c>
      <c r="AU104">
        <v>18.378534482758599</v>
      </c>
      <c r="AV104">
        <v>18.116941379310301</v>
      </c>
      <c r="AW104">
        <v>403.75537931034501</v>
      </c>
      <c r="AX104">
        <v>18.292962068965501</v>
      </c>
      <c r="BA104">
        <v>600.05075862068998</v>
      </c>
      <c r="BB104">
        <v>101.540551724138</v>
      </c>
      <c r="BC104">
        <v>9.9977193103448297E-2</v>
      </c>
      <c r="BD104">
        <v>26.658006896551701</v>
      </c>
      <c r="BE104">
        <v>25.9825379310345</v>
      </c>
      <c r="BF104">
        <v>999.9</v>
      </c>
      <c r="BG104">
        <v>0</v>
      </c>
      <c r="BH104">
        <v>0</v>
      </c>
      <c r="BI104">
        <v>4993.9441379310301</v>
      </c>
      <c r="BJ104">
        <v>0</v>
      </c>
      <c r="BK104">
        <v>9999.9</v>
      </c>
      <c r="BL104">
        <v>300.00382758620702</v>
      </c>
      <c r="BM104">
        <v>0.89999589655172396</v>
      </c>
      <c r="BN104">
        <v>0.100004151724138</v>
      </c>
      <c r="BO104">
        <v>0</v>
      </c>
      <c r="BP104">
        <v>86.786779310344798</v>
      </c>
      <c r="BQ104">
        <v>5.0009600000000001</v>
      </c>
      <c r="BR104">
        <v>277.35593103448298</v>
      </c>
      <c r="BS104">
        <v>3225.71551724138</v>
      </c>
      <c r="BT104">
        <v>36.625</v>
      </c>
      <c r="BU104">
        <v>40.637827586206903</v>
      </c>
      <c r="BV104">
        <v>38.700034482758603</v>
      </c>
      <c r="BW104">
        <v>40.521379310344798</v>
      </c>
      <c r="BX104">
        <v>39.480448275862102</v>
      </c>
      <c r="BY104">
        <v>265.50172413793098</v>
      </c>
      <c r="BZ104">
        <v>29.503103448275901</v>
      </c>
      <c r="CA104">
        <v>0</v>
      </c>
      <c r="CB104">
        <v>1613519128</v>
      </c>
      <c r="CC104">
        <v>0</v>
      </c>
      <c r="CD104">
        <v>86.729140000000001</v>
      </c>
      <c r="CE104">
        <v>-1.9179615274795201</v>
      </c>
      <c r="CF104">
        <v>-4.4455384859812304</v>
      </c>
      <c r="CG104">
        <v>277.27640000000002</v>
      </c>
      <c r="CH104">
        <v>15</v>
      </c>
      <c r="CI104">
        <v>1613517593.0999999</v>
      </c>
      <c r="CJ104" t="s">
        <v>257</v>
      </c>
      <c r="CK104">
        <v>1613517590.5999999</v>
      </c>
      <c r="CL104">
        <v>1613517593.0999999</v>
      </c>
      <c r="CM104">
        <v>2</v>
      </c>
      <c r="CN104">
        <v>-0.182</v>
      </c>
      <c r="CO104">
        <v>3.1E-2</v>
      </c>
      <c r="CP104">
        <v>5.8979999999999997</v>
      </c>
      <c r="CQ104">
        <v>0.11700000000000001</v>
      </c>
      <c r="CR104">
        <v>408</v>
      </c>
      <c r="CS104">
        <v>19</v>
      </c>
      <c r="CT104">
        <v>0.39</v>
      </c>
      <c r="CU104">
        <v>0.23</v>
      </c>
      <c r="CV104">
        <v>-0.36974792499999998</v>
      </c>
      <c r="CW104">
        <v>0.20509745966228901</v>
      </c>
      <c r="CX104">
        <v>0.118070421920858</v>
      </c>
      <c r="CY104">
        <v>0</v>
      </c>
      <c r="CZ104">
        <v>0.32005106500000002</v>
      </c>
      <c r="DA104">
        <v>-1.5319394183864901</v>
      </c>
      <c r="DB104">
        <v>0.14944912806701399</v>
      </c>
      <c r="DC104">
        <v>0</v>
      </c>
      <c r="DD104">
        <v>0</v>
      </c>
      <c r="DE104">
        <v>2</v>
      </c>
      <c r="DF104" t="s">
        <v>258</v>
      </c>
      <c r="DG104">
        <v>100</v>
      </c>
      <c r="DH104">
        <v>100</v>
      </c>
      <c r="DI104">
        <v>5.9029999999999996</v>
      </c>
      <c r="DJ104">
        <v>8.1500000000000003E-2</v>
      </c>
      <c r="DK104">
        <v>3.81994624640086</v>
      </c>
      <c r="DL104">
        <v>6.2143469350190604E-3</v>
      </c>
      <c r="DM104">
        <v>-2.84187309215212E-6</v>
      </c>
      <c r="DN104">
        <v>5.8318728844440699E-10</v>
      </c>
      <c r="DO104">
        <v>-0.113050203154081</v>
      </c>
      <c r="DP104">
        <v>-1.75213708561665E-2</v>
      </c>
      <c r="DQ104">
        <v>2.0195459475989799E-3</v>
      </c>
      <c r="DR104">
        <v>-2.5595844928440799E-5</v>
      </c>
      <c r="DS104">
        <v>-1</v>
      </c>
      <c r="DT104">
        <v>2233</v>
      </c>
      <c r="DU104">
        <v>2</v>
      </c>
      <c r="DV104">
        <v>28</v>
      </c>
      <c r="DW104">
        <v>24.9</v>
      </c>
      <c r="DX104">
        <v>24.9</v>
      </c>
      <c r="DY104">
        <v>2</v>
      </c>
      <c r="DZ104">
        <v>631.92399999999998</v>
      </c>
      <c r="EA104">
        <v>355.77199999999999</v>
      </c>
      <c r="EB104">
        <v>24.999700000000001</v>
      </c>
      <c r="EC104">
        <v>28.213799999999999</v>
      </c>
      <c r="ED104">
        <v>29.9999</v>
      </c>
      <c r="EE104">
        <v>28.420400000000001</v>
      </c>
      <c r="EF104">
        <v>28.416499999999999</v>
      </c>
      <c r="EG104">
        <v>19.703199999999999</v>
      </c>
      <c r="EH104">
        <v>41.974699999999999</v>
      </c>
      <c r="EI104">
        <v>70.428299999999993</v>
      </c>
      <c r="EJ104">
        <v>25</v>
      </c>
      <c r="EK104">
        <v>410</v>
      </c>
      <c r="EL104">
        <v>18.394100000000002</v>
      </c>
      <c r="EM104">
        <v>99.353399999999993</v>
      </c>
      <c r="EN104">
        <v>101.307</v>
      </c>
    </row>
    <row r="105" spans="1:144">
      <c r="A105">
        <v>87</v>
      </c>
      <c r="B105">
        <v>1613519091</v>
      </c>
      <c r="C105">
        <v>1395.9000000953699</v>
      </c>
      <c r="D105" t="s">
        <v>448</v>
      </c>
      <c r="E105" t="s">
        <v>449</v>
      </c>
      <c r="G105" t="s">
        <v>441</v>
      </c>
      <c r="H105">
        <v>1613519083.06897</v>
      </c>
      <c r="I105">
        <f t="shared" si="58"/>
        <v>3.6921535235620546E-4</v>
      </c>
      <c r="J105">
        <f t="shared" si="59"/>
        <v>1.1059034899093791</v>
      </c>
      <c r="K105">
        <f t="shared" si="60"/>
        <v>409.56786206896498</v>
      </c>
      <c r="L105">
        <f t="shared" si="61"/>
        <v>327.18669542290928</v>
      </c>
      <c r="M105">
        <f t="shared" si="62"/>
        <v>33.255581728223127</v>
      </c>
      <c r="N105">
        <f t="shared" si="63"/>
        <v>41.628885589870457</v>
      </c>
      <c r="O105">
        <f t="shared" si="64"/>
        <v>2.4259092768427783E-2</v>
      </c>
      <c r="P105">
        <f t="shared" si="65"/>
        <v>2.0052681113316555</v>
      </c>
      <c r="Q105">
        <f t="shared" si="66"/>
        <v>2.4097223543695798E-2</v>
      </c>
      <c r="R105">
        <f t="shared" si="67"/>
        <v>1.507521788344378E-2</v>
      </c>
      <c r="S105">
        <f t="shared" si="68"/>
        <v>49.539472664077728</v>
      </c>
      <c r="T105">
        <f t="shared" si="69"/>
        <v>26.940211251630434</v>
      </c>
      <c r="U105">
        <f t="shared" si="70"/>
        <v>26.004665517241399</v>
      </c>
      <c r="V105">
        <f t="shared" si="71"/>
        <v>3.3751900961937564</v>
      </c>
      <c r="W105">
        <f t="shared" si="72"/>
        <v>52.951082709901421</v>
      </c>
      <c r="X105">
        <f t="shared" si="73"/>
        <v>1.8579472944770881</v>
      </c>
      <c r="Y105">
        <f t="shared" si="74"/>
        <v>3.5087994416583803</v>
      </c>
      <c r="Z105">
        <f t="shared" si="75"/>
        <v>1.5172428017166684</v>
      </c>
      <c r="AA105">
        <f t="shared" si="76"/>
        <v>-16.282397038908663</v>
      </c>
      <c r="AB105">
        <f t="shared" si="77"/>
        <v>71.104505014074604</v>
      </c>
      <c r="AC105">
        <f t="shared" si="78"/>
        <v>7.6015556331213388</v>
      </c>
      <c r="AD105">
        <f t="shared" si="79"/>
        <v>111.96313627236501</v>
      </c>
      <c r="AE105">
        <v>0</v>
      </c>
      <c r="AF105">
        <v>0</v>
      </c>
      <c r="AG105">
        <f t="shared" si="80"/>
        <v>1</v>
      </c>
      <c r="AH105">
        <f t="shared" si="81"/>
        <v>0</v>
      </c>
      <c r="AI105">
        <f t="shared" si="82"/>
        <v>25911.832454287607</v>
      </c>
      <c r="AJ105">
        <f t="shared" si="83"/>
        <v>299.99496551724098</v>
      </c>
      <c r="AK105">
        <f t="shared" si="84"/>
        <v>252.88082660886218</v>
      </c>
      <c r="AL105">
        <f t="shared" si="85"/>
        <v>0.84295023475761921</v>
      </c>
      <c r="AM105">
        <f t="shared" si="86"/>
        <v>0.19590046951523854</v>
      </c>
      <c r="AN105">
        <v>2</v>
      </c>
      <c r="AO105">
        <v>0.5</v>
      </c>
      <c r="AP105" t="s">
        <v>256</v>
      </c>
      <c r="AQ105">
        <v>2</v>
      </c>
      <c r="AR105">
        <v>1613519083.06897</v>
      </c>
      <c r="AS105">
        <v>409.56786206896498</v>
      </c>
      <c r="AT105">
        <v>409.98686206896599</v>
      </c>
      <c r="AU105">
        <v>18.279506896551698</v>
      </c>
      <c r="AV105">
        <v>18.158696551724098</v>
      </c>
      <c r="AW105">
        <v>403.66410344827602</v>
      </c>
      <c r="AX105">
        <v>18.196889655172399</v>
      </c>
      <c r="BA105">
        <v>600.05834482758598</v>
      </c>
      <c r="BB105">
        <v>101.541</v>
      </c>
      <c r="BC105">
        <v>9.9996389655172394E-2</v>
      </c>
      <c r="BD105">
        <v>26.662382758620701</v>
      </c>
      <c r="BE105">
        <v>26.004665517241399</v>
      </c>
      <c r="BF105">
        <v>999.9</v>
      </c>
      <c r="BG105">
        <v>0</v>
      </c>
      <c r="BH105">
        <v>0</v>
      </c>
      <c r="BI105">
        <v>4994.3965517241404</v>
      </c>
      <c r="BJ105">
        <v>0</v>
      </c>
      <c r="BK105">
        <v>9999.9</v>
      </c>
      <c r="BL105">
        <v>299.99496551724098</v>
      </c>
      <c r="BM105">
        <v>0.89999589655172396</v>
      </c>
      <c r="BN105">
        <v>0.100004151724138</v>
      </c>
      <c r="BO105">
        <v>0</v>
      </c>
      <c r="BP105">
        <v>86.555731034482804</v>
      </c>
      <c r="BQ105">
        <v>5.0009600000000001</v>
      </c>
      <c r="BR105">
        <v>276.884689655172</v>
      </c>
      <c r="BS105">
        <v>3225.61862068965</v>
      </c>
      <c r="BT105">
        <v>36.625</v>
      </c>
      <c r="BU105">
        <v>40.642103448275897</v>
      </c>
      <c r="BV105">
        <v>38.695689655172401</v>
      </c>
      <c r="BW105">
        <v>40.527793103448303</v>
      </c>
      <c r="BX105">
        <v>39.484793103448297</v>
      </c>
      <c r="BY105">
        <v>265.49413793103503</v>
      </c>
      <c r="BZ105">
        <v>29.5020689655172</v>
      </c>
      <c r="CA105">
        <v>0</v>
      </c>
      <c r="CB105">
        <v>1613519134</v>
      </c>
      <c r="CC105">
        <v>0</v>
      </c>
      <c r="CD105">
        <v>86.534319999999994</v>
      </c>
      <c r="CE105">
        <v>-1.5872307608674201</v>
      </c>
      <c r="CF105">
        <v>-3.5830000037271899</v>
      </c>
      <c r="CG105">
        <v>276.84696000000002</v>
      </c>
      <c r="CH105">
        <v>15</v>
      </c>
      <c r="CI105">
        <v>1613517593.0999999</v>
      </c>
      <c r="CJ105" t="s">
        <v>257</v>
      </c>
      <c r="CK105">
        <v>1613517590.5999999</v>
      </c>
      <c r="CL105">
        <v>1613517593.0999999</v>
      </c>
      <c r="CM105">
        <v>2</v>
      </c>
      <c r="CN105">
        <v>-0.182</v>
      </c>
      <c r="CO105">
        <v>3.1E-2</v>
      </c>
      <c r="CP105">
        <v>5.8979999999999997</v>
      </c>
      <c r="CQ105">
        <v>0.11700000000000001</v>
      </c>
      <c r="CR105">
        <v>408</v>
      </c>
      <c r="CS105">
        <v>19</v>
      </c>
      <c r="CT105">
        <v>0.39</v>
      </c>
      <c r="CU105">
        <v>0.23</v>
      </c>
      <c r="CV105">
        <v>-0.37580495000000003</v>
      </c>
      <c r="CW105">
        <v>-0.69677853658536404</v>
      </c>
      <c r="CX105">
        <v>0.100542636097068</v>
      </c>
      <c r="CY105">
        <v>0</v>
      </c>
      <c r="CZ105">
        <v>0.176304767</v>
      </c>
      <c r="DA105">
        <v>-1.33896118649156</v>
      </c>
      <c r="DB105">
        <v>0.13027209315802499</v>
      </c>
      <c r="DC105">
        <v>0</v>
      </c>
      <c r="DD105">
        <v>0</v>
      </c>
      <c r="DE105">
        <v>2</v>
      </c>
      <c r="DF105" t="s">
        <v>258</v>
      </c>
      <c r="DG105">
        <v>100</v>
      </c>
      <c r="DH105">
        <v>100</v>
      </c>
      <c r="DI105">
        <v>5.9029999999999996</v>
      </c>
      <c r="DJ105">
        <v>8.3099999999999993E-2</v>
      </c>
      <c r="DK105">
        <v>3.81994624640086</v>
      </c>
      <c r="DL105">
        <v>6.2143469350190604E-3</v>
      </c>
      <c r="DM105">
        <v>-2.84187309215212E-6</v>
      </c>
      <c r="DN105">
        <v>5.8318728844440699E-10</v>
      </c>
      <c r="DO105">
        <v>-0.113050203154081</v>
      </c>
      <c r="DP105">
        <v>-1.75213708561665E-2</v>
      </c>
      <c r="DQ105">
        <v>2.0195459475989799E-3</v>
      </c>
      <c r="DR105">
        <v>-2.5595844928440799E-5</v>
      </c>
      <c r="DS105">
        <v>-1</v>
      </c>
      <c r="DT105">
        <v>2233</v>
      </c>
      <c r="DU105">
        <v>2</v>
      </c>
      <c r="DV105">
        <v>28</v>
      </c>
      <c r="DW105">
        <v>25</v>
      </c>
      <c r="DX105">
        <v>25</v>
      </c>
      <c r="DY105">
        <v>2</v>
      </c>
      <c r="DZ105">
        <v>631.97699999999998</v>
      </c>
      <c r="EA105">
        <v>355.97800000000001</v>
      </c>
      <c r="EB105">
        <v>24.999700000000001</v>
      </c>
      <c r="EC105">
        <v>28.209599999999998</v>
      </c>
      <c r="ED105">
        <v>29.9998</v>
      </c>
      <c r="EE105">
        <v>28.418600000000001</v>
      </c>
      <c r="EF105">
        <v>28.4145</v>
      </c>
      <c r="EG105">
        <v>19.7057</v>
      </c>
      <c r="EH105">
        <v>41.669600000000003</v>
      </c>
      <c r="EI105">
        <v>70.055300000000003</v>
      </c>
      <c r="EJ105">
        <v>25</v>
      </c>
      <c r="EK105">
        <v>410</v>
      </c>
      <c r="EL105">
        <v>18.408200000000001</v>
      </c>
      <c r="EM105">
        <v>99.354600000000005</v>
      </c>
      <c r="EN105">
        <v>101.307</v>
      </c>
    </row>
    <row r="106" spans="1:144">
      <c r="A106">
        <v>88</v>
      </c>
      <c r="B106">
        <v>1613519097</v>
      </c>
      <c r="C106">
        <v>1401.9000000953699</v>
      </c>
      <c r="D106" t="s">
        <v>450</v>
      </c>
      <c r="E106" t="s">
        <v>451</v>
      </c>
      <c r="G106" t="s">
        <v>441</v>
      </c>
      <c r="H106">
        <v>1613519089.06897</v>
      </c>
      <c r="I106">
        <f t="shared" si="58"/>
        <v>1.350095450367235E-4</v>
      </c>
      <c r="J106">
        <f t="shared" si="59"/>
        <v>1.251704227554979</v>
      </c>
      <c r="K106">
        <f t="shared" si="60"/>
        <v>409.53182758620699</v>
      </c>
      <c r="L106">
        <f t="shared" si="61"/>
        <v>174.59498231803801</v>
      </c>
      <c r="M106">
        <f t="shared" si="62"/>
        <v>17.74584438217612</v>
      </c>
      <c r="N106">
        <f t="shared" si="63"/>
        <v>41.624839301823286</v>
      </c>
      <c r="O106">
        <f t="shared" si="64"/>
        <v>8.8114439068424939E-3</v>
      </c>
      <c r="P106">
        <f t="shared" si="65"/>
        <v>2.005957597591975</v>
      </c>
      <c r="Q106">
        <f t="shared" si="66"/>
        <v>8.7899973813393446E-3</v>
      </c>
      <c r="R106">
        <f t="shared" si="67"/>
        <v>5.4956708621232793E-3</v>
      </c>
      <c r="S106">
        <f t="shared" si="68"/>
        <v>49.541310973426256</v>
      </c>
      <c r="T106">
        <f t="shared" si="69"/>
        <v>27.027900231541132</v>
      </c>
      <c r="U106">
        <f t="shared" si="70"/>
        <v>26.025117241379299</v>
      </c>
      <c r="V106">
        <f t="shared" si="71"/>
        <v>3.3792767536718826</v>
      </c>
      <c r="W106">
        <f t="shared" si="72"/>
        <v>52.958292300342578</v>
      </c>
      <c r="X106">
        <f t="shared" si="73"/>
        <v>1.858364766525576</v>
      </c>
      <c r="Y106">
        <f t="shared" si="74"/>
        <v>3.5091100671944333</v>
      </c>
      <c r="Z106">
        <f t="shared" si="75"/>
        <v>1.5209119871463066</v>
      </c>
      <c r="AA106">
        <f t="shared" si="76"/>
        <v>-5.9539209361195065</v>
      </c>
      <c r="AB106">
        <f t="shared" si="77"/>
        <v>69.079788587776633</v>
      </c>
      <c r="AC106">
        <f t="shared" si="78"/>
        <v>7.3833730173710999</v>
      </c>
      <c r="AD106">
        <f t="shared" si="79"/>
        <v>120.05055164245448</v>
      </c>
      <c r="AE106">
        <v>0</v>
      </c>
      <c r="AF106">
        <v>0</v>
      </c>
      <c r="AG106">
        <f t="shared" si="80"/>
        <v>1</v>
      </c>
      <c r="AH106">
        <f t="shared" si="81"/>
        <v>0</v>
      </c>
      <c r="AI106">
        <f t="shared" si="82"/>
        <v>25928.522747343472</v>
      </c>
      <c r="AJ106">
        <f t="shared" si="83"/>
        <v>300.00610344827601</v>
      </c>
      <c r="AK106">
        <f t="shared" si="84"/>
        <v>252.89021482793632</v>
      </c>
      <c r="AL106">
        <f t="shared" si="85"/>
        <v>0.84295023308263151</v>
      </c>
      <c r="AM106">
        <f t="shared" si="86"/>
        <v>0.1959004661652631</v>
      </c>
      <c r="AN106">
        <v>2</v>
      </c>
      <c r="AO106">
        <v>0.5</v>
      </c>
      <c r="AP106" t="s">
        <v>256</v>
      </c>
      <c r="AQ106">
        <v>2</v>
      </c>
      <c r="AR106">
        <v>1613519089.06897</v>
      </c>
      <c r="AS106">
        <v>409.53182758620699</v>
      </c>
      <c r="AT106">
        <v>409.96744827586201</v>
      </c>
      <c r="AU106">
        <v>18.283782758620699</v>
      </c>
      <c r="AV106">
        <v>18.239606896551699</v>
      </c>
      <c r="AW106">
        <v>403.62824137931</v>
      </c>
      <c r="AX106">
        <v>18.201044827586198</v>
      </c>
      <c r="BA106">
        <v>600.06100000000004</v>
      </c>
      <c r="BB106">
        <v>101.540034482759</v>
      </c>
      <c r="BC106">
        <v>0.10002496551724099</v>
      </c>
      <c r="BD106">
        <v>26.663886206896599</v>
      </c>
      <c r="BE106">
        <v>26.025117241379299</v>
      </c>
      <c r="BF106">
        <v>999.9</v>
      </c>
      <c r="BG106">
        <v>0</v>
      </c>
      <c r="BH106">
        <v>0</v>
      </c>
      <c r="BI106">
        <v>4997.2410344827604</v>
      </c>
      <c r="BJ106">
        <v>0</v>
      </c>
      <c r="BK106">
        <v>9999.9</v>
      </c>
      <c r="BL106">
        <v>300.00610344827601</v>
      </c>
      <c r="BM106">
        <v>0.89999589655172396</v>
      </c>
      <c r="BN106">
        <v>0.100004151724138</v>
      </c>
      <c r="BO106">
        <v>0</v>
      </c>
      <c r="BP106">
        <v>86.448800000000006</v>
      </c>
      <c r="BQ106">
        <v>5.0009600000000001</v>
      </c>
      <c r="BR106">
        <v>276.54468965517202</v>
      </c>
      <c r="BS106">
        <v>3225.74</v>
      </c>
      <c r="BT106">
        <v>36.625</v>
      </c>
      <c r="BU106">
        <v>40.646379310344798</v>
      </c>
      <c r="BV106">
        <v>38.6913448275862</v>
      </c>
      <c r="BW106">
        <v>40.536344827586198</v>
      </c>
      <c r="BX106">
        <v>39.491310344827603</v>
      </c>
      <c r="BY106">
        <v>265.503793103448</v>
      </c>
      <c r="BZ106">
        <v>29.503103448275901</v>
      </c>
      <c r="CA106">
        <v>0</v>
      </c>
      <c r="CB106">
        <v>1613519140</v>
      </c>
      <c r="CC106">
        <v>0</v>
      </c>
      <c r="CD106">
        <v>86.423236000000003</v>
      </c>
      <c r="CE106">
        <v>-0.79843077745985302</v>
      </c>
      <c r="CF106">
        <v>-3.5976922960970001</v>
      </c>
      <c r="CG106">
        <v>276.54007999999999</v>
      </c>
      <c r="CH106">
        <v>15</v>
      </c>
      <c r="CI106">
        <v>1613517593.0999999</v>
      </c>
      <c r="CJ106" t="s">
        <v>257</v>
      </c>
      <c r="CK106">
        <v>1613517590.5999999</v>
      </c>
      <c r="CL106">
        <v>1613517593.0999999</v>
      </c>
      <c r="CM106">
        <v>2</v>
      </c>
      <c r="CN106">
        <v>-0.182</v>
      </c>
      <c r="CO106">
        <v>3.1E-2</v>
      </c>
      <c r="CP106">
        <v>5.8979999999999997</v>
      </c>
      <c r="CQ106">
        <v>0.11700000000000001</v>
      </c>
      <c r="CR106">
        <v>408</v>
      </c>
      <c r="CS106">
        <v>19</v>
      </c>
      <c r="CT106">
        <v>0.39</v>
      </c>
      <c r="CU106">
        <v>0.23</v>
      </c>
      <c r="CV106">
        <v>-0.43354195000000001</v>
      </c>
      <c r="CW106">
        <v>-0.30648592120075002</v>
      </c>
      <c r="CX106">
        <v>7.7464740666947904E-2</v>
      </c>
      <c r="CY106">
        <v>0</v>
      </c>
      <c r="CZ106">
        <v>7.9198658000000005E-2</v>
      </c>
      <c r="DA106">
        <v>-0.71875239827392201</v>
      </c>
      <c r="DB106">
        <v>7.7789790617621202E-2</v>
      </c>
      <c r="DC106">
        <v>0</v>
      </c>
      <c r="DD106">
        <v>0</v>
      </c>
      <c r="DE106">
        <v>2</v>
      </c>
      <c r="DF106" t="s">
        <v>258</v>
      </c>
      <c r="DG106">
        <v>100</v>
      </c>
      <c r="DH106">
        <v>100</v>
      </c>
      <c r="DI106">
        <v>5.9039999999999999</v>
      </c>
      <c r="DJ106">
        <v>8.4699999999999998E-2</v>
      </c>
      <c r="DK106">
        <v>3.81994624640086</v>
      </c>
      <c r="DL106">
        <v>6.2143469350190604E-3</v>
      </c>
      <c r="DM106">
        <v>-2.84187309215212E-6</v>
      </c>
      <c r="DN106">
        <v>5.8318728844440699E-10</v>
      </c>
      <c r="DO106">
        <v>-0.113050203154081</v>
      </c>
      <c r="DP106">
        <v>-1.75213708561665E-2</v>
      </c>
      <c r="DQ106">
        <v>2.0195459475989799E-3</v>
      </c>
      <c r="DR106">
        <v>-2.5595844928440799E-5</v>
      </c>
      <c r="DS106">
        <v>-1</v>
      </c>
      <c r="DT106">
        <v>2233</v>
      </c>
      <c r="DU106">
        <v>2</v>
      </c>
      <c r="DV106">
        <v>28</v>
      </c>
      <c r="DW106">
        <v>25.1</v>
      </c>
      <c r="DX106">
        <v>25.1</v>
      </c>
      <c r="DY106">
        <v>2</v>
      </c>
      <c r="DZ106">
        <v>631.86099999999999</v>
      </c>
      <c r="EA106">
        <v>356.02800000000002</v>
      </c>
      <c r="EB106">
        <v>24.999500000000001</v>
      </c>
      <c r="EC106">
        <v>28.206600000000002</v>
      </c>
      <c r="ED106">
        <v>30</v>
      </c>
      <c r="EE106">
        <v>28.4163</v>
      </c>
      <c r="EF106">
        <v>28.411899999999999</v>
      </c>
      <c r="EG106">
        <v>19.703099999999999</v>
      </c>
      <c r="EH106">
        <v>41.391300000000001</v>
      </c>
      <c r="EI106">
        <v>70.055300000000003</v>
      </c>
      <c r="EJ106">
        <v>25</v>
      </c>
      <c r="EK106">
        <v>410</v>
      </c>
      <c r="EL106">
        <v>18.404599999999999</v>
      </c>
      <c r="EM106">
        <v>99.352900000000005</v>
      </c>
      <c r="EN106">
        <v>101.306</v>
      </c>
    </row>
    <row r="107" spans="1:144">
      <c r="A107">
        <v>89</v>
      </c>
      <c r="B107">
        <v>1613519103</v>
      </c>
      <c r="C107">
        <v>1407.9000000953699</v>
      </c>
      <c r="D107" t="s">
        <v>452</v>
      </c>
      <c r="E107" t="s">
        <v>453</v>
      </c>
      <c r="G107" t="s">
        <v>441</v>
      </c>
      <c r="H107">
        <v>1613519095.06897</v>
      </c>
      <c r="I107">
        <f t="shared" si="58"/>
        <v>7.8937223772864015E-5</v>
      </c>
      <c r="J107">
        <f t="shared" si="59"/>
        <v>1.3162537445303661</v>
      </c>
      <c r="K107">
        <f t="shared" si="60"/>
        <v>409.53155172413801</v>
      </c>
      <c r="L107">
        <f t="shared" si="61"/>
        <v>-5.1221035368912862</v>
      </c>
      <c r="M107">
        <f t="shared" si="62"/>
        <v>-0.52060763611374972</v>
      </c>
      <c r="N107">
        <f t="shared" si="63"/>
        <v>41.624549664315865</v>
      </c>
      <c r="O107">
        <f t="shared" si="64"/>
        <v>5.1468115740005314E-3</v>
      </c>
      <c r="P107">
        <f t="shared" si="65"/>
        <v>2.007086792357796</v>
      </c>
      <c r="Q107">
        <f t="shared" si="66"/>
        <v>5.1394905767801211E-3</v>
      </c>
      <c r="R107">
        <f t="shared" si="67"/>
        <v>3.2128384910665498E-3</v>
      </c>
      <c r="S107">
        <f t="shared" si="68"/>
        <v>49.541675766791307</v>
      </c>
      <c r="T107">
        <f t="shared" si="69"/>
        <v>27.050354773730451</v>
      </c>
      <c r="U107">
        <f t="shared" si="70"/>
        <v>26.047372413793099</v>
      </c>
      <c r="V107">
        <f t="shared" si="71"/>
        <v>3.3837286850504968</v>
      </c>
      <c r="W107">
        <f t="shared" si="72"/>
        <v>53.082568289745723</v>
      </c>
      <c r="X107">
        <f t="shared" si="73"/>
        <v>1.8629447357355375</v>
      </c>
      <c r="Y107">
        <f t="shared" si="74"/>
        <v>3.5095226093184597</v>
      </c>
      <c r="Z107">
        <f t="shared" si="75"/>
        <v>1.5207839493149593</v>
      </c>
      <c r="AA107">
        <f t="shared" si="76"/>
        <v>-3.4811315683833031</v>
      </c>
      <c r="AB107">
        <f t="shared" si="77"/>
        <v>66.926569431092318</v>
      </c>
      <c r="AC107">
        <f t="shared" si="78"/>
        <v>7.1500769424981199</v>
      </c>
      <c r="AD107">
        <f t="shared" si="79"/>
        <v>120.13719057199845</v>
      </c>
      <c r="AE107">
        <v>0</v>
      </c>
      <c r="AF107">
        <v>0</v>
      </c>
      <c r="AG107">
        <f t="shared" si="80"/>
        <v>1</v>
      </c>
      <c r="AH107">
        <f t="shared" si="81"/>
        <v>0</v>
      </c>
      <c r="AI107">
        <f t="shared" si="82"/>
        <v>25955.862032928791</v>
      </c>
      <c r="AJ107">
        <f t="shared" si="83"/>
        <v>300.00872413793098</v>
      </c>
      <c r="AK107">
        <f t="shared" si="84"/>
        <v>252.89238781790343</v>
      </c>
      <c r="AL107">
        <f t="shared" si="85"/>
        <v>0.84295011268283815</v>
      </c>
      <c r="AM107">
        <f t="shared" si="86"/>
        <v>0.19590022536567636</v>
      </c>
      <c r="AN107">
        <v>2</v>
      </c>
      <c r="AO107">
        <v>0.5</v>
      </c>
      <c r="AP107" t="s">
        <v>256</v>
      </c>
      <c r="AQ107">
        <v>2</v>
      </c>
      <c r="AR107">
        <v>1613519095.06897</v>
      </c>
      <c r="AS107">
        <v>409.53155172413801</v>
      </c>
      <c r="AT107">
        <v>409.98103448275901</v>
      </c>
      <c r="AU107">
        <v>18.328958620689701</v>
      </c>
      <c r="AV107">
        <v>18.303131034482799</v>
      </c>
      <c r="AW107">
        <v>403.62799999999999</v>
      </c>
      <c r="AX107">
        <v>18.2448793103448</v>
      </c>
      <c r="BA107">
        <v>600.05906896551699</v>
      </c>
      <c r="BB107">
        <v>101.53941379310299</v>
      </c>
      <c r="BC107">
        <v>0.10000687931034501</v>
      </c>
      <c r="BD107">
        <v>26.6658827586207</v>
      </c>
      <c r="BE107">
        <v>26.047372413793099</v>
      </c>
      <c r="BF107">
        <v>999.9</v>
      </c>
      <c r="BG107">
        <v>0</v>
      </c>
      <c r="BH107">
        <v>0</v>
      </c>
      <c r="BI107">
        <v>5001.8534482758596</v>
      </c>
      <c r="BJ107">
        <v>0</v>
      </c>
      <c r="BK107">
        <v>9999.9</v>
      </c>
      <c r="BL107">
        <v>300.00872413793098</v>
      </c>
      <c r="BM107">
        <v>0.89999910344827605</v>
      </c>
      <c r="BN107">
        <v>0.10000094827586201</v>
      </c>
      <c r="BO107">
        <v>0</v>
      </c>
      <c r="BP107">
        <v>86.348731034482796</v>
      </c>
      <c r="BQ107">
        <v>5.0009600000000001</v>
      </c>
      <c r="BR107">
        <v>276.281344827586</v>
      </c>
      <c r="BS107">
        <v>3225.7713793103499</v>
      </c>
      <c r="BT107">
        <v>36.625</v>
      </c>
      <c r="BU107">
        <v>40.648517241379302</v>
      </c>
      <c r="BV107">
        <v>38.697862068965499</v>
      </c>
      <c r="BW107">
        <v>40.532068965517198</v>
      </c>
      <c r="BX107">
        <v>39.484793103448297</v>
      </c>
      <c r="BY107">
        <v>265.50655172413798</v>
      </c>
      <c r="BZ107">
        <v>29.5020689655172</v>
      </c>
      <c r="CA107">
        <v>0</v>
      </c>
      <c r="CB107">
        <v>1613519146</v>
      </c>
      <c r="CC107">
        <v>0</v>
      </c>
      <c r="CD107">
        <v>86.332415999999995</v>
      </c>
      <c r="CE107">
        <v>-1.1449769296827299</v>
      </c>
      <c r="CF107">
        <v>-1.3910769269501599</v>
      </c>
      <c r="CG107">
        <v>276.30167999999998</v>
      </c>
      <c r="CH107">
        <v>15</v>
      </c>
      <c r="CI107">
        <v>1613517593.0999999</v>
      </c>
      <c r="CJ107" t="s">
        <v>257</v>
      </c>
      <c r="CK107">
        <v>1613517590.5999999</v>
      </c>
      <c r="CL107">
        <v>1613517593.0999999</v>
      </c>
      <c r="CM107">
        <v>2</v>
      </c>
      <c r="CN107">
        <v>-0.182</v>
      </c>
      <c r="CO107">
        <v>3.1E-2</v>
      </c>
      <c r="CP107">
        <v>5.8979999999999997</v>
      </c>
      <c r="CQ107">
        <v>0.11700000000000001</v>
      </c>
      <c r="CR107">
        <v>408</v>
      </c>
      <c r="CS107">
        <v>19</v>
      </c>
      <c r="CT107">
        <v>0.39</v>
      </c>
      <c r="CU107">
        <v>0.23</v>
      </c>
      <c r="CV107">
        <v>-0.4338456</v>
      </c>
      <c r="CW107">
        <v>-0.20079735084427699</v>
      </c>
      <c r="CX107">
        <v>7.8551757340558595E-2</v>
      </c>
      <c r="CY107">
        <v>0</v>
      </c>
      <c r="CZ107">
        <v>3.4966178000000001E-2</v>
      </c>
      <c r="DA107">
        <v>-7.1903640450281497E-2</v>
      </c>
      <c r="DB107">
        <v>2.64312424888546E-2</v>
      </c>
      <c r="DC107">
        <v>1</v>
      </c>
      <c r="DD107">
        <v>1</v>
      </c>
      <c r="DE107">
        <v>2</v>
      </c>
      <c r="DF107" t="s">
        <v>269</v>
      </c>
      <c r="DG107">
        <v>100</v>
      </c>
      <c r="DH107">
        <v>100</v>
      </c>
      <c r="DI107">
        <v>5.9029999999999996</v>
      </c>
      <c r="DJ107">
        <v>8.5699999999999998E-2</v>
      </c>
      <c r="DK107">
        <v>3.81994624640086</v>
      </c>
      <c r="DL107">
        <v>6.2143469350190604E-3</v>
      </c>
      <c r="DM107">
        <v>-2.84187309215212E-6</v>
      </c>
      <c r="DN107">
        <v>5.8318728844440699E-10</v>
      </c>
      <c r="DO107">
        <v>-0.113050203154081</v>
      </c>
      <c r="DP107">
        <v>-1.75213708561665E-2</v>
      </c>
      <c r="DQ107">
        <v>2.0195459475989799E-3</v>
      </c>
      <c r="DR107">
        <v>-2.5595844928440799E-5</v>
      </c>
      <c r="DS107">
        <v>-1</v>
      </c>
      <c r="DT107">
        <v>2233</v>
      </c>
      <c r="DU107">
        <v>2</v>
      </c>
      <c r="DV107">
        <v>28</v>
      </c>
      <c r="DW107">
        <v>25.2</v>
      </c>
      <c r="DX107">
        <v>25.2</v>
      </c>
      <c r="DY107">
        <v>2</v>
      </c>
      <c r="DZ107">
        <v>631.90099999999995</v>
      </c>
      <c r="EA107">
        <v>356.065</v>
      </c>
      <c r="EB107">
        <v>24.999199999999998</v>
      </c>
      <c r="EC107">
        <v>28.202000000000002</v>
      </c>
      <c r="ED107">
        <v>29.9999</v>
      </c>
      <c r="EE107">
        <v>28.413399999999999</v>
      </c>
      <c r="EF107">
        <v>28.409600000000001</v>
      </c>
      <c r="EG107">
        <v>19.705400000000001</v>
      </c>
      <c r="EH107">
        <v>41.391300000000001</v>
      </c>
      <c r="EI107">
        <v>70.055300000000003</v>
      </c>
      <c r="EJ107">
        <v>25</v>
      </c>
      <c r="EK107">
        <v>410</v>
      </c>
      <c r="EL107">
        <v>18.3965</v>
      </c>
      <c r="EM107">
        <v>99.352000000000004</v>
      </c>
      <c r="EN107">
        <v>101.306</v>
      </c>
    </row>
    <row r="108" spans="1:144">
      <c r="A108">
        <v>90</v>
      </c>
      <c r="B108">
        <v>1613519109</v>
      </c>
      <c r="C108">
        <v>1413.9000000953699</v>
      </c>
      <c r="D108" t="s">
        <v>454</v>
      </c>
      <c r="E108" t="s">
        <v>455</v>
      </c>
      <c r="G108" t="s">
        <v>441</v>
      </c>
      <c r="H108">
        <v>1613519101.06897</v>
      </c>
      <c r="I108">
        <f t="shared" si="58"/>
        <v>1.3496378628865275E-4</v>
      </c>
      <c r="J108">
        <f t="shared" si="59"/>
        <v>1.3745811055324688</v>
      </c>
      <c r="K108">
        <f t="shared" si="60"/>
        <v>409.52789655172398</v>
      </c>
      <c r="L108">
        <f t="shared" si="61"/>
        <v>152.49953875669246</v>
      </c>
      <c r="M108">
        <f t="shared" si="62"/>
        <v>15.499963088235333</v>
      </c>
      <c r="N108">
        <f t="shared" si="63"/>
        <v>41.624173632956712</v>
      </c>
      <c r="O108">
        <f t="shared" si="64"/>
        <v>8.8112158261380458E-3</v>
      </c>
      <c r="P108">
        <f t="shared" si="65"/>
        <v>2.0066466966550434</v>
      </c>
      <c r="Q108">
        <f t="shared" si="66"/>
        <v>8.7897777546179119E-3</v>
      </c>
      <c r="R108">
        <f t="shared" si="67"/>
        <v>5.4955328391917838E-3</v>
      </c>
      <c r="S108">
        <f t="shared" si="68"/>
        <v>49.538759257050465</v>
      </c>
      <c r="T108">
        <f t="shared" si="69"/>
        <v>27.032526025885684</v>
      </c>
      <c r="U108">
        <f t="shared" si="70"/>
        <v>26.065527586206901</v>
      </c>
      <c r="V108">
        <f t="shared" si="71"/>
        <v>3.387364244143042</v>
      </c>
      <c r="W108">
        <f t="shared" si="72"/>
        <v>53.191466567275924</v>
      </c>
      <c r="X108">
        <f t="shared" si="73"/>
        <v>1.8670686400245202</v>
      </c>
      <c r="Y108">
        <f t="shared" si="74"/>
        <v>3.5100905474434971</v>
      </c>
      <c r="Z108">
        <f t="shared" si="75"/>
        <v>1.5202956041185218</v>
      </c>
      <c r="AA108">
        <f t="shared" si="76"/>
        <v>-5.9519029753295865</v>
      </c>
      <c r="AB108">
        <f t="shared" si="77"/>
        <v>65.245140312385601</v>
      </c>
      <c r="AC108">
        <f t="shared" si="78"/>
        <v>6.9727007093840792</v>
      </c>
      <c r="AD108">
        <f t="shared" si="79"/>
        <v>115.80469730349056</v>
      </c>
      <c r="AE108">
        <v>0</v>
      </c>
      <c r="AF108">
        <v>0</v>
      </c>
      <c r="AG108">
        <f t="shared" si="80"/>
        <v>1</v>
      </c>
      <c r="AH108">
        <f t="shared" si="81"/>
        <v>0</v>
      </c>
      <c r="AI108">
        <f t="shared" si="82"/>
        <v>25944.90785890038</v>
      </c>
      <c r="AJ108">
        <f t="shared" si="83"/>
        <v>299.99044827586198</v>
      </c>
      <c r="AK108">
        <f t="shared" si="84"/>
        <v>252.87703609361154</v>
      </c>
      <c r="AL108">
        <f t="shared" si="85"/>
        <v>0.84295029240755559</v>
      </c>
      <c r="AM108">
        <f t="shared" si="86"/>
        <v>0.19590058481511113</v>
      </c>
      <c r="AN108">
        <v>2</v>
      </c>
      <c r="AO108">
        <v>0.5</v>
      </c>
      <c r="AP108" t="s">
        <v>256</v>
      </c>
      <c r="AQ108">
        <v>2</v>
      </c>
      <c r="AR108">
        <v>1613519101.06897</v>
      </c>
      <c r="AS108">
        <v>409.52789655172398</v>
      </c>
      <c r="AT108">
        <v>410.00448275862101</v>
      </c>
      <c r="AU108">
        <v>18.369534482758599</v>
      </c>
      <c r="AV108">
        <v>18.325375862068999</v>
      </c>
      <c r="AW108">
        <v>403.62434482758601</v>
      </c>
      <c r="AX108">
        <v>18.284251724137899</v>
      </c>
      <c r="BA108">
        <v>600.03941379310402</v>
      </c>
      <c r="BB108">
        <v>101.53948275862101</v>
      </c>
      <c r="BC108">
        <v>9.9926872413793097E-2</v>
      </c>
      <c r="BD108">
        <v>26.6686310344828</v>
      </c>
      <c r="BE108">
        <v>26.065527586206901</v>
      </c>
      <c r="BF108">
        <v>999.9</v>
      </c>
      <c r="BG108">
        <v>0</v>
      </c>
      <c r="BH108">
        <v>0</v>
      </c>
      <c r="BI108">
        <v>5000.06413793103</v>
      </c>
      <c r="BJ108">
        <v>0</v>
      </c>
      <c r="BK108">
        <v>9999.9</v>
      </c>
      <c r="BL108">
        <v>299.99044827586198</v>
      </c>
      <c r="BM108">
        <v>0.89999268965517298</v>
      </c>
      <c r="BN108">
        <v>0.10000735517241401</v>
      </c>
      <c r="BO108">
        <v>0</v>
      </c>
      <c r="BP108">
        <v>86.260779310344802</v>
      </c>
      <c r="BQ108">
        <v>5.0009600000000001</v>
      </c>
      <c r="BR108">
        <v>276.06206896551703</v>
      </c>
      <c r="BS108">
        <v>3225.56724137931</v>
      </c>
      <c r="BT108">
        <v>36.625</v>
      </c>
      <c r="BU108">
        <v>40.648517241379302</v>
      </c>
      <c r="BV108">
        <v>38.706551724137903</v>
      </c>
      <c r="BW108">
        <v>40.523517241379302</v>
      </c>
      <c r="BX108">
        <v>39.489137931034499</v>
      </c>
      <c r="BY108">
        <v>265.48827586206897</v>
      </c>
      <c r="BZ108">
        <v>29.5020689655172</v>
      </c>
      <c r="CA108">
        <v>0</v>
      </c>
      <c r="CB108">
        <v>1613519152</v>
      </c>
      <c r="CC108">
        <v>0</v>
      </c>
      <c r="CD108">
        <v>86.243883999999994</v>
      </c>
      <c r="CE108">
        <v>-0.79605385104869497</v>
      </c>
      <c r="CF108">
        <v>-2.6544615489888499</v>
      </c>
      <c r="CG108">
        <v>276.07639999999998</v>
      </c>
      <c r="CH108">
        <v>15</v>
      </c>
      <c r="CI108">
        <v>1613517593.0999999</v>
      </c>
      <c r="CJ108" t="s">
        <v>257</v>
      </c>
      <c r="CK108">
        <v>1613517590.5999999</v>
      </c>
      <c r="CL108">
        <v>1613517593.0999999</v>
      </c>
      <c r="CM108">
        <v>2</v>
      </c>
      <c r="CN108">
        <v>-0.182</v>
      </c>
      <c r="CO108">
        <v>3.1E-2</v>
      </c>
      <c r="CP108">
        <v>5.8979999999999997</v>
      </c>
      <c r="CQ108">
        <v>0.11700000000000001</v>
      </c>
      <c r="CR108">
        <v>408</v>
      </c>
      <c r="CS108">
        <v>19</v>
      </c>
      <c r="CT108">
        <v>0.39</v>
      </c>
      <c r="CU108">
        <v>0.23</v>
      </c>
      <c r="CV108">
        <v>-0.46250544999999998</v>
      </c>
      <c r="CW108">
        <v>-0.24745112195121899</v>
      </c>
      <c r="CX108">
        <v>7.3410694108539107E-2</v>
      </c>
      <c r="CY108">
        <v>0</v>
      </c>
      <c r="CZ108">
        <v>3.5681345500000003E-2</v>
      </c>
      <c r="DA108">
        <v>0.19866605358348999</v>
      </c>
      <c r="DB108">
        <v>1.9903707778908802E-2</v>
      </c>
      <c r="DC108">
        <v>0</v>
      </c>
      <c r="DD108">
        <v>0</v>
      </c>
      <c r="DE108">
        <v>2</v>
      </c>
      <c r="DF108" t="s">
        <v>258</v>
      </c>
      <c r="DG108">
        <v>100</v>
      </c>
      <c r="DH108">
        <v>100</v>
      </c>
      <c r="DI108">
        <v>5.9029999999999996</v>
      </c>
      <c r="DJ108">
        <v>8.6199999999999999E-2</v>
      </c>
      <c r="DK108">
        <v>3.81994624640086</v>
      </c>
      <c r="DL108">
        <v>6.2143469350190604E-3</v>
      </c>
      <c r="DM108">
        <v>-2.84187309215212E-6</v>
      </c>
      <c r="DN108">
        <v>5.8318728844440699E-10</v>
      </c>
      <c r="DO108">
        <v>-0.113050203154081</v>
      </c>
      <c r="DP108">
        <v>-1.75213708561665E-2</v>
      </c>
      <c r="DQ108">
        <v>2.0195459475989799E-3</v>
      </c>
      <c r="DR108">
        <v>-2.5595844928440799E-5</v>
      </c>
      <c r="DS108">
        <v>-1</v>
      </c>
      <c r="DT108">
        <v>2233</v>
      </c>
      <c r="DU108">
        <v>2</v>
      </c>
      <c r="DV108">
        <v>28</v>
      </c>
      <c r="DW108">
        <v>25.3</v>
      </c>
      <c r="DX108">
        <v>25.3</v>
      </c>
      <c r="DY108">
        <v>2</v>
      </c>
      <c r="DZ108">
        <v>631.923</v>
      </c>
      <c r="EA108">
        <v>356.27600000000001</v>
      </c>
      <c r="EB108">
        <v>24.999300000000002</v>
      </c>
      <c r="EC108">
        <v>28.197800000000001</v>
      </c>
      <c r="ED108">
        <v>29.9998</v>
      </c>
      <c r="EE108">
        <v>28.410499999999999</v>
      </c>
      <c r="EF108">
        <v>28.405999999999999</v>
      </c>
      <c r="EG108">
        <v>19.7044</v>
      </c>
      <c r="EH108">
        <v>40.622999999999998</v>
      </c>
      <c r="EI108">
        <v>70.055300000000003</v>
      </c>
      <c r="EJ108">
        <v>25</v>
      </c>
      <c r="EK108">
        <v>410</v>
      </c>
      <c r="EL108">
        <v>18.536799999999999</v>
      </c>
      <c r="EM108">
        <v>99.352599999999995</v>
      </c>
      <c r="EN108">
        <v>101.30800000000001</v>
      </c>
    </row>
    <row r="109" spans="1:144">
      <c r="A109">
        <v>91</v>
      </c>
      <c r="B109">
        <v>1613519196</v>
      </c>
      <c r="C109">
        <v>1500.9000000953699</v>
      </c>
      <c r="D109" t="s">
        <v>456</v>
      </c>
      <c r="E109" t="s">
        <v>457</v>
      </c>
      <c r="F109" t="s">
        <v>458</v>
      </c>
      <c r="G109" t="s">
        <v>459</v>
      </c>
      <c r="H109">
        <v>1613519188</v>
      </c>
      <c r="I109">
        <f t="shared" si="58"/>
        <v>-1.4103570515374775E-3</v>
      </c>
      <c r="J109">
        <f t="shared" si="59"/>
        <v>-1.6001899833858959</v>
      </c>
      <c r="K109">
        <f t="shared" si="60"/>
        <v>410.68109677419397</v>
      </c>
      <c r="L109">
        <f t="shared" si="61"/>
        <v>376.72454706408701</v>
      </c>
      <c r="M109">
        <f t="shared" si="62"/>
        <v>38.285255090750432</v>
      </c>
      <c r="N109">
        <f t="shared" si="63"/>
        <v>41.736145609525245</v>
      </c>
      <c r="O109">
        <f t="shared" si="64"/>
        <v>-9.9171060972192623E-2</v>
      </c>
      <c r="P109">
        <f t="shared" si="65"/>
        <v>2.00707873531131</v>
      </c>
      <c r="Q109">
        <f t="shared" si="66"/>
        <v>-0.10197664186708186</v>
      </c>
      <c r="R109">
        <f t="shared" si="67"/>
        <v>-6.3476753465567748E-2</v>
      </c>
      <c r="S109">
        <f t="shared" si="68"/>
        <v>49.587886932428304</v>
      </c>
      <c r="T109">
        <f t="shared" si="69"/>
        <v>27.584668136060248</v>
      </c>
      <c r="U109">
        <f t="shared" si="70"/>
        <v>25.579932258064499</v>
      </c>
      <c r="V109">
        <f t="shared" si="71"/>
        <v>3.2912900951752468</v>
      </c>
      <c r="W109">
        <f t="shared" si="72"/>
        <v>54.806385690164724</v>
      </c>
      <c r="X109">
        <f t="shared" si="73"/>
        <v>1.9218226368989362</v>
      </c>
      <c r="Y109">
        <f t="shared" si="74"/>
        <v>3.5065670043697419</v>
      </c>
      <c r="Z109">
        <f t="shared" si="75"/>
        <v>1.3694674582763107</v>
      </c>
      <c r="AA109">
        <f t="shared" si="76"/>
        <v>62.196745972802759</v>
      </c>
      <c r="AB109">
        <f t="shared" si="77"/>
        <v>115.95768945401903</v>
      </c>
      <c r="AC109">
        <f t="shared" si="78"/>
        <v>12.358495489607954</v>
      </c>
      <c r="AD109">
        <f t="shared" si="79"/>
        <v>240.10081784885804</v>
      </c>
      <c r="AE109">
        <v>2</v>
      </c>
      <c r="AF109">
        <v>0</v>
      </c>
      <c r="AG109">
        <f t="shared" si="80"/>
        <v>1</v>
      </c>
      <c r="AH109">
        <f t="shared" si="81"/>
        <v>0</v>
      </c>
      <c r="AI109">
        <f t="shared" si="82"/>
        <v>25956.670948479059</v>
      </c>
      <c r="AJ109">
        <f t="shared" si="83"/>
        <v>300.28741935483902</v>
      </c>
      <c r="AK109">
        <f t="shared" si="84"/>
        <v>253.12741445904771</v>
      </c>
      <c r="AL109">
        <f t="shared" si="85"/>
        <v>0.84295044728442658</v>
      </c>
      <c r="AM109">
        <f t="shared" si="86"/>
        <v>0.19590089456885318</v>
      </c>
      <c r="AN109">
        <v>2</v>
      </c>
      <c r="AO109">
        <v>0.5</v>
      </c>
      <c r="AP109" t="s">
        <v>256</v>
      </c>
      <c r="AQ109">
        <v>2</v>
      </c>
      <c r="AR109">
        <v>1613519188</v>
      </c>
      <c r="AS109">
        <v>410.68109677419397</v>
      </c>
      <c r="AT109">
        <v>409.95290322580598</v>
      </c>
      <c r="AU109">
        <v>18.910616129032299</v>
      </c>
      <c r="AV109">
        <v>19.372941935483901</v>
      </c>
      <c r="AW109">
        <v>404.772774193548</v>
      </c>
      <c r="AX109">
        <v>18.809025806451601</v>
      </c>
      <c r="BA109">
        <v>598.57629032258103</v>
      </c>
      <c r="BB109">
        <v>101.545290322581</v>
      </c>
      <c r="BC109">
        <v>8.1363393290322605E-2</v>
      </c>
      <c r="BD109">
        <v>26.651574193548399</v>
      </c>
      <c r="BE109">
        <v>25.579932258064499</v>
      </c>
      <c r="BF109">
        <v>999.9</v>
      </c>
      <c r="BG109">
        <v>0</v>
      </c>
      <c r="BH109">
        <v>0</v>
      </c>
      <c r="BI109">
        <v>5001.5312903225804</v>
      </c>
      <c r="BJ109">
        <v>0</v>
      </c>
      <c r="BK109">
        <v>9999.9</v>
      </c>
      <c r="BL109">
        <v>300.28741935483902</v>
      </c>
      <c r="BM109">
        <v>0.899981419354839</v>
      </c>
      <c r="BN109">
        <v>0.100018574193548</v>
      </c>
      <c r="BO109">
        <v>0</v>
      </c>
      <c r="BP109">
        <v>152.50934516129001</v>
      </c>
      <c r="BQ109">
        <v>5.0009600000000001</v>
      </c>
      <c r="BR109">
        <v>477.75239032258099</v>
      </c>
      <c r="BS109">
        <v>3228.8058064516099</v>
      </c>
      <c r="BT109">
        <v>36.625</v>
      </c>
      <c r="BU109">
        <v>40.683</v>
      </c>
      <c r="BV109">
        <v>38.7296774193548</v>
      </c>
      <c r="BW109">
        <v>40.54</v>
      </c>
      <c r="BX109">
        <v>39.5</v>
      </c>
      <c r="BY109">
        <v>265.75225806451601</v>
      </c>
      <c r="BZ109">
        <v>29.5325806451613</v>
      </c>
      <c r="CA109">
        <v>0</v>
      </c>
      <c r="CB109">
        <v>1613519239</v>
      </c>
      <c r="CC109">
        <v>0</v>
      </c>
      <c r="CD109">
        <v>155.90448846153799</v>
      </c>
      <c r="CE109">
        <v>306.50643712399898</v>
      </c>
      <c r="CF109">
        <v>870.13541741820802</v>
      </c>
      <c r="CG109">
        <v>487.54565384615398</v>
      </c>
      <c r="CH109">
        <v>15</v>
      </c>
      <c r="CI109">
        <v>1613517593.0999999</v>
      </c>
      <c r="CJ109" t="s">
        <v>257</v>
      </c>
      <c r="CK109">
        <v>1613517590.5999999</v>
      </c>
      <c r="CL109">
        <v>1613517593.0999999</v>
      </c>
      <c r="CM109">
        <v>2</v>
      </c>
      <c r="CN109">
        <v>-0.182</v>
      </c>
      <c r="CO109">
        <v>3.1E-2</v>
      </c>
      <c r="CP109">
        <v>5.8979999999999997</v>
      </c>
      <c r="CQ109">
        <v>0.11700000000000001</v>
      </c>
      <c r="CR109">
        <v>408</v>
      </c>
      <c r="CS109">
        <v>19</v>
      </c>
      <c r="CT109">
        <v>0.39</v>
      </c>
      <c r="CU109">
        <v>0.23</v>
      </c>
      <c r="CV109">
        <v>0.44974928250000001</v>
      </c>
      <c r="CW109">
        <v>8.8240882277673602</v>
      </c>
      <c r="CX109">
        <v>1.11099765112795</v>
      </c>
      <c r="CY109">
        <v>0</v>
      </c>
      <c r="CZ109">
        <v>-0.40707399999999999</v>
      </c>
      <c r="DA109">
        <v>-1.8759819512195099</v>
      </c>
      <c r="DB109">
        <v>0.23627240221913301</v>
      </c>
      <c r="DC109">
        <v>0</v>
      </c>
      <c r="DD109">
        <v>0</v>
      </c>
      <c r="DE109">
        <v>2</v>
      </c>
      <c r="DF109" t="s">
        <v>258</v>
      </c>
      <c r="DG109">
        <v>100</v>
      </c>
      <c r="DH109">
        <v>100</v>
      </c>
      <c r="DI109">
        <v>5.907</v>
      </c>
      <c r="DJ109">
        <v>0.1031</v>
      </c>
      <c r="DK109">
        <v>3.81994624640086</v>
      </c>
      <c r="DL109">
        <v>6.2143469350190604E-3</v>
      </c>
      <c r="DM109">
        <v>-2.84187309215212E-6</v>
      </c>
      <c r="DN109">
        <v>5.8318728844440699E-10</v>
      </c>
      <c r="DO109">
        <v>-0.113050203154081</v>
      </c>
      <c r="DP109">
        <v>-1.75213708561665E-2</v>
      </c>
      <c r="DQ109">
        <v>2.0195459475989799E-3</v>
      </c>
      <c r="DR109">
        <v>-2.5595844928440799E-5</v>
      </c>
      <c r="DS109">
        <v>-1</v>
      </c>
      <c r="DT109">
        <v>2233</v>
      </c>
      <c r="DU109">
        <v>2</v>
      </c>
      <c r="DV109">
        <v>28</v>
      </c>
      <c r="DW109">
        <v>26.8</v>
      </c>
      <c r="DX109">
        <v>26.7</v>
      </c>
      <c r="DY109">
        <v>2</v>
      </c>
      <c r="DZ109">
        <v>628.43899999999996</v>
      </c>
      <c r="EA109">
        <v>357.625</v>
      </c>
      <c r="EB109">
        <v>25.0001</v>
      </c>
      <c r="EC109">
        <v>28.1374</v>
      </c>
      <c r="ED109">
        <v>30</v>
      </c>
      <c r="EE109">
        <v>28.393599999999999</v>
      </c>
      <c r="EF109">
        <v>28.377300000000002</v>
      </c>
      <c r="EG109">
        <v>19.710599999999999</v>
      </c>
      <c r="EH109">
        <v>35.718499999999999</v>
      </c>
      <c r="EI109">
        <v>69.684600000000003</v>
      </c>
      <c r="EJ109">
        <v>25</v>
      </c>
      <c r="EK109">
        <v>410</v>
      </c>
      <c r="EL109">
        <v>19.400500000000001</v>
      </c>
      <c r="EM109">
        <v>99.393100000000004</v>
      </c>
      <c r="EN109">
        <v>101.35899999999999</v>
      </c>
    </row>
    <row r="110" spans="1:144">
      <c r="A110">
        <v>92</v>
      </c>
      <c r="B110">
        <v>1613519202</v>
      </c>
      <c r="C110">
        <v>1506.9000000953699</v>
      </c>
      <c r="D110" t="s">
        <v>460</v>
      </c>
      <c r="E110" t="s">
        <v>461</v>
      </c>
      <c r="G110" t="s">
        <v>459</v>
      </c>
      <c r="H110">
        <v>1613519194.1896601</v>
      </c>
      <c r="I110">
        <f t="shared" si="58"/>
        <v>-1.5005106366979119E-3</v>
      </c>
      <c r="J110">
        <f t="shared" si="59"/>
        <v>-2.211833803164045</v>
      </c>
      <c r="K110">
        <f t="shared" si="60"/>
        <v>410.86337931034501</v>
      </c>
      <c r="L110">
        <f t="shared" si="61"/>
        <v>369.16969592716686</v>
      </c>
      <c r="M110">
        <f t="shared" si="62"/>
        <v>37.531264798245104</v>
      </c>
      <c r="N110">
        <f t="shared" si="63"/>
        <v>41.770011067865703</v>
      </c>
      <c r="O110">
        <f t="shared" si="64"/>
        <v>-0.10466891383847783</v>
      </c>
      <c r="P110">
        <f t="shared" si="65"/>
        <v>2.0068145228251999</v>
      </c>
      <c r="Q110">
        <f t="shared" si="66"/>
        <v>-0.10779993404303444</v>
      </c>
      <c r="R110">
        <f t="shared" si="67"/>
        <v>-6.7085887822460458E-2</v>
      </c>
      <c r="S110">
        <f t="shared" si="68"/>
        <v>49.567229733039426</v>
      </c>
      <c r="T110">
        <f t="shared" si="69"/>
        <v>27.626935281348892</v>
      </c>
      <c r="U110">
        <f t="shared" si="70"/>
        <v>25.614396551724099</v>
      </c>
      <c r="V110">
        <f t="shared" si="71"/>
        <v>3.298029431919375</v>
      </c>
      <c r="W110">
        <f t="shared" si="72"/>
        <v>54.703209374683695</v>
      </c>
      <c r="X110">
        <f t="shared" si="73"/>
        <v>1.9192380706897962</v>
      </c>
      <c r="Y110">
        <f t="shared" si="74"/>
        <v>3.5084560716432254</v>
      </c>
      <c r="Z110">
        <f t="shared" si="75"/>
        <v>1.3787913612295788</v>
      </c>
      <c r="AA110">
        <f t="shared" si="76"/>
        <v>66.172519078377917</v>
      </c>
      <c r="AB110">
        <f t="shared" si="77"/>
        <v>113.2032571756141</v>
      </c>
      <c r="AC110">
        <f t="shared" si="78"/>
        <v>12.069160381736639</v>
      </c>
      <c r="AD110">
        <f t="shared" si="79"/>
        <v>241.01216636876808</v>
      </c>
      <c r="AE110">
        <v>0</v>
      </c>
      <c r="AF110">
        <v>0</v>
      </c>
      <c r="AG110">
        <f t="shared" si="80"/>
        <v>1</v>
      </c>
      <c r="AH110">
        <f t="shared" si="81"/>
        <v>0</v>
      </c>
      <c r="AI110">
        <f t="shared" si="82"/>
        <v>25949.458154646603</v>
      </c>
      <c r="AJ110">
        <f t="shared" si="83"/>
        <v>300.163655172414</v>
      </c>
      <c r="AK110">
        <f t="shared" si="84"/>
        <v>253.02297077842235</v>
      </c>
      <c r="AL110">
        <f t="shared" si="85"/>
        <v>0.84295005880404128</v>
      </c>
      <c r="AM110">
        <f t="shared" si="86"/>
        <v>0.19590011760808276</v>
      </c>
      <c r="AN110">
        <v>2</v>
      </c>
      <c r="AO110">
        <v>0.5</v>
      </c>
      <c r="AP110" t="s">
        <v>256</v>
      </c>
      <c r="AQ110">
        <v>2</v>
      </c>
      <c r="AR110">
        <v>1613519194.1896601</v>
      </c>
      <c r="AS110">
        <v>410.86337931034501</v>
      </c>
      <c r="AT110">
        <v>409.920103448276</v>
      </c>
      <c r="AU110">
        <v>18.878248275862099</v>
      </c>
      <c r="AV110">
        <v>19.3692344827586</v>
      </c>
      <c r="AW110">
        <v>404.954172413793</v>
      </c>
      <c r="AX110">
        <v>18.7776517241379</v>
      </c>
      <c r="BA110">
        <v>599.68431034482796</v>
      </c>
      <c r="BB110">
        <v>101.545</v>
      </c>
      <c r="BC110">
        <v>0.118991417241379</v>
      </c>
      <c r="BD110">
        <v>26.6607206896552</v>
      </c>
      <c r="BE110">
        <v>25.614396551724099</v>
      </c>
      <c r="BF110">
        <v>999.9</v>
      </c>
      <c r="BG110">
        <v>0</v>
      </c>
      <c r="BH110">
        <v>0</v>
      </c>
      <c r="BI110">
        <v>5000.4734482758604</v>
      </c>
      <c r="BJ110">
        <v>0</v>
      </c>
      <c r="BK110">
        <v>9999.9</v>
      </c>
      <c r="BL110">
        <v>300.163655172414</v>
      </c>
      <c r="BM110">
        <v>0.89999189655172396</v>
      </c>
      <c r="BN110">
        <v>0.10000808965517199</v>
      </c>
      <c r="BO110">
        <v>0</v>
      </c>
      <c r="BP110">
        <v>164.538517241379</v>
      </c>
      <c r="BQ110">
        <v>5.0009600000000001</v>
      </c>
      <c r="BR110">
        <v>510.519896551724</v>
      </c>
      <c r="BS110">
        <v>3227.4610344827602</v>
      </c>
      <c r="BT110">
        <v>36.625</v>
      </c>
      <c r="BU110">
        <v>40.686999999999998</v>
      </c>
      <c r="BV110">
        <v>38.732620689655199</v>
      </c>
      <c r="BW110">
        <v>40.540620689655199</v>
      </c>
      <c r="BX110">
        <v>39.495655172413798</v>
      </c>
      <c r="BY110">
        <v>265.64482758620699</v>
      </c>
      <c r="BZ110">
        <v>29.516551724137901</v>
      </c>
      <c r="CA110">
        <v>0</v>
      </c>
      <c r="CB110">
        <v>1613519245</v>
      </c>
      <c r="CC110">
        <v>0</v>
      </c>
      <c r="CD110">
        <v>163.43765384615401</v>
      </c>
      <c r="CE110">
        <v>-248.82211940009401</v>
      </c>
      <c r="CF110">
        <v>-749.21237535133503</v>
      </c>
      <c r="CG110">
        <v>507.27784615384599</v>
      </c>
      <c r="CH110">
        <v>15</v>
      </c>
      <c r="CI110">
        <v>1613517593.0999999</v>
      </c>
      <c r="CJ110" t="s">
        <v>257</v>
      </c>
      <c r="CK110">
        <v>1613517590.5999999</v>
      </c>
      <c r="CL110">
        <v>1613517593.0999999</v>
      </c>
      <c r="CM110">
        <v>2</v>
      </c>
      <c r="CN110">
        <v>-0.182</v>
      </c>
      <c r="CO110">
        <v>3.1E-2</v>
      </c>
      <c r="CP110">
        <v>5.8979999999999997</v>
      </c>
      <c r="CQ110">
        <v>0.11700000000000001</v>
      </c>
      <c r="CR110">
        <v>408</v>
      </c>
      <c r="CS110">
        <v>19</v>
      </c>
      <c r="CT110">
        <v>0.39</v>
      </c>
      <c r="CU110">
        <v>0.23</v>
      </c>
      <c r="CV110">
        <v>0.57646055500000004</v>
      </c>
      <c r="CW110">
        <v>0.51397581388367597</v>
      </c>
      <c r="CX110">
        <v>1.0156392558471901</v>
      </c>
      <c r="CY110">
        <v>0</v>
      </c>
      <c r="CZ110">
        <v>-0.42156585000000002</v>
      </c>
      <c r="DA110">
        <v>5.0576690431520299E-2</v>
      </c>
      <c r="DB110">
        <v>0.22945961555626199</v>
      </c>
      <c r="DC110">
        <v>1</v>
      </c>
      <c r="DD110">
        <v>1</v>
      </c>
      <c r="DE110">
        <v>2</v>
      </c>
      <c r="DF110" t="s">
        <v>269</v>
      </c>
      <c r="DG110">
        <v>100</v>
      </c>
      <c r="DH110">
        <v>100</v>
      </c>
      <c r="DI110">
        <v>5.9039999999999999</v>
      </c>
      <c r="DJ110">
        <v>0.11119999999999999</v>
      </c>
      <c r="DK110">
        <v>3.81994624640086</v>
      </c>
      <c r="DL110">
        <v>6.2143469350190604E-3</v>
      </c>
      <c r="DM110">
        <v>-2.84187309215212E-6</v>
      </c>
      <c r="DN110">
        <v>5.8318728844440699E-10</v>
      </c>
      <c r="DO110">
        <v>-0.113050203154081</v>
      </c>
      <c r="DP110">
        <v>-1.75213708561665E-2</v>
      </c>
      <c r="DQ110">
        <v>2.0195459475989799E-3</v>
      </c>
      <c r="DR110">
        <v>-2.5595844928440799E-5</v>
      </c>
      <c r="DS110">
        <v>-1</v>
      </c>
      <c r="DT110">
        <v>2233</v>
      </c>
      <c r="DU110">
        <v>2</v>
      </c>
      <c r="DV110">
        <v>28</v>
      </c>
      <c r="DW110">
        <v>26.9</v>
      </c>
      <c r="DX110">
        <v>26.8</v>
      </c>
      <c r="DY110">
        <v>2</v>
      </c>
      <c r="DZ110">
        <v>631.55700000000002</v>
      </c>
      <c r="EA110">
        <v>357.38400000000001</v>
      </c>
      <c r="EB110">
        <v>24.999700000000001</v>
      </c>
      <c r="EC110">
        <v>28.135100000000001</v>
      </c>
      <c r="ED110">
        <v>30.0001</v>
      </c>
      <c r="EE110">
        <v>28.380400000000002</v>
      </c>
      <c r="EF110">
        <v>28.375900000000001</v>
      </c>
      <c r="EG110">
        <v>19.709099999999999</v>
      </c>
      <c r="EH110">
        <v>35.718499999999999</v>
      </c>
      <c r="EI110">
        <v>69.684600000000003</v>
      </c>
      <c r="EJ110">
        <v>25</v>
      </c>
      <c r="EK110">
        <v>410</v>
      </c>
      <c r="EL110">
        <v>19.400500000000001</v>
      </c>
      <c r="EM110">
        <v>99.391300000000001</v>
      </c>
      <c r="EN110">
        <v>101.357</v>
      </c>
    </row>
    <row r="111" spans="1:144">
      <c r="A111">
        <v>93</v>
      </c>
      <c r="B111">
        <v>1613519208</v>
      </c>
      <c r="C111">
        <v>1512.9000000953699</v>
      </c>
      <c r="D111" t="s">
        <v>462</v>
      </c>
      <c r="E111" t="s">
        <v>463</v>
      </c>
      <c r="G111" t="s">
        <v>459</v>
      </c>
      <c r="H111">
        <v>1613519200.3392899</v>
      </c>
      <c r="I111">
        <f t="shared" si="58"/>
        <v>-6.6668889786911437E-4</v>
      </c>
      <c r="J111">
        <f t="shared" si="59"/>
        <v>0.39708595659285173</v>
      </c>
      <c r="K111">
        <f t="shared" si="60"/>
        <v>409.97921428571402</v>
      </c>
      <c r="L111">
        <f t="shared" si="61"/>
        <v>413.99633280731786</v>
      </c>
      <c r="M111">
        <f t="shared" si="62"/>
        <v>42.080361495133722</v>
      </c>
      <c r="N111">
        <f t="shared" si="63"/>
        <v>41.672044352777384</v>
      </c>
      <c r="O111">
        <f t="shared" si="64"/>
        <v>-4.8201312494975633E-2</v>
      </c>
      <c r="P111">
        <f t="shared" si="65"/>
        <v>2.0078227530868897</v>
      </c>
      <c r="Q111">
        <f t="shared" si="66"/>
        <v>-4.8853579637068455E-2</v>
      </c>
      <c r="R111">
        <f t="shared" si="67"/>
        <v>-3.0474152368972718E-2</v>
      </c>
      <c r="S111">
        <f t="shared" si="68"/>
        <v>49.539970905983814</v>
      </c>
      <c r="T111">
        <f t="shared" si="69"/>
        <v>27.317286030863343</v>
      </c>
      <c r="U111">
        <f t="shared" si="70"/>
        <v>25.597375</v>
      </c>
      <c r="V111">
        <f t="shared" si="71"/>
        <v>3.294699439326203</v>
      </c>
      <c r="W111">
        <f t="shared" si="72"/>
        <v>55.397010523330984</v>
      </c>
      <c r="X111">
        <f t="shared" si="73"/>
        <v>1.9433338295217726</v>
      </c>
      <c r="Y111">
        <f t="shared" si="74"/>
        <v>3.5080120951713067</v>
      </c>
      <c r="Z111">
        <f t="shared" si="75"/>
        <v>1.3513656098044304</v>
      </c>
      <c r="AA111">
        <f t="shared" si="76"/>
        <v>29.400980396027943</v>
      </c>
      <c r="AB111">
        <f t="shared" si="77"/>
        <v>114.86999297667028</v>
      </c>
      <c r="AC111">
        <f t="shared" si="78"/>
        <v>12.239533981674255</v>
      </c>
      <c r="AD111">
        <f t="shared" si="79"/>
        <v>206.05047826035627</v>
      </c>
      <c r="AE111">
        <v>0</v>
      </c>
      <c r="AF111">
        <v>0</v>
      </c>
      <c r="AG111">
        <f t="shared" si="80"/>
        <v>1</v>
      </c>
      <c r="AH111">
        <f t="shared" si="81"/>
        <v>0</v>
      </c>
      <c r="AI111">
        <f t="shared" si="82"/>
        <v>25974.217540986323</v>
      </c>
      <c r="AJ111">
        <f t="shared" si="83"/>
        <v>299.99789285714297</v>
      </c>
      <c r="AK111">
        <f t="shared" si="84"/>
        <v>252.88330209547678</v>
      </c>
      <c r="AL111">
        <f t="shared" si="85"/>
        <v>0.84295026104032722</v>
      </c>
      <c r="AM111">
        <f t="shared" si="86"/>
        <v>0.19590052208065467</v>
      </c>
      <c r="AN111">
        <v>2</v>
      </c>
      <c r="AO111">
        <v>0.5</v>
      </c>
      <c r="AP111" t="s">
        <v>256</v>
      </c>
      <c r="AQ111">
        <v>2</v>
      </c>
      <c r="AR111">
        <v>1613519200.3392899</v>
      </c>
      <c r="AS111">
        <v>409.97921428571402</v>
      </c>
      <c r="AT111">
        <v>410.02046428571401</v>
      </c>
      <c r="AU111">
        <v>19.118967857142898</v>
      </c>
      <c r="AV111">
        <v>19.336935714285701</v>
      </c>
      <c r="AW111">
        <v>404.073642857143</v>
      </c>
      <c r="AX111">
        <v>19.011057142857101</v>
      </c>
      <c r="BA111">
        <v>600.03571428571399</v>
      </c>
      <c r="BB111">
        <v>101.544321428571</v>
      </c>
      <c r="BC111">
        <v>9.9964185714285697E-2</v>
      </c>
      <c r="BD111">
        <v>26.658571428571399</v>
      </c>
      <c r="BE111">
        <v>25.597375</v>
      </c>
      <c r="BF111">
        <v>999.9</v>
      </c>
      <c r="BG111">
        <v>0</v>
      </c>
      <c r="BH111">
        <v>0</v>
      </c>
      <c r="BI111">
        <v>5004.5985714285698</v>
      </c>
      <c r="BJ111">
        <v>0</v>
      </c>
      <c r="BK111">
        <v>9999.9</v>
      </c>
      <c r="BL111">
        <v>299.99789285714297</v>
      </c>
      <c r="BM111">
        <v>0.89998321428571404</v>
      </c>
      <c r="BN111">
        <v>0.10001675</v>
      </c>
      <c r="BO111">
        <v>0</v>
      </c>
      <c r="BP111">
        <v>147.66203571428599</v>
      </c>
      <c r="BQ111">
        <v>5.0009600000000001</v>
      </c>
      <c r="BR111">
        <v>459.838678571429</v>
      </c>
      <c r="BS111">
        <v>3225.6428571428601</v>
      </c>
      <c r="BT111">
        <v>36.625</v>
      </c>
      <c r="BU111">
        <v>40.686999999999998</v>
      </c>
      <c r="BV111">
        <v>38.741</v>
      </c>
      <c r="BW111">
        <v>40.544285714285699</v>
      </c>
      <c r="BX111">
        <v>39.4955</v>
      </c>
      <c r="BY111">
        <v>265.49214285714299</v>
      </c>
      <c r="BZ111">
        <v>29.5021428571429</v>
      </c>
      <c r="CA111">
        <v>0</v>
      </c>
      <c r="CB111">
        <v>1613519251</v>
      </c>
      <c r="CC111">
        <v>0</v>
      </c>
      <c r="CD111">
        <v>147.49157692307699</v>
      </c>
      <c r="CE111">
        <v>-59.805504194118797</v>
      </c>
      <c r="CF111">
        <v>-175.71029040018499</v>
      </c>
      <c r="CG111">
        <v>459.33100000000002</v>
      </c>
      <c r="CH111">
        <v>15</v>
      </c>
      <c r="CI111">
        <v>1613517593.0999999</v>
      </c>
      <c r="CJ111" t="s">
        <v>257</v>
      </c>
      <c r="CK111">
        <v>1613517590.5999999</v>
      </c>
      <c r="CL111">
        <v>1613517593.0999999</v>
      </c>
      <c r="CM111">
        <v>2</v>
      </c>
      <c r="CN111">
        <v>-0.182</v>
      </c>
      <c r="CO111">
        <v>3.1E-2</v>
      </c>
      <c r="CP111">
        <v>5.8979999999999997</v>
      </c>
      <c r="CQ111">
        <v>0.11700000000000001</v>
      </c>
      <c r="CR111">
        <v>408</v>
      </c>
      <c r="CS111">
        <v>19</v>
      </c>
      <c r="CT111">
        <v>0.39</v>
      </c>
      <c r="CU111">
        <v>0.23</v>
      </c>
      <c r="CV111">
        <v>0.48638488000000002</v>
      </c>
      <c r="CW111">
        <v>-10.518589654784201</v>
      </c>
      <c r="CX111">
        <v>1.0746206670388401</v>
      </c>
      <c r="CY111">
        <v>0</v>
      </c>
      <c r="CZ111">
        <v>-0.35333166999999999</v>
      </c>
      <c r="DA111">
        <v>2.9919492878048799</v>
      </c>
      <c r="DB111">
        <v>0.30358267105880299</v>
      </c>
      <c r="DC111">
        <v>0</v>
      </c>
      <c r="DD111">
        <v>0</v>
      </c>
      <c r="DE111">
        <v>2</v>
      </c>
      <c r="DF111" t="s">
        <v>258</v>
      </c>
      <c r="DG111">
        <v>100</v>
      </c>
      <c r="DH111">
        <v>100</v>
      </c>
      <c r="DI111">
        <v>5.9029999999999996</v>
      </c>
      <c r="DJ111">
        <v>0.11310000000000001</v>
      </c>
      <c r="DK111">
        <v>3.81994624640086</v>
      </c>
      <c r="DL111">
        <v>6.2143469350190604E-3</v>
      </c>
      <c r="DM111">
        <v>-2.84187309215212E-6</v>
      </c>
      <c r="DN111">
        <v>5.8318728844440699E-10</v>
      </c>
      <c r="DO111">
        <v>-0.113050203154081</v>
      </c>
      <c r="DP111">
        <v>-1.75213708561665E-2</v>
      </c>
      <c r="DQ111">
        <v>2.0195459475989799E-3</v>
      </c>
      <c r="DR111">
        <v>-2.5595844928440799E-5</v>
      </c>
      <c r="DS111">
        <v>-1</v>
      </c>
      <c r="DT111">
        <v>2233</v>
      </c>
      <c r="DU111">
        <v>2</v>
      </c>
      <c r="DV111">
        <v>28</v>
      </c>
      <c r="DW111">
        <v>27</v>
      </c>
      <c r="DX111">
        <v>26.9</v>
      </c>
      <c r="DY111">
        <v>2</v>
      </c>
      <c r="DZ111">
        <v>632.72299999999996</v>
      </c>
      <c r="EA111">
        <v>355.89100000000002</v>
      </c>
      <c r="EB111">
        <v>24.9998</v>
      </c>
      <c r="EC111">
        <v>28.1326</v>
      </c>
      <c r="ED111">
        <v>30</v>
      </c>
      <c r="EE111">
        <v>28.3767</v>
      </c>
      <c r="EF111">
        <v>28.374099999999999</v>
      </c>
      <c r="EG111">
        <v>19.695799999999998</v>
      </c>
      <c r="EH111">
        <v>43.991199999999999</v>
      </c>
      <c r="EI111">
        <v>69.308999999999997</v>
      </c>
      <c r="EJ111">
        <v>25</v>
      </c>
      <c r="EK111">
        <v>410</v>
      </c>
      <c r="EL111">
        <v>17.486999999999998</v>
      </c>
      <c r="EM111">
        <v>99.391199999999998</v>
      </c>
      <c r="EN111">
        <v>101.357</v>
      </c>
    </row>
    <row r="112" spans="1:144">
      <c r="A112">
        <v>94</v>
      </c>
      <c r="B112">
        <v>1613519214</v>
      </c>
      <c r="C112">
        <v>1518.9000000953699</v>
      </c>
      <c r="D112" t="s">
        <v>464</v>
      </c>
      <c r="E112" t="s">
        <v>465</v>
      </c>
      <c r="G112" t="s">
        <v>459</v>
      </c>
      <c r="H112">
        <v>1613519206.06897</v>
      </c>
      <c r="I112">
        <f t="shared" si="58"/>
        <v>6.8861077475710069E-4</v>
      </c>
      <c r="J112">
        <f t="shared" si="59"/>
        <v>1.6419901278405069</v>
      </c>
      <c r="K112">
        <f t="shared" si="60"/>
        <v>409.53310344827599</v>
      </c>
      <c r="L112">
        <f t="shared" si="61"/>
        <v>349.50863644678549</v>
      </c>
      <c r="M112">
        <f t="shared" si="62"/>
        <v>35.525511123211288</v>
      </c>
      <c r="N112">
        <f t="shared" si="63"/>
        <v>41.626647540911662</v>
      </c>
      <c r="O112">
        <f t="shared" si="64"/>
        <v>5.1351615210461964E-2</v>
      </c>
      <c r="P112">
        <f t="shared" si="65"/>
        <v>2.0074366763356202</v>
      </c>
      <c r="Q112">
        <f t="shared" si="66"/>
        <v>5.063285556142838E-2</v>
      </c>
      <c r="R112">
        <f t="shared" si="67"/>
        <v>3.1709274287838304E-2</v>
      </c>
      <c r="S112">
        <f t="shared" si="68"/>
        <v>49.54006118809977</v>
      </c>
      <c r="T112">
        <f t="shared" si="69"/>
        <v>26.819222975458118</v>
      </c>
      <c r="U112">
        <f t="shared" si="70"/>
        <v>25.602672413793101</v>
      </c>
      <c r="V112">
        <f t="shared" si="71"/>
        <v>3.2957354781027255</v>
      </c>
      <c r="W112">
        <f t="shared" si="72"/>
        <v>55.557331854627179</v>
      </c>
      <c r="X112">
        <f t="shared" si="73"/>
        <v>1.9490316397831542</v>
      </c>
      <c r="Y112">
        <f t="shared" si="74"/>
        <v>3.5081447843518534</v>
      </c>
      <c r="Z112">
        <f t="shared" si="75"/>
        <v>1.3467038383195713</v>
      </c>
      <c r="AA112">
        <f t="shared" si="76"/>
        <v>-30.36773516678814</v>
      </c>
      <c r="AB112">
        <f t="shared" si="77"/>
        <v>114.34411269176101</v>
      </c>
      <c r="AC112">
        <f t="shared" si="78"/>
        <v>12.186206612451363</v>
      </c>
      <c r="AD112">
        <f t="shared" si="79"/>
        <v>145.702645325524</v>
      </c>
      <c r="AE112">
        <v>0</v>
      </c>
      <c r="AF112">
        <v>0</v>
      </c>
      <c r="AG112">
        <f t="shared" si="80"/>
        <v>1</v>
      </c>
      <c r="AH112">
        <f t="shared" si="81"/>
        <v>0</v>
      </c>
      <c r="AI112">
        <f t="shared" si="82"/>
        <v>25964.768057325247</v>
      </c>
      <c r="AJ112">
        <f t="shared" si="83"/>
        <v>299.99844827586202</v>
      </c>
      <c r="AK112">
        <f t="shared" si="84"/>
        <v>252.88376952240341</v>
      </c>
      <c r="AL112">
        <f t="shared" si="85"/>
        <v>0.84295025849555549</v>
      </c>
      <c r="AM112">
        <f t="shared" si="86"/>
        <v>0.19590051699111094</v>
      </c>
      <c r="AN112">
        <v>2</v>
      </c>
      <c r="AO112">
        <v>0.5</v>
      </c>
      <c r="AP112" t="s">
        <v>256</v>
      </c>
      <c r="AQ112">
        <v>2</v>
      </c>
      <c r="AR112">
        <v>1613519206.06897</v>
      </c>
      <c r="AS112">
        <v>409.53310344827599</v>
      </c>
      <c r="AT112">
        <v>410.17441379310401</v>
      </c>
      <c r="AU112">
        <v>19.1750482758621</v>
      </c>
      <c r="AV112">
        <v>18.949920689655201</v>
      </c>
      <c r="AW112">
        <v>403.62948275862101</v>
      </c>
      <c r="AX112">
        <v>19.065437931034499</v>
      </c>
      <c r="BA112">
        <v>600.02120689655203</v>
      </c>
      <c r="BB112">
        <v>101.54417241379301</v>
      </c>
      <c r="BC112">
        <v>9.9985751724137997E-2</v>
      </c>
      <c r="BD112">
        <v>26.6592137931035</v>
      </c>
      <c r="BE112">
        <v>25.602672413793101</v>
      </c>
      <c r="BF112">
        <v>999.9</v>
      </c>
      <c r="BG112">
        <v>0</v>
      </c>
      <c r="BH112">
        <v>0</v>
      </c>
      <c r="BI112">
        <v>5003.0389655172403</v>
      </c>
      <c r="BJ112">
        <v>0</v>
      </c>
      <c r="BK112">
        <v>9999.9</v>
      </c>
      <c r="BL112">
        <v>299.99844827586202</v>
      </c>
      <c r="BM112">
        <v>0.89998206896551702</v>
      </c>
      <c r="BN112">
        <v>0.10001789655172399</v>
      </c>
      <c r="BO112">
        <v>0</v>
      </c>
      <c r="BP112">
        <v>143.425655172414</v>
      </c>
      <c r="BQ112">
        <v>5.0009600000000001</v>
      </c>
      <c r="BR112">
        <v>447.263620689655</v>
      </c>
      <c r="BS112">
        <v>3225.6479310344798</v>
      </c>
      <c r="BT112">
        <v>36.625</v>
      </c>
      <c r="BU112">
        <v>40.686999999999998</v>
      </c>
      <c r="BV112">
        <v>38.747827586206903</v>
      </c>
      <c r="BW112">
        <v>40.542758620689597</v>
      </c>
      <c r="BX112">
        <v>39.497827586206903</v>
      </c>
      <c r="BY112">
        <v>265.49172413793099</v>
      </c>
      <c r="BZ112">
        <v>29.5020689655172</v>
      </c>
      <c r="CA112">
        <v>0</v>
      </c>
      <c r="CB112">
        <v>1613519257</v>
      </c>
      <c r="CC112">
        <v>0</v>
      </c>
      <c r="CD112">
        <v>143.18453846153801</v>
      </c>
      <c r="CE112">
        <v>-24.273025606559202</v>
      </c>
      <c r="CF112">
        <v>-75.550016998387804</v>
      </c>
      <c r="CG112">
        <v>446.54361538461501</v>
      </c>
      <c r="CH112">
        <v>15</v>
      </c>
      <c r="CI112">
        <v>1613517593.0999999</v>
      </c>
      <c r="CJ112" t="s">
        <v>257</v>
      </c>
      <c r="CK112">
        <v>1613517590.5999999</v>
      </c>
      <c r="CL112">
        <v>1613517593.0999999</v>
      </c>
      <c r="CM112">
        <v>2</v>
      </c>
      <c r="CN112">
        <v>-0.182</v>
      </c>
      <c r="CO112">
        <v>3.1E-2</v>
      </c>
      <c r="CP112">
        <v>5.8979999999999997</v>
      </c>
      <c r="CQ112">
        <v>0.11700000000000001</v>
      </c>
      <c r="CR112">
        <v>408</v>
      </c>
      <c r="CS112">
        <v>19</v>
      </c>
      <c r="CT112">
        <v>0.39</v>
      </c>
      <c r="CU112">
        <v>0.23</v>
      </c>
      <c r="CV112">
        <v>-0.37897639500000002</v>
      </c>
      <c r="CW112">
        <v>-5.6314472735459704</v>
      </c>
      <c r="CX112">
        <v>0.58010202792370302</v>
      </c>
      <c r="CY112">
        <v>0</v>
      </c>
      <c r="CZ112">
        <v>7.5242630000000005E-2</v>
      </c>
      <c r="DA112">
        <v>4.5015768135084402</v>
      </c>
      <c r="DB112">
        <v>0.44995875870036001</v>
      </c>
      <c r="DC112">
        <v>0</v>
      </c>
      <c r="DD112">
        <v>0</v>
      </c>
      <c r="DE112">
        <v>2</v>
      </c>
      <c r="DF112" t="s">
        <v>258</v>
      </c>
      <c r="DG112">
        <v>100</v>
      </c>
      <c r="DH112">
        <v>100</v>
      </c>
      <c r="DI112">
        <v>5.9029999999999996</v>
      </c>
      <c r="DJ112">
        <v>9.7500000000000003E-2</v>
      </c>
      <c r="DK112">
        <v>3.81994624640086</v>
      </c>
      <c r="DL112">
        <v>6.2143469350190604E-3</v>
      </c>
      <c r="DM112">
        <v>-2.84187309215212E-6</v>
      </c>
      <c r="DN112">
        <v>5.8318728844440699E-10</v>
      </c>
      <c r="DO112">
        <v>-0.113050203154081</v>
      </c>
      <c r="DP112">
        <v>-1.75213708561665E-2</v>
      </c>
      <c r="DQ112">
        <v>2.0195459475989799E-3</v>
      </c>
      <c r="DR112">
        <v>-2.5595844928440799E-5</v>
      </c>
      <c r="DS112">
        <v>-1</v>
      </c>
      <c r="DT112">
        <v>2233</v>
      </c>
      <c r="DU112">
        <v>2</v>
      </c>
      <c r="DV112">
        <v>28</v>
      </c>
      <c r="DW112">
        <v>27.1</v>
      </c>
      <c r="DX112">
        <v>27</v>
      </c>
      <c r="DY112">
        <v>2</v>
      </c>
      <c r="DZ112">
        <v>633.70899999999995</v>
      </c>
      <c r="EA112">
        <v>355.64699999999999</v>
      </c>
      <c r="EB112">
        <v>25</v>
      </c>
      <c r="EC112">
        <v>28.130400000000002</v>
      </c>
      <c r="ED112">
        <v>30</v>
      </c>
      <c r="EE112">
        <v>28.372800000000002</v>
      </c>
      <c r="EF112">
        <v>28.37</v>
      </c>
      <c r="EG112">
        <v>19.6798</v>
      </c>
      <c r="EH112">
        <v>46.116900000000001</v>
      </c>
      <c r="EI112">
        <v>69.308999999999997</v>
      </c>
      <c r="EJ112">
        <v>25</v>
      </c>
      <c r="EK112">
        <v>410</v>
      </c>
      <c r="EL112">
        <v>17.3462</v>
      </c>
      <c r="EM112">
        <v>99.396199999999993</v>
      </c>
      <c r="EN112">
        <v>101.357</v>
      </c>
    </row>
    <row r="113" spans="1:144">
      <c r="A113">
        <v>95</v>
      </c>
      <c r="B113">
        <v>1613519220</v>
      </c>
      <c r="C113">
        <v>1524.9000000953699</v>
      </c>
      <c r="D113" t="s">
        <v>466</v>
      </c>
      <c r="E113" t="s">
        <v>467</v>
      </c>
      <c r="G113" t="s">
        <v>459</v>
      </c>
      <c r="H113">
        <v>1613519212.06897</v>
      </c>
      <c r="I113">
        <f t="shared" si="58"/>
        <v>1.8111277758181923E-3</v>
      </c>
      <c r="J113">
        <f t="shared" si="59"/>
        <v>1.7410901862098123</v>
      </c>
      <c r="K113">
        <f t="shared" si="60"/>
        <v>409.40910344827603</v>
      </c>
      <c r="L113">
        <f t="shared" si="61"/>
        <v>379.45613617595455</v>
      </c>
      <c r="M113">
        <f t="shared" si="62"/>
        <v>38.569268135226984</v>
      </c>
      <c r="N113">
        <f t="shared" si="63"/>
        <v>41.613794013275104</v>
      </c>
      <c r="O113">
        <f t="shared" si="64"/>
        <v>0.13536067643632743</v>
      </c>
      <c r="P113">
        <f t="shared" si="65"/>
        <v>2.0071376079081178</v>
      </c>
      <c r="Q113">
        <f t="shared" si="66"/>
        <v>0.13048605078345962</v>
      </c>
      <c r="R113">
        <f t="shared" si="67"/>
        <v>8.1977122243553996E-2</v>
      </c>
      <c r="S113">
        <f t="shared" si="68"/>
        <v>49.537723891886607</v>
      </c>
      <c r="T113">
        <f t="shared" si="69"/>
        <v>26.407870519904602</v>
      </c>
      <c r="U113">
        <f t="shared" si="70"/>
        <v>25.603665517241399</v>
      </c>
      <c r="V113">
        <f t="shared" si="71"/>
        <v>3.295929735436355</v>
      </c>
      <c r="W113">
        <f t="shared" si="72"/>
        <v>54.762008844972307</v>
      </c>
      <c r="X113">
        <f t="shared" si="73"/>
        <v>1.9213392544245691</v>
      </c>
      <c r="Y113">
        <f t="shared" si="74"/>
        <v>3.5085258830875903</v>
      </c>
      <c r="Z113">
        <f t="shared" si="75"/>
        <v>1.3745904810117859</v>
      </c>
      <c r="AA113">
        <f t="shared" si="76"/>
        <v>-79.870734913582282</v>
      </c>
      <c r="AB113">
        <f t="shared" si="77"/>
        <v>114.41924172592724</v>
      </c>
      <c r="AC113">
        <f t="shared" si="78"/>
        <v>12.196204067751347</v>
      </c>
      <c r="AD113">
        <f t="shared" si="79"/>
        <v>96.282434771982906</v>
      </c>
      <c r="AE113">
        <v>0</v>
      </c>
      <c r="AF113">
        <v>0</v>
      </c>
      <c r="AG113">
        <f t="shared" si="80"/>
        <v>1</v>
      </c>
      <c r="AH113">
        <f t="shared" si="81"/>
        <v>0</v>
      </c>
      <c r="AI113">
        <f t="shared" si="82"/>
        <v>25957.350608751192</v>
      </c>
      <c r="AJ113">
        <f t="shared" si="83"/>
        <v>299.98413793103498</v>
      </c>
      <c r="AK113">
        <f t="shared" si="84"/>
        <v>252.87172034180082</v>
      </c>
      <c r="AL113">
        <f t="shared" si="85"/>
        <v>0.84295030425887019</v>
      </c>
      <c r="AM113">
        <f t="shared" si="86"/>
        <v>0.19590060851774022</v>
      </c>
      <c r="AN113">
        <v>2</v>
      </c>
      <c r="AO113">
        <v>0.5</v>
      </c>
      <c r="AP113" t="s">
        <v>256</v>
      </c>
      <c r="AQ113">
        <v>2</v>
      </c>
      <c r="AR113">
        <v>1613519212.06897</v>
      </c>
      <c r="AS113">
        <v>409.40910344827603</v>
      </c>
      <c r="AT113">
        <v>410.23658620689702</v>
      </c>
      <c r="AU113">
        <v>18.9027172413793</v>
      </c>
      <c r="AV113">
        <v>18.310451724137899</v>
      </c>
      <c r="AW113">
        <v>403.50610344827601</v>
      </c>
      <c r="AX113">
        <v>18.801351724137898</v>
      </c>
      <c r="BA113">
        <v>600.03241379310305</v>
      </c>
      <c r="BB113">
        <v>101.543586206897</v>
      </c>
      <c r="BC113">
        <v>9.9962172413793099E-2</v>
      </c>
      <c r="BD113">
        <v>26.661058620689701</v>
      </c>
      <c r="BE113">
        <v>25.603665517241399</v>
      </c>
      <c r="BF113">
        <v>999.9</v>
      </c>
      <c r="BG113">
        <v>0</v>
      </c>
      <c r="BH113">
        <v>0</v>
      </c>
      <c r="BI113">
        <v>5001.85413793104</v>
      </c>
      <c r="BJ113">
        <v>0</v>
      </c>
      <c r="BK113">
        <v>9999.9</v>
      </c>
      <c r="BL113">
        <v>299.98413793103498</v>
      </c>
      <c r="BM113">
        <v>0.89997886206896605</v>
      </c>
      <c r="BN113">
        <v>0.100021106896552</v>
      </c>
      <c r="BO113">
        <v>0</v>
      </c>
      <c r="BP113">
        <v>141.37668965517199</v>
      </c>
      <c r="BQ113">
        <v>5.0009600000000001</v>
      </c>
      <c r="BR113">
        <v>441.04548275862101</v>
      </c>
      <c r="BS113">
        <v>3225.4893103448298</v>
      </c>
      <c r="BT113">
        <v>36.625</v>
      </c>
      <c r="BU113">
        <v>40.686999999999998</v>
      </c>
      <c r="BV113">
        <v>38.745655172413798</v>
      </c>
      <c r="BW113">
        <v>40.547034482758598</v>
      </c>
      <c r="BX113">
        <v>39.5</v>
      </c>
      <c r="BY113">
        <v>265.477586206897</v>
      </c>
      <c r="BZ113">
        <v>29.501034482758602</v>
      </c>
      <c r="CA113">
        <v>0</v>
      </c>
      <c r="CB113">
        <v>1613519263</v>
      </c>
      <c r="CC113">
        <v>0</v>
      </c>
      <c r="CD113">
        <v>141.27207692307701</v>
      </c>
      <c r="CE113">
        <v>-12.885470068256399</v>
      </c>
      <c r="CF113">
        <v>-37.818940117313097</v>
      </c>
      <c r="CG113">
        <v>440.718769230769</v>
      </c>
      <c r="CH113">
        <v>15</v>
      </c>
      <c r="CI113">
        <v>1613517593.0999999</v>
      </c>
      <c r="CJ113" t="s">
        <v>257</v>
      </c>
      <c r="CK113">
        <v>1613517590.5999999</v>
      </c>
      <c r="CL113">
        <v>1613517593.0999999</v>
      </c>
      <c r="CM113">
        <v>2</v>
      </c>
      <c r="CN113">
        <v>-0.182</v>
      </c>
      <c r="CO113">
        <v>3.1E-2</v>
      </c>
      <c r="CP113">
        <v>5.8979999999999997</v>
      </c>
      <c r="CQ113">
        <v>0.11700000000000001</v>
      </c>
      <c r="CR113">
        <v>408</v>
      </c>
      <c r="CS113">
        <v>19</v>
      </c>
      <c r="CT113">
        <v>0.39</v>
      </c>
      <c r="CU113">
        <v>0.23</v>
      </c>
      <c r="CV113">
        <v>-0.73107829999999996</v>
      </c>
      <c r="CW113">
        <v>-1.4242261913696099</v>
      </c>
      <c r="CX113">
        <v>0.22667905301518301</v>
      </c>
      <c r="CY113">
        <v>0</v>
      </c>
      <c r="CZ113">
        <v>0.42668295499999997</v>
      </c>
      <c r="DA113">
        <v>3.9420777388367698</v>
      </c>
      <c r="DB113">
        <v>0.41598808905007001</v>
      </c>
      <c r="DC113">
        <v>0</v>
      </c>
      <c r="DD113">
        <v>0</v>
      </c>
      <c r="DE113">
        <v>2</v>
      </c>
      <c r="DF113" t="s">
        <v>258</v>
      </c>
      <c r="DG113">
        <v>100</v>
      </c>
      <c r="DH113">
        <v>100</v>
      </c>
      <c r="DI113">
        <v>5.9029999999999996</v>
      </c>
      <c r="DJ113">
        <v>8.0600000000000005E-2</v>
      </c>
      <c r="DK113">
        <v>3.81994624640086</v>
      </c>
      <c r="DL113">
        <v>6.2143469350190604E-3</v>
      </c>
      <c r="DM113">
        <v>-2.84187309215212E-6</v>
      </c>
      <c r="DN113">
        <v>5.8318728844440699E-10</v>
      </c>
      <c r="DO113">
        <v>-0.113050203154081</v>
      </c>
      <c r="DP113">
        <v>-1.75213708561665E-2</v>
      </c>
      <c r="DQ113">
        <v>2.0195459475989799E-3</v>
      </c>
      <c r="DR113">
        <v>-2.5595844928440799E-5</v>
      </c>
      <c r="DS113">
        <v>-1</v>
      </c>
      <c r="DT113">
        <v>2233</v>
      </c>
      <c r="DU113">
        <v>2</v>
      </c>
      <c r="DV113">
        <v>28</v>
      </c>
      <c r="DW113">
        <v>27.2</v>
      </c>
      <c r="DX113">
        <v>27.1</v>
      </c>
      <c r="DY113">
        <v>2</v>
      </c>
      <c r="DZ113">
        <v>634.26300000000003</v>
      </c>
      <c r="EA113">
        <v>355.68599999999998</v>
      </c>
      <c r="EB113">
        <v>25.000399999999999</v>
      </c>
      <c r="EC113">
        <v>28.129200000000001</v>
      </c>
      <c r="ED113">
        <v>30.0001</v>
      </c>
      <c r="EE113">
        <v>28.369199999999999</v>
      </c>
      <c r="EF113">
        <v>28.367999999999999</v>
      </c>
      <c r="EG113">
        <v>19.682400000000001</v>
      </c>
      <c r="EH113">
        <v>46.389099999999999</v>
      </c>
      <c r="EI113">
        <v>69.308999999999997</v>
      </c>
      <c r="EJ113">
        <v>25</v>
      </c>
      <c r="EK113">
        <v>410</v>
      </c>
      <c r="EL113">
        <v>17.417400000000001</v>
      </c>
      <c r="EM113">
        <v>99.393199999999993</v>
      </c>
      <c r="EN113">
        <v>101.35899999999999</v>
      </c>
    </row>
    <row r="114" spans="1:144">
      <c r="A114">
        <v>96</v>
      </c>
      <c r="B114">
        <v>1613519226</v>
      </c>
      <c r="C114">
        <v>1530.9000000953699</v>
      </c>
      <c r="D114" t="s">
        <v>468</v>
      </c>
      <c r="E114" t="s">
        <v>469</v>
      </c>
      <c r="G114" t="s">
        <v>459</v>
      </c>
      <c r="H114">
        <v>1613519218.06897</v>
      </c>
      <c r="I114">
        <f t="shared" si="58"/>
        <v>2.1516761972775271E-3</v>
      </c>
      <c r="J114">
        <f t="shared" si="59"/>
        <v>1.5507546306256825</v>
      </c>
      <c r="K114">
        <f t="shared" si="60"/>
        <v>409.32913793103398</v>
      </c>
      <c r="L114">
        <f t="shared" si="61"/>
        <v>383.79737936048559</v>
      </c>
      <c r="M114">
        <f t="shared" si="62"/>
        <v>39.010303413471654</v>
      </c>
      <c r="N114">
        <f t="shared" si="63"/>
        <v>41.605427044008721</v>
      </c>
      <c r="O114">
        <f t="shared" si="64"/>
        <v>0.15621625123834729</v>
      </c>
      <c r="P114">
        <f t="shared" si="65"/>
        <v>2.006743250878642</v>
      </c>
      <c r="Q114">
        <f t="shared" si="66"/>
        <v>0.14976110379226593</v>
      </c>
      <c r="R114">
        <f t="shared" si="67"/>
        <v>9.4158432069058093E-2</v>
      </c>
      <c r="S114">
        <f t="shared" si="68"/>
        <v>49.54118453437048</v>
      </c>
      <c r="T114">
        <f t="shared" si="69"/>
        <v>26.28598092595038</v>
      </c>
      <c r="U114">
        <f t="shared" si="70"/>
        <v>25.606796551724099</v>
      </c>
      <c r="V114">
        <f t="shared" si="71"/>
        <v>3.2965422511227263</v>
      </c>
      <c r="W114">
        <f t="shared" si="72"/>
        <v>53.38283448420443</v>
      </c>
      <c r="X114">
        <f t="shared" si="73"/>
        <v>1.8733369664722357</v>
      </c>
      <c r="Y114">
        <f t="shared" si="74"/>
        <v>3.5092497140191039</v>
      </c>
      <c r="Z114">
        <f t="shared" si="75"/>
        <v>1.4232052846504906</v>
      </c>
      <c r="AA114">
        <f t="shared" si="76"/>
        <v>-94.888920299938945</v>
      </c>
      <c r="AB114">
        <f t="shared" si="77"/>
        <v>114.43705147224128</v>
      </c>
      <c r="AC114">
        <f t="shared" si="78"/>
        <v>12.200905494579807</v>
      </c>
      <c r="AD114">
        <f t="shared" si="79"/>
        <v>81.290221201252621</v>
      </c>
      <c r="AE114">
        <v>0</v>
      </c>
      <c r="AF114">
        <v>0</v>
      </c>
      <c r="AG114">
        <f t="shared" si="80"/>
        <v>1</v>
      </c>
      <c r="AH114">
        <f t="shared" si="81"/>
        <v>0</v>
      </c>
      <c r="AI114">
        <f t="shared" si="82"/>
        <v>25947.468901978962</v>
      </c>
      <c r="AJ114">
        <f t="shared" si="83"/>
        <v>300.00548275862099</v>
      </c>
      <c r="AK114">
        <f t="shared" si="84"/>
        <v>252.88967889459317</v>
      </c>
      <c r="AL114">
        <f t="shared" si="85"/>
        <v>0.84295019067389398</v>
      </c>
      <c r="AM114">
        <f t="shared" si="86"/>
        <v>0.19590038134778809</v>
      </c>
      <c r="AN114">
        <v>2</v>
      </c>
      <c r="AO114">
        <v>0.5</v>
      </c>
      <c r="AP114" t="s">
        <v>256</v>
      </c>
      <c r="AQ114">
        <v>2</v>
      </c>
      <c r="AR114">
        <v>1613519218.06897</v>
      </c>
      <c r="AS114">
        <v>409.32913793103398</v>
      </c>
      <c r="AT114">
        <v>410.13958620689698</v>
      </c>
      <c r="AU114">
        <v>18.4305620689655</v>
      </c>
      <c r="AV114">
        <v>17.726600000000001</v>
      </c>
      <c r="AW114">
        <v>403.42648275862098</v>
      </c>
      <c r="AX114">
        <v>18.343389655172398</v>
      </c>
      <c r="BA114">
        <v>600.03789655172397</v>
      </c>
      <c r="BB114">
        <v>101.543034482759</v>
      </c>
      <c r="BC114">
        <v>9.9930037931034499E-2</v>
      </c>
      <c r="BD114">
        <v>26.664562068965498</v>
      </c>
      <c r="BE114">
        <v>25.606796551724099</v>
      </c>
      <c r="BF114">
        <v>999.9</v>
      </c>
      <c r="BG114">
        <v>0</v>
      </c>
      <c r="BH114">
        <v>0</v>
      </c>
      <c r="BI114">
        <v>5000.2810344827603</v>
      </c>
      <c r="BJ114">
        <v>0</v>
      </c>
      <c r="BK114">
        <v>9999.9</v>
      </c>
      <c r="BL114">
        <v>300.00548275862099</v>
      </c>
      <c r="BM114">
        <v>0.89998206896551702</v>
      </c>
      <c r="BN114">
        <v>0.10001789655172399</v>
      </c>
      <c r="BO114">
        <v>0</v>
      </c>
      <c r="BP114">
        <v>140.30031034482801</v>
      </c>
      <c r="BQ114">
        <v>5.0009600000000001</v>
      </c>
      <c r="BR114">
        <v>437.73620689655201</v>
      </c>
      <c r="BS114">
        <v>3225.7241379310299</v>
      </c>
      <c r="BT114">
        <v>36.625</v>
      </c>
      <c r="BU114">
        <v>40.686999999999998</v>
      </c>
      <c r="BV114">
        <v>38.745655172413798</v>
      </c>
      <c r="BW114">
        <v>40.549172413793102</v>
      </c>
      <c r="BX114">
        <v>39.5</v>
      </c>
      <c r="BY114">
        <v>265.49862068965501</v>
      </c>
      <c r="BZ114">
        <v>29.5020689655172</v>
      </c>
      <c r="CA114">
        <v>0</v>
      </c>
      <c r="CB114">
        <v>1613519269</v>
      </c>
      <c r="CC114">
        <v>0</v>
      </c>
      <c r="CD114">
        <v>140.235461538462</v>
      </c>
      <c r="CE114">
        <v>-7.84820511359219</v>
      </c>
      <c r="CF114">
        <v>-24.4185640682892</v>
      </c>
      <c r="CG114">
        <v>437.55403846153803</v>
      </c>
      <c r="CH114">
        <v>15</v>
      </c>
      <c r="CI114">
        <v>1613517593.0999999</v>
      </c>
      <c r="CJ114" t="s">
        <v>257</v>
      </c>
      <c r="CK114">
        <v>1613517590.5999999</v>
      </c>
      <c r="CL114">
        <v>1613517593.0999999</v>
      </c>
      <c r="CM114">
        <v>2</v>
      </c>
      <c r="CN114">
        <v>-0.182</v>
      </c>
      <c r="CO114">
        <v>3.1E-2</v>
      </c>
      <c r="CP114">
        <v>5.8979999999999997</v>
      </c>
      <c r="CQ114">
        <v>0.11700000000000001</v>
      </c>
      <c r="CR114">
        <v>408</v>
      </c>
      <c r="CS114">
        <v>19</v>
      </c>
      <c r="CT114">
        <v>0.39</v>
      </c>
      <c r="CU114">
        <v>0.23</v>
      </c>
      <c r="CV114">
        <v>-0.82494582500000002</v>
      </c>
      <c r="CW114">
        <v>0.54900512195121898</v>
      </c>
      <c r="CX114">
        <v>0.12411582169648799</v>
      </c>
      <c r="CY114">
        <v>0</v>
      </c>
      <c r="CZ114">
        <v>0.63025805999999995</v>
      </c>
      <c r="DA114">
        <v>0.43441801575984901</v>
      </c>
      <c r="DB114">
        <v>0.21506508299433499</v>
      </c>
      <c r="DC114">
        <v>0</v>
      </c>
      <c r="DD114">
        <v>0</v>
      </c>
      <c r="DE114">
        <v>2</v>
      </c>
      <c r="DF114" t="s">
        <v>258</v>
      </c>
      <c r="DG114">
        <v>100</v>
      </c>
      <c r="DH114">
        <v>100</v>
      </c>
      <c r="DI114">
        <v>5.9020000000000001</v>
      </c>
      <c r="DJ114">
        <v>7.1099999999999997E-2</v>
      </c>
      <c r="DK114">
        <v>3.81994624640086</v>
      </c>
      <c r="DL114">
        <v>6.2143469350190604E-3</v>
      </c>
      <c r="DM114">
        <v>-2.84187309215212E-6</v>
      </c>
      <c r="DN114">
        <v>5.8318728844440699E-10</v>
      </c>
      <c r="DO114">
        <v>-0.113050203154081</v>
      </c>
      <c r="DP114">
        <v>-1.75213708561665E-2</v>
      </c>
      <c r="DQ114">
        <v>2.0195459475989799E-3</v>
      </c>
      <c r="DR114">
        <v>-2.5595844928440799E-5</v>
      </c>
      <c r="DS114">
        <v>-1</v>
      </c>
      <c r="DT114">
        <v>2233</v>
      </c>
      <c r="DU114">
        <v>2</v>
      </c>
      <c r="DV114">
        <v>28</v>
      </c>
      <c r="DW114">
        <v>27.3</v>
      </c>
      <c r="DX114">
        <v>27.2</v>
      </c>
      <c r="DY114">
        <v>2</v>
      </c>
      <c r="DZ114">
        <v>634.56200000000001</v>
      </c>
      <c r="EA114">
        <v>355.59699999999998</v>
      </c>
      <c r="EB114">
        <v>25.000499999999999</v>
      </c>
      <c r="EC114">
        <v>28.127199999999998</v>
      </c>
      <c r="ED114">
        <v>30.0001</v>
      </c>
      <c r="EE114">
        <v>28.368400000000001</v>
      </c>
      <c r="EF114">
        <v>28.3703</v>
      </c>
      <c r="EG114">
        <v>19.682700000000001</v>
      </c>
      <c r="EH114">
        <v>46.389099999999999</v>
      </c>
      <c r="EI114">
        <v>69.308999999999997</v>
      </c>
      <c r="EJ114">
        <v>25</v>
      </c>
      <c r="EK114">
        <v>410</v>
      </c>
      <c r="EL114">
        <v>17.495899999999999</v>
      </c>
      <c r="EM114">
        <v>99.3904</v>
      </c>
      <c r="EN114">
        <v>101.35899999999999</v>
      </c>
    </row>
    <row r="115" spans="1:144">
      <c r="A115">
        <v>97</v>
      </c>
      <c r="B115">
        <v>1613519232</v>
      </c>
      <c r="C115">
        <v>1536.9000000953699</v>
      </c>
      <c r="D115" t="s">
        <v>470</v>
      </c>
      <c r="E115" t="s">
        <v>471</v>
      </c>
      <c r="G115" t="s">
        <v>459</v>
      </c>
      <c r="H115">
        <v>1613519224.06897</v>
      </c>
      <c r="I115">
        <f t="shared" ref="I115:I138" si="87">BA115*AG115*(AU115-AV115)/(100*AN115*(1000-AG115*AU115))</f>
        <v>1.6041125038332815E-3</v>
      </c>
      <c r="J115">
        <f t="shared" ref="J115:J138" si="88">BA115*AG115*(AT115-AS115*(1000-AG115*AV115)/(1000-AG115*AU115))/(100*AN115)</f>
        <v>1.7097147051007395</v>
      </c>
      <c r="K115">
        <f t="shared" ref="K115:K138" si="89">AS115 - IF(AG115&gt;1, J115*AN115*100/(AI115*BI115), 0)</f>
        <v>409.20389655172397</v>
      </c>
      <c r="L115">
        <f t="shared" ref="L115:L138" si="90">((R115-I115/2)*K115-J115)/(R115+I115/2)</f>
        <v>374.82580936825053</v>
      </c>
      <c r="M115">
        <f t="shared" ref="M115:M138" si="91">L115*(BB115+BC115)/1000</f>
        <v>38.098276807611022</v>
      </c>
      <c r="N115">
        <f t="shared" ref="N115:N138" si="92">(AS115 - IF(AG115&gt;1, J115*AN115*100/(AI115*BI115), 0))*(BB115+BC115)/1000</f>
        <v>41.592555613650731</v>
      </c>
      <c r="O115">
        <f t="shared" ref="O115:O138" si="93">2/((1/Q115-1/P115)+SIGN(Q115)*SQRT((1/Q115-1/P115)*(1/Q115-1/P115) + 4*AO115/((AO115+1)*(AO115+1))*(2*1/Q115*1/P115-1/P115*1/P115)))</f>
        <v>0.11171599251141097</v>
      </c>
      <c r="P115">
        <f t="shared" ref="P115:P138" si="94">IF(LEFT(AP115,1)&lt;&gt;"0",IF(LEFT(AP115,1)="1",3,AQ115),$D$5+$E$5*(BI115*BB115/($K$5*1000))+$F$5*(BI115*BB115/($K$5*1000))*MAX(MIN(AN115,$J$5),$I$5)*MAX(MIN(AN115,$J$5),$I$5)+$G$5*MAX(MIN(AN115,$J$5),$I$5)*(BI115*BB115/($K$5*1000))+$H$5*(BI115*BB115/($K$5*1000))*(BI115*BB115/($K$5*1000)))</f>
        <v>2.0063508635026772</v>
      </c>
      <c r="Q115">
        <f t="shared" ref="Q115:Q138" si="95">I115*(1000-(1000*0.61365*EXP(17.502*U115/(240.97+U115))/(BB115+BC115)+AU115)/2)/(1000*0.61365*EXP(17.502*U115/(240.97+U115))/(BB115+BC115)-AU115)</f>
        <v>0.10837171853162109</v>
      </c>
      <c r="R115">
        <f t="shared" ref="R115:R138" si="96">1/((AO115+1)/(O115/1.6)+1/(P115/1.37)) + AO115/((AO115+1)/(O115/1.6) + AO115/(P115/1.37))</f>
        <v>6.8024454645819438E-2</v>
      </c>
      <c r="S115">
        <f t="shared" ref="S115:S138" si="97">(AK115*AM115)</f>
        <v>49.539943571498547</v>
      </c>
      <c r="T115">
        <f t="shared" ref="T115:T138" si="98">(BD115+(S115+2*0.95*0.0000000567*(((BD115+$B$9)+273)^4-(BD115+273)^4)-44100*I115)/(1.84*29.3*P115+8*0.95*0.0000000567*(BD115+273)^3))</f>
        <v>26.491285206391908</v>
      </c>
      <c r="U115">
        <f t="shared" ref="U115:U138" si="99">($C$9*BE115+$D$9*BF115+$E$9*T115)</f>
        <v>25.620806896551699</v>
      </c>
      <c r="V115">
        <f t="shared" ref="V115:V138" si="100">0.61365*EXP(17.502*U115/(240.97+U115))</f>
        <v>3.2992842746190334</v>
      </c>
      <c r="W115">
        <f t="shared" ref="W115:W138" si="101">(X115/Y115*100)</f>
        <v>52.214946354002244</v>
      </c>
      <c r="X115">
        <f t="shared" ref="X115:X138" si="102">AU115*(BB115+BC115)/1000</f>
        <v>1.8327576627300444</v>
      </c>
      <c r="Y115">
        <f t="shared" ref="Y115:Y138" si="103">0.61365*EXP(17.502*BD115/(240.97+BD115))</f>
        <v>3.5100249846173877</v>
      </c>
      <c r="Z115">
        <f t="shared" ref="Z115:Z138" si="104">(V115-AU115*(BB115+BC115)/1000)</f>
        <v>1.466526611888989</v>
      </c>
      <c r="AA115">
        <f t="shared" ref="AA115:AA138" si="105">(-I115*44100)</f>
        <v>-70.74136141904772</v>
      </c>
      <c r="AB115">
        <f t="shared" ref="AB115:AB138" si="106">2*29.3*P115*0.92*(BD115-U115)</f>
        <v>113.30503714651688</v>
      </c>
      <c r="AC115">
        <f t="shared" ref="AC115:AC138" si="107">2*0.95*0.0000000567*(((BD115+$B$9)+273)^4-(U115+273)^4)</f>
        <v>12.083651834684552</v>
      </c>
      <c r="AD115">
        <f t="shared" ref="AD115:AD138" si="108">S115+AC115+AA115+AB115</f>
        <v>104.18727113365226</v>
      </c>
      <c r="AE115">
        <v>0</v>
      </c>
      <c r="AF115">
        <v>0</v>
      </c>
      <c r="AG115">
        <f t="shared" ref="AG115:AG138" si="109">IF(AE115*$H$15&gt;=AI115,1,(AI115/(AI115-AE115*$H$15)))</f>
        <v>1</v>
      </c>
      <c r="AH115">
        <f t="shared" ref="AH115:AH138" si="110">(AG115-1)*100</f>
        <v>0</v>
      </c>
      <c r="AI115">
        <f t="shared" ref="AI115:AI138" si="111">MAX(0,($B$15+$C$15*BI115)/(1+$D$15*BI115)*BB115/(BD115+273)*$E$15)</f>
        <v>25937.607543831924</v>
      </c>
      <c r="AJ115">
        <f t="shared" ref="AJ115:AJ138" si="112">$B$13*BJ115+$C$13*BK115+$F$13*BL115*(1-BO115)</f>
        <v>299.997689655172</v>
      </c>
      <c r="AK115">
        <f t="shared" ref="AK115:AK138" si="113">AJ115*AL115</f>
        <v>252.88313411227728</v>
      </c>
      <c r="AL115">
        <f t="shared" ref="AL115:AL138" si="114">($B$13*$D$11+$C$13*$D$11+$F$13*((BY115+BQ115)/MAX(BY115+BQ115+BZ115, 0.1)*$I$11+BZ115/MAX(BY115+BQ115+BZ115, 0.1)*$J$11))/($B$13+$C$13+$F$13)</f>
        <v>0.84295027206026196</v>
      </c>
      <c r="AM115">
        <f t="shared" ref="AM115:AM138" si="115">($B$13*$K$11+$C$13*$K$11+$F$13*((BY115+BQ115)/MAX(BY115+BQ115+BZ115, 0.1)*$P$11+BZ115/MAX(BY115+BQ115+BZ115, 0.1)*$Q$11))/($B$13+$C$13+$F$13)</f>
        <v>0.19590054412052393</v>
      </c>
      <c r="AN115">
        <v>2</v>
      </c>
      <c r="AO115">
        <v>0.5</v>
      </c>
      <c r="AP115" t="s">
        <v>256</v>
      </c>
      <c r="AQ115">
        <v>2</v>
      </c>
      <c r="AR115">
        <v>1613519224.06897</v>
      </c>
      <c r="AS115">
        <v>409.20389655172397</v>
      </c>
      <c r="AT115">
        <v>409.99255172413802</v>
      </c>
      <c r="AU115">
        <v>18.031389655172401</v>
      </c>
      <c r="AV115">
        <v>17.506362068965501</v>
      </c>
      <c r="AW115">
        <v>403.30172413793099</v>
      </c>
      <c r="AX115">
        <v>17.956079310344801</v>
      </c>
      <c r="BA115">
        <v>600.040137931034</v>
      </c>
      <c r="BB115">
        <v>101.542655172414</v>
      </c>
      <c r="BC115">
        <v>9.9963493103448306E-2</v>
      </c>
      <c r="BD115">
        <v>26.668313793103401</v>
      </c>
      <c r="BE115">
        <v>25.620806896551699</v>
      </c>
      <c r="BF115">
        <v>999.9</v>
      </c>
      <c r="BG115">
        <v>0</v>
      </c>
      <c r="BH115">
        <v>0</v>
      </c>
      <c r="BI115">
        <v>4998.7075862068996</v>
      </c>
      <c r="BJ115">
        <v>0</v>
      </c>
      <c r="BK115">
        <v>9999.9</v>
      </c>
      <c r="BL115">
        <v>299.997689655172</v>
      </c>
      <c r="BM115">
        <v>0.89997886206896605</v>
      </c>
      <c r="BN115">
        <v>0.100021106896552</v>
      </c>
      <c r="BO115">
        <v>0</v>
      </c>
      <c r="BP115">
        <v>139.54896551724099</v>
      </c>
      <c r="BQ115">
        <v>5.0009600000000001</v>
      </c>
      <c r="BR115">
        <v>435.55293103448298</v>
      </c>
      <c r="BS115">
        <v>3225.6365517241402</v>
      </c>
      <c r="BT115">
        <v>36.625</v>
      </c>
      <c r="BU115">
        <v>40.686999999999998</v>
      </c>
      <c r="BV115">
        <v>38.741310344827603</v>
      </c>
      <c r="BW115">
        <v>40.551310344827598</v>
      </c>
      <c r="BX115">
        <v>39.5</v>
      </c>
      <c r="BY115">
        <v>265.490344827586</v>
      </c>
      <c r="BZ115">
        <v>29.5020689655172</v>
      </c>
      <c r="CA115">
        <v>0</v>
      </c>
      <c r="CB115">
        <v>1613519275</v>
      </c>
      <c r="CC115">
        <v>0</v>
      </c>
      <c r="CD115">
        <v>139.513461538462</v>
      </c>
      <c r="CE115">
        <v>-6.1285469953456504</v>
      </c>
      <c r="CF115">
        <v>-18.3284444112352</v>
      </c>
      <c r="CG115">
        <v>435.40011538461499</v>
      </c>
      <c r="CH115">
        <v>15</v>
      </c>
      <c r="CI115">
        <v>1613517593.0999999</v>
      </c>
      <c r="CJ115" t="s">
        <v>257</v>
      </c>
      <c r="CK115">
        <v>1613517590.5999999</v>
      </c>
      <c r="CL115">
        <v>1613517593.0999999</v>
      </c>
      <c r="CM115">
        <v>2</v>
      </c>
      <c r="CN115">
        <v>-0.182</v>
      </c>
      <c r="CO115">
        <v>3.1E-2</v>
      </c>
      <c r="CP115">
        <v>5.8979999999999997</v>
      </c>
      <c r="CQ115">
        <v>0.11700000000000001</v>
      </c>
      <c r="CR115">
        <v>408</v>
      </c>
      <c r="CS115">
        <v>19</v>
      </c>
      <c r="CT115">
        <v>0.39</v>
      </c>
      <c r="CU115">
        <v>0.23</v>
      </c>
      <c r="CV115">
        <v>-0.80279235000000004</v>
      </c>
      <c r="CW115">
        <v>-9.8765831144464994E-2</v>
      </c>
      <c r="CX115">
        <v>8.9341340071254299E-2</v>
      </c>
      <c r="CY115">
        <v>1</v>
      </c>
      <c r="CZ115">
        <v>0.59957662499999997</v>
      </c>
      <c r="DA115">
        <v>-2.0177426904315201</v>
      </c>
      <c r="DB115">
        <v>0.196568561988265</v>
      </c>
      <c r="DC115">
        <v>0</v>
      </c>
      <c r="DD115">
        <v>1</v>
      </c>
      <c r="DE115">
        <v>2</v>
      </c>
      <c r="DF115" t="s">
        <v>269</v>
      </c>
      <c r="DG115">
        <v>100</v>
      </c>
      <c r="DH115">
        <v>100</v>
      </c>
      <c r="DI115">
        <v>5.9009999999999998</v>
      </c>
      <c r="DJ115">
        <v>6.7199999999999996E-2</v>
      </c>
      <c r="DK115">
        <v>3.81994624640086</v>
      </c>
      <c r="DL115">
        <v>6.2143469350190604E-3</v>
      </c>
      <c r="DM115">
        <v>-2.84187309215212E-6</v>
      </c>
      <c r="DN115">
        <v>5.8318728844440699E-10</v>
      </c>
      <c r="DO115">
        <v>-0.113050203154081</v>
      </c>
      <c r="DP115">
        <v>-1.75213708561665E-2</v>
      </c>
      <c r="DQ115">
        <v>2.0195459475989799E-3</v>
      </c>
      <c r="DR115">
        <v>-2.5595844928440799E-5</v>
      </c>
      <c r="DS115">
        <v>-1</v>
      </c>
      <c r="DT115">
        <v>2233</v>
      </c>
      <c r="DU115">
        <v>2</v>
      </c>
      <c r="DV115">
        <v>28</v>
      </c>
      <c r="DW115">
        <v>27.4</v>
      </c>
      <c r="DX115">
        <v>27.3</v>
      </c>
      <c r="DY115">
        <v>2</v>
      </c>
      <c r="DZ115">
        <v>634.66600000000005</v>
      </c>
      <c r="EA115">
        <v>355.55900000000003</v>
      </c>
      <c r="EB115">
        <v>25.000499999999999</v>
      </c>
      <c r="EC115">
        <v>28.125499999999999</v>
      </c>
      <c r="ED115">
        <v>30.0002</v>
      </c>
      <c r="EE115">
        <v>28.366499999999998</v>
      </c>
      <c r="EF115">
        <v>28.3703</v>
      </c>
      <c r="EG115">
        <v>19.683700000000002</v>
      </c>
      <c r="EH115">
        <v>46.389099999999999</v>
      </c>
      <c r="EI115">
        <v>68.937799999999996</v>
      </c>
      <c r="EJ115">
        <v>25</v>
      </c>
      <c r="EK115">
        <v>410</v>
      </c>
      <c r="EL115">
        <v>17.5489</v>
      </c>
      <c r="EM115">
        <v>99.390900000000002</v>
      </c>
      <c r="EN115">
        <v>101.357</v>
      </c>
    </row>
    <row r="116" spans="1:144">
      <c r="A116">
        <v>98</v>
      </c>
      <c r="B116">
        <v>1613519238</v>
      </c>
      <c r="C116">
        <v>1542.9000000953699</v>
      </c>
      <c r="D116" t="s">
        <v>472</v>
      </c>
      <c r="E116" t="s">
        <v>473</v>
      </c>
      <c r="G116" t="s">
        <v>459</v>
      </c>
      <c r="H116">
        <v>1613519230.06897</v>
      </c>
      <c r="I116">
        <f t="shared" si="87"/>
        <v>1.0995222687200249E-3</v>
      </c>
      <c r="J116">
        <f t="shared" si="88"/>
        <v>2.1538283578971793</v>
      </c>
      <c r="K116">
        <f t="shared" si="89"/>
        <v>409.10606896551701</v>
      </c>
      <c r="L116">
        <f t="shared" si="90"/>
        <v>352.89837151060016</v>
      </c>
      <c r="M116">
        <f t="shared" si="91"/>
        <v>35.869348003463415</v>
      </c>
      <c r="N116">
        <f t="shared" si="92"/>
        <v>41.582419026867768</v>
      </c>
      <c r="O116">
        <f t="shared" si="93"/>
        <v>7.4528172496954023E-2</v>
      </c>
      <c r="P116">
        <f t="shared" si="94"/>
        <v>2.0057232629653425</v>
      </c>
      <c r="Q116">
        <f t="shared" si="95"/>
        <v>7.3023189431117352E-2</v>
      </c>
      <c r="R116">
        <f t="shared" si="96"/>
        <v>4.5772178900305438E-2</v>
      </c>
      <c r="S116">
        <f t="shared" si="97"/>
        <v>49.541180803409162</v>
      </c>
      <c r="T116">
        <f t="shared" si="98"/>
        <v>26.68099891023672</v>
      </c>
      <c r="U116">
        <f t="shared" si="99"/>
        <v>25.638044827586199</v>
      </c>
      <c r="V116">
        <f t="shared" si="100"/>
        <v>3.3026607162366672</v>
      </c>
      <c r="W116">
        <f t="shared" si="101"/>
        <v>51.575107848680624</v>
      </c>
      <c r="X116">
        <f t="shared" si="102"/>
        <v>1.8107145348805149</v>
      </c>
      <c r="Y116">
        <f t="shared" si="103"/>
        <v>3.5108303412434569</v>
      </c>
      <c r="Z116">
        <f t="shared" si="104"/>
        <v>1.4919461813561523</v>
      </c>
      <c r="AA116">
        <f t="shared" si="105"/>
        <v>-48.488932050553096</v>
      </c>
      <c r="AB116">
        <f t="shared" si="106"/>
        <v>111.82695714159341</v>
      </c>
      <c r="AC116">
        <f t="shared" si="107"/>
        <v>11.931013988095147</v>
      </c>
      <c r="AD116">
        <f t="shared" si="108"/>
        <v>124.81021988254463</v>
      </c>
      <c r="AE116">
        <v>0</v>
      </c>
      <c r="AF116">
        <v>0</v>
      </c>
      <c r="AG116">
        <f t="shared" si="109"/>
        <v>1</v>
      </c>
      <c r="AH116">
        <f t="shared" si="110"/>
        <v>0</v>
      </c>
      <c r="AI116">
        <f t="shared" si="111"/>
        <v>25922.013558364706</v>
      </c>
      <c r="AJ116">
        <f t="shared" si="112"/>
        <v>300.005413793103</v>
      </c>
      <c r="AK116">
        <f t="shared" si="113"/>
        <v>252.88962482939493</v>
      </c>
      <c r="AL116">
        <f t="shared" si="114"/>
        <v>0.84295020423797684</v>
      </c>
      <c r="AM116">
        <f t="shared" si="115"/>
        <v>0.19590040847595375</v>
      </c>
      <c r="AN116">
        <v>2</v>
      </c>
      <c r="AO116">
        <v>0.5</v>
      </c>
      <c r="AP116" t="s">
        <v>256</v>
      </c>
      <c r="AQ116">
        <v>2</v>
      </c>
      <c r="AR116">
        <v>1613519230.06897</v>
      </c>
      <c r="AS116">
        <v>409.10606896551701</v>
      </c>
      <c r="AT116">
        <v>409.97389655172401</v>
      </c>
      <c r="AU116">
        <v>17.8146034482759</v>
      </c>
      <c r="AV116">
        <v>17.454648275862102</v>
      </c>
      <c r="AW116">
        <v>403.20424137931002</v>
      </c>
      <c r="AX116">
        <v>17.745648275862099</v>
      </c>
      <c r="BA116">
        <v>600.03844827586204</v>
      </c>
      <c r="BB116">
        <v>101.542172413793</v>
      </c>
      <c r="BC116">
        <v>9.9974162068965505E-2</v>
      </c>
      <c r="BD116">
        <v>26.672210344827601</v>
      </c>
      <c r="BE116">
        <v>25.638044827586199</v>
      </c>
      <c r="BF116">
        <v>999.9</v>
      </c>
      <c r="BG116">
        <v>0</v>
      </c>
      <c r="BH116">
        <v>0</v>
      </c>
      <c r="BI116">
        <v>4996.1851724137896</v>
      </c>
      <c r="BJ116">
        <v>0</v>
      </c>
      <c r="BK116">
        <v>9999.9</v>
      </c>
      <c r="BL116">
        <v>300.005413793103</v>
      </c>
      <c r="BM116">
        <v>0.89998206896551702</v>
      </c>
      <c r="BN116">
        <v>0.10001789655172399</v>
      </c>
      <c r="BO116">
        <v>0</v>
      </c>
      <c r="BP116">
        <v>138.95789655172399</v>
      </c>
      <c r="BQ116">
        <v>5.0009600000000001</v>
      </c>
      <c r="BR116">
        <v>433.88299999999998</v>
      </c>
      <c r="BS116">
        <v>3225.7234482758599</v>
      </c>
      <c r="BT116">
        <v>36.625</v>
      </c>
      <c r="BU116">
        <v>40.686999999999998</v>
      </c>
      <c r="BV116">
        <v>38.745655172413798</v>
      </c>
      <c r="BW116">
        <v>40.553448275862102</v>
      </c>
      <c r="BX116">
        <v>39.5</v>
      </c>
      <c r="BY116">
        <v>265.49724137931003</v>
      </c>
      <c r="BZ116">
        <v>29.5020689655172</v>
      </c>
      <c r="CA116">
        <v>0</v>
      </c>
      <c r="CB116">
        <v>1613519281</v>
      </c>
      <c r="CC116">
        <v>0</v>
      </c>
      <c r="CD116">
        <v>138.930038461538</v>
      </c>
      <c r="CE116">
        <v>-6.0624615329007199</v>
      </c>
      <c r="CF116">
        <v>-14.647658101872301</v>
      </c>
      <c r="CG116">
        <v>433.74430769230798</v>
      </c>
      <c r="CH116">
        <v>15</v>
      </c>
      <c r="CI116">
        <v>1613517593.0999999</v>
      </c>
      <c r="CJ116" t="s">
        <v>257</v>
      </c>
      <c r="CK116">
        <v>1613517590.5999999</v>
      </c>
      <c r="CL116">
        <v>1613517593.0999999</v>
      </c>
      <c r="CM116">
        <v>2</v>
      </c>
      <c r="CN116">
        <v>-0.182</v>
      </c>
      <c r="CO116">
        <v>3.1E-2</v>
      </c>
      <c r="CP116">
        <v>5.8979999999999997</v>
      </c>
      <c r="CQ116">
        <v>0.11700000000000001</v>
      </c>
      <c r="CR116">
        <v>408</v>
      </c>
      <c r="CS116">
        <v>19</v>
      </c>
      <c r="CT116">
        <v>0.39</v>
      </c>
      <c r="CU116">
        <v>0.23</v>
      </c>
      <c r="CV116">
        <v>-0.81977157499999997</v>
      </c>
      <c r="CW116">
        <v>-0.88124184990618804</v>
      </c>
      <c r="CX116">
        <v>0.10243063706184</v>
      </c>
      <c r="CY116">
        <v>0</v>
      </c>
      <c r="CZ116">
        <v>0.43174037500000001</v>
      </c>
      <c r="DA116">
        <v>-1.5646963339587201</v>
      </c>
      <c r="DB116">
        <v>0.156399676420172</v>
      </c>
      <c r="DC116">
        <v>0</v>
      </c>
      <c r="DD116">
        <v>0</v>
      </c>
      <c r="DE116">
        <v>2</v>
      </c>
      <c r="DF116" t="s">
        <v>258</v>
      </c>
      <c r="DG116">
        <v>100</v>
      </c>
      <c r="DH116">
        <v>100</v>
      </c>
      <c r="DI116">
        <v>5.9020000000000001</v>
      </c>
      <c r="DJ116">
        <v>6.5199999999999994E-2</v>
      </c>
      <c r="DK116">
        <v>3.81994624640086</v>
      </c>
      <c r="DL116">
        <v>6.2143469350190604E-3</v>
      </c>
      <c r="DM116">
        <v>-2.84187309215212E-6</v>
      </c>
      <c r="DN116">
        <v>5.8318728844440699E-10</v>
      </c>
      <c r="DO116">
        <v>-0.113050203154081</v>
      </c>
      <c r="DP116">
        <v>-1.75213708561665E-2</v>
      </c>
      <c r="DQ116">
        <v>2.0195459475989799E-3</v>
      </c>
      <c r="DR116">
        <v>-2.5595844928440799E-5</v>
      </c>
      <c r="DS116">
        <v>-1</v>
      </c>
      <c r="DT116">
        <v>2233</v>
      </c>
      <c r="DU116">
        <v>2</v>
      </c>
      <c r="DV116">
        <v>28</v>
      </c>
      <c r="DW116">
        <v>27.5</v>
      </c>
      <c r="DX116">
        <v>27.4</v>
      </c>
      <c r="DY116">
        <v>2</v>
      </c>
      <c r="DZ116">
        <v>634.67899999999997</v>
      </c>
      <c r="EA116">
        <v>355.30099999999999</v>
      </c>
      <c r="EB116">
        <v>25.000499999999999</v>
      </c>
      <c r="EC116">
        <v>28.125499999999999</v>
      </c>
      <c r="ED116">
        <v>30.000399999999999</v>
      </c>
      <c r="EE116">
        <v>28.367699999999999</v>
      </c>
      <c r="EF116">
        <v>28.3703</v>
      </c>
      <c r="EG116">
        <v>19.6846</v>
      </c>
      <c r="EH116">
        <v>46.103099999999998</v>
      </c>
      <c r="EI116">
        <v>68.937799999999996</v>
      </c>
      <c r="EJ116">
        <v>25</v>
      </c>
      <c r="EK116">
        <v>410</v>
      </c>
      <c r="EL116">
        <v>17.553999999999998</v>
      </c>
      <c r="EM116">
        <v>99.389499999999998</v>
      </c>
      <c r="EN116">
        <v>101.358</v>
      </c>
    </row>
    <row r="117" spans="1:144">
      <c r="A117">
        <v>99</v>
      </c>
      <c r="B117">
        <v>1613519244</v>
      </c>
      <c r="C117">
        <v>1548.9000000953699</v>
      </c>
      <c r="D117" t="s">
        <v>474</v>
      </c>
      <c r="E117" t="s">
        <v>475</v>
      </c>
      <c r="G117" t="s">
        <v>459</v>
      </c>
      <c r="H117">
        <v>1613519236.06897</v>
      </c>
      <c r="I117">
        <f t="shared" si="87"/>
        <v>8.1735470988657482E-4</v>
      </c>
      <c r="J117">
        <f t="shared" si="88"/>
        <v>2.3922961579322823</v>
      </c>
      <c r="K117">
        <f t="shared" si="89"/>
        <v>409.07986206896601</v>
      </c>
      <c r="L117">
        <f t="shared" si="90"/>
        <v>329.16859691350288</v>
      </c>
      <c r="M117">
        <f t="shared" si="91"/>
        <v>33.457362252728835</v>
      </c>
      <c r="N117">
        <f t="shared" si="92"/>
        <v>41.579704941095173</v>
      </c>
      <c r="O117">
        <f t="shared" si="93"/>
        <v>5.4637971392297265E-2</v>
      </c>
      <c r="P117">
        <f t="shared" si="94"/>
        <v>2.0061464940406237</v>
      </c>
      <c r="Q117">
        <f t="shared" si="95"/>
        <v>5.3824541664834989E-2</v>
      </c>
      <c r="R117">
        <f t="shared" si="96"/>
        <v>3.3712413139738898E-2</v>
      </c>
      <c r="S117">
        <f t="shared" si="97"/>
        <v>49.541216834593861</v>
      </c>
      <c r="T117">
        <f t="shared" si="98"/>
        <v>26.788922120478588</v>
      </c>
      <c r="U117">
        <f t="shared" si="99"/>
        <v>25.653141379310298</v>
      </c>
      <c r="V117">
        <f t="shared" si="100"/>
        <v>3.3056201988791307</v>
      </c>
      <c r="W117">
        <f t="shared" si="101"/>
        <v>51.28354783750563</v>
      </c>
      <c r="X117">
        <f t="shared" si="102"/>
        <v>1.8009038865152245</v>
      </c>
      <c r="Y117">
        <f t="shared" si="103"/>
        <v>3.51166009852024</v>
      </c>
      <c r="Z117">
        <f t="shared" si="104"/>
        <v>1.5047163123639062</v>
      </c>
      <c r="AA117">
        <f t="shared" si="105"/>
        <v>-36.045342705997953</v>
      </c>
      <c r="AB117">
        <f t="shared" si="106"/>
        <v>110.65189408103777</v>
      </c>
      <c r="AC117">
        <f t="shared" si="107"/>
        <v>11.804284126743287</v>
      </c>
      <c r="AD117">
        <f t="shared" si="108"/>
        <v>135.95205233637697</v>
      </c>
      <c r="AE117">
        <v>0</v>
      </c>
      <c r="AF117">
        <v>0</v>
      </c>
      <c r="AG117">
        <f t="shared" si="109"/>
        <v>1</v>
      </c>
      <c r="AH117">
        <f t="shared" si="110"/>
        <v>0</v>
      </c>
      <c r="AI117">
        <f t="shared" si="111"/>
        <v>25931.973159751724</v>
      </c>
      <c r="AJ117">
        <f t="shared" si="112"/>
        <v>300.00565517241398</v>
      </c>
      <c r="AK117">
        <f t="shared" si="113"/>
        <v>252.88982626547894</v>
      </c>
      <c r="AL117">
        <f t="shared" si="114"/>
        <v>0.84295019745591981</v>
      </c>
      <c r="AM117">
        <f t="shared" si="115"/>
        <v>0.19590039491183972</v>
      </c>
      <c r="AN117">
        <v>2</v>
      </c>
      <c r="AO117">
        <v>0.5</v>
      </c>
      <c r="AP117" t="s">
        <v>256</v>
      </c>
      <c r="AQ117">
        <v>2</v>
      </c>
      <c r="AR117">
        <v>1613519236.06897</v>
      </c>
      <c r="AS117">
        <v>409.07986206896601</v>
      </c>
      <c r="AT117">
        <v>409.98868965517198</v>
      </c>
      <c r="AU117">
        <v>17.718103448275901</v>
      </c>
      <c r="AV117">
        <v>17.4504965517241</v>
      </c>
      <c r="AW117">
        <v>403.17810344827598</v>
      </c>
      <c r="AX117">
        <v>17.6519482758621</v>
      </c>
      <c r="BA117">
        <v>600.03889655172395</v>
      </c>
      <c r="BB117">
        <v>101.54203448275899</v>
      </c>
      <c r="BC117">
        <v>9.9988986206896502E-2</v>
      </c>
      <c r="BD117">
        <v>26.676224137931001</v>
      </c>
      <c r="BE117">
        <v>25.653141379310298</v>
      </c>
      <c r="BF117">
        <v>999.9</v>
      </c>
      <c r="BG117">
        <v>0</v>
      </c>
      <c r="BH117">
        <v>0</v>
      </c>
      <c r="BI117">
        <v>4997.9089655172402</v>
      </c>
      <c r="BJ117">
        <v>0</v>
      </c>
      <c r="BK117">
        <v>9999.9</v>
      </c>
      <c r="BL117">
        <v>300.00565517241398</v>
      </c>
      <c r="BM117">
        <v>0.89998206896551702</v>
      </c>
      <c r="BN117">
        <v>0.10001789655172399</v>
      </c>
      <c r="BO117">
        <v>0</v>
      </c>
      <c r="BP117">
        <v>138.42568965517199</v>
      </c>
      <c r="BQ117">
        <v>5.0009600000000001</v>
      </c>
      <c r="BR117">
        <v>432.41237931034499</v>
      </c>
      <c r="BS117">
        <v>3225.7255172413802</v>
      </c>
      <c r="BT117">
        <v>36.629275862069001</v>
      </c>
      <c r="BU117">
        <v>40.686999999999998</v>
      </c>
      <c r="BV117">
        <v>38.747827586206903</v>
      </c>
      <c r="BW117">
        <v>40.557724137930997</v>
      </c>
      <c r="BX117">
        <v>39.5</v>
      </c>
      <c r="BY117">
        <v>265.49793103448297</v>
      </c>
      <c r="BZ117">
        <v>29.5020689655172</v>
      </c>
      <c r="CA117">
        <v>0</v>
      </c>
      <c r="CB117">
        <v>1613519287</v>
      </c>
      <c r="CC117">
        <v>0</v>
      </c>
      <c r="CD117">
        <v>138.39792307692301</v>
      </c>
      <c r="CE117">
        <v>-4.4384957246460797</v>
      </c>
      <c r="CF117">
        <v>-14.1070085216118</v>
      </c>
      <c r="CG117">
        <v>432.29992307692299</v>
      </c>
      <c r="CH117">
        <v>15</v>
      </c>
      <c r="CI117">
        <v>1613517593.0999999</v>
      </c>
      <c r="CJ117" t="s">
        <v>257</v>
      </c>
      <c r="CK117">
        <v>1613517590.5999999</v>
      </c>
      <c r="CL117">
        <v>1613517593.0999999</v>
      </c>
      <c r="CM117">
        <v>2</v>
      </c>
      <c r="CN117">
        <v>-0.182</v>
      </c>
      <c r="CO117">
        <v>3.1E-2</v>
      </c>
      <c r="CP117">
        <v>5.8979999999999997</v>
      </c>
      <c r="CQ117">
        <v>0.11700000000000001</v>
      </c>
      <c r="CR117">
        <v>408</v>
      </c>
      <c r="CS117">
        <v>19</v>
      </c>
      <c r="CT117">
        <v>0.39</v>
      </c>
      <c r="CU117">
        <v>0.23</v>
      </c>
      <c r="CV117">
        <v>-0.89704587499999999</v>
      </c>
      <c r="CW117">
        <v>-0.36957727204502699</v>
      </c>
      <c r="CX117">
        <v>5.1066744394070898E-2</v>
      </c>
      <c r="CY117">
        <v>0</v>
      </c>
      <c r="CZ117">
        <v>0.30438884999999999</v>
      </c>
      <c r="DA117">
        <v>-0.82724451782363995</v>
      </c>
      <c r="DB117">
        <v>8.1955198458227796E-2</v>
      </c>
      <c r="DC117">
        <v>0</v>
      </c>
      <c r="DD117">
        <v>0</v>
      </c>
      <c r="DE117">
        <v>2</v>
      </c>
      <c r="DF117" t="s">
        <v>258</v>
      </c>
      <c r="DG117">
        <v>100</v>
      </c>
      <c r="DH117">
        <v>100</v>
      </c>
      <c r="DI117">
        <v>5.9020000000000001</v>
      </c>
      <c r="DJ117">
        <v>6.4699999999999994E-2</v>
      </c>
      <c r="DK117">
        <v>3.81994624640086</v>
      </c>
      <c r="DL117">
        <v>6.2143469350190604E-3</v>
      </c>
      <c r="DM117">
        <v>-2.84187309215212E-6</v>
      </c>
      <c r="DN117">
        <v>5.8318728844440699E-10</v>
      </c>
      <c r="DO117">
        <v>-0.113050203154081</v>
      </c>
      <c r="DP117">
        <v>-1.75213708561665E-2</v>
      </c>
      <c r="DQ117">
        <v>2.0195459475989799E-3</v>
      </c>
      <c r="DR117">
        <v>-2.5595844928440799E-5</v>
      </c>
      <c r="DS117">
        <v>-1</v>
      </c>
      <c r="DT117">
        <v>2233</v>
      </c>
      <c r="DU117">
        <v>2</v>
      </c>
      <c r="DV117">
        <v>28</v>
      </c>
      <c r="DW117">
        <v>27.6</v>
      </c>
      <c r="DX117">
        <v>27.5</v>
      </c>
      <c r="DY117">
        <v>2</v>
      </c>
      <c r="DZ117">
        <v>634.649</v>
      </c>
      <c r="EA117">
        <v>355.26299999999998</v>
      </c>
      <c r="EB117">
        <v>25.0001</v>
      </c>
      <c r="EC117">
        <v>28.123100000000001</v>
      </c>
      <c r="ED117">
        <v>30.000299999999999</v>
      </c>
      <c r="EE117">
        <v>28.368300000000001</v>
      </c>
      <c r="EF117">
        <v>28.3703</v>
      </c>
      <c r="EG117">
        <v>19.683599999999998</v>
      </c>
      <c r="EH117">
        <v>45.831299999999999</v>
      </c>
      <c r="EI117">
        <v>68.937799999999996</v>
      </c>
      <c r="EJ117">
        <v>25</v>
      </c>
      <c r="EK117">
        <v>410</v>
      </c>
      <c r="EL117">
        <v>17.553999999999998</v>
      </c>
      <c r="EM117">
        <v>99.388599999999997</v>
      </c>
      <c r="EN117">
        <v>101.361</v>
      </c>
    </row>
    <row r="118" spans="1:144">
      <c r="A118">
        <v>100</v>
      </c>
      <c r="B118">
        <v>1613519250</v>
      </c>
      <c r="C118">
        <v>1554.9000000953699</v>
      </c>
      <c r="D118" t="s">
        <v>476</v>
      </c>
      <c r="E118" t="s">
        <v>477</v>
      </c>
      <c r="G118" t="s">
        <v>459</v>
      </c>
      <c r="H118">
        <v>1613519242.06897</v>
      </c>
      <c r="I118">
        <f t="shared" si="87"/>
        <v>6.6167794451999645E-4</v>
      </c>
      <c r="J118">
        <f t="shared" si="88"/>
        <v>2.4750156635233846</v>
      </c>
      <c r="K118">
        <f t="shared" si="89"/>
        <v>409.09555172413798</v>
      </c>
      <c r="L118">
        <f t="shared" si="90"/>
        <v>309.21770120182509</v>
      </c>
      <c r="M118">
        <f t="shared" si="91"/>
        <v>31.429747395930701</v>
      </c>
      <c r="N118">
        <f t="shared" si="92"/>
        <v>41.581609983887518</v>
      </c>
      <c r="O118">
        <f t="shared" si="93"/>
        <v>4.39074939792116E-2</v>
      </c>
      <c r="P118">
        <f t="shared" si="94"/>
        <v>2.0071648585100004</v>
      </c>
      <c r="Q118">
        <f t="shared" si="95"/>
        <v>4.3380795291501795E-2</v>
      </c>
      <c r="R118">
        <f t="shared" si="96"/>
        <v>2.7159792363334177E-2</v>
      </c>
      <c r="S118">
        <f t="shared" si="97"/>
        <v>49.538181153307619</v>
      </c>
      <c r="T118">
        <f t="shared" si="98"/>
        <v>26.849251219424712</v>
      </c>
      <c r="U118">
        <f t="shared" si="99"/>
        <v>25.667924137930999</v>
      </c>
      <c r="V118">
        <f t="shared" si="100"/>
        <v>3.3085204111255129</v>
      </c>
      <c r="W118">
        <f t="shared" si="101"/>
        <v>51.166518648965301</v>
      </c>
      <c r="X118">
        <f t="shared" si="102"/>
        <v>1.7971225456763618</v>
      </c>
      <c r="Y118">
        <f t="shared" si="103"/>
        <v>3.5123017807909895</v>
      </c>
      <c r="Z118">
        <f t="shared" si="104"/>
        <v>1.5113978654491511</v>
      </c>
      <c r="AA118">
        <f t="shared" si="105"/>
        <v>-29.179997353331842</v>
      </c>
      <c r="AB118">
        <f t="shared" si="106"/>
        <v>109.44424208997636</v>
      </c>
      <c r="AC118">
        <f t="shared" si="107"/>
        <v>11.670574541418638</v>
      </c>
      <c r="AD118">
        <f t="shared" si="108"/>
        <v>141.47300043137076</v>
      </c>
      <c r="AE118">
        <v>0</v>
      </c>
      <c r="AF118">
        <v>0</v>
      </c>
      <c r="AG118">
        <f t="shared" si="109"/>
        <v>1</v>
      </c>
      <c r="AH118">
        <f t="shared" si="110"/>
        <v>0</v>
      </c>
      <c r="AI118">
        <f t="shared" si="111"/>
        <v>25956.463202399606</v>
      </c>
      <c r="AJ118">
        <f t="shared" si="112"/>
        <v>299.98703448275899</v>
      </c>
      <c r="AK118">
        <f t="shared" si="113"/>
        <v>252.87415080001199</v>
      </c>
      <c r="AL118">
        <f t="shared" si="114"/>
        <v>0.84295026695410502</v>
      </c>
      <c r="AM118">
        <f t="shared" si="115"/>
        <v>0.19590053390821024</v>
      </c>
      <c r="AN118">
        <v>2</v>
      </c>
      <c r="AO118">
        <v>0.5</v>
      </c>
      <c r="AP118" t="s">
        <v>256</v>
      </c>
      <c r="AQ118">
        <v>2</v>
      </c>
      <c r="AR118">
        <v>1613519242.06897</v>
      </c>
      <c r="AS118">
        <v>409.09555172413798</v>
      </c>
      <c r="AT118">
        <v>410.01072413793099</v>
      </c>
      <c r="AU118">
        <v>17.680768965517199</v>
      </c>
      <c r="AV118">
        <v>17.464124137931002</v>
      </c>
      <c r="AW118">
        <v>403.19372413793099</v>
      </c>
      <c r="AX118">
        <v>17.615686206896601</v>
      </c>
      <c r="BA118">
        <v>600.04106896551696</v>
      </c>
      <c r="BB118">
        <v>101.54279310344801</v>
      </c>
      <c r="BC118">
        <v>9.9988903448275795E-2</v>
      </c>
      <c r="BD118">
        <v>26.679327586206899</v>
      </c>
      <c r="BE118">
        <v>25.667924137930999</v>
      </c>
      <c r="BF118">
        <v>999.9</v>
      </c>
      <c r="BG118">
        <v>0</v>
      </c>
      <c r="BH118">
        <v>0</v>
      </c>
      <c r="BI118">
        <v>5002.0037931034503</v>
      </c>
      <c r="BJ118">
        <v>0</v>
      </c>
      <c r="BK118">
        <v>9999.9</v>
      </c>
      <c r="BL118">
        <v>299.98703448275899</v>
      </c>
      <c r="BM118">
        <v>0.89997886206896605</v>
      </c>
      <c r="BN118">
        <v>0.100021106896552</v>
      </c>
      <c r="BO118">
        <v>0</v>
      </c>
      <c r="BP118">
        <v>137.984034482759</v>
      </c>
      <c r="BQ118">
        <v>5.0009600000000001</v>
      </c>
      <c r="BR118">
        <v>431.01396551724099</v>
      </c>
      <c r="BS118">
        <v>3225.51931034483</v>
      </c>
      <c r="BT118">
        <v>36.629275862069001</v>
      </c>
      <c r="BU118">
        <v>40.686999999999998</v>
      </c>
      <c r="BV118">
        <v>38.75</v>
      </c>
      <c r="BW118">
        <v>40.561999999999998</v>
      </c>
      <c r="BX118">
        <v>39.5</v>
      </c>
      <c r="BY118">
        <v>265.48137931034501</v>
      </c>
      <c r="BZ118">
        <v>29.501034482758602</v>
      </c>
      <c r="CA118">
        <v>0</v>
      </c>
      <c r="CB118">
        <v>1613519293</v>
      </c>
      <c r="CC118">
        <v>0</v>
      </c>
      <c r="CD118">
        <v>137.94073076923101</v>
      </c>
      <c r="CE118">
        <v>-4.5547692277293104</v>
      </c>
      <c r="CF118">
        <v>-13.820239296637</v>
      </c>
      <c r="CG118">
        <v>430.92892307692301</v>
      </c>
      <c r="CH118">
        <v>15</v>
      </c>
      <c r="CI118">
        <v>1613517593.0999999</v>
      </c>
      <c r="CJ118" t="s">
        <v>257</v>
      </c>
      <c r="CK118">
        <v>1613517590.5999999</v>
      </c>
      <c r="CL118">
        <v>1613517593.0999999</v>
      </c>
      <c r="CM118">
        <v>2</v>
      </c>
      <c r="CN118">
        <v>-0.182</v>
      </c>
      <c r="CO118">
        <v>3.1E-2</v>
      </c>
      <c r="CP118">
        <v>5.8979999999999997</v>
      </c>
      <c r="CQ118">
        <v>0.11700000000000001</v>
      </c>
      <c r="CR118">
        <v>408</v>
      </c>
      <c r="CS118">
        <v>19</v>
      </c>
      <c r="CT118">
        <v>0.39</v>
      </c>
      <c r="CU118">
        <v>0.23</v>
      </c>
      <c r="CV118">
        <v>-0.90822827500000003</v>
      </c>
      <c r="CW118">
        <v>-5.2424476547838397E-2</v>
      </c>
      <c r="CX118">
        <v>4.5476976503494297E-2</v>
      </c>
      <c r="CY118">
        <v>1</v>
      </c>
      <c r="CZ118">
        <v>0.23745957500000001</v>
      </c>
      <c r="DA118">
        <v>-0.480612731707317</v>
      </c>
      <c r="DB118">
        <v>4.76280508722998E-2</v>
      </c>
      <c r="DC118">
        <v>0</v>
      </c>
      <c r="DD118">
        <v>1</v>
      </c>
      <c r="DE118">
        <v>2</v>
      </c>
      <c r="DF118" t="s">
        <v>269</v>
      </c>
      <c r="DG118">
        <v>100</v>
      </c>
      <c r="DH118">
        <v>100</v>
      </c>
      <c r="DI118">
        <v>5.9020000000000001</v>
      </c>
      <c r="DJ118">
        <v>6.4899999999999999E-2</v>
      </c>
      <c r="DK118">
        <v>3.81994624640086</v>
      </c>
      <c r="DL118">
        <v>6.2143469350190604E-3</v>
      </c>
      <c r="DM118">
        <v>-2.84187309215212E-6</v>
      </c>
      <c r="DN118">
        <v>5.8318728844440699E-10</v>
      </c>
      <c r="DO118">
        <v>-0.113050203154081</v>
      </c>
      <c r="DP118">
        <v>-1.75213708561665E-2</v>
      </c>
      <c r="DQ118">
        <v>2.0195459475989799E-3</v>
      </c>
      <c r="DR118">
        <v>-2.5595844928440799E-5</v>
      </c>
      <c r="DS118">
        <v>-1</v>
      </c>
      <c r="DT118">
        <v>2233</v>
      </c>
      <c r="DU118">
        <v>2</v>
      </c>
      <c r="DV118">
        <v>28</v>
      </c>
      <c r="DW118">
        <v>27.7</v>
      </c>
      <c r="DX118">
        <v>27.6</v>
      </c>
      <c r="DY118">
        <v>2</v>
      </c>
      <c r="DZ118">
        <v>634.79600000000005</v>
      </c>
      <c r="EA118">
        <v>355.39100000000002</v>
      </c>
      <c r="EB118">
        <v>25</v>
      </c>
      <c r="EC118">
        <v>28.123100000000001</v>
      </c>
      <c r="ED118">
        <v>30.0001</v>
      </c>
      <c r="EE118">
        <v>28.368400000000001</v>
      </c>
      <c r="EF118">
        <v>28.3703</v>
      </c>
      <c r="EG118">
        <v>19.6843</v>
      </c>
      <c r="EH118">
        <v>45.831299999999999</v>
      </c>
      <c r="EI118">
        <v>68.937799999999996</v>
      </c>
      <c r="EJ118">
        <v>25</v>
      </c>
      <c r="EK118">
        <v>410</v>
      </c>
      <c r="EL118">
        <v>17.553999999999998</v>
      </c>
      <c r="EM118">
        <v>99.387500000000003</v>
      </c>
      <c r="EN118">
        <v>101.36199999999999</v>
      </c>
    </row>
    <row r="119" spans="1:144">
      <c r="A119">
        <v>101</v>
      </c>
      <c r="B119">
        <v>1613519357.5</v>
      </c>
      <c r="C119">
        <v>1662.4000000953699</v>
      </c>
      <c r="D119" t="s">
        <v>478</v>
      </c>
      <c r="E119" t="s">
        <v>479</v>
      </c>
      <c r="F119" t="s">
        <v>482</v>
      </c>
      <c r="G119" t="s">
        <v>483</v>
      </c>
      <c r="H119">
        <v>1613519349.75</v>
      </c>
      <c r="I119">
        <f t="shared" si="87"/>
        <v>-7.8413963719521889E-4</v>
      </c>
      <c r="J119">
        <f t="shared" si="88"/>
        <v>-5.603257919811897</v>
      </c>
      <c r="K119">
        <f t="shared" si="89"/>
        <v>411.96249999999998</v>
      </c>
      <c r="L119">
        <f t="shared" si="90"/>
        <v>228.25283534987631</v>
      </c>
      <c r="M119">
        <f t="shared" si="91"/>
        <v>23.199609308360905</v>
      </c>
      <c r="N119">
        <f t="shared" si="92"/>
        <v>41.871852479053153</v>
      </c>
      <c r="O119">
        <f t="shared" si="93"/>
        <v>-5.0377526900423561E-2</v>
      </c>
      <c r="P119">
        <f t="shared" si="94"/>
        <v>2.0063288419837981</v>
      </c>
      <c r="Q119">
        <f t="shared" si="95"/>
        <v>-5.1091031447518663E-2</v>
      </c>
      <c r="R119">
        <f t="shared" si="96"/>
        <v>-3.1866951808743549E-2</v>
      </c>
      <c r="S119">
        <f t="shared" si="97"/>
        <v>49.579736315403842</v>
      </c>
      <c r="T119">
        <f t="shared" si="98"/>
        <v>27.330230333518728</v>
      </c>
      <c r="U119">
        <f t="shared" si="99"/>
        <v>25.562266666666702</v>
      </c>
      <c r="V119">
        <f t="shared" si="100"/>
        <v>3.2878403347968042</v>
      </c>
      <c r="W119">
        <f t="shared" si="101"/>
        <v>50.453301093354064</v>
      </c>
      <c r="X119">
        <f t="shared" si="102"/>
        <v>1.766669213639614</v>
      </c>
      <c r="Y119">
        <f t="shared" si="103"/>
        <v>3.5015929093930538</v>
      </c>
      <c r="Z119">
        <f t="shared" si="104"/>
        <v>1.5211711211571901</v>
      </c>
      <c r="AA119">
        <f t="shared" si="105"/>
        <v>34.580558000309153</v>
      </c>
      <c r="AB119">
        <f t="shared" si="106"/>
        <v>115.21793215418785</v>
      </c>
      <c r="AC119">
        <f t="shared" si="107"/>
        <v>12.28167018043786</v>
      </c>
      <c r="AD119">
        <f t="shared" si="108"/>
        <v>211.65989665033871</v>
      </c>
      <c r="AE119">
        <v>0</v>
      </c>
      <c r="AF119">
        <v>0</v>
      </c>
      <c r="AG119">
        <f t="shared" si="109"/>
        <v>1</v>
      </c>
      <c r="AH119">
        <f t="shared" si="110"/>
        <v>0</v>
      </c>
      <c r="AI119">
        <f t="shared" si="111"/>
        <v>25940.866063980036</v>
      </c>
      <c r="AJ119">
        <f t="shared" si="112"/>
        <v>300.23726666666698</v>
      </c>
      <c r="AK119">
        <f t="shared" si="113"/>
        <v>253.08520801995596</v>
      </c>
      <c r="AL119">
        <f t="shared" si="114"/>
        <v>0.84295067974003124</v>
      </c>
      <c r="AM119">
        <f t="shared" si="115"/>
        <v>0.19590135948006271</v>
      </c>
      <c r="AN119">
        <v>2</v>
      </c>
      <c r="AO119">
        <v>0.5</v>
      </c>
      <c r="AP119" t="s">
        <v>256</v>
      </c>
      <c r="AQ119">
        <v>2</v>
      </c>
      <c r="AR119">
        <v>1613519349.75</v>
      </c>
      <c r="AS119">
        <v>411.96249999999998</v>
      </c>
      <c r="AT119">
        <v>409.98230000000001</v>
      </c>
      <c r="AU119">
        <v>17.381640000000001</v>
      </c>
      <c r="AV119">
        <v>17.639096666666699</v>
      </c>
      <c r="AW119">
        <v>406.04893333333303</v>
      </c>
      <c r="AX119">
        <v>17.32516</v>
      </c>
      <c r="BA119">
        <v>598.55510000000004</v>
      </c>
      <c r="BB119">
        <v>101.536166666667</v>
      </c>
      <c r="BC119">
        <v>0.103794444</v>
      </c>
      <c r="BD119">
        <v>26.627469999999999</v>
      </c>
      <c r="BE119">
        <v>25.562266666666702</v>
      </c>
      <c r="BF119">
        <v>999.9</v>
      </c>
      <c r="BG119">
        <v>0</v>
      </c>
      <c r="BH119">
        <v>0</v>
      </c>
      <c r="BI119">
        <v>4998.9376666666703</v>
      </c>
      <c r="BJ119">
        <v>0</v>
      </c>
      <c r="BK119">
        <v>9999.9</v>
      </c>
      <c r="BL119">
        <v>300.23726666666698</v>
      </c>
      <c r="BM119">
        <v>0.89997890000000003</v>
      </c>
      <c r="BN119">
        <v>0.100021046666667</v>
      </c>
      <c r="BO119">
        <v>0</v>
      </c>
      <c r="BP119">
        <v>64.087999999999994</v>
      </c>
      <c r="BQ119">
        <v>5.0009600000000001</v>
      </c>
      <c r="BR119">
        <v>217.751033333333</v>
      </c>
      <c r="BS119">
        <v>3228.2566666666698</v>
      </c>
      <c r="BT119">
        <v>36.686999999999998</v>
      </c>
      <c r="BU119">
        <v>40.701700000000002</v>
      </c>
      <c r="BV119">
        <v>38.7624</v>
      </c>
      <c r="BW119">
        <v>40.568300000000001</v>
      </c>
      <c r="BX119">
        <v>39.5</v>
      </c>
      <c r="BY119">
        <v>265.70800000000003</v>
      </c>
      <c r="BZ119">
        <v>29.530333333333299</v>
      </c>
      <c r="CA119">
        <v>0</v>
      </c>
      <c r="CB119">
        <v>1613519400.4000001</v>
      </c>
      <c r="CC119">
        <v>0</v>
      </c>
      <c r="CD119">
        <v>63.445523999999999</v>
      </c>
      <c r="CE119">
        <v>-87.020192211877003</v>
      </c>
      <c r="CF119">
        <v>-275.63038429743</v>
      </c>
      <c r="CG119">
        <v>215.79580000000001</v>
      </c>
      <c r="CH119">
        <v>15</v>
      </c>
      <c r="CI119">
        <v>1613517593.0999999</v>
      </c>
      <c r="CJ119" t="s">
        <v>257</v>
      </c>
      <c r="CK119">
        <v>1613517590.5999999</v>
      </c>
      <c r="CL119">
        <v>1613517593.0999999</v>
      </c>
      <c r="CM119">
        <v>2</v>
      </c>
      <c r="CN119">
        <v>-0.182</v>
      </c>
      <c r="CO119">
        <v>3.1E-2</v>
      </c>
      <c r="CP119">
        <v>5.8979999999999997</v>
      </c>
      <c r="CQ119">
        <v>0.11700000000000001</v>
      </c>
      <c r="CR119">
        <v>408</v>
      </c>
      <c r="CS119">
        <v>19</v>
      </c>
      <c r="CT119">
        <v>0.39</v>
      </c>
      <c r="CU119">
        <v>0.23</v>
      </c>
      <c r="CV119">
        <v>2.3238214500000001</v>
      </c>
      <c r="CW119">
        <v>-9.3738580412758008</v>
      </c>
      <c r="CX119">
        <v>1.0217868171845099</v>
      </c>
      <c r="CY119">
        <v>0</v>
      </c>
      <c r="CZ119">
        <v>-0.20593982499999999</v>
      </c>
      <c r="DA119">
        <v>-1.0201035759849899</v>
      </c>
      <c r="DB119">
        <v>0.14978966571150801</v>
      </c>
      <c r="DC119">
        <v>0</v>
      </c>
      <c r="DD119">
        <v>0</v>
      </c>
      <c r="DE119">
        <v>2</v>
      </c>
      <c r="DF119" t="s">
        <v>258</v>
      </c>
      <c r="DG119">
        <v>100</v>
      </c>
      <c r="DH119">
        <v>100</v>
      </c>
      <c r="DI119">
        <v>5.907</v>
      </c>
      <c r="DJ119">
        <v>5.9799999999999999E-2</v>
      </c>
      <c r="DK119">
        <v>3.81994624640086</v>
      </c>
      <c r="DL119">
        <v>6.2143469350190604E-3</v>
      </c>
      <c r="DM119">
        <v>-2.84187309215212E-6</v>
      </c>
      <c r="DN119">
        <v>5.8318728844440699E-10</v>
      </c>
      <c r="DO119">
        <v>-0.113050203154081</v>
      </c>
      <c r="DP119">
        <v>-1.75213708561665E-2</v>
      </c>
      <c r="DQ119">
        <v>2.0195459475989799E-3</v>
      </c>
      <c r="DR119">
        <v>-2.5595844928440799E-5</v>
      </c>
      <c r="DS119">
        <v>-1</v>
      </c>
      <c r="DT119">
        <v>2233</v>
      </c>
      <c r="DU119">
        <v>2</v>
      </c>
      <c r="DV119">
        <v>28</v>
      </c>
      <c r="DW119">
        <v>29.4</v>
      </c>
      <c r="DX119">
        <v>29.4</v>
      </c>
      <c r="DY119">
        <v>2</v>
      </c>
      <c r="DZ119">
        <v>630.649</v>
      </c>
      <c r="EA119">
        <v>355.01600000000002</v>
      </c>
      <c r="EB119">
        <v>24.999199999999998</v>
      </c>
      <c r="EC119">
        <v>28.1326</v>
      </c>
      <c r="ED119">
        <v>30.0001</v>
      </c>
      <c r="EE119">
        <v>28.3843</v>
      </c>
      <c r="EF119">
        <v>28.378499999999999</v>
      </c>
      <c r="EG119">
        <v>19.6845</v>
      </c>
      <c r="EH119">
        <v>44.290500000000002</v>
      </c>
      <c r="EI119">
        <v>67.065600000000003</v>
      </c>
      <c r="EJ119">
        <v>25</v>
      </c>
      <c r="EK119">
        <v>410</v>
      </c>
      <c r="EL119">
        <v>17.691700000000001</v>
      </c>
      <c r="EM119">
        <v>99.375500000000002</v>
      </c>
      <c r="EN119">
        <v>101.34099999999999</v>
      </c>
    </row>
    <row r="120" spans="1:144">
      <c r="A120">
        <v>102</v>
      </c>
      <c r="B120">
        <v>1613519363.5</v>
      </c>
      <c r="C120">
        <v>1668.4000000953699</v>
      </c>
      <c r="D120" t="s">
        <v>480</v>
      </c>
      <c r="E120" t="s">
        <v>481</v>
      </c>
      <c r="G120" t="s">
        <v>483</v>
      </c>
      <c r="H120">
        <v>1613519355.6896601</v>
      </c>
      <c r="I120">
        <f t="shared" si="87"/>
        <v>-7.0590283545718152E-4</v>
      </c>
      <c r="J120">
        <f t="shared" si="88"/>
        <v>-1.9302714195374113</v>
      </c>
      <c r="K120">
        <f t="shared" si="89"/>
        <v>410.75558620689702</v>
      </c>
      <c r="L120">
        <f t="shared" si="90"/>
        <v>332.63793002721769</v>
      </c>
      <c r="M120">
        <f t="shared" si="91"/>
        <v>33.809254961817757</v>
      </c>
      <c r="N120">
        <f t="shared" si="92"/>
        <v>41.749118448168488</v>
      </c>
      <c r="O120">
        <f t="shared" si="93"/>
        <v>-4.4436556751080873E-2</v>
      </c>
      <c r="P120">
        <f t="shared" si="94"/>
        <v>2.0078476764259037</v>
      </c>
      <c r="Q120">
        <f t="shared" si="95"/>
        <v>-4.4990272615627609E-2</v>
      </c>
      <c r="R120">
        <f t="shared" si="96"/>
        <v>-2.8068599625917311E-2</v>
      </c>
      <c r="S120">
        <f t="shared" si="97"/>
        <v>49.548251713900555</v>
      </c>
      <c r="T120">
        <f t="shared" si="98"/>
        <v>27.302911448128626</v>
      </c>
      <c r="U120">
        <f t="shared" si="99"/>
        <v>25.747399999999999</v>
      </c>
      <c r="V120">
        <f t="shared" si="100"/>
        <v>3.3241508188558471</v>
      </c>
      <c r="W120">
        <f t="shared" si="101"/>
        <v>50.523804559011218</v>
      </c>
      <c r="X120">
        <f t="shared" si="102"/>
        <v>1.76936888961298</v>
      </c>
      <c r="Y120">
        <f t="shared" si="103"/>
        <v>3.5020499842730124</v>
      </c>
      <c r="Z120">
        <f t="shared" si="104"/>
        <v>1.5547819292428671</v>
      </c>
      <c r="AA120">
        <f t="shared" si="105"/>
        <v>31.130315043661707</v>
      </c>
      <c r="AB120">
        <f t="shared" si="106"/>
        <v>95.504909089517696</v>
      </c>
      <c r="AC120">
        <f t="shared" si="107"/>
        <v>10.182207943495102</v>
      </c>
      <c r="AD120">
        <f t="shared" si="108"/>
        <v>186.36568379057508</v>
      </c>
      <c r="AE120">
        <v>0</v>
      </c>
      <c r="AF120">
        <v>0</v>
      </c>
      <c r="AG120">
        <f t="shared" si="109"/>
        <v>1</v>
      </c>
      <c r="AH120">
        <f t="shared" si="110"/>
        <v>0</v>
      </c>
      <c r="AI120">
        <f t="shared" si="111"/>
        <v>25977.693007983431</v>
      </c>
      <c r="AJ120">
        <f t="shared" si="112"/>
        <v>300.046379310345</v>
      </c>
      <c r="AK120">
        <f t="shared" si="113"/>
        <v>252.92431938318691</v>
      </c>
      <c r="AL120">
        <f t="shared" si="114"/>
        <v>0.84295074636305267</v>
      </c>
      <c r="AM120">
        <f t="shared" si="115"/>
        <v>0.19590149272610541</v>
      </c>
      <c r="AN120">
        <v>2</v>
      </c>
      <c r="AO120">
        <v>0.5</v>
      </c>
      <c r="AP120" t="s">
        <v>256</v>
      </c>
      <c r="AQ120">
        <v>2</v>
      </c>
      <c r="AR120">
        <v>1613519355.6896601</v>
      </c>
      <c r="AS120">
        <v>410.75558620689702</v>
      </c>
      <c r="AT120">
        <v>410.01686206896602</v>
      </c>
      <c r="AU120">
        <v>17.408227586206898</v>
      </c>
      <c r="AV120">
        <v>17.6390103448276</v>
      </c>
      <c r="AW120">
        <v>404.84696551724102</v>
      </c>
      <c r="AX120">
        <v>17.350979310344801</v>
      </c>
      <c r="BA120">
        <v>601.09717241379303</v>
      </c>
      <c r="BB120">
        <v>101.53517241379301</v>
      </c>
      <c r="BC120">
        <v>0.10463444482758601</v>
      </c>
      <c r="BD120">
        <v>26.629686206896601</v>
      </c>
      <c r="BE120">
        <v>25.747399999999999</v>
      </c>
      <c r="BF120">
        <v>999.9</v>
      </c>
      <c r="BG120">
        <v>0</v>
      </c>
      <c r="BH120">
        <v>0</v>
      </c>
      <c r="BI120">
        <v>5005.15068965517</v>
      </c>
      <c r="BJ120">
        <v>0</v>
      </c>
      <c r="BK120">
        <v>9999.9</v>
      </c>
      <c r="BL120">
        <v>300.046379310345</v>
      </c>
      <c r="BM120">
        <v>0.89997320689655202</v>
      </c>
      <c r="BN120">
        <v>0.100026696551724</v>
      </c>
      <c r="BO120">
        <v>0</v>
      </c>
      <c r="BP120">
        <v>58.168437931034497</v>
      </c>
      <c r="BQ120">
        <v>5.0009600000000001</v>
      </c>
      <c r="BR120">
        <v>198.773724137931</v>
      </c>
      <c r="BS120">
        <v>3226.1651724137901</v>
      </c>
      <c r="BT120">
        <v>36.686999999999998</v>
      </c>
      <c r="BU120">
        <v>40.697862068965499</v>
      </c>
      <c r="BV120">
        <v>38.773517241379302</v>
      </c>
      <c r="BW120">
        <v>40.564172413793102</v>
      </c>
      <c r="BX120">
        <v>39.5</v>
      </c>
      <c r="BY120">
        <v>265.53379310344798</v>
      </c>
      <c r="BZ120">
        <v>29.512068965517201</v>
      </c>
      <c r="CA120">
        <v>0</v>
      </c>
      <c r="CB120">
        <v>1613519406.4000001</v>
      </c>
      <c r="CC120">
        <v>0</v>
      </c>
      <c r="CD120">
        <v>57.898620000000001</v>
      </c>
      <c r="CE120">
        <v>-20.333546129282801</v>
      </c>
      <c r="CF120">
        <v>-64.077384532666599</v>
      </c>
      <c r="CG120">
        <v>198.0394</v>
      </c>
      <c r="CH120">
        <v>15</v>
      </c>
      <c r="CI120">
        <v>1613517593.0999999</v>
      </c>
      <c r="CJ120" t="s">
        <v>257</v>
      </c>
      <c r="CK120">
        <v>1613517590.5999999</v>
      </c>
      <c r="CL120">
        <v>1613517593.0999999</v>
      </c>
      <c r="CM120">
        <v>2</v>
      </c>
      <c r="CN120">
        <v>-0.182</v>
      </c>
      <c r="CO120">
        <v>3.1E-2</v>
      </c>
      <c r="CP120">
        <v>5.8979999999999997</v>
      </c>
      <c r="CQ120">
        <v>0.11700000000000001</v>
      </c>
      <c r="CR120">
        <v>408</v>
      </c>
      <c r="CS120">
        <v>19</v>
      </c>
      <c r="CT120">
        <v>0.39</v>
      </c>
      <c r="CU120">
        <v>0.23</v>
      </c>
      <c r="CV120">
        <v>1.40082061</v>
      </c>
      <c r="CW120">
        <v>-12.8892999579737</v>
      </c>
      <c r="CX120">
        <v>1.2679027283996001</v>
      </c>
      <c r="CY120">
        <v>0</v>
      </c>
      <c r="CZ120">
        <v>-0.21554337749999999</v>
      </c>
      <c r="DA120">
        <v>0.45589559887429698</v>
      </c>
      <c r="DB120">
        <v>0.14220607947758701</v>
      </c>
      <c r="DC120">
        <v>0</v>
      </c>
      <c r="DD120">
        <v>0</v>
      </c>
      <c r="DE120">
        <v>2</v>
      </c>
      <c r="DF120" t="s">
        <v>258</v>
      </c>
      <c r="DG120">
        <v>100</v>
      </c>
      <c r="DH120">
        <v>100</v>
      </c>
      <c r="DI120">
        <v>5.9050000000000002</v>
      </c>
      <c r="DJ120">
        <v>6.2300000000000001E-2</v>
      </c>
      <c r="DK120">
        <v>3.81994624640086</v>
      </c>
      <c r="DL120">
        <v>6.2143469350190604E-3</v>
      </c>
      <c r="DM120">
        <v>-2.84187309215212E-6</v>
      </c>
      <c r="DN120">
        <v>5.8318728844440699E-10</v>
      </c>
      <c r="DO120">
        <v>-0.113050203154081</v>
      </c>
      <c r="DP120">
        <v>-1.75213708561665E-2</v>
      </c>
      <c r="DQ120">
        <v>2.0195459475989799E-3</v>
      </c>
      <c r="DR120">
        <v>-2.5595844928440799E-5</v>
      </c>
      <c r="DS120">
        <v>-1</v>
      </c>
      <c r="DT120">
        <v>2233</v>
      </c>
      <c r="DU120">
        <v>2</v>
      </c>
      <c r="DV120">
        <v>28</v>
      </c>
      <c r="DW120">
        <v>29.5</v>
      </c>
      <c r="DX120">
        <v>29.5</v>
      </c>
      <c r="DY120">
        <v>2</v>
      </c>
      <c r="DZ120">
        <v>632.81799999999998</v>
      </c>
      <c r="EA120">
        <v>355.279</v>
      </c>
      <c r="EB120">
        <v>24.999300000000002</v>
      </c>
      <c r="EC120">
        <v>28.1326</v>
      </c>
      <c r="ED120">
        <v>30.0002</v>
      </c>
      <c r="EE120">
        <v>28.378799999999998</v>
      </c>
      <c r="EF120">
        <v>28.377300000000002</v>
      </c>
      <c r="EG120">
        <v>19.686299999999999</v>
      </c>
      <c r="EH120">
        <v>42.547499999999999</v>
      </c>
      <c r="EI120">
        <v>67.065600000000003</v>
      </c>
      <c r="EJ120">
        <v>25</v>
      </c>
      <c r="EK120">
        <v>410</v>
      </c>
      <c r="EL120">
        <v>18.078099999999999</v>
      </c>
      <c r="EM120">
        <v>99.377200000000002</v>
      </c>
      <c r="EN120">
        <v>101.339</v>
      </c>
    </row>
    <row r="121" spans="1:144">
      <c r="A121">
        <v>103</v>
      </c>
      <c r="B121">
        <v>1613519369.5</v>
      </c>
      <c r="C121">
        <v>1674.4000000953699</v>
      </c>
      <c r="D121" t="s">
        <v>484</v>
      </c>
      <c r="E121" t="s">
        <v>485</v>
      </c>
      <c r="G121" t="s">
        <v>483</v>
      </c>
      <c r="H121">
        <v>1613519361.8392899</v>
      </c>
      <c r="I121">
        <f t="shared" si="87"/>
        <v>-3.9314446681214732E-4</v>
      </c>
      <c r="J121">
        <f t="shared" si="88"/>
        <v>0.14981703851834649</v>
      </c>
      <c r="K121">
        <f t="shared" si="89"/>
        <v>409.96424999999999</v>
      </c>
      <c r="L121">
        <f t="shared" si="90"/>
        <v>409.24592001657618</v>
      </c>
      <c r="M121">
        <f t="shared" si="91"/>
        <v>41.593649026969025</v>
      </c>
      <c r="N121">
        <f t="shared" si="92"/>
        <v>41.66665638942451</v>
      </c>
      <c r="O121">
        <f t="shared" si="93"/>
        <v>-2.4837428252755343E-2</v>
      </c>
      <c r="P121">
        <f t="shared" si="94"/>
        <v>2.0084731212157831</v>
      </c>
      <c r="Q121">
        <f t="shared" si="95"/>
        <v>-2.5009341881390684E-2</v>
      </c>
      <c r="R121">
        <f t="shared" si="96"/>
        <v>-1.561529448808089E-2</v>
      </c>
      <c r="S121">
        <f t="shared" si="97"/>
        <v>49.544497879072424</v>
      </c>
      <c r="T121">
        <f t="shared" si="98"/>
        <v>27.18721536054197</v>
      </c>
      <c r="U121">
        <f t="shared" si="99"/>
        <v>25.838103571428601</v>
      </c>
      <c r="V121">
        <f t="shared" si="100"/>
        <v>3.3420681455810759</v>
      </c>
      <c r="W121">
        <f t="shared" si="101"/>
        <v>50.962079590958076</v>
      </c>
      <c r="X121">
        <f t="shared" si="102"/>
        <v>1.7846739029232601</v>
      </c>
      <c r="Y121">
        <f t="shared" si="103"/>
        <v>3.501964435611268</v>
      </c>
      <c r="Z121">
        <f t="shared" si="104"/>
        <v>1.5573942426578158</v>
      </c>
      <c r="AA121">
        <f t="shared" si="105"/>
        <v>17.337670986415695</v>
      </c>
      <c r="AB121">
        <f t="shared" si="106"/>
        <v>85.668290808786011</v>
      </c>
      <c r="AC121">
        <f t="shared" si="107"/>
        <v>9.1347675078683057</v>
      </c>
      <c r="AD121">
        <f t="shared" si="108"/>
        <v>161.68522718214246</v>
      </c>
      <c r="AE121">
        <v>0</v>
      </c>
      <c r="AF121">
        <v>0</v>
      </c>
      <c r="AG121">
        <f t="shared" si="109"/>
        <v>1</v>
      </c>
      <c r="AH121">
        <f t="shared" si="110"/>
        <v>0</v>
      </c>
      <c r="AI121">
        <f t="shared" si="111"/>
        <v>25992.967283487</v>
      </c>
      <c r="AJ121">
        <f t="shared" si="112"/>
        <v>300.023142857143</v>
      </c>
      <c r="AK121">
        <f t="shared" si="113"/>
        <v>252.90477647645579</v>
      </c>
      <c r="AL121">
        <f t="shared" si="114"/>
        <v>0.84295089394779532</v>
      </c>
      <c r="AM121">
        <f t="shared" si="115"/>
        <v>0.19590178789559071</v>
      </c>
      <c r="AN121">
        <v>2</v>
      </c>
      <c r="AO121">
        <v>0.5</v>
      </c>
      <c r="AP121" t="s">
        <v>256</v>
      </c>
      <c r="AQ121">
        <v>2</v>
      </c>
      <c r="AR121">
        <v>1613519361.8392899</v>
      </c>
      <c r="AS121">
        <v>409.96424999999999</v>
      </c>
      <c r="AT121">
        <v>409.96046428571401</v>
      </c>
      <c r="AU121">
        <v>17.559664285714302</v>
      </c>
      <c r="AV121">
        <v>17.688400000000001</v>
      </c>
      <c r="AW121">
        <v>404.05896428571401</v>
      </c>
      <c r="AX121">
        <v>17.498082142857101</v>
      </c>
      <c r="BA121">
        <v>600.05257142857101</v>
      </c>
      <c r="BB121">
        <v>101.534964285714</v>
      </c>
      <c r="BC121">
        <v>9.9888971428571394E-2</v>
      </c>
      <c r="BD121">
        <v>26.6292714285714</v>
      </c>
      <c r="BE121">
        <v>25.838103571428601</v>
      </c>
      <c r="BF121">
        <v>999.9</v>
      </c>
      <c r="BG121">
        <v>0</v>
      </c>
      <c r="BH121">
        <v>0</v>
      </c>
      <c r="BI121">
        <v>5007.7</v>
      </c>
      <c r="BJ121">
        <v>0</v>
      </c>
      <c r="BK121">
        <v>9999.9</v>
      </c>
      <c r="BL121">
        <v>300.023142857143</v>
      </c>
      <c r="BM121">
        <v>0.89996742857142897</v>
      </c>
      <c r="BN121">
        <v>0.1000325</v>
      </c>
      <c r="BO121">
        <v>0</v>
      </c>
      <c r="BP121">
        <v>56.394242857142899</v>
      </c>
      <c r="BQ121">
        <v>5.0009600000000001</v>
      </c>
      <c r="BR121">
        <v>193.492607142857</v>
      </c>
      <c r="BS121">
        <v>3225.9071428571401</v>
      </c>
      <c r="BT121">
        <v>36.686999999999998</v>
      </c>
      <c r="BU121">
        <v>40.713999999999999</v>
      </c>
      <c r="BV121">
        <v>38.787642857142799</v>
      </c>
      <c r="BW121">
        <v>40.566499999999998</v>
      </c>
      <c r="BX121">
        <v>39.5</v>
      </c>
      <c r="BY121">
        <v>265.50964285714298</v>
      </c>
      <c r="BZ121">
        <v>29.511071428571402</v>
      </c>
      <c r="CA121">
        <v>0</v>
      </c>
      <c r="CB121">
        <v>1613519412.4000001</v>
      </c>
      <c r="CC121">
        <v>0</v>
      </c>
      <c r="CD121">
        <v>56.307920000000003</v>
      </c>
      <c r="CE121">
        <v>-10.271284607308701</v>
      </c>
      <c r="CF121">
        <v>-31.219692267662801</v>
      </c>
      <c r="CG121">
        <v>193.26884000000001</v>
      </c>
      <c r="CH121">
        <v>15</v>
      </c>
      <c r="CI121">
        <v>1613517593.0999999</v>
      </c>
      <c r="CJ121" t="s">
        <v>257</v>
      </c>
      <c r="CK121">
        <v>1613517590.5999999</v>
      </c>
      <c r="CL121">
        <v>1613517593.0999999</v>
      </c>
      <c r="CM121">
        <v>2</v>
      </c>
      <c r="CN121">
        <v>-0.182</v>
      </c>
      <c r="CO121">
        <v>3.1E-2</v>
      </c>
      <c r="CP121">
        <v>5.8979999999999997</v>
      </c>
      <c r="CQ121">
        <v>0.11700000000000001</v>
      </c>
      <c r="CR121">
        <v>408</v>
      </c>
      <c r="CS121">
        <v>19</v>
      </c>
      <c r="CT121">
        <v>0.39</v>
      </c>
      <c r="CU121">
        <v>0.23</v>
      </c>
      <c r="CV121">
        <v>0.42483206000000001</v>
      </c>
      <c r="CW121">
        <v>-7.0134014994371503</v>
      </c>
      <c r="CX121">
        <v>0.74733341692240596</v>
      </c>
      <c r="CY121">
        <v>0</v>
      </c>
      <c r="CZ121">
        <v>-0.195168275</v>
      </c>
      <c r="DA121">
        <v>1.06325087729831</v>
      </c>
      <c r="DB121">
        <v>0.13269760063805899</v>
      </c>
      <c r="DC121">
        <v>0</v>
      </c>
      <c r="DD121">
        <v>0</v>
      </c>
      <c r="DE121">
        <v>2</v>
      </c>
      <c r="DF121" t="s">
        <v>258</v>
      </c>
      <c r="DG121">
        <v>100</v>
      </c>
      <c r="DH121">
        <v>100</v>
      </c>
      <c r="DI121">
        <v>5.9039999999999999</v>
      </c>
      <c r="DJ121">
        <v>6.5799999999999997E-2</v>
      </c>
      <c r="DK121">
        <v>3.81994624640086</v>
      </c>
      <c r="DL121">
        <v>6.2143469350190604E-3</v>
      </c>
      <c r="DM121">
        <v>-2.84187309215212E-6</v>
      </c>
      <c r="DN121">
        <v>5.8318728844440699E-10</v>
      </c>
      <c r="DO121">
        <v>-0.113050203154081</v>
      </c>
      <c r="DP121">
        <v>-1.75213708561665E-2</v>
      </c>
      <c r="DQ121">
        <v>2.0195459475989799E-3</v>
      </c>
      <c r="DR121">
        <v>-2.5595844928440799E-5</v>
      </c>
      <c r="DS121">
        <v>-1</v>
      </c>
      <c r="DT121">
        <v>2233</v>
      </c>
      <c r="DU121">
        <v>2</v>
      </c>
      <c r="DV121">
        <v>28</v>
      </c>
      <c r="DW121">
        <v>29.6</v>
      </c>
      <c r="DX121">
        <v>29.6</v>
      </c>
      <c r="DY121">
        <v>2</v>
      </c>
      <c r="DZ121">
        <v>633.72500000000002</v>
      </c>
      <c r="EA121">
        <v>355.52499999999998</v>
      </c>
      <c r="EB121">
        <v>24.999400000000001</v>
      </c>
      <c r="EC121">
        <v>28.132000000000001</v>
      </c>
      <c r="ED121">
        <v>30.0001</v>
      </c>
      <c r="EE121">
        <v>28.377700000000001</v>
      </c>
      <c r="EF121">
        <v>28.3796</v>
      </c>
      <c r="EG121">
        <v>19.692799999999998</v>
      </c>
      <c r="EH121">
        <v>41.324399999999997</v>
      </c>
      <c r="EI121">
        <v>67.065600000000003</v>
      </c>
      <c r="EJ121">
        <v>25</v>
      </c>
      <c r="EK121">
        <v>410</v>
      </c>
      <c r="EL121">
        <v>18.298500000000001</v>
      </c>
      <c r="EM121">
        <v>99.377399999999994</v>
      </c>
      <c r="EN121">
        <v>101.34</v>
      </c>
    </row>
    <row r="122" spans="1:144">
      <c r="A122">
        <v>104</v>
      </c>
      <c r="B122">
        <v>1613519375.5</v>
      </c>
      <c r="C122">
        <v>1680.4000000953699</v>
      </c>
      <c r="D122" t="s">
        <v>486</v>
      </c>
      <c r="E122" t="s">
        <v>487</v>
      </c>
      <c r="G122" t="s">
        <v>483</v>
      </c>
      <c r="H122">
        <v>1613519367.56897</v>
      </c>
      <c r="I122">
        <f t="shared" si="87"/>
        <v>-4.5919752322654521E-4</v>
      </c>
      <c r="J122">
        <f t="shared" si="88"/>
        <v>0.96840712754014679</v>
      </c>
      <c r="K122">
        <f t="shared" si="89"/>
        <v>409.67796551724098</v>
      </c>
      <c r="L122">
        <f t="shared" si="90"/>
        <v>451.86744049351807</v>
      </c>
      <c r="M122">
        <f t="shared" si="91"/>
        <v>45.925782584795215</v>
      </c>
      <c r="N122">
        <f t="shared" si="92"/>
        <v>41.637833329121953</v>
      </c>
      <c r="O122">
        <f t="shared" si="93"/>
        <v>-2.9022914681837462E-2</v>
      </c>
      <c r="P122">
        <f t="shared" si="94"/>
        <v>2.0050797147067119</v>
      </c>
      <c r="Q122">
        <f t="shared" si="95"/>
        <v>-2.9258347924889631E-2</v>
      </c>
      <c r="R122">
        <f t="shared" si="96"/>
        <v>-1.8265156645816839E-2</v>
      </c>
      <c r="S122">
        <f t="shared" si="97"/>
        <v>49.541360408933301</v>
      </c>
      <c r="T122">
        <f t="shared" si="98"/>
        <v>27.214623953861896</v>
      </c>
      <c r="U122">
        <f t="shared" si="99"/>
        <v>25.886217241379299</v>
      </c>
      <c r="V122">
        <f t="shared" si="100"/>
        <v>3.3516065803741744</v>
      </c>
      <c r="W122">
        <f t="shared" si="101"/>
        <v>51.303880725364728</v>
      </c>
      <c r="X122">
        <f t="shared" si="102"/>
        <v>1.7968813090414351</v>
      </c>
      <c r="Y122">
        <f t="shared" si="103"/>
        <v>3.502427659732676</v>
      </c>
      <c r="Z122">
        <f t="shared" si="104"/>
        <v>1.5547252713327393</v>
      </c>
      <c r="AA122">
        <f t="shared" si="105"/>
        <v>20.250610774290642</v>
      </c>
      <c r="AB122">
        <f t="shared" si="106"/>
        <v>80.565333253828669</v>
      </c>
      <c r="AC122">
        <f t="shared" si="107"/>
        <v>8.6073513069889138</v>
      </c>
      <c r="AD122">
        <f t="shared" si="108"/>
        <v>158.96465574404152</v>
      </c>
      <c r="AE122">
        <v>0</v>
      </c>
      <c r="AF122">
        <v>0</v>
      </c>
      <c r="AG122">
        <f t="shared" si="109"/>
        <v>1</v>
      </c>
      <c r="AH122">
        <f t="shared" si="110"/>
        <v>0</v>
      </c>
      <c r="AI122">
        <f t="shared" si="111"/>
        <v>25910.133656196656</v>
      </c>
      <c r="AJ122">
        <f t="shared" si="112"/>
        <v>300.00348275862098</v>
      </c>
      <c r="AK122">
        <f t="shared" si="113"/>
        <v>252.88826196137254</v>
      </c>
      <c r="AL122">
        <f t="shared" si="114"/>
        <v>0.84295108722068823</v>
      </c>
      <c r="AM122">
        <f t="shared" si="115"/>
        <v>0.19590217444137642</v>
      </c>
      <c r="AN122">
        <v>2</v>
      </c>
      <c r="AO122">
        <v>0.5</v>
      </c>
      <c r="AP122" t="s">
        <v>256</v>
      </c>
      <c r="AQ122">
        <v>2</v>
      </c>
      <c r="AR122">
        <v>1613519367.56897</v>
      </c>
      <c r="AS122">
        <v>409.67796551724098</v>
      </c>
      <c r="AT122">
        <v>409.93803448275901</v>
      </c>
      <c r="AU122">
        <v>17.6796586206897</v>
      </c>
      <c r="AV122">
        <v>17.8300034482759</v>
      </c>
      <c r="AW122">
        <v>403.77382758620701</v>
      </c>
      <c r="AX122">
        <v>17.6146103448276</v>
      </c>
      <c r="BA122">
        <v>600.05931034482796</v>
      </c>
      <c r="BB122">
        <v>101.535551724138</v>
      </c>
      <c r="BC122">
        <v>9.9968937931034493E-2</v>
      </c>
      <c r="BD122">
        <v>26.631517241379299</v>
      </c>
      <c r="BE122">
        <v>25.886217241379299</v>
      </c>
      <c r="BF122">
        <v>999.9</v>
      </c>
      <c r="BG122">
        <v>0</v>
      </c>
      <c r="BH122">
        <v>0</v>
      </c>
      <c r="BI122">
        <v>4993.9003448275898</v>
      </c>
      <c r="BJ122">
        <v>0</v>
      </c>
      <c r="BK122">
        <v>9999.9</v>
      </c>
      <c r="BL122">
        <v>300.00348275862098</v>
      </c>
      <c r="BM122">
        <v>0.89996051724138004</v>
      </c>
      <c r="BN122">
        <v>0.10003944137931001</v>
      </c>
      <c r="BO122">
        <v>0</v>
      </c>
      <c r="BP122">
        <v>55.526465517241398</v>
      </c>
      <c r="BQ122">
        <v>5.0009600000000001</v>
      </c>
      <c r="BR122">
        <v>191.01382758620699</v>
      </c>
      <c r="BS122">
        <v>3225.6865517241399</v>
      </c>
      <c r="BT122">
        <v>36.686999999999998</v>
      </c>
      <c r="BU122">
        <v>40.728275862068998</v>
      </c>
      <c r="BV122">
        <v>38.786344827586198</v>
      </c>
      <c r="BW122">
        <v>40.568517241379297</v>
      </c>
      <c r="BX122">
        <v>39.5</v>
      </c>
      <c r="BY122">
        <v>265.48965517241402</v>
      </c>
      <c r="BZ122">
        <v>29.5110344827586</v>
      </c>
      <c r="CA122">
        <v>0</v>
      </c>
      <c r="CB122">
        <v>1613519418.4000001</v>
      </c>
      <c r="CC122">
        <v>0</v>
      </c>
      <c r="CD122">
        <v>55.480164000000002</v>
      </c>
      <c r="CE122">
        <v>-6.5861769112459196</v>
      </c>
      <c r="CF122">
        <v>-18.877384588414099</v>
      </c>
      <c r="CG122">
        <v>190.74744000000001</v>
      </c>
      <c r="CH122">
        <v>15</v>
      </c>
      <c r="CI122">
        <v>1613517593.0999999</v>
      </c>
      <c r="CJ122" t="s">
        <v>257</v>
      </c>
      <c r="CK122">
        <v>1613517590.5999999</v>
      </c>
      <c r="CL122">
        <v>1613517593.0999999</v>
      </c>
      <c r="CM122">
        <v>2</v>
      </c>
      <c r="CN122">
        <v>-0.182</v>
      </c>
      <c r="CO122">
        <v>3.1E-2</v>
      </c>
      <c r="CP122">
        <v>5.8979999999999997</v>
      </c>
      <c r="CQ122">
        <v>0.11700000000000001</v>
      </c>
      <c r="CR122">
        <v>408</v>
      </c>
      <c r="CS122">
        <v>19</v>
      </c>
      <c r="CT122">
        <v>0.39</v>
      </c>
      <c r="CU122">
        <v>0.23</v>
      </c>
      <c r="CV122">
        <v>-0.12515339</v>
      </c>
      <c r="CW122">
        <v>-2.6529310108818001</v>
      </c>
      <c r="CX122">
        <v>0.27435868926812002</v>
      </c>
      <c r="CY122">
        <v>0</v>
      </c>
      <c r="CZ122">
        <v>-0.14769660000000001</v>
      </c>
      <c r="DA122">
        <v>-0.32573004202626599</v>
      </c>
      <c r="DB122">
        <v>6.2375530778411001E-2</v>
      </c>
      <c r="DC122">
        <v>0</v>
      </c>
      <c r="DD122">
        <v>0</v>
      </c>
      <c r="DE122">
        <v>2</v>
      </c>
      <c r="DF122" t="s">
        <v>258</v>
      </c>
      <c r="DG122">
        <v>100</v>
      </c>
      <c r="DH122">
        <v>100</v>
      </c>
      <c r="DI122">
        <v>5.9039999999999999</v>
      </c>
      <c r="DJ122">
        <v>7.1499999999999994E-2</v>
      </c>
      <c r="DK122">
        <v>3.81994624640086</v>
      </c>
      <c r="DL122">
        <v>6.2143469350190604E-3</v>
      </c>
      <c r="DM122">
        <v>-2.84187309215212E-6</v>
      </c>
      <c r="DN122">
        <v>5.8318728844440699E-10</v>
      </c>
      <c r="DO122">
        <v>-0.113050203154081</v>
      </c>
      <c r="DP122">
        <v>-1.75213708561665E-2</v>
      </c>
      <c r="DQ122">
        <v>2.0195459475989799E-3</v>
      </c>
      <c r="DR122">
        <v>-2.5595844928440799E-5</v>
      </c>
      <c r="DS122">
        <v>-1</v>
      </c>
      <c r="DT122">
        <v>2233</v>
      </c>
      <c r="DU122">
        <v>2</v>
      </c>
      <c r="DV122">
        <v>28</v>
      </c>
      <c r="DW122">
        <v>29.7</v>
      </c>
      <c r="DX122">
        <v>29.7</v>
      </c>
      <c r="DY122">
        <v>2</v>
      </c>
      <c r="DZ122">
        <v>634.19399999999996</v>
      </c>
      <c r="EA122">
        <v>355.70499999999998</v>
      </c>
      <c r="EB122">
        <v>24.999500000000001</v>
      </c>
      <c r="EC122">
        <v>28.1326</v>
      </c>
      <c r="ED122">
        <v>30</v>
      </c>
      <c r="EE122">
        <v>28.377700000000001</v>
      </c>
      <c r="EF122">
        <v>28.3796</v>
      </c>
      <c r="EG122">
        <v>19.692599999999999</v>
      </c>
      <c r="EH122">
        <v>40.738700000000001</v>
      </c>
      <c r="EI122">
        <v>67.065600000000003</v>
      </c>
      <c r="EJ122">
        <v>25</v>
      </c>
      <c r="EK122">
        <v>410</v>
      </c>
      <c r="EL122">
        <v>18.322299999999998</v>
      </c>
      <c r="EM122">
        <v>99.381100000000004</v>
      </c>
      <c r="EN122">
        <v>101.34</v>
      </c>
    </row>
    <row r="123" spans="1:144">
      <c r="A123">
        <v>105</v>
      </c>
      <c r="B123">
        <v>1613519381.5</v>
      </c>
      <c r="C123">
        <v>1686.4000000953699</v>
      </c>
      <c r="D123" t="s">
        <v>488</v>
      </c>
      <c r="E123" t="s">
        <v>489</v>
      </c>
      <c r="G123" t="s">
        <v>483</v>
      </c>
      <c r="H123">
        <v>1613519373.56897</v>
      </c>
      <c r="I123">
        <f t="shared" si="87"/>
        <v>-5.9575683472702179E-4</v>
      </c>
      <c r="J123">
        <f t="shared" si="88"/>
        <v>1.4251808974818119</v>
      </c>
      <c r="K123">
        <f t="shared" si="89"/>
        <v>409.56</v>
      </c>
      <c r="L123">
        <f t="shared" si="90"/>
        <v>458.51926907034135</v>
      </c>
      <c r="M123">
        <f t="shared" si="91"/>
        <v>46.601920860944546</v>
      </c>
      <c r="N123">
        <f t="shared" si="92"/>
        <v>41.62591191970261</v>
      </c>
      <c r="O123">
        <f t="shared" si="93"/>
        <v>-3.7782838092983752E-2</v>
      </c>
      <c r="P123">
        <f t="shared" si="94"/>
        <v>2.0057405891507658</v>
      </c>
      <c r="Q123">
        <f t="shared" si="95"/>
        <v>-3.8182765532640939E-2</v>
      </c>
      <c r="R123">
        <f t="shared" si="96"/>
        <v>-2.3827945980749377E-2</v>
      </c>
      <c r="S123">
        <f t="shared" si="97"/>
        <v>49.539838610000501</v>
      </c>
      <c r="T123">
        <f t="shared" si="98"/>
        <v>27.268646267814606</v>
      </c>
      <c r="U123">
        <f t="shared" si="99"/>
        <v>25.921375862068999</v>
      </c>
      <c r="V123">
        <f t="shared" si="100"/>
        <v>3.3585917317619787</v>
      </c>
      <c r="W123">
        <f t="shared" si="101"/>
        <v>51.756182265747917</v>
      </c>
      <c r="X123">
        <f t="shared" si="102"/>
        <v>1.8131403501815495</v>
      </c>
      <c r="Y123">
        <f t="shared" si="103"/>
        <v>3.5032343399514616</v>
      </c>
      <c r="Z123">
        <f t="shared" si="104"/>
        <v>1.5454513815804292</v>
      </c>
      <c r="AA123">
        <f t="shared" si="105"/>
        <v>26.27287641146166</v>
      </c>
      <c r="AB123">
        <f t="shared" si="106"/>
        <v>77.212902573974418</v>
      </c>
      <c r="AC123">
        <f t="shared" si="107"/>
        <v>8.2480838815823887</v>
      </c>
      <c r="AD123">
        <f t="shared" si="108"/>
        <v>161.27370147701896</v>
      </c>
      <c r="AE123">
        <v>0</v>
      </c>
      <c r="AF123">
        <v>0</v>
      </c>
      <c r="AG123">
        <f t="shared" si="109"/>
        <v>1</v>
      </c>
      <c r="AH123">
        <f t="shared" si="110"/>
        <v>0</v>
      </c>
      <c r="AI123">
        <f t="shared" si="111"/>
        <v>25925.874932879247</v>
      </c>
      <c r="AJ123">
        <f t="shared" si="112"/>
        <v>299.99393103448301</v>
      </c>
      <c r="AK123">
        <f t="shared" si="113"/>
        <v>252.88023983622224</v>
      </c>
      <c r="AL123">
        <f t="shared" si="114"/>
        <v>0.84295118559300042</v>
      </c>
      <c r="AM123">
        <f t="shared" si="115"/>
        <v>0.19590237118600073</v>
      </c>
      <c r="AN123">
        <v>2</v>
      </c>
      <c r="AO123">
        <v>0.5</v>
      </c>
      <c r="AP123" t="s">
        <v>256</v>
      </c>
      <c r="AQ123">
        <v>2</v>
      </c>
      <c r="AR123">
        <v>1613519373.56897</v>
      </c>
      <c r="AS123">
        <v>409.56</v>
      </c>
      <c r="AT123">
        <v>409.95368965517201</v>
      </c>
      <c r="AU123">
        <v>17.839603448275899</v>
      </c>
      <c r="AV123">
        <v>18.034627586206899</v>
      </c>
      <c r="AW123">
        <v>403.656344827586</v>
      </c>
      <c r="AX123">
        <v>17.7699</v>
      </c>
      <c r="BA123">
        <v>600.05779310344803</v>
      </c>
      <c r="BB123">
        <v>101.535724137931</v>
      </c>
      <c r="BC123">
        <v>9.99627448275862E-2</v>
      </c>
      <c r="BD123">
        <v>26.635427586206902</v>
      </c>
      <c r="BE123">
        <v>25.921375862068999</v>
      </c>
      <c r="BF123">
        <v>999.9</v>
      </c>
      <c r="BG123">
        <v>0</v>
      </c>
      <c r="BH123">
        <v>0</v>
      </c>
      <c r="BI123">
        <v>4996.5727586206904</v>
      </c>
      <c r="BJ123">
        <v>0</v>
      </c>
      <c r="BK123">
        <v>9999.9</v>
      </c>
      <c r="BL123">
        <v>299.99393103448301</v>
      </c>
      <c r="BM123">
        <v>0.89995734482758605</v>
      </c>
      <c r="BN123">
        <v>0.10004262758620699</v>
      </c>
      <c r="BO123">
        <v>0</v>
      </c>
      <c r="BP123">
        <v>54.987079310344797</v>
      </c>
      <c r="BQ123">
        <v>5.0009600000000001</v>
      </c>
      <c r="BR123">
        <v>189.28624137931001</v>
      </c>
      <c r="BS123">
        <v>3225.5786206896601</v>
      </c>
      <c r="BT123">
        <v>36.686999999999998</v>
      </c>
      <c r="BU123">
        <v>40.734793103448297</v>
      </c>
      <c r="BV123">
        <v>38.782068965517198</v>
      </c>
      <c r="BW123">
        <v>40.572862068965499</v>
      </c>
      <c r="BX123">
        <v>39.5</v>
      </c>
      <c r="BY123">
        <v>265.47965517241403</v>
      </c>
      <c r="BZ123">
        <v>29.5110344827586</v>
      </c>
      <c r="CA123">
        <v>0</v>
      </c>
      <c r="CB123">
        <v>1613519424.4000001</v>
      </c>
      <c r="CC123">
        <v>0</v>
      </c>
      <c r="CD123">
        <v>54.949452000000001</v>
      </c>
      <c r="CE123">
        <v>-3.9640076884164501</v>
      </c>
      <c r="CF123">
        <v>-13.455153819740101</v>
      </c>
      <c r="CG123">
        <v>189.11436</v>
      </c>
      <c r="CH123">
        <v>15</v>
      </c>
      <c r="CI123">
        <v>1613517593.0999999</v>
      </c>
      <c r="CJ123" t="s">
        <v>257</v>
      </c>
      <c r="CK123">
        <v>1613517590.5999999</v>
      </c>
      <c r="CL123">
        <v>1613517593.0999999</v>
      </c>
      <c r="CM123">
        <v>2</v>
      </c>
      <c r="CN123">
        <v>-0.182</v>
      </c>
      <c r="CO123">
        <v>3.1E-2</v>
      </c>
      <c r="CP123">
        <v>5.8979999999999997</v>
      </c>
      <c r="CQ123">
        <v>0.11700000000000001</v>
      </c>
      <c r="CR123">
        <v>408</v>
      </c>
      <c r="CS123">
        <v>19</v>
      </c>
      <c r="CT123">
        <v>0.39</v>
      </c>
      <c r="CU123">
        <v>0.23</v>
      </c>
      <c r="CV123">
        <v>-0.32432944499999999</v>
      </c>
      <c r="CW123">
        <v>-1.4330738791744799</v>
      </c>
      <c r="CX123">
        <v>0.147911471176151</v>
      </c>
      <c r="CY123">
        <v>0</v>
      </c>
      <c r="CZ123">
        <v>-0.16516571999999999</v>
      </c>
      <c r="DA123">
        <v>-0.47569812607879902</v>
      </c>
      <c r="DB123">
        <v>6.2112396161914399E-2</v>
      </c>
      <c r="DC123">
        <v>0</v>
      </c>
      <c r="DD123">
        <v>0</v>
      </c>
      <c r="DE123">
        <v>2</v>
      </c>
      <c r="DF123" t="s">
        <v>258</v>
      </c>
      <c r="DG123">
        <v>100</v>
      </c>
      <c r="DH123">
        <v>100</v>
      </c>
      <c r="DI123">
        <v>5.9039999999999999</v>
      </c>
      <c r="DJ123">
        <v>7.6600000000000001E-2</v>
      </c>
      <c r="DK123">
        <v>3.81994624640086</v>
      </c>
      <c r="DL123">
        <v>6.2143469350190604E-3</v>
      </c>
      <c r="DM123">
        <v>-2.84187309215212E-6</v>
      </c>
      <c r="DN123">
        <v>5.8318728844440699E-10</v>
      </c>
      <c r="DO123">
        <v>-0.113050203154081</v>
      </c>
      <c r="DP123">
        <v>-1.75213708561665E-2</v>
      </c>
      <c r="DQ123">
        <v>2.0195459475989799E-3</v>
      </c>
      <c r="DR123">
        <v>-2.5595844928440799E-5</v>
      </c>
      <c r="DS123">
        <v>-1</v>
      </c>
      <c r="DT123">
        <v>2233</v>
      </c>
      <c r="DU123">
        <v>2</v>
      </c>
      <c r="DV123">
        <v>28</v>
      </c>
      <c r="DW123">
        <v>29.8</v>
      </c>
      <c r="DX123">
        <v>29.8</v>
      </c>
      <c r="DY123">
        <v>2</v>
      </c>
      <c r="DZ123">
        <v>634.71799999999996</v>
      </c>
      <c r="EA123">
        <v>355.71699999999998</v>
      </c>
      <c r="EB123">
        <v>24.999600000000001</v>
      </c>
      <c r="EC123">
        <v>28.1326</v>
      </c>
      <c r="ED123">
        <v>30</v>
      </c>
      <c r="EE123">
        <v>28.377700000000001</v>
      </c>
      <c r="EF123">
        <v>28.3796</v>
      </c>
      <c r="EG123">
        <v>19.692</v>
      </c>
      <c r="EH123">
        <v>40.459200000000003</v>
      </c>
      <c r="EI123">
        <v>67.065600000000003</v>
      </c>
      <c r="EJ123">
        <v>25</v>
      </c>
      <c r="EK123">
        <v>410</v>
      </c>
      <c r="EL123">
        <v>18.287400000000002</v>
      </c>
      <c r="EM123">
        <v>99.380600000000001</v>
      </c>
      <c r="EN123">
        <v>101.34099999999999</v>
      </c>
    </row>
    <row r="124" spans="1:144">
      <c r="A124">
        <v>106</v>
      </c>
      <c r="B124">
        <v>1613519387.5</v>
      </c>
      <c r="C124">
        <v>1692.4000000953699</v>
      </c>
      <c r="D124" t="s">
        <v>490</v>
      </c>
      <c r="E124" t="s">
        <v>491</v>
      </c>
      <c r="G124" t="s">
        <v>483</v>
      </c>
      <c r="H124">
        <v>1613519379.56897</v>
      </c>
      <c r="I124">
        <f t="shared" si="87"/>
        <v>-5.1496678530924878E-4</v>
      </c>
      <c r="J124">
        <f t="shared" si="88"/>
        <v>1.4997606369213117</v>
      </c>
      <c r="K124">
        <f t="shared" si="89"/>
        <v>409.55296551724098</v>
      </c>
      <c r="L124">
        <f t="shared" si="90"/>
        <v>470.89602372390135</v>
      </c>
      <c r="M124">
        <f t="shared" si="91"/>
        <v>47.85980909613685</v>
      </c>
      <c r="N124">
        <f t="shared" si="92"/>
        <v>41.625169372643768</v>
      </c>
      <c r="O124">
        <f t="shared" si="93"/>
        <v>-3.2945236246341353E-2</v>
      </c>
      <c r="P124">
        <f t="shared" si="94"/>
        <v>2.0046611573752497</v>
      </c>
      <c r="Q124">
        <f t="shared" si="95"/>
        <v>-3.3249029094019028E-2</v>
      </c>
      <c r="R124">
        <f t="shared" si="96"/>
        <v>-2.0753116674152802E-2</v>
      </c>
      <c r="S124">
        <f t="shared" si="97"/>
        <v>49.53980020723187</v>
      </c>
      <c r="T124">
        <f t="shared" si="98"/>
        <v>27.245701425585171</v>
      </c>
      <c r="U124">
        <f t="shared" si="99"/>
        <v>25.949924137930999</v>
      </c>
      <c r="V124">
        <f t="shared" si="100"/>
        <v>3.3642729212855662</v>
      </c>
      <c r="W124">
        <f t="shared" si="101"/>
        <v>52.227369776631384</v>
      </c>
      <c r="X124">
        <f t="shared" si="102"/>
        <v>1.8303502642793472</v>
      </c>
      <c r="Y124">
        <f t="shared" si="103"/>
        <v>3.5045805908041712</v>
      </c>
      <c r="Z124">
        <f t="shared" si="104"/>
        <v>1.533922657006219</v>
      </c>
      <c r="AA124">
        <f t="shared" si="105"/>
        <v>22.710035232137873</v>
      </c>
      <c r="AB124">
        <f t="shared" si="106"/>
        <v>74.791083670333563</v>
      </c>
      <c r="AC124">
        <f t="shared" si="107"/>
        <v>7.9950853890644469</v>
      </c>
      <c r="AD124">
        <f t="shared" si="108"/>
        <v>155.03600449876774</v>
      </c>
      <c r="AE124">
        <v>0</v>
      </c>
      <c r="AF124">
        <v>0</v>
      </c>
      <c r="AG124">
        <f t="shared" si="109"/>
        <v>1</v>
      </c>
      <c r="AH124">
        <f t="shared" si="110"/>
        <v>0</v>
      </c>
      <c r="AI124">
        <f t="shared" si="111"/>
        <v>25899.04015946859</v>
      </c>
      <c r="AJ124">
        <f t="shared" si="112"/>
        <v>299.99334482758599</v>
      </c>
      <c r="AK124">
        <f t="shared" si="113"/>
        <v>252.87977672708155</v>
      </c>
      <c r="AL124">
        <f t="shared" si="114"/>
        <v>0.84295128904415584</v>
      </c>
      <c r="AM124">
        <f t="shared" si="115"/>
        <v>0.19590257808831149</v>
      </c>
      <c r="AN124">
        <v>2</v>
      </c>
      <c r="AO124">
        <v>0.5</v>
      </c>
      <c r="AP124" t="s">
        <v>256</v>
      </c>
      <c r="AQ124">
        <v>2</v>
      </c>
      <c r="AR124">
        <v>1613519379.56897</v>
      </c>
      <c r="AS124">
        <v>409.55296551724098</v>
      </c>
      <c r="AT124">
        <v>409.98255172413798</v>
      </c>
      <c r="AU124">
        <v>18.008944827586198</v>
      </c>
      <c r="AV124">
        <v>18.177496551724101</v>
      </c>
      <c r="AW124">
        <v>403.64937931034501</v>
      </c>
      <c r="AX124">
        <v>17.934286206896601</v>
      </c>
      <c r="BA124">
        <v>600.04462068965495</v>
      </c>
      <c r="BB124">
        <v>101.535655172414</v>
      </c>
      <c r="BC124">
        <v>9.99643379310345E-2</v>
      </c>
      <c r="BD124">
        <v>26.6419517241379</v>
      </c>
      <c r="BE124">
        <v>25.949924137930999</v>
      </c>
      <c r="BF124">
        <v>999.9</v>
      </c>
      <c r="BG124">
        <v>0</v>
      </c>
      <c r="BH124">
        <v>0</v>
      </c>
      <c r="BI124">
        <v>4992.1975862069003</v>
      </c>
      <c r="BJ124">
        <v>0</v>
      </c>
      <c r="BK124">
        <v>9999.9</v>
      </c>
      <c r="BL124">
        <v>299.99334482758599</v>
      </c>
      <c r="BM124">
        <v>0.89995417241379305</v>
      </c>
      <c r="BN124">
        <v>0.100045813793103</v>
      </c>
      <c r="BO124">
        <v>0</v>
      </c>
      <c r="BP124">
        <v>54.643410344827601</v>
      </c>
      <c r="BQ124">
        <v>5.0009600000000001</v>
      </c>
      <c r="BR124">
        <v>188.06768965517199</v>
      </c>
      <c r="BS124">
        <v>3225.5710344827598</v>
      </c>
      <c r="BT124">
        <v>36.686999999999998</v>
      </c>
      <c r="BU124">
        <v>40.741310344827603</v>
      </c>
      <c r="BV124">
        <v>38.786344827586198</v>
      </c>
      <c r="BW124">
        <v>40.570689655172401</v>
      </c>
      <c r="BX124">
        <v>39.508551724137902</v>
      </c>
      <c r="BY124">
        <v>265.47862068965497</v>
      </c>
      <c r="BZ124">
        <v>29.512068965517201</v>
      </c>
      <c r="CA124">
        <v>0</v>
      </c>
      <c r="CB124">
        <v>1613519430.4000001</v>
      </c>
      <c r="CC124">
        <v>0</v>
      </c>
      <c r="CD124">
        <v>54.606864000000002</v>
      </c>
      <c r="CE124">
        <v>-3.00384615857448</v>
      </c>
      <c r="CF124">
        <v>-8.9808461372451998</v>
      </c>
      <c r="CG124">
        <v>187.95132000000001</v>
      </c>
      <c r="CH124">
        <v>15</v>
      </c>
      <c r="CI124">
        <v>1613517593.0999999</v>
      </c>
      <c r="CJ124" t="s">
        <v>257</v>
      </c>
      <c r="CK124">
        <v>1613517590.5999999</v>
      </c>
      <c r="CL124">
        <v>1613517593.0999999</v>
      </c>
      <c r="CM124">
        <v>2</v>
      </c>
      <c r="CN124">
        <v>-0.182</v>
      </c>
      <c r="CO124">
        <v>3.1E-2</v>
      </c>
      <c r="CP124">
        <v>5.8979999999999997</v>
      </c>
      <c r="CQ124">
        <v>0.11700000000000001</v>
      </c>
      <c r="CR124">
        <v>408</v>
      </c>
      <c r="CS124">
        <v>19</v>
      </c>
      <c r="CT124">
        <v>0.39</v>
      </c>
      <c r="CU124">
        <v>0.23</v>
      </c>
      <c r="CV124">
        <v>-0.41194767500000001</v>
      </c>
      <c r="CW124">
        <v>-0.31117680675422099</v>
      </c>
      <c r="CX124">
        <v>6.9735197115727496E-2</v>
      </c>
      <c r="CY124">
        <v>0</v>
      </c>
      <c r="CZ124">
        <v>-0.17812169999999999</v>
      </c>
      <c r="DA124">
        <v>0.33220392495309597</v>
      </c>
      <c r="DB124">
        <v>4.1277677568632702E-2</v>
      </c>
      <c r="DC124">
        <v>0</v>
      </c>
      <c r="DD124">
        <v>0</v>
      </c>
      <c r="DE124">
        <v>2</v>
      </c>
      <c r="DF124" t="s">
        <v>258</v>
      </c>
      <c r="DG124">
        <v>100</v>
      </c>
      <c r="DH124">
        <v>100</v>
      </c>
      <c r="DI124">
        <v>5.9039999999999999</v>
      </c>
      <c r="DJ124">
        <v>7.9699999999999993E-2</v>
      </c>
      <c r="DK124">
        <v>3.81994624640086</v>
      </c>
      <c r="DL124">
        <v>6.2143469350190604E-3</v>
      </c>
      <c r="DM124">
        <v>-2.84187309215212E-6</v>
      </c>
      <c r="DN124">
        <v>5.8318728844440699E-10</v>
      </c>
      <c r="DO124">
        <v>-0.113050203154081</v>
      </c>
      <c r="DP124">
        <v>-1.75213708561665E-2</v>
      </c>
      <c r="DQ124">
        <v>2.0195459475989799E-3</v>
      </c>
      <c r="DR124">
        <v>-2.5595844928440799E-5</v>
      </c>
      <c r="DS124">
        <v>-1</v>
      </c>
      <c r="DT124">
        <v>2233</v>
      </c>
      <c r="DU124">
        <v>2</v>
      </c>
      <c r="DV124">
        <v>28</v>
      </c>
      <c r="DW124">
        <v>29.9</v>
      </c>
      <c r="DX124">
        <v>29.9</v>
      </c>
      <c r="DY124">
        <v>2</v>
      </c>
      <c r="DZ124">
        <v>634.80799999999999</v>
      </c>
      <c r="EA124">
        <v>355.71699999999998</v>
      </c>
      <c r="EB124">
        <v>24.999700000000001</v>
      </c>
      <c r="EC124">
        <v>28.132000000000001</v>
      </c>
      <c r="ED124">
        <v>30.0002</v>
      </c>
      <c r="EE124">
        <v>28.377700000000001</v>
      </c>
      <c r="EF124">
        <v>28.3796</v>
      </c>
      <c r="EG124">
        <v>19.6951</v>
      </c>
      <c r="EH124">
        <v>40.459200000000003</v>
      </c>
      <c r="EI124">
        <v>67.065600000000003</v>
      </c>
      <c r="EJ124">
        <v>25</v>
      </c>
      <c r="EK124">
        <v>410</v>
      </c>
      <c r="EL124">
        <v>18.390699999999999</v>
      </c>
      <c r="EM124">
        <v>99.379800000000003</v>
      </c>
      <c r="EN124">
        <v>101.33799999999999</v>
      </c>
    </row>
    <row r="125" spans="1:144">
      <c r="A125">
        <v>107</v>
      </c>
      <c r="B125">
        <v>1613519393.5</v>
      </c>
      <c r="C125">
        <v>1698.4000000953699</v>
      </c>
      <c r="D125" t="s">
        <v>492</v>
      </c>
      <c r="E125" t="s">
        <v>493</v>
      </c>
      <c r="G125" t="s">
        <v>483</v>
      </c>
      <c r="H125">
        <v>1613519385.56897</v>
      </c>
      <c r="I125">
        <f t="shared" si="87"/>
        <v>-3.3700583602506393E-4</v>
      </c>
      <c r="J125">
        <f t="shared" si="88"/>
        <v>1.4821205012006837</v>
      </c>
      <c r="K125">
        <f t="shared" si="89"/>
        <v>409.55379310344802</v>
      </c>
      <c r="L125">
        <f t="shared" si="90"/>
        <v>506.80330646310205</v>
      </c>
      <c r="M125">
        <f t="shared" si="91"/>
        <v>51.509180446657005</v>
      </c>
      <c r="N125">
        <f t="shared" si="92"/>
        <v>41.625182713984948</v>
      </c>
      <c r="O125">
        <f t="shared" si="93"/>
        <v>-2.1731732300966082E-2</v>
      </c>
      <c r="P125">
        <f t="shared" si="94"/>
        <v>2.0085262125408652</v>
      </c>
      <c r="Q125">
        <f t="shared" si="95"/>
        <v>-2.1863214863986895E-2</v>
      </c>
      <c r="R125">
        <f t="shared" si="96"/>
        <v>-1.3652630333192479E-2</v>
      </c>
      <c r="S125">
        <f t="shared" si="97"/>
        <v>49.538147895664402</v>
      </c>
      <c r="T125">
        <f t="shared" si="98"/>
        <v>27.18300631503627</v>
      </c>
      <c r="U125">
        <f t="shared" si="99"/>
        <v>25.978286206896499</v>
      </c>
      <c r="V125">
        <f t="shared" si="100"/>
        <v>3.3699253648942102</v>
      </c>
      <c r="W125">
        <f t="shared" si="101"/>
        <v>52.589783352505634</v>
      </c>
      <c r="X125">
        <f t="shared" si="102"/>
        <v>1.8434679380369157</v>
      </c>
      <c r="Y125">
        <f t="shared" si="103"/>
        <v>3.5053727559215808</v>
      </c>
      <c r="Z125">
        <f t="shared" si="104"/>
        <v>1.5264574268572946</v>
      </c>
      <c r="AA125">
        <f t="shared" si="105"/>
        <v>14.861957368705319</v>
      </c>
      <c r="AB125">
        <f t="shared" si="106"/>
        <v>72.279719893263987</v>
      </c>
      <c r="AC125">
        <f t="shared" si="107"/>
        <v>7.7129986712755585</v>
      </c>
      <c r="AD125">
        <f t="shared" si="108"/>
        <v>144.39282382890929</v>
      </c>
      <c r="AE125">
        <v>0</v>
      </c>
      <c r="AF125">
        <v>0</v>
      </c>
      <c r="AG125">
        <f t="shared" si="109"/>
        <v>1</v>
      </c>
      <c r="AH125">
        <f t="shared" si="110"/>
        <v>0</v>
      </c>
      <c r="AI125">
        <f t="shared" si="111"/>
        <v>25992.805181167936</v>
      </c>
      <c r="AJ125">
        <f t="shared" si="112"/>
        <v>299.983344827586</v>
      </c>
      <c r="AK125">
        <f t="shared" si="113"/>
        <v>252.87134671028119</v>
      </c>
      <c r="AL125">
        <f t="shared" si="114"/>
        <v>0.84295128736436287</v>
      </c>
      <c r="AM125">
        <f t="shared" si="115"/>
        <v>0.19590257472872585</v>
      </c>
      <c r="AN125">
        <v>2</v>
      </c>
      <c r="AO125">
        <v>0.5</v>
      </c>
      <c r="AP125" t="s">
        <v>256</v>
      </c>
      <c r="AQ125">
        <v>2</v>
      </c>
      <c r="AR125">
        <v>1613519385.56897</v>
      </c>
      <c r="AS125">
        <v>409.55379310344802</v>
      </c>
      <c r="AT125">
        <v>410.00179310344799</v>
      </c>
      <c r="AU125">
        <v>18.138041379310302</v>
      </c>
      <c r="AV125">
        <v>18.248331034482799</v>
      </c>
      <c r="AW125">
        <v>403.65020689655199</v>
      </c>
      <c r="AX125">
        <v>18.059586206896601</v>
      </c>
      <c r="BA125">
        <v>600.04396551724096</v>
      </c>
      <c r="BB125">
        <v>101.535517241379</v>
      </c>
      <c r="BC125">
        <v>9.9929468965517201E-2</v>
      </c>
      <c r="BD125">
        <v>26.645789655172401</v>
      </c>
      <c r="BE125">
        <v>25.978286206896499</v>
      </c>
      <c r="BF125">
        <v>999.9</v>
      </c>
      <c r="BG125">
        <v>0</v>
      </c>
      <c r="BH125">
        <v>0</v>
      </c>
      <c r="BI125">
        <v>5007.8882758620703</v>
      </c>
      <c r="BJ125">
        <v>0</v>
      </c>
      <c r="BK125">
        <v>9999.9</v>
      </c>
      <c r="BL125">
        <v>299.983344827586</v>
      </c>
      <c r="BM125">
        <v>0.89995417241379305</v>
      </c>
      <c r="BN125">
        <v>0.100045813793103</v>
      </c>
      <c r="BO125">
        <v>0</v>
      </c>
      <c r="BP125">
        <v>54.451217241379297</v>
      </c>
      <c r="BQ125">
        <v>5.0009600000000001</v>
      </c>
      <c r="BR125">
        <v>187.22793103448299</v>
      </c>
      <c r="BS125">
        <v>3225.4627586206898</v>
      </c>
      <c r="BT125">
        <v>36.686999999999998</v>
      </c>
      <c r="BU125">
        <v>40.741310344827603</v>
      </c>
      <c r="BV125">
        <v>38.792758620689597</v>
      </c>
      <c r="BW125">
        <v>40.561999999999998</v>
      </c>
      <c r="BX125">
        <v>39.508551724137902</v>
      </c>
      <c r="BY125">
        <v>265.46931034482799</v>
      </c>
      <c r="BZ125">
        <v>29.5110344827586</v>
      </c>
      <c r="CA125">
        <v>0</v>
      </c>
      <c r="CB125">
        <v>1613519436.4000001</v>
      </c>
      <c r="CC125">
        <v>0</v>
      </c>
      <c r="CD125">
        <v>54.380020000000002</v>
      </c>
      <c r="CE125">
        <v>-1.95015386730225</v>
      </c>
      <c r="CF125">
        <v>-6.8074615228433704</v>
      </c>
      <c r="CG125">
        <v>187.15548000000001</v>
      </c>
      <c r="CH125">
        <v>15</v>
      </c>
      <c r="CI125">
        <v>1613517593.0999999</v>
      </c>
      <c r="CJ125" t="s">
        <v>257</v>
      </c>
      <c r="CK125">
        <v>1613517590.5999999</v>
      </c>
      <c r="CL125">
        <v>1613517593.0999999</v>
      </c>
      <c r="CM125">
        <v>2</v>
      </c>
      <c r="CN125">
        <v>-0.182</v>
      </c>
      <c r="CO125">
        <v>3.1E-2</v>
      </c>
      <c r="CP125">
        <v>5.8979999999999997</v>
      </c>
      <c r="CQ125">
        <v>0.11700000000000001</v>
      </c>
      <c r="CR125">
        <v>408</v>
      </c>
      <c r="CS125">
        <v>19</v>
      </c>
      <c r="CT125">
        <v>0.39</v>
      </c>
      <c r="CU125">
        <v>0.23</v>
      </c>
      <c r="CV125">
        <v>-0.44522929999999999</v>
      </c>
      <c r="CW125">
        <v>9.9741838649168892E-3</v>
      </c>
      <c r="CX125">
        <v>4.7344889166730603E-2</v>
      </c>
      <c r="CY125">
        <v>1</v>
      </c>
      <c r="CZ125">
        <v>-0.13954931749999999</v>
      </c>
      <c r="DA125">
        <v>0.60306049868667999</v>
      </c>
      <c r="DB125">
        <v>5.9007208720794797E-2</v>
      </c>
      <c r="DC125">
        <v>0</v>
      </c>
      <c r="DD125">
        <v>1</v>
      </c>
      <c r="DE125">
        <v>2</v>
      </c>
      <c r="DF125" t="s">
        <v>269</v>
      </c>
      <c r="DG125">
        <v>100</v>
      </c>
      <c r="DH125">
        <v>100</v>
      </c>
      <c r="DI125">
        <v>5.9029999999999996</v>
      </c>
      <c r="DJ125">
        <v>8.1500000000000003E-2</v>
      </c>
      <c r="DK125">
        <v>3.81994624640086</v>
      </c>
      <c r="DL125">
        <v>6.2143469350190604E-3</v>
      </c>
      <c r="DM125">
        <v>-2.84187309215212E-6</v>
      </c>
      <c r="DN125">
        <v>5.8318728844440699E-10</v>
      </c>
      <c r="DO125">
        <v>-0.113050203154081</v>
      </c>
      <c r="DP125">
        <v>-1.75213708561665E-2</v>
      </c>
      <c r="DQ125">
        <v>2.0195459475989799E-3</v>
      </c>
      <c r="DR125">
        <v>-2.5595844928440799E-5</v>
      </c>
      <c r="DS125">
        <v>-1</v>
      </c>
      <c r="DT125">
        <v>2233</v>
      </c>
      <c r="DU125">
        <v>2</v>
      </c>
      <c r="DV125">
        <v>28</v>
      </c>
      <c r="DW125">
        <v>30</v>
      </c>
      <c r="DX125">
        <v>30</v>
      </c>
      <c r="DY125">
        <v>2</v>
      </c>
      <c r="DZ125">
        <v>635.06100000000004</v>
      </c>
      <c r="EA125">
        <v>355.71699999999998</v>
      </c>
      <c r="EB125">
        <v>24.9999</v>
      </c>
      <c r="EC125">
        <v>28.1326</v>
      </c>
      <c r="ED125">
        <v>30.0001</v>
      </c>
      <c r="EE125">
        <v>28.377700000000001</v>
      </c>
      <c r="EF125">
        <v>28.3796</v>
      </c>
      <c r="EG125">
        <v>19.692900000000002</v>
      </c>
      <c r="EH125">
        <v>40.1691</v>
      </c>
      <c r="EI125">
        <v>67.065600000000003</v>
      </c>
      <c r="EJ125">
        <v>25</v>
      </c>
      <c r="EK125">
        <v>410</v>
      </c>
      <c r="EL125">
        <v>18.417200000000001</v>
      </c>
      <c r="EM125">
        <v>99.378699999999995</v>
      </c>
      <c r="EN125">
        <v>101.339</v>
      </c>
    </row>
    <row r="126" spans="1:144">
      <c r="A126">
        <v>108</v>
      </c>
      <c r="B126">
        <v>1613519399.5</v>
      </c>
      <c r="C126">
        <v>1704.4000000953699</v>
      </c>
      <c r="D126" t="s">
        <v>494</v>
      </c>
      <c r="E126" t="s">
        <v>495</v>
      </c>
      <c r="G126" t="s">
        <v>483</v>
      </c>
      <c r="H126">
        <v>1613519391.56897</v>
      </c>
      <c r="I126">
        <f t="shared" si="87"/>
        <v>-2.2078569645204703E-4</v>
      </c>
      <c r="J126">
        <f t="shared" si="88"/>
        <v>1.3759805222877026</v>
      </c>
      <c r="K126">
        <f t="shared" si="89"/>
        <v>409.55593103448302</v>
      </c>
      <c r="L126">
        <f t="shared" si="90"/>
        <v>551.17204487449658</v>
      </c>
      <c r="M126">
        <f t="shared" si="91"/>
        <v>56.018447397534828</v>
      </c>
      <c r="N126">
        <f t="shared" si="92"/>
        <v>41.625273981788581</v>
      </c>
      <c r="O126">
        <f t="shared" si="93"/>
        <v>-1.4299145193634245E-2</v>
      </c>
      <c r="P126">
        <f t="shared" si="94"/>
        <v>2.0072160296219654</v>
      </c>
      <c r="Q126">
        <f t="shared" si="95"/>
        <v>-1.4355979978168953E-2</v>
      </c>
      <c r="R126">
        <f t="shared" si="96"/>
        <v>-8.9673624718395011E-3</v>
      </c>
      <c r="S126">
        <f t="shared" si="97"/>
        <v>49.536880376970423</v>
      </c>
      <c r="T126">
        <f t="shared" si="98"/>
        <v>27.143438156191937</v>
      </c>
      <c r="U126">
        <f t="shared" si="99"/>
        <v>26.001948275862102</v>
      </c>
      <c r="V126">
        <f t="shared" si="100"/>
        <v>3.3746474627966414</v>
      </c>
      <c r="W126">
        <f t="shared" si="101"/>
        <v>52.817124038188311</v>
      </c>
      <c r="X126">
        <f t="shared" si="102"/>
        <v>1.8517540319120231</v>
      </c>
      <c r="Y126">
        <f t="shared" si="103"/>
        <v>3.5059728556464971</v>
      </c>
      <c r="Z126">
        <f t="shared" si="104"/>
        <v>1.5228934308846183</v>
      </c>
      <c r="AA126">
        <f t="shared" si="105"/>
        <v>9.7366492135352747</v>
      </c>
      <c r="AB126">
        <f t="shared" si="106"/>
        <v>69.986590959224159</v>
      </c>
      <c r="AC126">
        <f t="shared" si="107"/>
        <v>7.4741672969308564</v>
      </c>
      <c r="AD126">
        <f t="shared" si="108"/>
        <v>136.73428784666072</v>
      </c>
      <c r="AE126">
        <v>0</v>
      </c>
      <c r="AF126">
        <v>0</v>
      </c>
      <c r="AG126">
        <f t="shared" si="109"/>
        <v>1</v>
      </c>
      <c r="AH126">
        <f t="shared" si="110"/>
        <v>0</v>
      </c>
      <c r="AI126">
        <f t="shared" si="111"/>
        <v>25960.666219839452</v>
      </c>
      <c r="AJ126">
        <f t="shared" si="112"/>
        <v>299.97537931034498</v>
      </c>
      <c r="AK126">
        <f t="shared" si="113"/>
        <v>252.86465760962943</v>
      </c>
      <c r="AL126">
        <f t="shared" si="114"/>
        <v>0.8429513721791938</v>
      </c>
      <c r="AM126">
        <f t="shared" si="115"/>
        <v>0.1959027443583875</v>
      </c>
      <c r="AN126">
        <v>2</v>
      </c>
      <c r="AO126">
        <v>0.5</v>
      </c>
      <c r="AP126" t="s">
        <v>256</v>
      </c>
      <c r="AQ126">
        <v>2</v>
      </c>
      <c r="AR126">
        <v>1613519391.56897</v>
      </c>
      <c r="AS126">
        <v>409.55593103448302</v>
      </c>
      <c r="AT126">
        <v>409.98441379310299</v>
      </c>
      <c r="AU126">
        <v>18.219624137931</v>
      </c>
      <c r="AV126">
        <v>18.291872413793101</v>
      </c>
      <c r="AW126">
        <v>403.652379310345</v>
      </c>
      <c r="AX126">
        <v>18.138775862069</v>
      </c>
      <c r="BA126">
        <v>600.050482758621</v>
      </c>
      <c r="BB126">
        <v>101.53517241379301</v>
      </c>
      <c r="BC126">
        <v>9.9966593103448298E-2</v>
      </c>
      <c r="BD126">
        <v>26.6486965517241</v>
      </c>
      <c r="BE126">
        <v>26.001948275862102</v>
      </c>
      <c r="BF126">
        <v>999.9</v>
      </c>
      <c r="BG126">
        <v>0</v>
      </c>
      <c r="BH126">
        <v>0</v>
      </c>
      <c r="BI126">
        <v>5002.5868965517202</v>
      </c>
      <c r="BJ126">
        <v>0</v>
      </c>
      <c r="BK126">
        <v>9999.9</v>
      </c>
      <c r="BL126">
        <v>299.97537931034498</v>
      </c>
      <c r="BM126">
        <v>0.89995099999999995</v>
      </c>
      <c r="BN126">
        <v>0.100049</v>
      </c>
      <c r="BO126">
        <v>0</v>
      </c>
      <c r="BP126">
        <v>54.246486206896599</v>
      </c>
      <c r="BQ126">
        <v>5.0009600000000001</v>
      </c>
      <c r="BR126">
        <v>186.582827586207</v>
      </c>
      <c r="BS126">
        <v>3225.3731034482798</v>
      </c>
      <c r="BT126">
        <v>36.686999999999998</v>
      </c>
      <c r="BU126">
        <v>40.736965517241401</v>
      </c>
      <c r="BV126">
        <v>38.807724137930997</v>
      </c>
      <c r="BW126">
        <v>40.561999999999998</v>
      </c>
      <c r="BX126">
        <v>39.5</v>
      </c>
      <c r="BY126">
        <v>265.46068965517202</v>
      </c>
      <c r="BZ126">
        <v>29.5110344827586</v>
      </c>
      <c r="CA126">
        <v>0</v>
      </c>
      <c r="CB126">
        <v>1613519442.4000001</v>
      </c>
      <c r="CC126">
        <v>0</v>
      </c>
      <c r="CD126">
        <v>54.223731999999998</v>
      </c>
      <c r="CE126">
        <v>-1.39003847589028</v>
      </c>
      <c r="CF126">
        <v>-4.8989230597287596</v>
      </c>
      <c r="CG126">
        <v>186.53783999999999</v>
      </c>
      <c r="CH126">
        <v>15</v>
      </c>
      <c r="CI126">
        <v>1613517593.0999999</v>
      </c>
      <c r="CJ126" t="s">
        <v>257</v>
      </c>
      <c r="CK126">
        <v>1613517590.5999999</v>
      </c>
      <c r="CL126">
        <v>1613517593.0999999</v>
      </c>
      <c r="CM126">
        <v>2</v>
      </c>
      <c r="CN126">
        <v>-0.182</v>
      </c>
      <c r="CO126">
        <v>3.1E-2</v>
      </c>
      <c r="CP126">
        <v>5.8979999999999997</v>
      </c>
      <c r="CQ126">
        <v>0.11700000000000001</v>
      </c>
      <c r="CR126">
        <v>408</v>
      </c>
      <c r="CS126">
        <v>19</v>
      </c>
      <c r="CT126">
        <v>0.39</v>
      </c>
      <c r="CU126">
        <v>0.23</v>
      </c>
      <c r="CV126">
        <v>-0.43714287499999999</v>
      </c>
      <c r="CW126">
        <v>7.2055913696059806E-2</v>
      </c>
      <c r="CX126">
        <v>4.7287647369153099E-2</v>
      </c>
      <c r="CY126">
        <v>1</v>
      </c>
      <c r="CZ126">
        <v>-9.0276332500000001E-2</v>
      </c>
      <c r="DA126">
        <v>0.37928821575985</v>
      </c>
      <c r="DB126">
        <v>3.8359847595965398E-2</v>
      </c>
      <c r="DC126">
        <v>0</v>
      </c>
      <c r="DD126">
        <v>1</v>
      </c>
      <c r="DE126">
        <v>2</v>
      </c>
      <c r="DF126" t="s">
        <v>269</v>
      </c>
      <c r="DG126">
        <v>100</v>
      </c>
      <c r="DH126">
        <v>100</v>
      </c>
      <c r="DI126">
        <v>5.9039999999999999</v>
      </c>
      <c r="DJ126">
        <v>8.3099999999999993E-2</v>
      </c>
      <c r="DK126">
        <v>3.81994624640086</v>
      </c>
      <c r="DL126">
        <v>6.2143469350190604E-3</v>
      </c>
      <c r="DM126">
        <v>-2.84187309215212E-6</v>
      </c>
      <c r="DN126">
        <v>5.8318728844440699E-10</v>
      </c>
      <c r="DO126">
        <v>-0.113050203154081</v>
      </c>
      <c r="DP126">
        <v>-1.75213708561665E-2</v>
      </c>
      <c r="DQ126">
        <v>2.0195459475989799E-3</v>
      </c>
      <c r="DR126">
        <v>-2.5595844928440799E-5</v>
      </c>
      <c r="DS126">
        <v>-1</v>
      </c>
      <c r="DT126">
        <v>2233</v>
      </c>
      <c r="DU126">
        <v>2</v>
      </c>
      <c r="DV126">
        <v>28</v>
      </c>
      <c r="DW126">
        <v>30.1</v>
      </c>
      <c r="DX126">
        <v>30.1</v>
      </c>
      <c r="DY126">
        <v>2</v>
      </c>
      <c r="DZ126">
        <v>635.33299999999997</v>
      </c>
      <c r="EA126">
        <v>355.83300000000003</v>
      </c>
      <c r="EB126">
        <v>24.999700000000001</v>
      </c>
      <c r="EC126">
        <v>28.1326</v>
      </c>
      <c r="ED126">
        <v>30.0002</v>
      </c>
      <c r="EE126">
        <v>28.377700000000001</v>
      </c>
      <c r="EF126">
        <v>28.3796</v>
      </c>
      <c r="EG126">
        <v>19.6951</v>
      </c>
      <c r="EH126">
        <v>39.881500000000003</v>
      </c>
      <c r="EI126">
        <v>67.065600000000003</v>
      </c>
      <c r="EJ126">
        <v>25</v>
      </c>
      <c r="EK126">
        <v>410</v>
      </c>
      <c r="EL126">
        <v>18.4191</v>
      </c>
      <c r="EM126">
        <v>99.378500000000003</v>
      </c>
      <c r="EN126">
        <v>101.337</v>
      </c>
    </row>
    <row r="127" spans="1:144">
      <c r="A127">
        <v>109</v>
      </c>
      <c r="B127">
        <v>1613519405.5</v>
      </c>
      <c r="C127">
        <v>1710.4000000953699</v>
      </c>
      <c r="D127" t="s">
        <v>496</v>
      </c>
      <c r="E127" t="s">
        <v>497</v>
      </c>
      <c r="G127" t="s">
        <v>483</v>
      </c>
      <c r="H127">
        <v>1613519397.56897</v>
      </c>
      <c r="I127">
        <f t="shared" si="87"/>
        <v>-1.6726929271570869E-4</v>
      </c>
      <c r="J127">
        <f t="shared" si="88"/>
        <v>1.406963586431806</v>
      </c>
      <c r="K127">
        <f t="shared" si="89"/>
        <v>409.536</v>
      </c>
      <c r="L127">
        <f t="shared" si="90"/>
        <v>603.89329839042216</v>
      </c>
      <c r="M127">
        <f t="shared" si="91"/>
        <v>61.376925454845171</v>
      </c>
      <c r="N127">
        <f t="shared" si="92"/>
        <v>41.623347386154947</v>
      </c>
      <c r="O127">
        <f t="shared" si="93"/>
        <v>-1.0856741730362985E-2</v>
      </c>
      <c r="P127">
        <f t="shared" si="94"/>
        <v>2.0079666579098383</v>
      </c>
      <c r="Q127">
        <f t="shared" si="95"/>
        <v>-1.0889459329191048E-2</v>
      </c>
      <c r="R127">
        <f t="shared" si="96"/>
        <v>-6.8029644186358585E-3</v>
      </c>
      <c r="S127">
        <f t="shared" si="97"/>
        <v>49.536988976054104</v>
      </c>
      <c r="T127">
        <f t="shared" si="98"/>
        <v>27.125820053706473</v>
      </c>
      <c r="U127">
        <f t="shared" si="99"/>
        <v>26.0231862068966</v>
      </c>
      <c r="V127">
        <f t="shared" si="100"/>
        <v>3.3788907102628905</v>
      </c>
      <c r="W127">
        <f t="shared" si="101"/>
        <v>52.98613040591691</v>
      </c>
      <c r="X127">
        <f t="shared" si="102"/>
        <v>1.8579245540454594</v>
      </c>
      <c r="Y127">
        <f t="shared" si="103"/>
        <v>3.5064356272334747</v>
      </c>
      <c r="Z127">
        <f t="shared" si="104"/>
        <v>1.520966156217431</v>
      </c>
      <c r="AA127">
        <f t="shared" si="105"/>
        <v>7.3765758087627535</v>
      </c>
      <c r="AB127">
        <f t="shared" si="106"/>
        <v>67.9563203029997</v>
      </c>
      <c r="AC127">
        <f t="shared" si="107"/>
        <v>7.2554861658635081</v>
      </c>
      <c r="AD127">
        <f t="shared" si="108"/>
        <v>132.12537125368007</v>
      </c>
      <c r="AE127">
        <v>0</v>
      </c>
      <c r="AF127">
        <v>0</v>
      </c>
      <c r="AG127">
        <f t="shared" si="109"/>
        <v>1</v>
      </c>
      <c r="AH127">
        <f t="shared" si="110"/>
        <v>0</v>
      </c>
      <c r="AI127">
        <f t="shared" si="111"/>
        <v>25978.740731628452</v>
      </c>
      <c r="AJ127">
        <f t="shared" si="112"/>
        <v>299.97641379310301</v>
      </c>
      <c r="AK127">
        <f t="shared" si="113"/>
        <v>252.86549655804279</v>
      </c>
      <c r="AL127">
        <f t="shared" si="114"/>
        <v>0.84295126193636971</v>
      </c>
      <c r="AM127">
        <f t="shared" si="115"/>
        <v>0.19590252387273949</v>
      </c>
      <c r="AN127">
        <v>2</v>
      </c>
      <c r="AO127">
        <v>0.5</v>
      </c>
      <c r="AP127" t="s">
        <v>256</v>
      </c>
      <c r="AQ127">
        <v>2</v>
      </c>
      <c r="AR127">
        <v>1613519397.56897</v>
      </c>
      <c r="AS127">
        <v>409.536</v>
      </c>
      <c r="AT127">
        <v>409.98210344827601</v>
      </c>
      <c r="AU127">
        <v>18.280293103448301</v>
      </c>
      <c r="AV127">
        <v>18.335024137931001</v>
      </c>
      <c r="AW127">
        <v>403.63258620689697</v>
      </c>
      <c r="AX127">
        <v>18.1976551724138</v>
      </c>
      <c r="BA127">
        <v>600.06744827586203</v>
      </c>
      <c r="BB127">
        <v>101.535344827586</v>
      </c>
      <c r="BC127">
        <v>0.100036155172414</v>
      </c>
      <c r="BD127">
        <v>26.650937931034498</v>
      </c>
      <c r="BE127">
        <v>26.0231862068966</v>
      </c>
      <c r="BF127">
        <v>999.9</v>
      </c>
      <c r="BG127">
        <v>0</v>
      </c>
      <c r="BH127">
        <v>0</v>
      </c>
      <c r="BI127">
        <v>5005.6251724137901</v>
      </c>
      <c r="BJ127">
        <v>0</v>
      </c>
      <c r="BK127">
        <v>9999.9</v>
      </c>
      <c r="BL127">
        <v>299.97641379310301</v>
      </c>
      <c r="BM127">
        <v>0.89995417241379305</v>
      </c>
      <c r="BN127">
        <v>0.100045813793103</v>
      </c>
      <c r="BO127">
        <v>0</v>
      </c>
      <c r="BP127">
        <v>54.073603448275897</v>
      </c>
      <c r="BQ127">
        <v>5.0009600000000001</v>
      </c>
      <c r="BR127">
        <v>186.26472413793101</v>
      </c>
      <c r="BS127">
        <v>3225.3868965517199</v>
      </c>
      <c r="BT127">
        <v>36.686999999999998</v>
      </c>
      <c r="BU127">
        <v>40.736965517241401</v>
      </c>
      <c r="BV127">
        <v>38.803448275862102</v>
      </c>
      <c r="BW127">
        <v>40.5663448275862</v>
      </c>
      <c r="BX127">
        <v>39.5</v>
      </c>
      <c r="BY127">
        <v>265.462413793103</v>
      </c>
      <c r="BZ127">
        <v>29.51</v>
      </c>
      <c r="CA127">
        <v>0</v>
      </c>
      <c r="CB127">
        <v>1613519448.4000001</v>
      </c>
      <c r="CC127">
        <v>0</v>
      </c>
      <c r="CD127">
        <v>54.056792000000002</v>
      </c>
      <c r="CE127">
        <v>-1.9311461532182701</v>
      </c>
      <c r="CF127">
        <v>-1.30707691294329</v>
      </c>
      <c r="CG127">
        <v>186.245</v>
      </c>
      <c r="CH127">
        <v>15</v>
      </c>
      <c r="CI127">
        <v>1613517593.0999999</v>
      </c>
      <c r="CJ127" t="s">
        <v>257</v>
      </c>
      <c r="CK127">
        <v>1613517590.5999999</v>
      </c>
      <c r="CL127">
        <v>1613517593.0999999</v>
      </c>
      <c r="CM127">
        <v>2</v>
      </c>
      <c r="CN127">
        <v>-0.182</v>
      </c>
      <c r="CO127">
        <v>3.1E-2</v>
      </c>
      <c r="CP127">
        <v>5.8979999999999997</v>
      </c>
      <c r="CQ127">
        <v>0.11700000000000001</v>
      </c>
      <c r="CR127">
        <v>408</v>
      </c>
      <c r="CS127">
        <v>19</v>
      </c>
      <c r="CT127">
        <v>0.39</v>
      </c>
      <c r="CU127">
        <v>0.23</v>
      </c>
      <c r="CV127">
        <v>-0.43071742499999999</v>
      </c>
      <c r="CW127">
        <v>-0.12734975234521601</v>
      </c>
      <c r="CX127">
        <v>4.84328127176646E-2</v>
      </c>
      <c r="CY127">
        <v>0</v>
      </c>
      <c r="CZ127">
        <v>-6.5585605000000005E-2</v>
      </c>
      <c r="DA127">
        <v>0.153777003377111</v>
      </c>
      <c r="DB127">
        <v>1.9773886452957998E-2</v>
      </c>
      <c r="DC127">
        <v>0</v>
      </c>
      <c r="DD127">
        <v>0</v>
      </c>
      <c r="DE127">
        <v>2</v>
      </c>
      <c r="DF127" t="s">
        <v>258</v>
      </c>
      <c r="DG127">
        <v>100</v>
      </c>
      <c r="DH127">
        <v>100</v>
      </c>
      <c r="DI127">
        <v>5.9029999999999996</v>
      </c>
      <c r="DJ127">
        <v>8.48E-2</v>
      </c>
      <c r="DK127">
        <v>3.81994624640086</v>
      </c>
      <c r="DL127">
        <v>6.2143469350190604E-3</v>
      </c>
      <c r="DM127">
        <v>-2.84187309215212E-6</v>
      </c>
      <c r="DN127">
        <v>5.8318728844440699E-10</v>
      </c>
      <c r="DO127">
        <v>-0.113050203154081</v>
      </c>
      <c r="DP127">
        <v>-1.75213708561665E-2</v>
      </c>
      <c r="DQ127">
        <v>2.0195459475989799E-3</v>
      </c>
      <c r="DR127">
        <v>-2.5595844928440799E-5</v>
      </c>
      <c r="DS127">
        <v>-1</v>
      </c>
      <c r="DT127">
        <v>2233</v>
      </c>
      <c r="DU127">
        <v>2</v>
      </c>
      <c r="DV127">
        <v>28</v>
      </c>
      <c r="DW127">
        <v>30.2</v>
      </c>
      <c r="DX127">
        <v>30.2</v>
      </c>
      <c r="DY127">
        <v>2</v>
      </c>
      <c r="DZ127">
        <v>635.33299999999997</v>
      </c>
      <c r="EA127">
        <v>355.85899999999998</v>
      </c>
      <c r="EB127">
        <v>24.9998</v>
      </c>
      <c r="EC127">
        <v>28.1326</v>
      </c>
      <c r="ED127">
        <v>30.000299999999999</v>
      </c>
      <c r="EE127">
        <v>28.377700000000001</v>
      </c>
      <c r="EF127">
        <v>28.3796</v>
      </c>
      <c r="EG127">
        <v>19.696100000000001</v>
      </c>
      <c r="EH127">
        <v>39.881500000000003</v>
      </c>
      <c r="EI127">
        <v>67.065600000000003</v>
      </c>
      <c r="EJ127">
        <v>25</v>
      </c>
      <c r="EK127">
        <v>410</v>
      </c>
      <c r="EL127">
        <v>18.392399999999999</v>
      </c>
      <c r="EM127">
        <v>99.376099999999994</v>
      </c>
      <c r="EN127">
        <v>101.33799999999999</v>
      </c>
    </row>
    <row r="128" spans="1:144">
      <c r="A128">
        <v>110</v>
      </c>
      <c r="B128">
        <v>1613519411.5</v>
      </c>
      <c r="C128">
        <v>1716.4000000953699</v>
      </c>
      <c r="D128" t="s">
        <v>498</v>
      </c>
      <c r="E128" t="s">
        <v>499</v>
      </c>
      <c r="G128" t="s">
        <v>483</v>
      </c>
      <c r="H128">
        <v>1613519403.56897</v>
      </c>
      <c r="I128">
        <f t="shared" si="87"/>
        <v>-1.2291304464890712E-4</v>
      </c>
      <c r="J128">
        <f t="shared" si="88"/>
        <v>1.4344643621604052</v>
      </c>
      <c r="K128">
        <f t="shared" si="89"/>
        <v>409.51703448275902</v>
      </c>
      <c r="L128">
        <f t="shared" si="90"/>
        <v>682.57031097345634</v>
      </c>
      <c r="M128">
        <f t="shared" si="91"/>
        <v>69.373352445575236</v>
      </c>
      <c r="N128">
        <f t="shared" si="92"/>
        <v>41.62145512177721</v>
      </c>
      <c r="O128">
        <f t="shared" si="93"/>
        <v>-7.9970118232582012E-3</v>
      </c>
      <c r="P128">
        <f t="shared" si="94"/>
        <v>2.0070499455671689</v>
      </c>
      <c r="Q128">
        <f t="shared" si="95"/>
        <v>-8.014756349748171E-3</v>
      </c>
      <c r="R128">
        <f t="shared" si="96"/>
        <v>-5.0076252129525592E-3</v>
      </c>
      <c r="S128">
        <f t="shared" si="97"/>
        <v>49.54019150746737</v>
      </c>
      <c r="T128">
        <f t="shared" si="98"/>
        <v>27.113143844805098</v>
      </c>
      <c r="U128">
        <f t="shared" si="99"/>
        <v>26.0360965517241</v>
      </c>
      <c r="V128">
        <f t="shared" si="100"/>
        <v>3.3814724184449609</v>
      </c>
      <c r="W128">
        <f t="shared" si="101"/>
        <v>53.120748778971361</v>
      </c>
      <c r="X128">
        <f t="shared" si="102"/>
        <v>1.8630212210431436</v>
      </c>
      <c r="Y128">
        <f t="shared" si="103"/>
        <v>3.5071441270433454</v>
      </c>
      <c r="Z128">
        <f t="shared" si="104"/>
        <v>1.5184511974018173</v>
      </c>
      <c r="AA128">
        <f t="shared" si="105"/>
        <v>5.4204652690168045</v>
      </c>
      <c r="AB128">
        <f t="shared" si="106"/>
        <v>66.899595662181198</v>
      </c>
      <c r="AC128">
        <f t="shared" si="107"/>
        <v>7.1465102721959601</v>
      </c>
      <c r="AD128">
        <f t="shared" si="108"/>
        <v>129.00676271086132</v>
      </c>
      <c r="AE128">
        <v>0</v>
      </c>
      <c r="AF128">
        <v>0</v>
      </c>
      <c r="AG128">
        <f t="shared" si="109"/>
        <v>1</v>
      </c>
      <c r="AH128">
        <f t="shared" si="110"/>
        <v>0</v>
      </c>
      <c r="AI128">
        <f t="shared" si="111"/>
        <v>25956.117689279072</v>
      </c>
      <c r="AJ128">
        <f t="shared" si="112"/>
        <v>299.99617241379298</v>
      </c>
      <c r="AK128">
        <f t="shared" si="113"/>
        <v>252.88212005067376</v>
      </c>
      <c r="AL128">
        <f t="shared" si="114"/>
        <v>0.84295115506296026</v>
      </c>
      <c r="AM128">
        <f t="shared" si="115"/>
        <v>0.19590231012592058</v>
      </c>
      <c r="AN128">
        <v>2</v>
      </c>
      <c r="AO128">
        <v>0.5</v>
      </c>
      <c r="AP128" t="s">
        <v>256</v>
      </c>
      <c r="AQ128">
        <v>2</v>
      </c>
      <c r="AR128">
        <v>1613519403.56897</v>
      </c>
      <c r="AS128">
        <v>409.51703448275902</v>
      </c>
      <c r="AT128">
        <v>409.97837931034502</v>
      </c>
      <c r="AU128">
        <v>18.330424137931001</v>
      </c>
      <c r="AV128">
        <v>18.3706413793103</v>
      </c>
      <c r="AW128">
        <v>403.61358620689703</v>
      </c>
      <c r="AX128">
        <v>18.246289655172401</v>
      </c>
      <c r="BA128">
        <v>600.041137931035</v>
      </c>
      <c r="BB128">
        <v>101.535517241379</v>
      </c>
      <c r="BC128">
        <v>9.9949948275862094E-2</v>
      </c>
      <c r="BD128">
        <v>26.6543689655172</v>
      </c>
      <c r="BE128">
        <v>26.0360965517241</v>
      </c>
      <c r="BF128">
        <v>999.9</v>
      </c>
      <c r="BG128">
        <v>0</v>
      </c>
      <c r="BH128">
        <v>0</v>
      </c>
      <c r="BI128">
        <v>5001.89586206896</v>
      </c>
      <c r="BJ128">
        <v>0</v>
      </c>
      <c r="BK128">
        <v>9999.9</v>
      </c>
      <c r="BL128">
        <v>299.99617241379298</v>
      </c>
      <c r="BM128">
        <v>0.89995734482758605</v>
      </c>
      <c r="BN128">
        <v>0.10004262758620699</v>
      </c>
      <c r="BO128">
        <v>0</v>
      </c>
      <c r="BP128">
        <v>53.946279310344799</v>
      </c>
      <c r="BQ128">
        <v>5.0009600000000001</v>
      </c>
      <c r="BR128">
        <v>186.09386206896599</v>
      </c>
      <c r="BS128">
        <v>3225.6051724137901</v>
      </c>
      <c r="BT128">
        <v>36.686999999999998</v>
      </c>
      <c r="BU128">
        <v>40.741310344827603</v>
      </c>
      <c r="BV128">
        <v>38.807724137930997</v>
      </c>
      <c r="BW128">
        <v>40.5663448275862</v>
      </c>
      <c r="BX128">
        <v>39.5</v>
      </c>
      <c r="BY128">
        <v>265.48275862068999</v>
      </c>
      <c r="BZ128">
        <v>29.5110344827586</v>
      </c>
      <c r="CA128">
        <v>0</v>
      </c>
      <c r="CB128">
        <v>1613519454.4000001</v>
      </c>
      <c r="CC128">
        <v>0</v>
      </c>
      <c r="CD128">
        <v>53.922643999999998</v>
      </c>
      <c r="CE128">
        <v>-0.61886153421307499</v>
      </c>
      <c r="CF128">
        <v>-1.84723076942876</v>
      </c>
      <c r="CG128">
        <v>186.07924</v>
      </c>
      <c r="CH128">
        <v>15</v>
      </c>
      <c r="CI128">
        <v>1613517593.0999999</v>
      </c>
      <c r="CJ128" t="s">
        <v>257</v>
      </c>
      <c r="CK128">
        <v>1613517590.5999999</v>
      </c>
      <c r="CL128">
        <v>1613517593.0999999</v>
      </c>
      <c r="CM128">
        <v>2</v>
      </c>
      <c r="CN128">
        <v>-0.182</v>
      </c>
      <c r="CO128">
        <v>3.1E-2</v>
      </c>
      <c r="CP128">
        <v>5.8979999999999997</v>
      </c>
      <c r="CQ128">
        <v>0.11700000000000001</v>
      </c>
      <c r="CR128">
        <v>408</v>
      </c>
      <c r="CS128">
        <v>19</v>
      </c>
      <c r="CT128">
        <v>0.39</v>
      </c>
      <c r="CU128">
        <v>0.23</v>
      </c>
      <c r="CV128">
        <v>-0.45835187500000002</v>
      </c>
      <c r="CW128">
        <v>-0.221400596622889</v>
      </c>
      <c r="CX128">
        <v>4.4079610920008998E-2</v>
      </c>
      <c r="CY128">
        <v>0</v>
      </c>
      <c r="CZ128">
        <v>-4.5228102499999999E-2</v>
      </c>
      <c r="DA128">
        <v>0.13828003114446599</v>
      </c>
      <c r="DB128">
        <v>1.6815321582733501E-2</v>
      </c>
      <c r="DC128">
        <v>0</v>
      </c>
      <c r="DD128">
        <v>0</v>
      </c>
      <c r="DE128">
        <v>2</v>
      </c>
      <c r="DF128" t="s">
        <v>258</v>
      </c>
      <c r="DG128">
        <v>100</v>
      </c>
      <c r="DH128">
        <v>100</v>
      </c>
      <c r="DI128">
        <v>5.9039999999999999</v>
      </c>
      <c r="DJ128">
        <v>8.5599999999999996E-2</v>
      </c>
      <c r="DK128">
        <v>3.81994624640086</v>
      </c>
      <c r="DL128">
        <v>6.2143469350190604E-3</v>
      </c>
      <c r="DM128">
        <v>-2.84187309215212E-6</v>
      </c>
      <c r="DN128">
        <v>5.8318728844440699E-10</v>
      </c>
      <c r="DO128">
        <v>-0.113050203154081</v>
      </c>
      <c r="DP128">
        <v>-1.75213708561665E-2</v>
      </c>
      <c r="DQ128">
        <v>2.0195459475989799E-3</v>
      </c>
      <c r="DR128">
        <v>-2.5595844928440799E-5</v>
      </c>
      <c r="DS128">
        <v>-1</v>
      </c>
      <c r="DT128">
        <v>2233</v>
      </c>
      <c r="DU128">
        <v>2</v>
      </c>
      <c r="DV128">
        <v>28</v>
      </c>
      <c r="DW128">
        <v>30.3</v>
      </c>
      <c r="DX128">
        <v>30.3</v>
      </c>
      <c r="DY128">
        <v>2</v>
      </c>
      <c r="DZ128">
        <v>635.51300000000003</v>
      </c>
      <c r="EA128">
        <v>355.846</v>
      </c>
      <c r="EB128">
        <v>24.999500000000001</v>
      </c>
      <c r="EC128">
        <v>28.1326</v>
      </c>
      <c r="ED128">
        <v>30.0002</v>
      </c>
      <c r="EE128">
        <v>28.377700000000001</v>
      </c>
      <c r="EF128">
        <v>28.3796</v>
      </c>
      <c r="EG128">
        <v>19.694400000000002</v>
      </c>
      <c r="EH128">
        <v>39.594700000000003</v>
      </c>
      <c r="EI128">
        <v>67.065600000000003</v>
      </c>
      <c r="EJ128">
        <v>25</v>
      </c>
      <c r="EK128">
        <v>410</v>
      </c>
      <c r="EL128">
        <v>18.524999999999999</v>
      </c>
      <c r="EM128">
        <v>99.377300000000005</v>
      </c>
      <c r="EN128">
        <v>101.339</v>
      </c>
    </row>
    <row r="129" spans="1:144">
      <c r="A129">
        <v>111</v>
      </c>
      <c r="B129">
        <v>1613519507.5</v>
      </c>
      <c r="C129">
        <v>1812.4000000953699</v>
      </c>
      <c r="D129" t="s">
        <v>500</v>
      </c>
      <c r="E129" t="s">
        <v>501</v>
      </c>
      <c r="F129" t="s">
        <v>508</v>
      </c>
      <c r="G129" t="s">
        <v>509</v>
      </c>
      <c r="H129">
        <v>1613519499.5</v>
      </c>
      <c r="I129">
        <f t="shared" si="87"/>
        <v>-1.4439526457557957E-3</v>
      </c>
      <c r="J129">
        <f t="shared" si="88"/>
        <v>-3.3006564453932179</v>
      </c>
      <c r="K129">
        <f t="shared" si="89"/>
        <v>411.22922580645201</v>
      </c>
      <c r="L129">
        <f t="shared" si="90"/>
        <v>363.10014277806124</v>
      </c>
      <c r="M129">
        <f t="shared" si="91"/>
        <v>36.897855863824269</v>
      </c>
      <c r="N129">
        <f t="shared" si="92"/>
        <v>41.788682826470378</v>
      </c>
      <c r="O129">
        <f t="shared" si="93"/>
        <v>-0.12451759405437576</v>
      </c>
      <c r="P129">
        <f t="shared" si="94"/>
        <v>2.0079820693491168</v>
      </c>
      <c r="Q129">
        <f t="shared" si="95"/>
        <v>-0.12897341475607049</v>
      </c>
      <c r="R129">
        <f t="shared" si="96"/>
        <v>-8.0194835902928766E-2</v>
      </c>
      <c r="S129">
        <f t="shared" si="97"/>
        <v>49.602534166005967</v>
      </c>
      <c r="T129">
        <f t="shared" si="98"/>
        <v>27.575653798098916</v>
      </c>
      <c r="U129">
        <f t="shared" si="99"/>
        <v>23.706722580645199</v>
      </c>
      <c r="V129">
        <f t="shared" si="100"/>
        <v>2.9426161448374457</v>
      </c>
      <c r="W129">
        <f t="shared" si="101"/>
        <v>52.29970381792711</v>
      </c>
      <c r="X129">
        <f t="shared" si="102"/>
        <v>1.8316425954597004</v>
      </c>
      <c r="Y129">
        <f t="shared" si="103"/>
        <v>3.5022045284161942</v>
      </c>
      <c r="Z129">
        <f t="shared" si="104"/>
        <v>1.1109735493777453</v>
      </c>
      <c r="AA129">
        <f t="shared" si="105"/>
        <v>63.678311677830592</v>
      </c>
      <c r="AB129">
        <f t="shared" si="106"/>
        <v>316.50457947097829</v>
      </c>
      <c r="AC129">
        <f t="shared" si="107"/>
        <v>33.398536874457136</v>
      </c>
      <c r="AD129">
        <f t="shared" si="108"/>
        <v>463.18396218927199</v>
      </c>
      <c r="AE129">
        <v>1</v>
      </c>
      <c r="AF129">
        <v>0</v>
      </c>
      <c r="AG129">
        <f t="shared" si="109"/>
        <v>1</v>
      </c>
      <c r="AH129">
        <f t="shared" si="110"/>
        <v>0</v>
      </c>
      <c r="AI129">
        <f t="shared" si="111"/>
        <v>25980.809673807653</v>
      </c>
      <c r="AJ129">
        <f t="shared" si="112"/>
        <v>300.37680645161299</v>
      </c>
      <c r="AK129">
        <f t="shared" si="113"/>
        <v>253.20270294098762</v>
      </c>
      <c r="AL129">
        <f t="shared" si="114"/>
        <v>0.84295024616614489</v>
      </c>
      <c r="AM129">
        <f t="shared" si="115"/>
        <v>0.19590049233228968</v>
      </c>
      <c r="AN129">
        <v>2</v>
      </c>
      <c r="AO129">
        <v>0.5</v>
      </c>
      <c r="AP129" t="s">
        <v>256</v>
      </c>
      <c r="AQ129">
        <v>2</v>
      </c>
      <c r="AR129">
        <v>1613519499.5</v>
      </c>
      <c r="AS129">
        <v>411.22922580645201</v>
      </c>
      <c r="AT129">
        <v>409.92870967741902</v>
      </c>
      <c r="AU129">
        <v>18.024616129032299</v>
      </c>
      <c r="AV129">
        <v>18.4981193548387</v>
      </c>
      <c r="AW129">
        <v>405.31867741935503</v>
      </c>
      <c r="AX129">
        <v>17.949512903225799</v>
      </c>
      <c r="BA129">
        <v>598.90867741935494</v>
      </c>
      <c r="BB129">
        <v>101.537451612903</v>
      </c>
      <c r="BC129">
        <v>8.1500066709677396E-2</v>
      </c>
      <c r="BD129">
        <v>26.630435483871</v>
      </c>
      <c r="BE129">
        <v>23.706722580645199</v>
      </c>
      <c r="BF129">
        <v>999.9</v>
      </c>
      <c r="BG129">
        <v>0</v>
      </c>
      <c r="BH129">
        <v>0</v>
      </c>
      <c r="BI129">
        <v>5005.58387096774</v>
      </c>
      <c r="BJ129">
        <v>0</v>
      </c>
      <c r="BK129">
        <v>9999.9</v>
      </c>
      <c r="BL129">
        <v>300.37680645161299</v>
      </c>
      <c r="BM129">
        <v>0.89999032258064504</v>
      </c>
      <c r="BN129">
        <v>0.100009761290323</v>
      </c>
      <c r="BO129">
        <v>0</v>
      </c>
      <c r="BP129">
        <v>28.058822580645199</v>
      </c>
      <c r="BQ129">
        <v>5.0009600000000001</v>
      </c>
      <c r="BR129">
        <v>108.377564516129</v>
      </c>
      <c r="BS129">
        <v>3229.7890322580602</v>
      </c>
      <c r="BT129">
        <v>36.686999999999998</v>
      </c>
      <c r="BU129">
        <v>40.741870967741903</v>
      </c>
      <c r="BV129">
        <v>38.811999999999998</v>
      </c>
      <c r="BW129">
        <v>40.580290322580602</v>
      </c>
      <c r="BX129">
        <v>39.514000000000003</v>
      </c>
      <c r="BY129">
        <v>265.834838709677</v>
      </c>
      <c r="BZ129">
        <v>29.539354838709698</v>
      </c>
      <c r="CA129">
        <v>0</v>
      </c>
      <c r="CB129">
        <v>1613519550.4000001</v>
      </c>
      <c r="CC129">
        <v>0</v>
      </c>
      <c r="CD129">
        <v>28.706944</v>
      </c>
      <c r="CE129">
        <v>-41.010969299071199</v>
      </c>
      <c r="CF129">
        <v>-148.363753967382</v>
      </c>
      <c r="CG129">
        <v>109.741348</v>
      </c>
      <c r="CH129">
        <v>15</v>
      </c>
      <c r="CI129">
        <v>1613517593.0999999</v>
      </c>
      <c r="CJ129" t="s">
        <v>257</v>
      </c>
      <c r="CK129">
        <v>1613517590.5999999</v>
      </c>
      <c r="CL129">
        <v>1613517593.0999999</v>
      </c>
      <c r="CM129">
        <v>2</v>
      </c>
      <c r="CN129">
        <v>-0.182</v>
      </c>
      <c r="CO129">
        <v>3.1E-2</v>
      </c>
      <c r="CP129">
        <v>5.8979999999999997</v>
      </c>
      <c r="CQ129">
        <v>0.11700000000000001</v>
      </c>
      <c r="CR129">
        <v>408</v>
      </c>
      <c r="CS129">
        <v>19</v>
      </c>
      <c r="CT129">
        <v>0.39</v>
      </c>
      <c r="CU129">
        <v>0.23</v>
      </c>
      <c r="CV129">
        <v>0.87708368000000003</v>
      </c>
      <c r="CW129">
        <v>8.4378126393996293</v>
      </c>
      <c r="CX129">
        <v>1.0355728764205601</v>
      </c>
      <c r="CY129">
        <v>0</v>
      </c>
      <c r="CZ129">
        <v>-0.43380317499999999</v>
      </c>
      <c r="DA129">
        <v>-1.0717942401500899</v>
      </c>
      <c r="DB129">
        <v>0.15217548351983101</v>
      </c>
      <c r="DC129">
        <v>0</v>
      </c>
      <c r="DD129">
        <v>0</v>
      </c>
      <c r="DE129">
        <v>2</v>
      </c>
      <c r="DF129" t="s">
        <v>258</v>
      </c>
      <c r="DG129">
        <v>100</v>
      </c>
      <c r="DH129">
        <v>100</v>
      </c>
      <c r="DI129">
        <v>5.9080000000000004</v>
      </c>
      <c r="DJ129">
        <v>7.8799999999999995E-2</v>
      </c>
      <c r="DK129">
        <v>3.81994624640086</v>
      </c>
      <c r="DL129">
        <v>6.2143469350190604E-3</v>
      </c>
      <c r="DM129">
        <v>-2.84187309215212E-6</v>
      </c>
      <c r="DN129">
        <v>5.8318728844440699E-10</v>
      </c>
      <c r="DO129">
        <v>-0.113050203154081</v>
      </c>
      <c r="DP129">
        <v>-1.75213708561665E-2</v>
      </c>
      <c r="DQ129">
        <v>2.0195459475989799E-3</v>
      </c>
      <c r="DR129">
        <v>-2.5595844928440799E-5</v>
      </c>
      <c r="DS129">
        <v>-1</v>
      </c>
      <c r="DT129">
        <v>2233</v>
      </c>
      <c r="DU129">
        <v>2</v>
      </c>
      <c r="DV129">
        <v>28</v>
      </c>
      <c r="DW129">
        <v>31.9</v>
      </c>
      <c r="DX129">
        <v>31.9</v>
      </c>
      <c r="DY129">
        <v>2</v>
      </c>
      <c r="DZ129">
        <v>629.20799999999997</v>
      </c>
      <c r="EA129">
        <v>355.88900000000001</v>
      </c>
      <c r="EB129">
        <v>25.001300000000001</v>
      </c>
      <c r="EC129">
        <v>28.143999999999998</v>
      </c>
      <c r="ED129">
        <v>30.0002</v>
      </c>
      <c r="EE129">
        <v>28.403500000000001</v>
      </c>
      <c r="EF129">
        <v>28.3889</v>
      </c>
      <c r="EG129">
        <v>19.692299999999999</v>
      </c>
      <c r="EH129">
        <v>38.726799999999997</v>
      </c>
      <c r="EI129">
        <v>66.323999999999998</v>
      </c>
      <c r="EJ129">
        <v>25</v>
      </c>
      <c r="EK129">
        <v>410</v>
      </c>
      <c r="EL129">
        <v>18.5533</v>
      </c>
      <c r="EM129">
        <v>99.4114</v>
      </c>
      <c r="EN129">
        <v>101.36199999999999</v>
      </c>
    </row>
    <row r="130" spans="1:144">
      <c r="A130">
        <v>112</v>
      </c>
      <c r="B130">
        <v>1613519513.5</v>
      </c>
      <c r="C130">
        <v>1818.4000000953699</v>
      </c>
      <c r="D130" t="s">
        <v>502</v>
      </c>
      <c r="E130" t="s">
        <v>503</v>
      </c>
      <c r="G130" t="s">
        <v>509</v>
      </c>
      <c r="H130">
        <v>1613519505.6896601</v>
      </c>
      <c r="I130">
        <f t="shared" si="87"/>
        <v>-1.3719633771888606E-3</v>
      </c>
      <c r="J130">
        <f t="shared" si="88"/>
        <v>-2.8739961609179123</v>
      </c>
      <c r="K130">
        <f t="shared" si="89"/>
        <v>411.21910344827597</v>
      </c>
      <c r="L130">
        <f t="shared" si="90"/>
        <v>355.16564021022873</v>
      </c>
      <c r="M130">
        <f t="shared" si="91"/>
        <v>36.104657036767513</v>
      </c>
      <c r="N130">
        <f t="shared" si="92"/>
        <v>41.802818223572729</v>
      </c>
      <c r="O130">
        <f t="shared" si="93"/>
        <v>-9.4856024915001877E-2</v>
      </c>
      <c r="P130">
        <f t="shared" si="94"/>
        <v>2.0065502462182501</v>
      </c>
      <c r="Q130">
        <f t="shared" si="95"/>
        <v>-9.7420046996503973E-2</v>
      </c>
      <c r="R130">
        <f t="shared" si="96"/>
        <v>-6.0651418576009912E-2</v>
      </c>
      <c r="S130">
        <f t="shared" si="97"/>
        <v>49.57046601268528</v>
      </c>
      <c r="T130">
        <f t="shared" si="98"/>
        <v>27.562858015578499</v>
      </c>
      <c r="U130">
        <f t="shared" si="99"/>
        <v>25.267272413793101</v>
      </c>
      <c r="V130">
        <f t="shared" si="100"/>
        <v>3.2306984321909091</v>
      </c>
      <c r="W130">
        <f t="shared" si="101"/>
        <v>52.347188925959166</v>
      </c>
      <c r="X130">
        <f t="shared" si="102"/>
        <v>1.8347509758803326</v>
      </c>
      <c r="Y130">
        <f t="shared" si="103"/>
        <v>3.5049656218893404</v>
      </c>
      <c r="Z130">
        <f t="shared" si="104"/>
        <v>1.3959474563105765</v>
      </c>
      <c r="AA130">
        <f t="shared" si="105"/>
        <v>60.503584934028751</v>
      </c>
      <c r="AB130">
        <f t="shared" si="106"/>
        <v>148.91067822715169</v>
      </c>
      <c r="AC130">
        <f t="shared" si="107"/>
        <v>15.849265861544243</v>
      </c>
      <c r="AD130">
        <f t="shared" si="108"/>
        <v>274.83399503541</v>
      </c>
      <c r="AE130">
        <v>0</v>
      </c>
      <c r="AF130">
        <v>0</v>
      </c>
      <c r="AG130">
        <f t="shared" si="109"/>
        <v>1</v>
      </c>
      <c r="AH130">
        <f t="shared" si="110"/>
        <v>0</v>
      </c>
      <c r="AI130">
        <f t="shared" si="111"/>
        <v>25944.781267914128</v>
      </c>
      <c r="AJ130">
        <f t="shared" si="112"/>
        <v>300.18368965517197</v>
      </c>
      <c r="AK130">
        <f t="shared" si="113"/>
        <v>253.03982053514807</v>
      </c>
      <c r="AL130">
        <f t="shared" si="114"/>
        <v>0.84294993117654338</v>
      </c>
      <c r="AM130">
        <f t="shared" si="115"/>
        <v>0.19589986235308676</v>
      </c>
      <c r="AN130">
        <v>2</v>
      </c>
      <c r="AO130">
        <v>0.5</v>
      </c>
      <c r="AP130" t="s">
        <v>256</v>
      </c>
      <c r="AQ130">
        <v>2</v>
      </c>
      <c r="AR130">
        <v>1613519505.6896601</v>
      </c>
      <c r="AS130">
        <v>411.21910344827597</v>
      </c>
      <c r="AT130">
        <v>410.072310344828</v>
      </c>
      <c r="AU130">
        <v>18.048655172413799</v>
      </c>
      <c r="AV130">
        <v>18.498010344827598</v>
      </c>
      <c r="AW130">
        <v>405.30865517241398</v>
      </c>
      <c r="AX130">
        <v>17.972837931034501</v>
      </c>
      <c r="BA130">
        <v>599.615344827586</v>
      </c>
      <c r="BB130">
        <v>101.53765517241401</v>
      </c>
      <c r="BC130">
        <v>0.11817227586206901</v>
      </c>
      <c r="BD130">
        <v>26.643817241379299</v>
      </c>
      <c r="BE130">
        <v>25.267272413793101</v>
      </c>
      <c r="BF130">
        <v>999.9</v>
      </c>
      <c r="BG130">
        <v>0</v>
      </c>
      <c r="BH130">
        <v>0</v>
      </c>
      <c r="BI130">
        <v>4999.76275862069</v>
      </c>
      <c r="BJ130">
        <v>0</v>
      </c>
      <c r="BK130">
        <v>9999.9</v>
      </c>
      <c r="BL130">
        <v>300.18368965517197</v>
      </c>
      <c r="BM130">
        <v>0.89999827586206904</v>
      </c>
      <c r="BN130">
        <v>0.10000181724137901</v>
      </c>
      <c r="BO130">
        <v>0</v>
      </c>
      <c r="BP130">
        <v>24.8186</v>
      </c>
      <c r="BQ130">
        <v>5.0009600000000001</v>
      </c>
      <c r="BR130">
        <v>96.767706896551701</v>
      </c>
      <c r="BS130">
        <v>3227.6831034482798</v>
      </c>
      <c r="BT130">
        <v>36.686999999999998</v>
      </c>
      <c r="BU130">
        <v>40.739137931034499</v>
      </c>
      <c r="BV130">
        <v>38.811999999999998</v>
      </c>
      <c r="BW130">
        <v>40.605448275862102</v>
      </c>
      <c r="BX130">
        <v>39.5149655172414</v>
      </c>
      <c r="BY130">
        <v>265.66413793103499</v>
      </c>
      <c r="BZ130">
        <v>29.517241379310299</v>
      </c>
      <c r="CA130">
        <v>0</v>
      </c>
      <c r="CB130">
        <v>1613519556.4000001</v>
      </c>
      <c r="CC130">
        <v>0</v>
      </c>
      <c r="CD130">
        <v>24.645896</v>
      </c>
      <c r="CE130">
        <v>-14.5712692115151</v>
      </c>
      <c r="CF130">
        <v>-42.180261478843804</v>
      </c>
      <c r="CG130">
        <v>96.162407999999999</v>
      </c>
      <c r="CH130">
        <v>15</v>
      </c>
      <c r="CI130">
        <v>1613517593.0999999</v>
      </c>
      <c r="CJ130" t="s">
        <v>257</v>
      </c>
      <c r="CK130">
        <v>1613517590.5999999</v>
      </c>
      <c r="CL130">
        <v>1613517593.0999999</v>
      </c>
      <c r="CM130">
        <v>2</v>
      </c>
      <c r="CN130">
        <v>-0.182</v>
      </c>
      <c r="CO130">
        <v>3.1E-2</v>
      </c>
      <c r="CP130">
        <v>5.8979999999999997</v>
      </c>
      <c r="CQ130">
        <v>0.11700000000000001</v>
      </c>
      <c r="CR130">
        <v>408</v>
      </c>
      <c r="CS130">
        <v>19</v>
      </c>
      <c r="CT130">
        <v>0.39</v>
      </c>
      <c r="CU130">
        <v>0.23</v>
      </c>
      <c r="CV130">
        <v>1.0433014775</v>
      </c>
      <c r="CW130">
        <v>-3.06124093621013</v>
      </c>
      <c r="CX130">
        <v>0.84881381448399096</v>
      </c>
      <c r="CY130">
        <v>0</v>
      </c>
      <c r="CZ130">
        <v>-0.42329040000000001</v>
      </c>
      <c r="DA130">
        <v>0.485622821763602</v>
      </c>
      <c r="DB130">
        <v>0.162741657532084</v>
      </c>
      <c r="DC130">
        <v>0</v>
      </c>
      <c r="DD130">
        <v>0</v>
      </c>
      <c r="DE130">
        <v>2</v>
      </c>
      <c r="DF130" t="s">
        <v>258</v>
      </c>
      <c r="DG130">
        <v>100</v>
      </c>
      <c r="DH130">
        <v>100</v>
      </c>
      <c r="DI130">
        <v>5.9039999999999999</v>
      </c>
      <c r="DJ130">
        <v>8.43E-2</v>
      </c>
      <c r="DK130">
        <v>3.81994624640086</v>
      </c>
      <c r="DL130">
        <v>6.2143469350190604E-3</v>
      </c>
      <c r="DM130">
        <v>-2.84187309215212E-6</v>
      </c>
      <c r="DN130">
        <v>5.8318728844440699E-10</v>
      </c>
      <c r="DO130">
        <v>-0.113050203154081</v>
      </c>
      <c r="DP130">
        <v>-1.75213708561665E-2</v>
      </c>
      <c r="DQ130">
        <v>2.0195459475989799E-3</v>
      </c>
      <c r="DR130">
        <v>-2.5595844928440799E-5</v>
      </c>
      <c r="DS130">
        <v>-1</v>
      </c>
      <c r="DT130">
        <v>2233</v>
      </c>
      <c r="DU130">
        <v>2</v>
      </c>
      <c r="DV130">
        <v>28</v>
      </c>
      <c r="DW130">
        <v>32</v>
      </c>
      <c r="DX130">
        <v>32</v>
      </c>
      <c r="DY130">
        <v>2</v>
      </c>
      <c r="DZ130">
        <v>632.03499999999997</v>
      </c>
      <c r="EA130">
        <v>355.89</v>
      </c>
      <c r="EB130">
        <v>25.0015</v>
      </c>
      <c r="EC130">
        <v>28.144100000000002</v>
      </c>
      <c r="ED130">
        <v>30.0001</v>
      </c>
      <c r="EE130">
        <v>28.392800000000001</v>
      </c>
      <c r="EF130">
        <v>28.391200000000001</v>
      </c>
      <c r="EG130">
        <v>19.6966</v>
      </c>
      <c r="EH130">
        <v>38.726799999999997</v>
      </c>
      <c r="EI130">
        <v>66.323999999999998</v>
      </c>
      <c r="EJ130">
        <v>25</v>
      </c>
      <c r="EK130">
        <v>410</v>
      </c>
      <c r="EL130">
        <v>18.441400000000002</v>
      </c>
      <c r="EM130">
        <v>99.412099999999995</v>
      </c>
      <c r="EN130">
        <v>101.36499999999999</v>
      </c>
    </row>
    <row r="131" spans="1:144">
      <c r="A131">
        <v>113</v>
      </c>
      <c r="B131">
        <v>1613519519.5</v>
      </c>
      <c r="C131">
        <v>1824.4000000953699</v>
      </c>
      <c r="D131" t="s">
        <v>504</v>
      </c>
      <c r="E131" t="s">
        <v>505</v>
      </c>
      <c r="G131" t="s">
        <v>509</v>
      </c>
      <c r="H131">
        <v>1613519511.8392899</v>
      </c>
      <c r="I131">
        <f t="shared" si="87"/>
        <v>-7.6019721867084293E-4</v>
      </c>
      <c r="J131">
        <f t="shared" si="88"/>
        <v>5.3622526175438751E-2</v>
      </c>
      <c r="K131">
        <f t="shared" si="89"/>
        <v>410.10707142857098</v>
      </c>
      <c r="L131">
        <f t="shared" si="90"/>
        <v>401.95920972657103</v>
      </c>
      <c r="M131">
        <f t="shared" si="91"/>
        <v>40.854039380896744</v>
      </c>
      <c r="N131">
        <f t="shared" si="92"/>
        <v>41.682165854401447</v>
      </c>
      <c r="O131">
        <f t="shared" si="93"/>
        <v>-4.9494722689323881E-2</v>
      </c>
      <c r="P131">
        <f t="shared" si="94"/>
        <v>2.0067533140886442</v>
      </c>
      <c r="Q131">
        <f t="shared" si="95"/>
        <v>-5.0183107095662857E-2</v>
      </c>
      <c r="R131">
        <f t="shared" si="96"/>
        <v>-3.1301800068258098E-2</v>
      </c>
      <c r="S131">
        <f t="shared" si="97"/>
        <v>49.545974663024644</v>
      </c>
      <c r="T131">
        <f t="shared" si="98"/>
        <v>27.336761436087016</v>
      </c>
      <c r="U131">
        <f t="shared" si="99"/>
        <v>25.911303571428601</v>
      </c>
      <c r="V131">
        <f t="shared" si="100"/>
        <v>3.356589317484755</v>
      </c>
      <c r="W131">
        <f t="shared" si="101"/>
        <v>52.967355927550528</v>
      </c>
      <c r="X131">
        <f t="shared" si="102"/>
        <v>1.856424821564036</v>
      </c>
      <c r="Y131">
        <f t="shared" si="103"/>
        <v>3.5048470686422015</v>
      </c>
      <c r="Z131">
        <f t="shared" si="104"/>
        <v>1.500164495920719</v>
      </c>
      <c r="AA131">
        <f t="shared" si="105"/>
        <v>33.524697343384176</v>
      </c>
      <c r="AB131">
        <f t="shared" si="106"/>
        <v>79.187109415533754</v>
      </c>
      <c r="AC131">
        <f t="shared" si="107"/>
        <v>8.4546098880362877</v>
      </c>
      <c r="AD131">
        <f t="shared" si="108"/>
        <v>170.71239130997884</v>
      </c>
      <c r="AE131">
        <v>0</v>
      </c>
      <c r="AF131">
        <v>0</v>
      </c>
      <c r="AG131">
        <f t="shared" si="109"/>
        <v>1</v>
      </c>
      <c r="AH131">
        <f t="shared" si="110"/>
        <v>0</v>
      </c>
      <c r="AI131">
        <f t="shared" si="111"/>
        <v>25949.787913233649</v>
      </c>
      <c r="AJ131">
        <f t="shared" si="112"/>
        <v>300.03614285714298</v>
      </c>
      <c r="AK131">
        <f t="shared" si="113"/>
        <v>252.91537880754586</v>
      </c>
      <c r="AL131">
        <f t="shared" si="114"/>
        <v>0.842949707322318</v>
      </c>
      <c r="AM131">
        <f t="shared" si="115"/>
        <v>0.19589941464463612</v>
      </c>
      <c r="AN131">
        <v>2</v>
      </c>
      <c r="AO131">
        <v>0.5</v>
      </c>
      <c r="AP131" t="s">
        <v>256</v>
      </c>
      <c r="AQ131">
        <v>2</v>
      </c>
      <c r="AR131">
        <v>1613519511.8392899</v>
      </c>
      <c r="AS131">
        <v>410.10707142857098</v>
      </c>
      <c r="AT131">
        <v>410.02103571428597</v>
      </c>
      <c r="AU131">
        <v>18.2651964285714</v>
      </c>
      <c r="AV131">
        <v>18.513935714285701</v>
      </c>
      <c r="AW131">
        <v>404.20117857142799</v>
      </c>
      <c r="AX131">
        <v>18.183</v>
      </c>
      <c r="BA131">
        <v>600.07574999999997</v>
      </c>
      <c r="BB131">
        <v>101.537321428571</v>
      </c>
      <c r="BC131">
        <v>9.9955171428571396E-2</v>
      </c>
      <c r="BD131">
        <v>26.643242857142901</v>
      </c>
      <c r="BE131">
        <v>25.911303571428601</v>
      </c>
      <c r="BF131">
        <v>999.9</v>
      </c>
      <c r="BG131">
        <v>0</v>
      </c>
      <c r="BH131">
        <v>0</v>
      </c>
      <c r="BI131">
        <v>5000.6032142857102</v>
      </c>
      <c r="BJ131">
        <v>0</v>
      </c>
      <c r="BK131">
        <v>9999.9</v>
      </c>
      <c r="BL131">
        <v>300.03614285714298</v>
      </c>
      <c r="BM131">
        <v>0.90000978571428603</v>
      </c>
      <c r="BN131">
        <v>9.9990342857142894E-2</v>
      </c>
      <c r="BO131">
        <v>0</v>
      </c>
      <c r="BP131">
        <v>23.7673357142857</v>
      </c>
      <c r="BQ131">
        <v>5.0009600000000001</v>
      </c>
      <c r="BR131">
        <v>93.647396428571398</v>
      </c>
      <c r="BS131">
        <v>3226.0771428571402</v>
      </c>
      <c r="BT131">
        <v>36.686999999999998</v>
      </c>
      <c r="BU131">
        <v>40.7455</v>
      </c>
      <c r="BV131">
        <v>38.811999999999998</v>
      </c>
      <c r="BW131">
        <v>40.604750000000003</v>
      </c>
      <c r="BX131">
        <v>39.522142857142804</v>
      </c>
      <c r="BY131">
        <v>265.53535714285698</v>
      </c>
      <c r="BZ131">
        <v>29.500714285714299</v>
      </c>
      <c r="CA131">
        <v>0</v>
      </c>
      <c r="CB131">
        <v>1613519562.4000001</v>
      </c>
      <c r="CC131">
        <v>0</v>
      </c>
      <c r="CD131">
        <v>23.719192</v>
      </c>
      <c r="CE131">
        <v>-4.54767692189552</v>
      </c>
      <c r="CF131">
        <v>-12.339438435621799</v>
      </c>
      <c r="CG131">
        <v>93.548468</v>
      </c>
      <c r="CH131">
        <v>15</v>
      </c>
      <c r="CI131">
        <v>1613517593.0999999</v>
      </c>
      <c r="CJ131" t="s">
        <v>257</v>
      </c>
      <c r="CK131">
        <v>1613517590.5999999</v>
      </c>
      <c r="CL131">
        <v>1613517593.0999999</v>
      </c>
      <c r="CM131">
        <v>2</v>
      </c>
      <c r="CN131">
        <v>-0.182</v>
      </c>
      <c r="CO131">
        <v>3.1E-2</v>
      </c>
      <c r="CP131">
        <v>5.8979999999999997</v>
      </c>
      <c r="CQ131">
        <v>0.11700000000000001</v>
      </c>
      <c r="CR131">
        <v>408</v>
      </c>
      <c r="CS131">
        <v>19</v>
      </c>
      <c r="CT131">
        <v>0.39</v>
      </c>
      <c r="CU131">
        <v>0.23</v>
      </c>
      <c r="CV131">
        <v>0.6981736275</v>
      </c>
      <c r="CW131">
        <v>-10.6491180213884</v>
      </c>
      <c r="CX131">
        <v>1.08877927354546</v>
      </c>
      <c r="CY131">
        <v>0</v>
      </c>
      <c r="CZ131">
        <v>-0.36566605000000002</v>
      </c>
      <c r="DA131">
        <v>1.9929477748592901</v>
      </c>
      <c r="DB131">
        <v>0.20437573269360401</v>
      </c>
      <c r="DC131">
        <v>0</v>
      </c>
      <c r="DD131">
        <v>0</v>
      </c>
      <c r="DE131">
        <v>2</v>
      </c>
      <c r="DF131" t="s">
        <v>258</v>
      </c>
      <c r="DG131">
        <v>100</v>
      </c>
      <c r="DH131">
        <v>100</v>
      </c>
      <c r="DI131">
        <v>5.9029999999999996</v>
      </c>
      <c r="DJ131">
        <v>8.72E-2</v>
      </c>
      <c r="DK131">
        <v>3.81994624640086</v>
      </c>
      <c r="DL131">
        <v>6.2143469350190604E-3</v>
      </c>
      <c r="DM131">
        <v>-2.84187309215212E-6</v>
      </c>
      <c r="DN131">
        <v>5.8318728844440699E-10</v>
      </c>
      <c r="DO131">
        <v>-0.113050203154081</v>
      </c>
      <c r="DP131">
        <v>-1.75213708561665E-2</v>
      </c>
      <c r="DQ131">
        <v>2.0195459475989799E-3</v>
      </c>
      <c r="DR131">
        <v>-2.5595844928440799E-5</v>
      </c>
      <c r="DS131">
        <v>-1</v>
      </c>
      <c r="DT131">
        <v>2233</v>
      </c>
      <c r="DU131">
        <v>2</v>
      </c>
      <c r="DV131">
        <v>28</v>
      </c>
      <c r="DW131">
        <v>32.1</v>
      </c>
      <c r="DX131">
        <v>32.1</v>
      </c>
      <c r="DY131">
        <v>2</v>
      </c>
      <c r="DZ131">
        <v>633.428</v>
      </c>
      <c r="EA131">
        <v>355.94299999999998</v>
      </c>
      <c r="EB131">
        <v>25.0015</v>
      </c>
      <c r="EC131">
        <v>28.146999999999998</v>
      </c>
      <c r="ED131">
        <v>30.000299999999999</v>
      </c>
      <c r="EE131">
        <v>28.3917</v>
      </c>
      <c r="EF131">
        <v>28.393599999999999</v>
      </c>
      <c r="EG131">
        <v>19.694700000000001</v>
      </c>
      <c r="EH131">
        <v>38.726799999999997</v>
      </c>
      <c r="EI131">
        <v>66.323999999999998</v>
      </c>
      <c r="EJ131">
        <v>25</v>
      </c>
      <c r="EK131">
        <v>410</v>
      </c>
      <c r="EL131">
        <v>18.608499999999999</v>
      </c>
      <c r="EM131">
        <v>99.416399999999996</v>
      </c>
      <c r="EN131">
        <v>101.366</v>
      </c>
    </row>
    <row r="132" spans="1:144">
      <c r="A132">
        <v>114</v>
      </c>
      <c r="B132">
        <v>1613519525.5</v>
      </c>
      <c r="C132">
        <v>1830.4000000953699</v>
      </c>
      <c r="D132" t="s">
        <v>506</v>
      </c>
      <c r="E132" t="s">
        <v>507</v>
      </c>
      <c r="G132" t="s">
        <v>509</v>
      </c>
      <c r="H132">
        <v>1613519517.56897</v>
      </c>
      <c r="I132">
        <f t="shared" si="87"/>
        <v>-4.4868863152518803E-4</v>
      </c>
      <c r="J132">
        <f t="shared" si="88"/>
        <v>1.3501523102709376</v>
      </c>
      <c r="K132">
        <f t="shared" si="89"/>
        <v>409.59241379310299</v>
      </c>
      <c r="L132">
        <f t="shared" si="90"/>
        <v>473.00809223671803</v>
      </c>
      <c r="M132">
        <f t="shared" si="91"/>
        <v>48.074893800768805</v>
      </c>
      <c r="N132">
        <f t="shared" si="92"/>
        <v>41.629545282387078</v>
      </c>
      <c r="O132">
        <f t="shared" si="93"/>
        <v>-2.8870003088365327E-2</v>
      </c>
      <c r="P132">
        <f t="shared" si="94"/>
        <v>2.0067446187961289</v>
      </c>
      <c r="Q132">
        <f t="shared" si="95"/>
        <v>-2.9102756323345889E-2</v>
      </c>
      <c r="R132">
        <f t="shared" si="96"/>
        <v>-1.8168155445634292E-2</v>
      </c>
      <c r="S132">
        <f t="shared" si="97"/>
        <v>49.538728822201975</v>
      </c>
      <c r="T132">
        <f t="shared" si="98"/>
        <v>27.222819909420409</v>
      </c>
      <c r="U132">
        <f t="shared" si="99"/>
        <v>26.1067</v>
      </c>
      <c r="V132">
        <f t="shared" si="100"/>
        <v>3.395621631185517</v>
      </c>
      <c r="W132">
        <f t="shared" si="101"/>
        <v>53.330374976385606</v>
      </c>
      <c r="X132">
        <f t="shared" si="102"/>
        <v>1.8692367404118093</v>
      </c>
      <c r="Y132">
        <f t="shared" si="103"/>
        <v>3.505013308531014</v>
      </c>
      <c r="Z132">
        <f t="shared" si="104"/>
        <v>1.5263848907737076</v>
      </c>
      <c r="AA132">
        <f t="shared" si="105"/>
        <v>19.787168650260792</v>
      </c>
      <c r="AB132">
        <f t="shared" si="106"/>
        <v>58.134428867336531</v>
      </c>
      <c r="AC132">
        <f t="shared" si="107"/>
        <v>6.2129961032187317</v>
      </c>
      <c r="AD132">
        <f t="shared" si="108"/>
        <v>133.67332244301804</v>
      </c>
      <c r="AE132">
        <v>0</v>
      </c>
      <c r="AF132">
        <v>0</v>
      </c>
      <c r="AG132">
        <f t="shared" si="109"/>
        <v>1</v>
      </c>
      <c r="AH132">
        <f t="shared" si="110"/>
        <v>0</v>
      </c>
      <c r="AI132">
        <f t="shared" si="111"/>
        <v>25949.53580413411</v>
      </c>
      <c r="AJ132">
        <f t="shared" si="112"/>
        <v>299.990310344828</v>
      </c>
      <c r="AK132">
        <f t="shared" si="113"/>
        <v>252.87691575526947</v>
      </c>
      <c r="AL132">
        <f t="shared" si="114"/>
        <v>0.84295027884266194</v>
      </c>
      <c r="AM132">
        <f t="shared" si="115"/>
        <v>0.19590055768532397</v>
      </c>
      <c r="AN132">
        <v>2</v>
      </c>
      <c r="AO132">
        <v>0.5</v>
      </c>
      <c r="AP132" t="s">
        <v>256</v>
      </c>
      <c r="AQ132">
        <v>2</v>
      </c>
      <c r="AR132">
        <v>1613519517.56897</v>
      </c>
      <c r="AS132">
        <v>409.59241379310299</v>
      </c>
      <c r="AT132">
        <v>409.98117241379299</v>
      </c>
      <c r="AU132">
        <v>18.3913896551724</v>
      </c>
      <c r="AV132">
        <v>18.538189655172399</v>
      </c>
      <c r="AW132">
        <v>403.68858620689701</v>
      </c>
      <c r="AX132">
        <v>18.305458620689699</v>
      </c>
      <c r="BA132">
        <v>600.04989655172403</v>
      </c>
      <c r="BB132">
        <v>101.536586206897</v>
      </c>
      <c r="BC132">
        <v>9.9928241379310404E-2</v>
      </c>
      <c r="BD132">
        <v>26.644048275862101</v>
      </c>
      <c r="BE132">
        <v>26.1067</v>
      </c>
      <c r="BF132">
        <v>999.9</v>
      </c>
      <c r="BG132">
        <v>0</v>
      </c>
      <c r="BH132">
        <v>0</v>
      </c>
      <c r="BI132">
        <v>5000.60413793104</v>
      </c>
      <c r="BJ132">
        <v>0</v>
      </c>
      <c r="BK132">
        <v>9999.9</v>
      </c>
      <c r="BL132">
        <v>299.990310344828</v>
      </c>
      <c r="BM132">
        <v>0.89999810344827602</v>
      </c>
      <c r="BN132">
        <v>0.10000199999999999</v>
      </c>
      <c r="BO132">
        <v>0</v>
      </c>
      <c r="BP132">
        <v>23.451351724137901</v>
      </c>
      <c r="BQ132">
        <v>5.0009600000000001</v>
      </c>
      <c r="BR132">
        <v>92.711334482758602</v>
      </c>
      <c r="BS132">
        <v>3225.56965517241</v>
      </c>
      <c r="BT132">
        <v>36.686999999999998</v>
      </c>
      <c r="BU132">
        <v>40.745655172413798</v>
      </c>
      <c r="BV132">
        <v>38.811999999999998</v>
      </c>
      <c r="BW132">
        <v>40.607620689655199</v>
      </c>
      <c r="BX132">
        <v>39.523517241379302</v>
      </c>
      <c r="BY132">
        <v>265.48965517241402</v>
      </c>
      <c r="BZ132">
        <v>29.5020689655172</v>
      </c>
      <c r="CA132">
        <v>0</v>
      </c>
      <c r="CB132">
        <v>1613519568.4000001</v>
      </c>
      <c r="CC132">
        <v>0</v>
      </c>
      <c r="CD132">
        <v>23.429027999999999</v>
      </c>
      <c r="CE132">
        <v>-0.96956923091111102</v>
      </c>
      <c r="CF132">
        <v>-2.3139461418335401</v>
      </c>
      <c r="CG132">
        <v>92.679196000000005</v>
      </c>
      <c r="CH132">
        <v>15</v>
      </c>
      <c r="CI132">
        <v>1613517593.0999999</v>
      </c>
      <c r="CJ132" t="s">
        <v>257</v>
      </c>
      <c r="CK132">
        <v>1613517590.5999999</v>
      </c>
      <c r="CL132">
        <v>1613517593.0999999</v>
      </c>
      <c r="CM132">
        <v>2</v>
      </c>
      <c r="CN132">
        <v>-0.182</v>
      </c>
      <c r="CO132">
        <v>3.1E-2</v>
      </c>
      <c r="CP132">
        <v>5.8979999999999997</v>
      </c>
      <c r="CQ132">
        <v>0.11700000000000001</v>
      </c>
      <c r="CR132">
        <v>408</v>
      </c>
      <c r="CS132">
        <v>19</v>
      </c>
      <c r="CT132">
        <v>0.39</v>
      </c>
      <c r="CU132">
        <v>0.23</v>
      </c>
      <c r="CV132">
        <v>-0.1208321475</v>
      </c>
      <c r="CW132">
        <v>-4.91463521538462</v>
      </c>
      <c r="CX132">
        <v>0.51607228118535697</v>
      </c>
      <c r="CY132">
        <v>0</v>
      </c>
      <c r="CZ132">
        <v>-0.19915822</v>
      </c>
      <c r="DA132">
        <v>1.05359157523452</v>
      </c>
      <c r="DB132">
        <v>0.10512175688643401</v>
      </c>
      <c r="DC132">
        <v>0</v>
      </c>
      <c r="DD132">
        <v>0</v>
      </c>
      <c r="DE132">
        <v>2</v>
      </c>
      <c r="DF132" t="s">
        <v>258</v>
      </c>
      <c r="DG132">
        <v>100</v>
      </c>
      <c r="DH132">
        <v>100</v>
      </c>
      <c r="DI132">
        <v>5.9020000000000001</v>
      </c>
      <c r="DJ132">
        <v>8.8700000000000001E-2</v>
      </c>
      <c r="DK132">
        <v>3.81994624640086</v>
      </c>
      <c r="DL132">
        <v>6.2143469350190604E-3</v>
      </c>
      <c r="DM132">
        <v>-2.84187309215212E-6</v>
      </c>
      <c r="DN132">
        <v>5.8318728844440699E-10</v>
      </c>
      <c r="DO132">
        <v>-0.113050203154081</v>
      </c>
      <c r="DP132">
        <v>-1.75213708561665E-2</v>
      </c>
      <c r="DQ132">
        <v>2.0195459475989799E-3</v>
      </c>
      <c r="DR132">
        <v>-2.5595844928440799E-5</v>
      </c>
      <c r="DS132">
        <v>-1</v>
      </c>
      <c r="DT132">
        <v>2233</v>
      </c>
      <c r="DU132">
        <v>2</v>
      </c>
      <c r="DV132">
        <v>28</v>
      </c>
      <c r="DW132">
        <v>32.200000000000003</v>
      </c>
      <c r="DX132">
        <v>32.200000000000003</v>
      </c>
      <c r="DY132">
        <v>2</v>
      </c>
      <c r="DZ132">
        <v>634.46900000000005</v>
      </c>
      <c r="EA132">
        <v>355.89499999999998</v>
      </c>
      <c r="EB132">
        <v>25.001300000000001</v>
      </c>
      <c r="EC132">
        <v>28.1494</v>
      </c>
      <c r="ED132">
        <v>30.000299999999999</v>
      </c>
      <c r="EE132">
        <v>28.392900000000001</v>
      </c>
      <c r="EF132">
        <v>28.3964</v>
      </c>
      <c r="EG132">
        <v>19.696899999999999</v>
      </c>
      <c r="EH132">
        <v>37.758699999999997</v>
      </c>
      <c r="EI132">
        <v>66.323999999999998</v>
      </c>
      <c r="EJ132">
        <v>25</v>
      </c>
      <c r="EK132">
        <v>410</v>
      </c>
      <c r="EL132">
        <v>18.817799999999998</v>
      </c>
      <c r="EM132">
        <v>99.415999999999997</v>
      </c>
      <c r="EN132">
        <v>101.363</v>
      </c>
    </row>
    <row r="133" spans="1:144">
      <c r="A133">
        <v>115</v>
      </c>
      <c r="B133">
        <v>1613519531.5</v>
      </c>
      <c r="C133">
        <v>1836.4000000953699</v>
      </c>
      <c r="D133" t="s">
        <v>510</v>
      </c>
      <c r="E133" t="s">
        <v>511</v>
      </c>
      <c r="G133" t="s">
        <v>509</v>
      </c>
      <c r="H133">
        <v>1613519523.56897</v>
      </c>
      <c r="I133">
        <f t="shared" si="87"/>
        <v>-3.4408648049988599E-4</v>
      </c>
      <c r="J133">
        <f t="shared" si="88"/>
        <v>1.9396504573532747</v>
      </c>
      <c r="K133">
        <f t="shared" si="89"/>
        <v>409.393275862069</v>
      </c>
      <c r="L133">
        <f t="shared" si="90"/>
        <v>537.8247579826259</v>
      </c>
      <c r="M133">
        <f t="shared" si="91"/>
        <v>54.662371011582891</v>
      </c>
      <c r="N133">
        <f t="shared" si="92"/>
        <v>41.609105573274185</v>
      </c>
      <c r="O133">
        <f t="shared" si="93"/>
        <v>-2.2018415098050848E-2</v>
      </c>
      <c r="P133">
        <f t="shared" si="94"/>
        <v>2.0067922021481954</v>
      </c>
      <c r="Q133">
        <f t="shared" si="95"/>
        <v>-2.2153518605884697E-2</v>
      </c>
      <c r="R133">
        <f t="shared" si="96"/>
        <v>-1.3833742072054421E-2</v>
      </c>
      <c r="S133">
        <f t="shared" si="97"/>
        <v>49.53549062719906</v>
      </c>
      <c r="T133">
        <f t="shared" si="98"/>
        <v>27.184845321009192</v>
      </c>
      <c r="U133">
        <f t="shared" si="99"/>
        <v>26.2018379310345</v>
      </c>
      <c r="V133">
        <f t="shared" si="100"/>
        <v>3.41476941827715</v>
      </c>
      <c r="W133">
        <f t="shared" si="101"/>
        <v>53.557621223914808</v>
      </c>
      <c r="X133">
        <f t="shared" si="102"/>
        <v>1.8772654119328982</v>
      </c>
      <c r="Y133">
        <f t="shared" si="103"/>
        <v>3.5051321717303097</v>
      </c>
      <c r="Z133">
        <f t="shared" si="104"/>
        <v>1.5375040063442518</v>
      </c>
      <c r="AA133">
        <f t="shared" si="105"/>
        <v>15.174213790044972</v>
      </c>
      <c r="AB133">
        <f t="shared" si="106"/>
        <v>47.905119957973127</v>
      </c>
      <c r="AC133">
        <f t="shared" si="107"/>
        <v>5.122092885574375</v>
      </c>
      <c r="AD133">
        <f t="shared" si="108"/>
        <v>117.73691726079153</v>
      </c>
      <c r="AE133">
        <v>0</v>
      </c>
      <c r="AF133">
        <v>0</v>
      </c>
      <c r="AG133">
        <f t="shared" si="109"/>
        <v>1</v>
      </c>
      <c r="AH133">
        <f t="shared" si="110"/>
        <v>0</v>
      </c>
      <c r="AI133">
        <f t="shared" si="111"/>
        <v>25950.662221690094</v>
      </c>
      <c r="AJ133">
        <f t="shared" si="112"/>
        <v>299.970275862069</v>
      </c>
      <c r="AK133">
        <f t="shared" si="113"/>
        <v>252.86006498068315</v>
      </c>
      <c r="AL133">
        <f t="shared" si="114"/>
        <v>0.8429504031824544</v>
      </c>
      <c r="AM133">
        <f t="shared" si="115"/>
        <v>0.19590080636490878</v>
      </c>
      <c r="AN133">
        <v>2</v>
      </c>
      <c r="AO133">
        <v>0.5</v>
      </c>
      <c r="AP133" t="s">
        <v>256</v>
      </c>
      <c r="AQ133">
        <v>2</v>
      </c>
      <c r="AR133">
        <v>1613519523.56897</v>
      </c>
      <c r="AS133">
        <v>409.393275862069</v>
      </c>
      <c r="AT133">
        <v>409.992827586207</v>
      </c>
      <c r="AU133">
        <v>18.4704724137931</v>
      </c>
      <c r="AV133">
        <v>18.583041379310298</v>
      </c>
      <c r="AW133">
        <v>403.49027586206898</v>
      </c>
      <c r="AX133">
        <v>18.382193103448301</v>
      </c>
      <c r="BA133">
        <v>600.04289655172397</v>
      </c>
      <c r="BB133">
        <v>101.53613793103401</v>
      </c>
      <c r="BC133">
        <v>9.9887931034482805E-2</v>
      </c>
      <c r="BD133">
        <v>26.644624137931</v>
      </c>
      <c r="BE133">
        <v>26.2018379310345</v>
      </c>
      <c r="BF133">
        <v>999.9</v>
      </c>
      <c r="BG133">
        <v>0</v>
      </c>
      <c r="BH133">
        <v>0</v>
      </c>
      <c r="BI133">
        <v>5000.8193103448302</v>
      </c>
      <c r="BJ133">
        <v>0</v>
      </c>
      <c r="BK133">
        <v>9999.9</v>
      </c>
      <c r="BL133">
        <v>299.970275862069</v>
      </c>
      <c r="BM133">
        <v>0.89999810344827602</v>
      </c>
      <c r="BN133">
        <v>0.10000199999999999</v>
      </c>
      <c r="BO133">
        <v>0</v>
      </c>
      <c r="BP133">
        <v>23.3311689655172</v>
      </c>
      <c r="BQ133">
        <v>5.0009600000000001</v>
      </c>
      <c r="BR133">
        <v>92.397737931034499</v>
      </c>
      <c r="BS133">
        <v>3225.3489655172398</v>
      </c>
      <c r="BT133">
        <v>36.686999999999998</v>
      </c>
      <c r="BU133">
        <v>40.75</v>
      </c>
      <c r="BV133">
        <v>38.811999999999998</v>
      </c>
      <c r="BW133">
        <v>40.607620689655199</v>
      </c>
      <c r="BX133">
        <v>39.523517241379302</v>
      </c>
      <c r="BY133">
        <v>265.47068965517201</v>
      </c>
      <c r="BZ133">
        <v>29.501379310344799</v>
      </c>
      <c r="CA133">
        <v>0</v>
      </c>
      <c r="CB133">
        <v>1613519574.4000001</v>
      </c>
      <c r="CC133">
        <v>0</v>
      </c>
      <c r="CD133">
        <v>23.320475999999999</v>
      </c>
      <c r="CE133">
        <v>-0.70823076454477996</v>
      </c>
      <c r="CF133">
        <v>-4.2034845928285796</v>
      </c>
      <c r="CG133">
        <v>92.387591999999998</v>
      </c>
      <c r="CH133">
        <v>15</v>
      </c>
      <c r="CI133">
        <v>1613517593.0999999</v>
      </c>
      <c r="CJ133" t="s">
        <v>257</v>
      </c>
      <c r="CK133">
        <v>1613517590.5999999</v>
      </c>
      <c r="CL133">
        <v>1613517593.0999999</v>
      </c>
      <c r="CM133">
        <v>2</v>
      </c>
      <c r="CN133">
        <v>-0.182</v>
      </c>
      <c r="CO133">
        <v>3.1E-2</v>
      </c>
      <c r="CP133">
        <v>5.8979999999999997</v>
      </c>
      <c r="CQ133">
        <v>0.11700000000000001</v>
      </c>
      <c r="CR133">
        <v>408</v>
      </c>
      <c r="CS133">
        <v>19</v>
      </c>
      <c r="CT133">
        <v>0.39</v>
      </c>
      <c r="CU133">
        <v>0.23</v>
      </c>
      <c r="CV133">
        <v>-0.49345474750000001</v>
      </c>
      <c r="CW133">
        <v>-1.91672220675422</v>
      </c>
      <c r="CX133">
        <v>0.20189790850596101</v>
      </c>
      <c r="CY133">
        <v>0</v>
      </c>
      <c r="CZ133">
        <v>-0.13460764250000001</v>
      </c>
      <c r="DA133">
        <v>0.34964477560975599</v>
      </c>
      <c r="DB133">
        <v>4.9026864940534799E-2</v>
      </c>
      <c r="DC133">
        <v>0</v>
      </c>
      <c r="DD133">
        <v>0</v>
      </c>
      <c r="DE133">
        <v>2</v>
      </c>
      <c r="DF133" t="s">
        <v>258</v>
      </c>
      <c r="DG133">
        <v>100</v>
      </c>
      <c r="DH133">
        <v>100</v>
      </c>
      <c r="DI133">
        <v>5.9029999999999996</v>
      </c>
      <c r="DJ133">
        <v>9.1300000000000006E-2</v>
      </c>
      <c r="DK133">
        <v>3.81994624640086</v>
      </c>
      <c r="DL133">
        <v>6.2143469350190604E-3</v>
      </c>
      <c r="DM133">
        <v>-2.84187309215212E-6</v>
      </c>
      <c r="DN133">
        <v>5.8318728844440699E-10</v>
      </c>
      <c r="DO133">
        <v>-0.113050203154081</v>
      </c>
      <c r="DP133">
        <v>-1.75213708561665E-2</v>
      </c>
      <c r="DQ133">
        <v>2.0195459475989799E-3</v>
      </c>
      <c r="DR133">
        <v>-2.5595844928440799E-5</v>
      </c>
      <c r="DS133">
        <v>-1</v>
      </c>
      <c r="DT133">
        <v>2233</v>
      </c>
      <c r="DU133">
        <v>2</v>
      </c>
      <c r="DV133">
        <v>28</v>
      </c>
      <c r="DW133">
        <v>32.299999999999997</v>
      </c>
      <c r="DX133">
        <v>32.299999999999997</v>
      </c>
      <c r="DY133">
        <v>2</v>
      </c>
      <c r="DZ133">
        <v>634.89800000000002</v>
      </c>
      <c r="EA133">
        <v>356.08</v>
      </c>
      <c r="EB133">
        <v>25.0014</v>
      </c>
      <c r="EC133">
        <v>28.150099999999998</v>
      </c>
      <c r="ED133">
        <v>30.000399999999999</v>
      </c>
      <c r="EE133">
        <v>28.394100000000002</v>
      </c>
      <c r="EF133">
        <v>28.3993</v>
      </c>
      <c r="EG133">
        <v>19.694500000000001</v>
      </c>
      <c r="EH133">
        <v>36.768000000000001</v>
      </c>
      <c r="EI133">
        <v>66.323999999999998</v>
      </c>
      <c r="EJ133">
        <v>25</v>
      </c>
      <c r="EK133">
        <v>410</v>
      </c>
      <c r="EL133">
        <v>19.009499999999999</v>
      </c>
      <c r="EM133">
        <v>99.413600000000002</v>
      </c>
      <c r="EN133">
        <v>101.36</v>
      </c>
    </row>
    <row r="134" spans="1:144">
      <c r="A134">
        <v>116</v>
      </c>
      <c r="B134">
        <v>1613519537.5</v>
      </c>
      <c r="C134">
        <v>1842.4000000953699</v>
      </c>
      <c r="D134" t="s">
        <v>512</v>
      </c>
      <c r="E134" t="s">
        <v>513</v>
      </c>
      <c r="G134" t="s">
        <v>509</v>
      </c>
      <c r="H134">
        <v>1613519529.56897</v>
      </c>
      <c r="I134">
        <f t="shared" si="87"/>
        <v>-3.9636813426814535E-4</v>
      </c>
      <c r="J134">
        <f t="shared" si="88"/>
        <v>2.1434250505601589</v>
      </c>
      <c r="K134">
        <f t="shared" si="89"/>
        <v>409.307689655172</v>
      </c>
      <c r="L134">
        <f t="shared" si="90"/>
        <v>532.28140895763579</v>
      </c>
      <c r="M134">
        <f t="shared" si="91"/>
        <v>54.098390841078867</v>
      </c>
      <c r="N134">
        <f t="shared" si="92"/>
        <v>41.599963847294276</v>
      </c>
      <c r="O134">
        <f t="shared" si="93"/>
        <v>-2.5306944737310239E-2</v>
      </c>
      <c r="P134">
        <f t="shared" si="94"/>
        <v>2.0038670291151828</v>
      </c>
      <c r="Q134">
        <f t="shared" si="95"/>
        <v>-2.5485858044754828E-2</v>
      </c>
      <c r="R134">
        <f t="shared" si="96"/>
        <v>-1.5912481988245124E-2</v>
      </c>
      <c r="S134">
        <f t="shared" si="97"/>
        <v>49.53947674259841</v>
      </c>
      <c r="T134">
        <f t="shared" si="98"/>
        <v>27.206466961664834</v>
      </c>
      <c r="U134">
        <f t="shared" si="99"/>
        <v>26.2498655172414</v>
      </c>
      <c r="V134">
        <f t="shared" si="100"/>
        <v>3.4244713810993712</v>
      </c>
      <c r="W134">
        <f t="shared" si="101"/>
        <v>53.775632257445714</v>
      </c>
      <c r="X134">
        <f t="shared" si="102"/>
        <v>1.8850849760492081</v>
      </c>
      <c r="Y134">
        <f t="shared" si="103"/>
        <v>3.5054631566664685</v>
      </c>
      <c r="Z134">
        <f t="shared" si="104"/>
        <v>1.5393864050501631</v>
      </c>
      <c r="AA134">
        <f t="shared" si="105"/>
        <v>17.47983472122521</v>
      </c>
      <c r="AB134">
        <f t="shared" si="106"/>
        <v>42.819977000379659</v>
      </c>
      <c r="AC134">
        <f t="shared" si="107"/>
        <v>4.5862041295431144</v>
      </c>
      <c r="AD134">
        <f t="shared" si="108"/>
        <v>114.42549259374638</v>
      </c>
      <c r="AE134">
        <v>0</v>
      </c>
      <c r="AF134">
        <v>0</v>
      </c>
      <c r="AG134">
        <f t="shared" si="109"/>
        <v>1</v>
      </c>
      <c r="AH134">
        <f t="shared" si="110"/>
        <v>0</v>
      </c>
      <c r="AI134">
        <f t="shared" si="111"/>
        <v>25879.370738842899</v>
      </c>
      <c r="AJ134">
        <f t="shared" si="112"/>
        <v>299.995896551724</v>
      </c>
      <c r="AK134">
        <f t="shared" si="113"/>
        <v>252.88153189052554</v>
      </c>
      <c r="AL134">
        <f t="shared" si="114"/>
        <v>0.84294996964041735</v>
      </c>
      <c r="AM134">
        <f t="shared" si="115"/>
        <v>0.19589993928083468</v>
      </c>
      <c r="AN134">
        <v>2</v>
      </c>
      <c r="AO134">
        <v>0.5</v>
      </c>
      <c r="AP134" t="s">
        <v>256</v>
      </c>
      <c r="AQ134">
        <v>2</v>
      </c>
      <c r="AR134">
        <v>1613519529.56897</v>
      </c>
      <c r="AS134">
        <v>409.307689655172</v>
      </c>
      <c r="AT134">
        <v>409.96803448275898</v>
      </c>
      <c r="AU134">
        <v>18.547606896551699</v>
      </c>
      <c r="AV134">
        <v>18.6772689655172</v>
      </c>
      <c r="AW134">
        <v>403.40513793103401</v>
      </c>
      <c r="AX134">
        <v>18.457020689655199</v>
      </c>
      <c r="BA134">
        <v>600.04665517241403</v>
      </c>
      <c r="BB134">
        <v>101.535</v>
      </c>
      <c r="BC134">
        <v>9.9943341379310394E-2</v>
      </c>
      <c r="BD134">
        <v>26.646227586206901</v>
      </c>
      <c r="BE134">
        <v>26.2498655172414</v>
      </c>
      <c r="BF134">
        <v>999.9</v>
      </c>
      <c r="BG134">
        <v>0</v>
      </c>
      <c r="BH134">
        <v>0</v>
      </c>
      <c r="BI134">
        <v>4989.0093103448298</v>
      </c>
      <c r="BJ134">
        <v>0</v>
      </c>
      <c r="BK134">
        <v>9999.9</v>
      </c>
      <c r="BL134">
        <v>299.995896551724</v>
      </c>
      <c r="BM134">
        <v>0.90001413793103402</v>
      </c>
      <c r="BN134">
        <v>9.9986000000000005E-2</v>
      </c>
      <c r="BO134">
        <v>0</v>
      </c>
      <c r="BP134">
        <v>23.2939896551724</v>
      </c>
      <c r="BQ134">
        <v>5.0009600000000001</v>
      </c>
      <c r="BR134">
        <v>92.011399999999995</v>
      </c>
      <c r="BS134">
        <v>3225.64103448276</v>
      </c>
      <c r="BT134">
        <v>36.686999999999998</v>
      </c>
      <c r="BU134">
        <v>40.75</v>
      </c>
      <c r="BV134">
        <v>38.811999999999998</v>
      </c>
      <c r="BW134">
        <v>40.611965517241401</v>
      </c>
      <c r="BX134">
        <v>39.540620689655199</v>
      </c>
      <c r="BY134">
        <v>265.498965517241</v>
      </c>
      <c r="BZ134">
        <v>29.499655172413799</v>
      </c>
      <c r="CA134">
        <v>0</v>
      </c>
      <c r="CB134">
        <v>1613519580.4000001</v>
      </c>
      <c r="CC134">
        <v>0</v>
      </c>
      <c r="CD134">
        <v>23.285004000000001</v>
      </c>
      <c r="CE134">
        <v>-0.81136922804028999</v>
      </c>
      <c r="CF134">
        <v>-3.66628460145595</v>
      </c>
      <c r="CG134">
        <v>91.970731999999998</v>
      </c>
      <c r="CH134">
        <v>15</v>
      </c>
      <c r="CI134">
        <v>1613517593.0999999</v>
      </c>
      <c r="CJ134" t="s">
        <v>257</v>
      </c>
      <c r="CK134">
        <v>1613517590.5999999</v>
      </c>
      <c r="CL134">
        <v>1613517593.0999999</v>
      </c>
      <c r="CM134">
        <v>2</v>
      </c>
      <c r="CN134">
        <v>-0.182</v>
      </c>
      <c r="CO134">
        <v>3.1E-2</v>
      </c>
      <c r="CP134">
        <v>5.8979999999999997</v>
      </c>
      <c r="CQ134">
        <v>0.11700000000000001</v>
      </c>
      <c r="CR134">
        <v>408</v>
      </c>
      <c r="CS134">
        <v>19</v>
      </c>
      <c r="CT134">
        <v>0.39</v>
      </c>
      <c r="CU134">
        <v>0.23</v>
      </c>
      <c r="CV134">
        <v>-0.62595215000000004</v>
      </c>
      <c r="CW134">
        <v>-0.63063545966228796</v>
      </c>
      <c r="CX134">
        <v>7.5262881017321606E-2</v>
      </c>
      <c r="CY134">
        <v>0</v>
      </c>
      <c r="CZ134">
        <v>-0.12315171749999999</v>
      </c>
      <c r="DA134">
        <v>-0.23625270506566601</v>
      </c>
      <c r="DB134">
        <v>3.2214679895669403E-2</v>
      </c>
      <c r="DC134">
        <v>0</v>
      </c>
      <c r="DD134">
        <v>0</v>
      </c>
      <c r="DE134">
        <v>2</v>
      </c>
      <c r="DF134" t="s">
        <v>258</v>
      </c>
      <c r="DG134">
        <v>100</v>
      </c>
      <c r="DH134">
        <v>100</v>
      </c>
      <c r="DI134">
        <v>5.9029999999999996</v>
      </c>
      <c r="DJ134">
        <v>9.4899999999999998E-2</v>
      </c>
      <c r="DK134">
        <v>3.81994624640086</v>
      </c>
      <c r="DL134">
        <v>6.2143469350190604E-3</v>
      </c>
      <c r="DM134">
        <v>-2.84187309215212E-6</v>
      </c>
      <c r="DN134">
        <v>5.8318728844440699E-10</v>
      </c>
      <c r="DO134">
        <v>-0.113050203154081</v>
      </c>
      <c r="DP134">
        <v>-1.75213708561665E-2</v>
      </c>
      <c r="DQ134">
        <v>2.0195459475989799E-3</v>
      </c>
      <c r="DR134">
        <v>-2.5595844928440799E-5</v>
      </c>
      <c r="DS134">
        <v>-1</v>
      </c>
      <c r="DT134">
        <v>2233</v>
      </c>
      <c r="DU134">
        <v>2</v>
      </c>
      <c r="DV134">
        <v>28</v>
      </c>
      <c r="DW134">
        <v>32.4</v>
      </c>
      <c r="DX134">
        <v>32.4</v>
      </c>
      <c r="DY134">
        <v>2</v>
      </c>
      <c r="DZ134">
        <v>635.12300000000005</v>
      </c>
      <c r="EA134">
        <v>356.36500000000001</v>
      </c>
      <c r="EB134">
        <v>25.0014</v>
      </c>
      <c r="EC134">
        <v>28.1524</v>
      </c>
      <c r="ED134">
        <v>30.000299999999999</v>
      </c>
      <c r="EE134">
        <v>28.3963</v>
      </c>
      <c r="EF134">
        <v>28.401599999999998</v>
      </c>
      <c r="EG134">
        <v>19.6998</v>
      </c>
      <c r="EH134">
        <v>36.173200000000001</v>
      </c>
      <c r="EI134">
        <v>66.323999999999998</v>
      </c>
      <c r="EJ134">
        <v>25</v>
      </c>
      <c r="EK134">
        <v>410</v>
      </c>
      <c r="EL134">
        <v>19.043800000000001</v>
      </c>
      <c r="EM134">
        <v>99.415000000000006</v>
      </c>
      <c r="EN134">
        <v>101.358</v>
      </c>
    </row>
    <row r="135" spans="1:144">
      <c r="A135">
        <v>117</v>
      </c>
      <c r="B135">
        <v>1613519543.5</v>
      </c>
      <c r="C135">
        <v>1848.4000000953699</v>
      </c>
      <c r="D135" t="s">
        <v>514</v>
      </c>
      <c r="E135" t="s">
        <v>515</v>
      </c>
      <c r="G135" t="s">
        <v>509</v>
      </c>
      <c r="H135">
        <v>1613519535.56897</v>
      </c>
      <c r="I135">
        <f t="shared" si="87"/>
        <v>-4.9448565860398539E-4</v>
      </c>
      <c r="J135">
        <f t="shared" si="88"/>
        <v>2.3069242948749569</v>
      </c>
      <c r="K135">
        <f t="shared" si="89"/>
        <v>409.26062068965501</v>
      </c>
      <c r="L135">
        <f t="shared" si="90"/>
        <v>513.66606046104937</v>
      </c>
      <c r="M135">
        <f t="shared" si="91"/>
        <v>52.206163230915415</v>
      </c>
      <c r="N135">
        <f t="shared" si="92"/>
        <v>41.594974658307287</v>
      </c>
      <c r="O135">
        <f t="shared" si="93"/>
        <v>-3.1616993924506544E-2</v>
      </c>
      <c r="P135">
        <f t="shared" si="94"/>
        <v>2.0026424037738928</v>
      </c>
      <c r="Q135">
        <f t="shared" si="95"/>
        <v>-3.1896956959552032E-2</v>
      </c>
      <c r="R135">
        <f t="shared" si="96"/>
        <v>-1.9910239308799902E-2</v>
      </c>
      <c r="S135">
        <f t="shared" si="97"/>
        <v>49.545436951584641</v>
      </c>
      <c r="T135">
        <f t="shared" si="98"/>
        <v>27.245873979599729</v>
      </c>
      <c r="U135">
        <f t="shared" si="99"/>
        <v>26.278420689655199</v>
      </c>
      <c r="V135">
        <f t="shared" si="100"/>
        <v>3.4302511614928144</v>
      </c>
      <c r="W135">
        <f t="shared" si="101"/>
        <v>54.076139905634143</v>
      </c>
      <c r="X135">
        <f t="shared" si="102"/>
        <v>1.8959382892301331</v>
      </c>
      <c r="Y135">
        <f t="shared" si="103"/>
        <v>3.5060533028774805</v>
      </c>
      <c r="Z135">
        <f t="shared" si="104"/>
        <v>1.5343128722626813</v>
      </c>
      <c r="AA135">
        <f t="shared" si="105"/>
        <v>21.806817544435756</v>
      </c>
      <c r="AB135">
        <f t="shared" si="106"/>
        <v>40.019442729543329</v>
      </c>
      <c r="AC135">
        <f t="shared" si="107"/>
        <v>4.2895505919969654</v>
      </c>
      <c r="AD135">
        <f t="shared" si="108"/>
        <v>115.66124781756069</v>
      </c>
      <c r="AE135">
        <v>0</v>
      </c>
      <c r="AF135">
        <v>0</v>
      </c>
      <c r="AG135">
        <f t="shared" si="109"/>
        <v>1</v>
      </c>
      <c r="AH135">
        <f t="shared" si="110"/>
        <v>0</v>
      </c>
      <c r="AI135">
        <f t="shared" si="111"/>
        <v>25849.349095403832</v>
      </c>
      <c r="AJ135">
        <f t="shared" si="112"/>
        <v>300.03320689655197</v>
      </c>
      <c r="AK135">
        <f t="shared" si="113"/>
        <v>252.91287583623867</v>
      </c>
      <c r="AL135">
        <f t="shared" si="114"/>
        <v>0.84294961365206533</v>
      </c>
      <c r="AM135">
        <f t="shared" si="115"/>
        <v>0.19589922730413045</v>
      </c>
      <c r="AN135">
        <v>2</v>
      </c>
      <c r="AO135">
        <v>0.5</v>
      </c>
      <c r="AP135" t="s">
        <v>256</v>
      </c>
      <c r="AQ135">
        <v>2</v>
      </c>
      <c r="AR135">
        <v>1613519535.56897</v>
      </c>
      <c r="AS135">
        <v>409.26062068965501</v>
      </c>
      <c r="AT135">
        <v>409.96206896551701</v>
      </c>
      <c r="AU135">
        <v>18.6544862068966</v>
      </c>
      <c r="AV135">
        <v>18.816224137930998</v>
      </c>
      <c r="AW135">
        <v>403.35824137931002</v>
      </c>
      <c r="AX135">
        <v>18.560675862069001</v>
      </c>
      <c r="BA135">
        <v>600.05872413793099</v>
      </c>
      <c r="BB135">
        <v>101.534413793103</v>
      </c>
      <c r="BC135">
        <v>0.100027820689655</v>
      </c>
      <c r="BD135">
        <v>26.649086206896602</v>
      </c>
      <c r="BE135">
        <v>26.278420689655199</v>
      </c>
      <c r="BF135">
        <v>999.9</v>
      </c>
      <c r="BG135">
        <v>0</v>
      </c>
      <c r="BH135">
        <v>0</v>
      </c>
      <c r="BI135">
        <v>4984.0731034482797</v>
      </c>
      <c r="BJ135">
        <v>0</v>
      </c>
      <c r="BK135">
        <v>9999.9</v>
      </c>
      <c r="BL135">
        <v>300.03320689655197</v>
      </c>
      <c r="BM135">
        <v>0.90002055172413797</v>
      </c>
      <c r="BN135">
        <v>9.9979600000000002E-2</v>
      </c>
      <c r="BO135">
        <v>0</v>
      </c>
      <c r="BP135">
        <v>23.1804275862069</v>
      </c>
      <c r="BQ135">
        <v>5.0009600000000001</v>
      </c>
      <c r="BR135">
        <v>91.691579310344807</v>
      </c>
      <c r="BS135">
        <v>3226.0531034482801</v>
      </c>
      <c r="BT135">
        <v>36.686999999999998</v>
      </c>
      <c r="BU135">
        <v>40.75</v>
      </c>
      <c r="BV135">
        <v>38.811999999999998</v>
      </c>
      <c r="BW135">
        <v>40.614137931034499</v>
      </c>
      <c r="BX135">
        <v>39.5555862068965</v>
      </c>
      <c r="BY135">
        <v>265.53517241379302</v>
      </c>
      <c r="BZ135">
        <v>29.499655172413799</v>
      </c>
      <c r="CA135">
        <v>0</v>
      </c>
      <c r="CB135">
        <v>1613519586.4000001</v>
      </c>
      <c r="CC135">
        <v>0</v>
      </c>
      <c r="CD135">
        <v>23.174679999999999</v>
      </c>
      <c r="CE135">
        <v>-1.00383846650716</v>
      </c>
      <c r="CF135">
        <v>-2.34968460380547</v>
      </c>
      <c r="CG135">
        <v>91.668856000000005</v>
      </c>
      <c r="CH135">
        <v>15</v>
      </c>
      <c r="CI135">
        <v>1613517593.0999999</v>
      </c>
      <c r="CJ135" t="s">
        <v>257</v>
      </c>
      <c r="CK135">
        <v>1613517590.5999999</v>
      </c>
      <c r="CL135">
        <v>1613517593.0999999</v>
      </c>
      <c r="CM135">
        <v>2</v>
      </c>
      <c r="CN135">
        <v>-0.182</v>
      </c>
      <c r="CO135">
        <v>3.1E-2</v>
      </c>
      <c r="CP135">
        <v>5.8979999999999997</v>
      </c>
      <c r="CQ135">
        <v>0.11700000000000001</v>
      </c>
      <c r="CR135">
        <v>408</v>
      </c>
      <c r="CS135">
        <v>19</v>
      </c>
      <c r="CT135">
        <v>0.39</v>
      </c>
      <c r="CU135">
        <v>0.23</v>
      </c>
      <c r="CV135">
        <v>-0.68503572499999998</v>
      </c>
      <c r="CW135">
        <v>-0.279770532833019</v>
      </c>
      <c r="CX135">
        <v>4.4125689993465E-2</v>
      </c>
      <c r="CY135">
        <v>0</v>
      </c>
      <c r="CZ135">
        <v>-0.14375428000000001</v>
      </c>
      <c r="DA135">
        <v>-0.33938793996247602</v>
      </c>
      <c r="DB135">
        <v>3.638436574257E-2</v>
      </c>
      <c r="DC135">
        <v>0</v>
      </c>
      <c r="DD135">
        <v>0</v>
      </c>
      <c r="DE135">
        <v>2</v>
      </c>
      <c r="DF135" t="s">
        <v>258</v>
      </c>
      <c r="DG135">
        <v>100</v>
      </c>
      <c r="DH135">
        <v>100</v>
      </c>
      <c r="DI135">
        <v>5.9029999999999996</v>
      </c>
      <c r="DJ135">
        <v>9.9000000000000005E-2</v>
      </c>
      <c r="DK135">
        <v>3.81994624640086</v>
      </c>
      <c r="DL135">
        <v>6.2143469350190604E-3</v>
      </c>
      <c r="DM135">
        <v>-2.84187309215212E-6</v>
      </c>
      <c r="DN135">
        <v>5.8318728844440699E-10</v>
      </c>
      <c r="DO135">
        <v>-0.113050203154081</v>
      </c>
      <c r="DP135">
        <v>-1.75213708561665E-2</v>
      </c>
      <c r="DQ135">
        <v>2.0195459475989799E-3</v>
      </c>
      <c r="DR135">
        <v>-2.5595844928440799E-5</v>
      </c>
      <c r="DS135">
        <v>-1</v>
      </c>
      <c r="DT135">
        <v>2233</v>
      </c>
      <c r="DU135">
        <v>2</v>
      </c>
      <c r="DV135">
        <v>28</v>
      </c>
      <c r="DW135">
        <v>32.5</v>
      </c>
      <c r="DX135">
        <v>32.5</v>
      </c>
      <c r="DY135">
        <v>2</v>
      </c>
      <c r="DZ135">
        <v>635.30999999999995</v>
      </c>
      <c r="EA135">
        <v>356.23700000000002</v>
      </c>
      <c r="EB135">
        <v>25.0014</v>
      </c>
      <c r="EC135">
        <v>28.156099999999999</v>
      </c>
      <c r="ED135">
        <v>30.0001</v>
      </c>
      <c r="EE135">
        <v>28.398700000000002</v>
      </c>
      <c r="EF135">
        <v>28.404</v>
      </c>
      <c r="EG135">
        <v>19.6997</v>
      </c>
      <c r="EH135">
        <v>36.173200000000001</v>
      </c>
      <c r="EI135">
        <v>66.323999999999998</v>
      </c>
      <c r="EJ135">
        <v>25</v>
      </c>
      <c r="EK135">
        <v>410</v>
      </c>
      <c r="EL135">
        <v>19.016200000000001</v>
      </c>
      <c r="EM135">
        <v>99.414599999999993</v>
      </c>
      <c r="EN135">
        <v>101.36</v>
      </c>
    </row>
    <row r="136" spans="1:144">
      <c r="A136">
        <v>118</v>
      </c>
      <c r="B136">
        <v>1613519549.5</v>
      </c>
      <c r="C136">
        <v>1854.4000000953699</v>
      </c>
      <c r="D136" t="s">
        <v>516</v>
      </c>
      <c r="E136" t="s">
        <v>517</v>
      </c>
      <c r="G136" t="s">
        <v>509</v>
      </c>
      <c r="H136">
        <v>1613519541.56897</v>
      </c>
      <c r="I136">
        <f t="shared" si="87"/>
        <v>-4.7111508608175184E-4</v>
      </c>
      <c r="J136">
        <f t="shared" si="88"/>
        <v>2.3218555325813992</v>
      </c>
      <c r="K136">
        <f t="shared" si="89"/>
        <v>409.24631034482798</v>
      </c>
      <c r="L136">
        <f t="shared" si="90"/>
        <v>519.53121721036803</v>
      </c>
      <c r="M136">
        <f t="shared" si="91"/>
        <v>52.802014210617358</v>
      </c>
      <c r="N136">
        <f t="shared" si="92"/>
        <v>41.593322554321929</v>
      </c>
      <c r="O136">
        <f t="shared" si="93"/>
        <v>-3.0291542100189396E-2</v>
      </c>
      <c r="P136">
        <f t="shared" si="94"/>
        <v>2.0030884846541408</v>
      </c>
      <c r="Q136">
        <f t="shared" si="95"/>
        <v>-3.0548363054547365E-2</v>
      </c>
      <c r="R136">
        <f t="shared" si="96"/>
        <v>-1.906947233244707E-2</v>
      </c>
      <c r="S136">
        <f t="shared" si="97"/>
        <v>49.54233541904317</v>
      </c>
      <c r="T136">
        <f t="shared" si="98"/>
        <v>27.241334677297345</v>
      </c>
      <c r="U136">
        <f t="shared" si="99"/>
        <v>26.299568965517199</v>
      </c>
      <c r="V136">
        <f t="shared" si="100"/>
        <v>3.4345372197036919</v>
      </c>
      <c r="W136">
        <f t="shared" si="101"/>
        <v>54.416399685108196</v>
      </c>
      <c r="X136">
        <f t="shared" si="102"/>
        <v>1.9083429903556925</v>
      </c>
      <c r="Y136">
        <f t="shared" si="103"/>
        <v>3.5069262233420728</v>
      </c>
      <c r="Z136">
        <f t="shared" si="104"/>
        <v>1.5261942293479993</v>
      </c>
      <c r="AA136">
        <f t="shared" si="105"/>
        <v>20.776175296205256</v>
      </c>
      <c r="AB136">
        <f t="shared" si="106"/>
        <v>38.201083062003825</v>
      </c>
      <c r="AC136">
        <f t="shared" si="107"/>
        <v>4.0942550426026578</v>
      </c>
      <c r="AD136">
        <f t="shared" si="108"/>
        <v>112.61384881985489</v>
      </c>
      <c r="AE136">
        <v>0</v>
      </c>
      <c r="AF136">
        <v>0</v>
      </c>
      <c r="AG136">
        <f t="shared" si="109"/>
        <v>1</v>
      </c>
      <c r="AH136">
        <f t="shared" si="110"/>
        <v>0</v>
      </c>
      <c r="AI136">
        <f t="shared" si="111"/>
        <v>25859.857255372921</v>
      </c>
      <c r="AJ136">
        <f t="shared" si="112"/>
        <v>300.01400000000001</v>
      </c>
      <c r="AK136">
        <f t="shared" si="113"/>
        <v>252.89672267545538</v>
      </c>
      <c r="AL136">
        <f t="shared" si="114"/>
        <v>0.8429497379304145</v>
      </c>
      <c r="AM136">
        <f t="shared" si="115"/>
        <v>0.19589947586082912</v>
      </c>
      <c r="AN136">
        <v>2</v>
      </c>
      <c r="AO136">
        <v>0.5</v>
      </c>
      <c r="AP136" t="s">
        <v>256</v>
      </c>
      <c r="AQ136">
        <v>2</v>
      </c>
      <c r="AR136">
        <v>1613519541.56897</v>
      </c>
      <c r="AS136">
        <v>409.24631034482798</v>
      </c>
      <c r="AT136">
        <v>409.955931034483</v>
      </c>
      <c r="AU136">
        <v>18.776627586206899</v>
      </c>
      <c r="AV136">
        <v>18.930703448275899</v>
      </c>
      <c r="AW136">
        <v>403.34389655172401</v>
      </c>
      <c r="AX136">
        <v>18.679134482758599</v>
      </c>
      <c r="BA136">
        <v>600.05393103448296</v>
      </c>
      <c r="BB136">
        <v>101.533931034483</v>
      </c>
      <c r="BC136">
        <v>0.100027544827586</v>
      </c>
      <c r="BD136">
        <v>26.6533137931035</v>
      </c>
      <c r="BE136">
        <v>26.299568965517199</v>
      </c>
      <c r="BF136">
        <v>999.9</v>
      </c>
      <c r="BG136">
        <v>0</v>
      </c>
      <c r="BH136">
        <v>0</v>
      </c>
      <c r="BI136">
        <v>4985.9051724137898</v>
      </c>
      <c r="BJ136">
        <v>0</v>
      </c>
      <c r="BK136">
        <v>9999.9</v>
      </c>
      <c r="BL136">
        <v>300.01400000000001</v>
      </c>
      <c r="BM136">
        <v>0.90001413793103402</v>
      </c>
      <c r="BN136">
        <v>9.9986000000000005E-2</v>
      </c>
      <c r="BO136">
        <v>0</v>
      </c>
      <c r="BP136">
        <v>23.0988586206897</v>
      </c>
      <c r="BQ136">
        <v>5.0009600000000001</v>
      </c>
      <c r="BR136">
        <v>91.626793103448307</v>
      </c>
      <c r="BS136">
        <v>3225.8379310344799</v>
      </c>
      <c r="BT136">
        <v>36.686999999999998</v>
      </c>
      <c r="BU136">
        <v>40.75</v>
      </c>
      <c r="BV136">
        <v>38.811999999999998</v>
      </c>
      <c r="BW136">
        <v>40.618482758620701</v>
      </c>
      <c r="BX136">
        <v>39.557724137930997</v>
      </c>
      <c r="BY136">
        <v>265.51620689655198</v>
      </c>
      <c r="BZ136">
        <v>29.498965517241398</v>
      </c>
      <c r="CA136">
        <v>0</v>
      </c>
      <c r="CB136">
        <v>1613519592.4000001</v>
      </c>
      <c r="CC136">
        <v>0</v>
      </c>
      <c r="CD136">
        <v>23.103891999999998</v>
      </c>
      <c r="CE136">
        <v>-0.652215386492073</v>
      </c>
      <c r="CF136">
        <v>0.38965384193577002</v>
      </c>
      <c r="CG136">
        <v>91.605671999999998</v>
      </c>
      <c r="CH136">
        <v>15</v>
      </c>
      <c r="CI136">
        <v>1613517593.0999999</v>
      </c>
      <c r="CJ136" t="s">
        <v>257</v>
      </c>
      <c r="CK136">
        <v>1613517590.5999999</v>
      </c>
      <c r="CL136">
        <v>1613517593.0999999</v>
      </c>
      <c r="CM136">
        <v>2</v>
      </c>
      <c r="CN136">
        <v>-0.182</v>
      </c>
      <c r="CO136">
        <v>3.1E-2</v>
      </c>
      <c r="CP136">
        <v>5.8979999999999997</v>
      </c>
      <c r="CQ136">
        <v>0.11700000000000001</v>
      </c>
      <c r="CR136">
        <v>408</v>
      </c>
      <c r="CS136">
        <v>19</v>
      </c>
      <c r="CT136">
        <v>0.39</v>
      </c>
      <c r="CU136">
        <v>0.23</v>
      </c>
      <c r="CV136">
        <v>-0.71261827499999997</v>
      </c>
      <c r="CW136">
        <v>-0.12543504315196999</v>
      </c>
      <c r="CX136">
        <v>3.5826711031008297E-2</v>
      </c>
      <c r="CY136">
        <v>0</v>
      </c>
      <c r="CZ136">
        <v>-0.15437448249999999</v>
      </c>
      <c r="DA136">
        <v>8.9135451782364303E-2</v>
      </c>
      <c r="DB136">
        <v>2.4232237640268502E-2</v>
      </c>
      <c r="DC136">
        <v>1</v>
      </c>
      <c r="DD136">
        <v>1</v>
      </c>
      <c r="DE136">
        <v>2</v>
      </c>
      <c r="DF136" t="s">
        <v>269</v>
      </c>
      <c r="DG136">
        <v>100</v>
      </c>
      <c r="DH136">
        <v>100</v>
      </c>
      <c r="DI136">
        <v>5.9029999999999996</v>
      </c>
      <c r="DJ136">
        <v>0.1017</v>
      </c>
      <c r="DK136">
        <v>3.81994624640086</v>
      </c>
      <c r="DL136">
        <v>6.2143469350190604E-3</v>
      </c>
      <c r="DM136">
        <v>-2.84187309215212E-6</v>
      </c>
      <c r="DN136">
        <v>5.8318728844440699E-10</v>
      </c>
      <c r="DO136">
        <v>-0.113050203154081</v>
      </c>
      <c r="DP136">
        <v>-1.75213708561665E-2</v>
      </c>
      <c r="DQ136">
        <v>2.0195459475989799E-3</v>
      </c>
      <c r="DR136">
        <v>-2.5595844928440799E-5</v>
      </c>
      <c r="DS136">
        <v>-1</v>
      </c>
      <c r="DT136">
        <v>2233</v>
      </c>
      <c r="DU136">
        <v>2</v>
      </c>
      <c r="DV136">
        <v>28</v>
      </c>
      <c r="DW136">
        <v>32.6</v>
      </c>
      <c r="DX136">
        <v>32.6</v>
      </c>
      <c r="DY136">
        <v>2</v>
      </c>
      <c r="DZ136">
        <v>635.42700000000002</v>
      </c>
      <c r="EA136">
        <v>356.30200000000002</v>
      </c>
      <c r="EB136">
        <v>25.0014</v>
      </c>
      <c r="EC136">
        <v>28.1585</v>
      </c>
      <c r="ED136">
        <v>30.000399999999999</v>
      </c>
      <c r="EE136">
        <v>28.401</v>
      </c>
      <c r="EF136">
        <v>28.406300000000002</v>
      </c>
      <c r="EG136">
        <v>19.7011</v>
      </c>
      <c r="EH136">
        <v>36.173200000000001</v>
      </c>
      <c r="EI136">
        <v>66.323999999999998</v>
      </c>
      <c r="EJ136">
        <v>25</v>
      </c>
      <c r="EK136">
        <v>410</v>
      </c>
      <c r="EL136">
        <v>18.980399999999999</v>
      </c>
      <c r="EM136">
        <v>99.413200000000003</v>
      </c>
      <c r="EN136">
        <v>101.357</v>
      </c>
    </row>
    <row r="137" spans="1:144">
      <c r="A137">
        <v>119</v>
      </c>
      <c r="B137">
        <v>1613519555.5</v>
      </c>
      <c r="C137">
        <v>1860.4000000953699</v>
      </c>
      <c r="D137" t="s">
        <v>518</v>
      </c>
      <c r="E137" t="s">
        <v>519</v>
      </c>
      <c r="G137" t="s">
        <v>509</v>
      </c>
      <c r="H137">
        <v>1613519547.56897</v>
      </c>
      <c r="I137">
        <f t="shared" si="87"/>
        <v>-3.4020549262272722E-4</v>
      </c>
      <c r="J137">
        <f t="shared" si="88"/>
        <v>2.3431717450570941</v>
      </c>
      <c r="K137">
        <f t="shared" si="89"/>
        <v>409.25</v>
      </c>
      <c r="L137">
        <f t="shared" si="90"/>
        <v>566.70629134288663</v>
      </c>
      <c r="M137">
        <f t="shared" si="91"/>
        <v>57.596370619505052</v>
      </c>
      <c r="N137">
        <f t="shared" si="92"/>
        <v>41.593529198656064</v>
      </c>
      <c r="O137">
        <f t="shared" si="93"/>
        <v>-2.2007805768816172E-2</v>
      </c>
      <c r="P137">
        <f t="shared" si="94"/>
        <v>2.006049191105383</v>
      </c>
      <c r="Q137">
        <f t="shared" si="95"/>
        <v>-2.2142829003947036E-2</v>
      </c>
      <c r="R137">
        <f t="shared" si="96"/>
        <v>-1.3827068331481906E-2</v>
      </c>
      <c r="S137">
        <f t="shared" si="97"/>
        <v>49.537351094201099</v>
      </c>
      <c r="T137">
        <f t="shared" si="98"/>
        <v>27.196160871747153</v>
      </c>
      <c r="U137">
        <f t="shared" si="99"/>
        <v>26.3216</v>
      </c>
      <c r="V137">
        <f t="shared" si="100"/>
        <v>3.4390071567581235</v>
      </c>
      <c r="W137">
        <f t="shared" si="101"/>
        <v>54.697942990852688</v>
      </c>
      <c r="X137">
        <f t="shared" si="102"/>
        <v>1.9186531741689157</v>
      </c>
      <c r="Y137">
        <f t="shared" si="103"/>
        <v>3.507724549147631</v>
      </c>
      <c r="Z137">
        <f t="shared" si="104"/>
        <v>1.5203539825892078</v>
      </c>
      <c r="AA137">
        <f t="shared" si="105"/>
        <v>15.003062224662271</v>
      </c>
      <c r="AB137">
        <f t="shared" si="106"/>
        <v>36.292944022562075</v>
      </c>
      <c r="AC137">
        <f t="shared" si="107"/>
        <v>3.8845103860735914</v>
      </c>
      <c r="AD137">
        <f t="shared" si="108"/>
        <v>104.71786772749903</v>
      </c>
      <c r="AE137">
        <v>0</v>
      </c>
      <c r="AF137">
        <v>0</v>
      </c>
      <c r="AG137">
        <f t="shared" si="109"/>
        <v>1</v>
      </c>
      <c r="AH137">
        <f t="shared" si="110"/>
        <v>0</v>
      </c>
      <c r="AI137">
        <f t="shared" si="111"/>
        <v>25931.591332959488</v>
      </c>
      <c r="AJ137">
        <f t="shared" si="112"/>
        <v>299.98351724137899</v>
      </c>
      <c r="AK137">
        <f t="shared" si="113"/>
        <v>252.87105349199223</v>
      </c>
      <c r="AL137">
        <f t="shared" si="114"/>
        <v>0.84294982543498165</v>
      </c>
      <c r="AM137">
        <f t="shared" si="115"/>
        <v>0.19589965086996333</v>
      </c>
      <c r="AN137">
        <v>2</v>
      </c>
      <c r="AO137">
        <v>0.5</v>
      </c>
      <c r="AP137" t="s">
        <v>256</v>
      </c>
      <c r="AQ137">
        <v>2</v>
      </c>
      <c r="AR137">
        <v>1613519547.56897</v>
      </c>
      <c r="AS137">
        <v>409.25</v>
      </c>
      <c r="AT137">
        <v>409.98458620689701</v>
      </c>
      <c r="AU137">
        <v>18.878148275862099</v>
      </c>
      <c r="AV137">
        <v>18.9894</v>
      </c>
      <c r="AW137">
        <v>403.34751724137902</v>
      </c>
      <c r="AX137">
        <v>18.777596551724098</v>
      </c>
      <c r="BA137">
        <v>600.05010344827599</v>
      </c>
      <c r="BB137">
        <v>101.53355172413799</v>
      </c>
      <c r="BC137">
        <v>9.9995493103448296E-2</v>
      </c>
      <c r="BD137">
        <v>26.657179310344802</v>
      </c>
      <c r="BE137">
        <v>26.3216</v>
      </c>
      <c r="BF137">
        <v>999.9</v>
      </c>
      <c r="BG137">
        <v>0</v>
      </c>
      <c r="BH137">
        <v>0</v>
      </c>
      <c r="BI137">
        <v>4997.9317241379304</v>
      </c>
      <c r="BJ137">
        <v>0</v>
      </c>
      <c r="BK137">
        <v>9999.9</v>
      </c>
      <c r="BL137">
        <v>299.98351724137899</v>
      </c>
      <c r="BM137">
        <v>0.90000451724137898</v>
      </c>
      <c r="BN137">
        <v>9.9995600000000004E-2</v>
      </c>
      <c r="BO137">
        <v>0</v>
      </c>
      <c r="BP137">
        <v>22.985627586206899</v>
      </c>
      <c r="BQ137">
        <v>5.0009600000000001</v>
      </c>
      <c r="BR137">
        <v>91.594668965517201</v>
      </c>
      <c r="BS137">
        <v>3225.4986206896601</v>
      </c>
      <c r="BT137">
        <v>36.686999999999998</v>
      </c>
      <c r="BU137">
        <v>40.75</v>
      </c>
      <c r="BV137">
        <v>38.811999999999998</v>
      </c>
      <c r="BW137">
        <v>40.625</v>
      </c>
      <c r="BX137">
        <v>39.557724137930997</v>
      </c>
      <c r="BY137">
        <v>265.48517241379301</v>
      </c>
      <c r="BZ137">
        <v>29.496551724137898</v>
      </c>
      <c r="CA137">
        <v>0</v>
      </c>
      <c r="CB137">
        <v>1613519598.4000001</v>
      </c>
      <c r="CC137">
        <v>0</v>
      </c>
      <c r="CD137">
        <v>23.016431999999998</v>
      </c>
      <c r="CE137">
        <v>-0.48485384372725199</v>
      </c>
      <c r="CF137">
        <v>-0.63367691900821599</v>
      </c>
      <c r="CG137">
        <v>91.583203999999995</v>
      </c>
      <c r="CH137">
        <v>15</v>
      </c>
      <c r="CI137">
        <v>1613517593.0999999</v>
      </c>
      <c r="CJ137" t="s">
        <v>257</v>
      </c>
      <c r="CK137">
        <v>1613517590.5999999</v>
      </c>
      <c r="CL137">
        <v>1613517593.0999999</v>
      </c>
      <c r="CM137">
        <v>2</v>
      </c>
      <c r="CN137">
        <v>-0.182</v>
      </c>
      <c r="CO137">
        <v>3.1E-2</v>
      </c>
      <c r="CP137">
        <v>5.8979999999999997</v>
      </c>
      <c r="CQ137">
        <v>0.11700000000000001</v>
      </c>
      <c r="CR137">
        <v>408</v>
      </c>
      <c r="CS137">
        <v>19</v>
      </c>
      <c r="CT137">
        <v>0.39</v>
      </c>
      <c r="CU137">
        <v>0.23</v>
      </c>
      <c r="CV137">
        <v>-0.72446442499999997</v>
      </c>
      <c r="CW137">
        <v>-0.19979440525328299</v>
      </c>
      <c r="CX137">
        <v>3.4723756085630698E-2</v>
      </c>
      <c r="CY137">
        <v>0</v>
      </c>
      <c r="CZ137">
        <v>-0.1313799675</v>
      </c>
      <c r="DA137">
        <v>0.47096419249531002</v>
      </c>
      <c r="DB137">
        <v>4.6616540995152098E-2</v>
      </c>
      <c r="DC137">
        <v>0</v>
      </c>
      <c r="DD137">
        <v>0</v>
      </c>
      <c r="DE137">
        <v>2</v>
      </c>
      <c r="DF137" t="s">
        <v>258</v>
      </c>
      <c r="DG137">
        <v>100</v>
      </c>
      <c r="DH137">
        <v>100</v>
      </c>
      <c r="DI137">
        <v>5.9020000000000001</v>
      </c>
      <c r="DJ137">
        <v>0.10299999999999999</v>
      </c>
      <c r="DK137">
        <v>3.81994624640086</v>
      </c>
      <c r="DL137">
        <v>6.2143469350190604E-3</v>
      </c>
      <c r="DM137">
        <v>-2.84187309215212E-6</v>
      </c>
      <c r="DN137">
        <v>5.8318728844440699E-10</v>
      </c>
      <c r="DO137">
        <v>-0.113050203154081</v>
      </c>
      <c r="DP137">
        <v>-1.75213708561665E-2</v>
      </c>
      <c r="DQ137">
        <v>2.0195459475989799E-3</v>
      </c>
      <c r="DR137">
        <v>-2.5595844928440799E-5</v>
      </c>
      <c r="DS137">
        <v>-1</v>
      </c>
      <c r="DT137">
        <v>2233</v>
      </c>
      <c r="DU137">
        <v>2</v>
      </c>
      <c r="DV137">
        <v>28</v>
      </c>
      <c r="DW137">
        <v>32.700000000000003</v>
      </c>
      <c r="DX137">
        <v>32.700000000000003</v>
      </c>
      <c r="DY137">
        <v>2</v>
      </c>
      <c r="DZ137">
        <v>635.72400000000005</v>
      </c>
      <c r="EA137">
        <v>356.30399999999997</v>
      </c>
      <c r="EB137">
        <v>25.001200000000001</v>
      </c>
      <c r="EC137">
        <v>28.160900000000002</v>
      </c>
      <c r="ED137">
        <v>30.000399999999999</v>
      </c>
      <c r="EE137">
        <v>28.403300000000002</v>
      </c>
      <c r="EF137">
        <v>28.4086</v>
      </c>
      <c r="EG137">
        <v>19.7012</v>
      </c>
      <c r="EH137">
        <v>36.173200000000001</v>
      </c>
      <c r="EI137">
        <v>66.323999999999998</v>
      </c>
      <c r="EJ137">
        <v>25</v>
      </c>
      <c r="EK137">
        <v>410</v>
      </c>
      <c r="EL137">
        <v>18.980399999999999</v>
      </c>
      <c r="EM137">
        <v>99.411299999999997</v>
      </c>
      <c r="EN137">
        <v>101.357</v>
      </c>
    </row>
    <row r="138" spans="1:144">
      <c r="A138">
        <v>120</v>
      </c>
      <c r="B138">
        <v>1613519561.5</v>
      </c>
      <c r="C138">
        <v>1866.4000000953699</v>
      </c>
      <c r="D138" t="s">
        <v>520</v>
      </c>
      <c r="E138" t="s">
        <v>521</v>
      </c>
      <c r="G138" t="s">
        <v>509</v>
      </c>
      <c r="H138">
        <v>1613519553.56897</v>
      </c>
      <c r="I138">
        <f t="shared" si="87"/>
        <v>-1.9778330244577335E-4</v>
      </c>
      <c r="J138">
        <f t="shared" si="88"/>
        <v>2.3372600939328088</v>
      </c>
      <c r="K138">
        <f t="shared" si="89"/>
        <v>409.24951724137901</v>
      </c>
      <c r="L138">
        <f t="shared" si="90"/>
        <v>685.88551423029105</v>
      </c>
      <c r="M138">
        <f t="shared" si="91"/>
        <v>69.708123442959021</v>
      </c>
      <c r="N138">
        <f t="shared" si="92"/>
        <v>41.59297036451909</v>
      </c>
      <c r="O138">
        <f t="shared" si="93"/>
        <v>-1.2852536825172456E-2</v>
      </c>
      <c r="P138">
        <f t="shared" si="94"/>
        <v>2.007819108987563</v>
      </c>
      <c r="Q138">
        <f t="shared" si="95"/>
        <v>-1.2898419863618268E-2</v>
      </c>
      <c r="R138">
        <f t="shared" si="96"/>
        <v>-8.0573765042149855E-3</v>
      </c>
      <c r="S138">
        <f t="shared" si="97"/>
        <v>49.53725294399905</v>
      </c>
      <c r="T138">
        <f t="shared" si="98"/>
        <v>27.14641619912085</v>
      </c>
      <c r="U138">
        <f t="shared" si="99"/>
        <v>26.337758620689701</v>
      </c>
      <c r="V138">
        <f t="shared" si="100"/>
        <v>3.4422888522462527</v>
      </c>
      <c r="W138">
        <f t="shared" si="101"/>
        <v>54.869402883588862</v>
      </c>
      <c r="X138">
        <f t="shared" si="102"/>
        <v>1.9250184759089277</v>
      </c>
      <c r="Y138">
        <f t="shared" si="103"/>
        <v>3.5083641788357975</v>
      </c>
      <c r="Z138">
        <f t="shared" si="104"/>
        <v>1.517270376337325</v>
      </c>
      <c r="AA138">
        <f t="shared" si="105"/>
        <v>8.7222436378586057</v>
      </c>
      <c r="AB138">
        <f t="shared" si="106"/>
        <v>34.911054179183409</v>
      </c>
      <c r="AC138">
        <f t="shared" si="107"/>
        <v>3.7336698990749015</v>
      </c>
      <c r="AD138">
        <f t="shared" si="108"/>
        <v>96.904220660115968</v>
      </c>
      <c r="AE138">
        <v>0</v>
      </c>
      <c r="AF138">
        <v>0</v>
      </c>
      <c r="AG138">
        <f t="shared" si="109"/>
        <v>1</v>
      </c>
      <c r="AH138">
        <f t="shared" si="110"/>
        <v>0</v>
      </c>
      <c r="AI138">
        <f t="shared" si="111"/>
        <v>25974.456932349432</v>
      </c>
      <c r="AJ138">
        <f t="shared" si="112"/>
        <v>299.98275862068999</v>
      </c>
      <c r="AK138">
        <f t="shared" si="113"/>
        <v>252.87042842643706</v>
      </c>
      <c r="AL138">
        <f t="shared" si="114"/>
        <v>0.84294987348315031</v>
      </c>
      <c r="AM138">
        <f t="shared" si="115"/>
        <v>0.19589974696630061</v>
      </c>
      <c r="AN138">
        <v>2</v>
      </c>
      <c r="AO138">
        <v>0.5</v>
      </c>
      <c r="AP138" t="s">
        <v>256</v>
      </c>
      <c r="AQ138">
        <v>2</v>
      </c>
      <c r="AR138">
        <v>1613519553.56897</v>
      </c>
      <c r="AS138">
        <v>409.24951724137901</v>
      </c>
      <c r="AT138">
        <v>410.00158620689598</v>
      </c>
      <c r="AU138">
        <v>18.9410103448276</v>
      </c>
      <c r="AV138">
        <v>19.005686206896598</v>
      </c>
      <c r="AW138">
        <v>403.34717241379298</v>
      </c>
      <c r="AX138">
        <v>18.8385586206897</v>
      </c>
      <c r="BA138">
        <v>600.02937931034501</v>
      </c>
      <c r="BB138">
        <v>101.53237931034499</v>
      </c>
      <c r="BC138">
        <v>9.9922286206896596E-2</v>
      </c>
      <c r="BD138">
        <v>26.660275862069</v>
      </c>
      <c r="BE138">
        <v>26.337758620689701</v>
      </c>
      <c r="BF138">
        <v>999.9</v>
      </c>
      <c r="BG138">
        <v>0</v>
      </c>
      <c r="BH138">
        <v>0</v>
      </c>
      <c r="BI138">
        <v>5005.1724137930996</v>
      </c>
      <c r="BJ138">
        <v>0</v>
      </c>
      <c r="BK138">
        <v>9999.9</v>
      </c>
      <c r="BL138">
        <v>299.98275862068999</v>
      </c>
      <c r="BM138">
        <v>0.900001310344828</v>
      </c>
      <c r="BN138">
        <v>9.9998799999999999E-2</v>
      </c>
      <c r="BO138">
        <v>0</v>
      </c>
      <c r="BP138">
        <v>22.995699999999999</v>
      </c>
      <c r="BQ138">
        <v>5.0009600000000001</v>
      </c>
      <c r="BR138">
        <v>91.509651724137896</v>
      </c>
      <c r="BS138">
        <v>3225.4886206896599</v>
      </c>
      <c r="BT138">
        <v>36.689172413793102</v>
      </c>
      <c r="BU138">
        <v>40.75</v>
      </c>
      <c r="BV138">
        <v>38.811999999999998</v>
      </c>
      <c r="BW138">
        <v>40.625</v>
      </c>
      <c r="BX138">
        <v>39.557724137930997</v>
      </c>
      <c r="BY138">
        <v>265.48344827586197</v>
      </c>
      <c r="BZ138">
        <v>29.496896551724099</v>
      </c>
      <c r="CA138">
        <v>0</v>
      </c>
      <c r="CB138">
        <v>1613519604.4000001</v>
      </c>
      <c r="CC138">
        <v>0</v>
      </c>
      <c r="CD138">
        <v>22.992467999999999</v>
      </c>
      <c r="CE138">
        <v>0.25765384779463302</v>
      </c>
      <c r="CF138">
        <v>-2.18104615718212</v>
      </c>
      <c r="CG138">
        <v>91.476839999999996</v>
      </c>
      <c r="CH138">
        <v>15</v>
      </c>
      <c r="CI138">
        <v>1613517593.0999999</v>
      </c>
      <c r="CJ138" t="s">
        <v>257</v>
      </c>
      <c r="CK138">
        <v>1613517590.5999999</v>
      </c>
      <c r="CL138">
        <v>1613517593.0999999</v>
      </c>
      <c r="CM138">
        <v>2</v>
      </c>
      <c r="CN138">
        <v>-0.182</v>
      </c>
      <c r="CO138">
        <v>3.1E-2</v>
      </c>
      <c r="CP138">
        <v>5.8979999999999997</v>
      </c>
      <c r="CQ138">
        <v>0.11700000000000001</v>
      </c>
      <c r="CR138">
        <v>408</v>
      </c>
      <c r="CS138">
        <v>19</v>
      </c>
      <c r="CT138">
        <v>0.39</v>
      </c>
      <c r="CU138">
        <v>0.23</v>
      </c>
      <c r="CV138">
        <v>-0.74748305000000004</v>
      </c>
      <c r="CW138">
        <v>-0.19772053283301899</v>
      </c>
      <c r="CX138">
        <v>3.1343826341841199E-2</v>
      </c>
      <c r="CY138">
        <v>0</v>
      </c>
      <c r="CZ138">
        <v>-8.8659379999999996E-2</v>
      </c>
      <c r="DA138">
        <v>0.47500772082551601</v>
      </c>
      <c r="DB138">
        <v>4.6577935261812503E-2</v>
      </c>
      <c r="DC138">
        <v>0</v>
      </c>
      <c r="DD138">
        <v>0</v>
      </c>
      <c r="DE138">
        <v>2</v>
      </c>
      <c r="DF138" t="s">
        <v>258</v>
      </c>
      <c r="DG138">
        <v>100</v>
      </c>
      <c r="DH138">
        <v>100</v>
      </c>
      <c r="DI138">
        <v>5.9020000000000001</v>
      </c>
      <c r="DJ138">
        <v>0.1037</v>
      </c>
      <c r="DK138">
        <v>3.81994624640086</v>
      </c>
      <c r="DL138">
        <v>6.2143469350190604E-3</v>
      </c>
      <c r="DM138">
        <v>-2.84187309215212E-6</v>
      </c>
      <c r="DN138">
        <v>5.8318728844440699E-10</v>
      </c>
      <c r="DO138">
        <v>-0.113050203154081</v>
      </c>
      <c r="DP138">
        <v>-1.75213708561665E-2</v>
      </c>
      <c r="DQ138">
        <v>2.0195459475989799E-3</v>
      </c>
      <c r="DR138">
        <v>-2.5595844928440799E-5</v>
      </c>
      <c r="DS138">
        <v>-1</v>
      </c>
      <c r="DT138">
        <v>2233</v>
      </c>
      <c r="DU138">
        <v>2</v>
      </c>
      <c r="DV138">
        <v>28</v>
      </c>
      <c r="DW138">
        <v>32.799999999999997</v>
      </c>
      <c r="DX138">
        <v>32.799999999999997</v>
      </c>
      <c r="DY138">
        <v>2</v>
      </c>
      <c r="DZ138">
        <v>635.94799999999998</v>
      </c>
      <c r="EA138">
        <v>356.14699999999999</v>
      </c>
      <c r="EB138">
        <v>25.001200000000001</v>
      </c>
      <c r="EC138">
        <v>28.163900000000002</v>
      </c>
      <c r="ED138">
        <v>30.000299999999999</v>
      </c>
      <c r="EE138">
        <v>28.4056</v>
      </c>
      <c r="EF138">
        <v>28.410399999999999</v>
      </c>
      <c r="EG138">
        <v>19.6995</v>
      </c>
      <c r="EH138">
        <v>36.173200000000001</v>
      </c>
      <c r="EI138">
        <v>66.323999999999998</v>
      </c>
      <c r="EJ138">
        <v>25</v>
      </c>
      <c r="EK138">
        <v>410</v>
      </c>
      <c r="EL138">
        <v>19.091899999999999</v>
      </c>
      <c r="EM138">
        <v>99.412800000000004</v>
      </c>
      <c r="EN138">
        <v>101.355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5" workbookViewId="0">
      <selection activeCell="A15" sqref="A15:B26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270</v>
      </c>
      <c r="B15" t="s">
        <v>271</v>
      </c>
    </row>
    <row r="16" spans="1:2">
      <c r="A16" t="s">
        <v>287</v>
      </c>
      <c r="B16" t="s">
        <v>288</v>
      </c>
    </row>
    <row r="17" spans="1:2">
      <c r="A17" t="s">
        <v>307</v>
      </c>
      <c r="B17" t="s">
        <v>308</v>
      </c>
    </row>
    <row r="18" spans="1:2">
      <c r="A18" t="s">
        <v>329</v>
      </c>
      <c r="B18" t="s">
        <v>330</v>
      </c>
    </row>
    <row r="19" spans="1:2">
      <c r="A19" t="s">
        <v>353</v>
      </c>
      <c r="B19" t="s">
        <v>354</v>
      </c>
    </row>
    <row r="20" spans="1:2">
      <c r="A20" t="s">
        <v>370</v>
      </c>
      <c r="B20" t="s">
        <v>379</v>
      </c>
    </row>
    <row r="21" spans="1:2">
      <c r="A21" t="s">
        <v>392</v>
      </c>
      <c r="B21" t="s">
        <v>393</v>
      </c>
    </row>
    <row r="22" spans="1:2">
      <c r="A22" t="s">
        <v>416</v>
      </c>
      <c r="B22" t="s">
        <v>417</v>
      </c>
    </row>
    <row r="23" spans="1:2">
      <c r="A23" t="s">
        <v>440</v>
      </c>
      <c r="B23" t="s">
        <v>441</v>
      </c>
    </row>
    <row r="24" spans="1:2">
      <c r="A24" t="s">
        <v>458</v>
      </c>
      <c r="B24" t="s">
        <v>459</v>
      </c>
    </row>
    <row r="25" spans="1:2">
      <c r="A25" t="s">
        <v>482</v>
      </c>
      <c r="B25" t="s">
        <v>483</v>
      </c>
    </row>
    <row r="26" spans="1:2">
      <c r="A26" t="s">
        <v>508</v>
      </c>
      <c r="B26" t="s">
        <v>509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topLeftCell="H1" workbookViewId="0">
      <selection activeCell="J3" sqref="J3:P122"/>
    </sheetView>
  </sheetViews>
  <sheetFormatPr baseColWidth="10" defaultRowHeight="14" x14ac:dyDescent="0"/>
  <cols>
    <col min="11" max="11" width="12.83203125" bestFit="1" customWidth="1"/>
  </cols>
  <sheetData>
    <row r="1" spans="1:18">
      <c r="C1" t="s">
        <v>84</v>
      </c>
      <c r="D1" t="s">
        <v>85</v>
      </c>
      <c r="E1" t="s">
        <v>85</v>
      </c>
      <c r="F1" t="s">
        <v>85</v>
      </c>
      <c r="G1" t="s">
        <v>85</v>
      </c>
      <c r="H1" t="s">
        <v>85</v>
      </c>
    </row>
    <row r="2" spans="1:18">
      <c r="C2" t="s">
        <v>522</v>
      </c>
      <c r="D2" t="s">
        <v>236</v>
      </c>
      <c r="E2" t="s">
        <v>237</v>
      </c>
      <c r="F2" t="s">
        <v>238</v>
      </c>
      <c r="G2" t="s">
        <v>238</v>
      </c>
      <c r="H2" t="s">
        <v>236</v>
      </c>
      <c r="K2" s="1" t="s">
        <v>523</v>
      </c>
      <c r="L2" s="1"/>
      <c r="M2" s="1"/>
      <c r="N2" s="1"/>
      <c r="O2" s="1"/>
    </row>
    <row r="3" spans="1:18">
      <c r="A3" t="s">
        <v>524</v>
      </c>
      <c r="B3" t="s">
        <v>97</v>
      </c>
      <c r="C3" t="s">
        <v>522</v>
      </c>
      <c r="D3" t="s">
        <v>104</v>
      </c>
      <c r="E3" t="s">
        <v>105</v>
      </c>
      <c r="F3" t="s">
        <v>106</v>
      </c>
      <c r="G3" t="s">
        <v>107</v>
      </c>
      <c r="H3" t="s">
        <v>110</v>
      </c>
      <c r="K3" t="s">
        <v>104</v>
      </c>
      <c r="L3" t="s">
        <v>105</v>
      </c>
      <c r="M3" t="s">
        <v>106</v>
      </c>
      <c r="N3" t="s">
        <v>107</v>
      </c>
      <c r="O3" t="s">
        <v>110</v>
      </c>
      <c r="P3" t="s">
        <v>528</v>
      </c>
    </row>
    <row r="4" spans="1:18">
      <c r="A4" t="s">
        <v>525</v>
      </c>
      <c r="B4">
        <v>6</v>
      </c>
      <c r="C4" t="s">
        <v>271</v>
      </c>
      <c r="D4">
        <v>2.429949128271406E-4</v>
      </c>
      <c r="E4">
        <v>1.3982209264382284</v>
      </c>
      <c r="F4">
        <v>409.51358064516103</v>
      </c>
      <c r="G4">
        <v>266.71154261377552</v>
      </c>
      <c r="H4">
        <v>1.6652148076048267E-2</v>
      </c>
      <c r="J4" t="s">
        <v>525</v>
      </c>
      <c r="K4">
        <f>AVERAGE(D10:D13)</f>
        <v>4.1089012361239866E-4</v>
      </c>
      <c r="L4">
        <f t="shared" ref="L4:O4" si="0">AVERAGE(E10:E13)</f>
        <v>2.7844662705315493</v>
      </c>
      <c r="M4">
        <f t="shared" si="0"/>
        <v>408.96718965517226</v>
      </c>
      <c r="N4">
        <f t="shared" si="0"/>
        <v>233.9729603195866</v>
      </c>
      <c r="O4">
        <f t="shared" si="0"/>
        <v>2.7096333994066173E-2</v>
      </c>
      <c r="P4">
        <f>N4/M4</f>
        <v>0.57210692260390117</v>
      </c>
      <c r="R4" t="s">
        <v>529</v>
      </c>
    </row>
    <row r="5" spans="1:18">
      <c r="A5" t="s">
        <v>525</v>
      </c>
      <c r="B5">
        <v>12</v>
      </c>
      <c r="C5" t="s">
        <v>271</v>
      </c>
      <c r="D5">
        <v>7.9710429450483412E-4</v>
      </c>
      <c r="E5">
        <v>1.9418063278054418</v>
      </c>
      <c r="F5">
        <v>409.253793103448</v>
      </c>
      <c r="G5">
        <v>342.73867276284511</v>
      </c>
      <c r="H5">
        <v>5.4616686248734128E-2</v>
      </c>
    </row>
    <row r="6" spans="1:18">
      <c r="A6" t="s">
        <v>525</v>
      </c>
      <c r="B6">
        <v>18</v>
      </c>
      <c r="C6" t="s">
        <v>271</v>
      </c>
      <c r="D6">
        <v>7.8879811504342168E-4</v>
      </c>
      <c r="E6">
        <v>2.0263451213890282</v>
      </c>
      <c r="F6">
        <v>409.124142857143</v>
      </c>
      <c r="G6">
        <v>338.59667811420013</v>
      </c>
      <c r="H6">
        <v>5.3325112903531979E-2</v>
      </c>
    </row>
    <row r="7" spans="1:18">
      <c r="A7" t="s">
        <v>525</v>
      </c>
      <c r="B7">
        <v>24</v>
      </c>
      <c r="C7" t="s">
        <v>271</v>
      </c>
      <c r="D7">
        <v>6.1290908213159007E-4</v>
      </c>
      <c r="E7">
        <v>2.4510920358130921</v>
      </c>
      <c r="F7">
        <v>409.03324137931003</v>
      </c>
      <c r="G7">
        <v>303.7877543386428</v>
      </c>
      <c r="H7">
        <v>4.0977805552642146E-2</v>
      </c>
    </row>
    <row r="8" spans="1:18">
      <c r="A8" t="s">
        <v>525</v>
      </c>
      <c r="B8">
        <v>30</v>
      </c>
      <c r="C8" t="s">
        <v>271</v>
      </c>
      <c r="D8">
        <v>5.2715324189324321E-4</v>
      </c>
      <c r="E8">
        <v>2.6112423541611141</v>
      </c>
      <c r="F8">
        <v>409.00448275862101</v>
      </c>
      <c r="G8">
        <v>280.34780612766139</v>
      </c>
      <c r="H8">
        <v>3.5021685156868217E-2</v>
      </c>
    </row>
    <row r="9" spans="1:18">
      <c r="A9" t="s">
        <v>525</v>
      </c>
      <c r="B9">
        <v>36</v>
      </c>
      <c r="C9" t="s">
        <v>271</v>
      </c>
      <c r="D9">
        <v>4.6934712490566242E-4</v>
      </c>
      <c r="E9">
        <v>2.6616938902216156</v>
      </c>
      <c r="F9">
        <v>408.97855172413801</v>
      </c>
      <c r="G9">
        <v>262.67115759028223</v>
      </c>
      <c r="H9">
        <v>3.1058539866190463E-2</v>
      </c>
    </row>
    <row r="10" spans="1:18">
      <c r="A10" t="s">
        <v>525</v>
      </c>
      <c r="B10">
        <v>42</v>
      </c>
      <c r="C10" t="s">
        <v>271</v>
      </c>
      <c r="D10">
        <v>4.2318599948119932E-4</v>
      </c>
      <c r="E10">
        <v>2.7603830603144655</v>
      </c>
      <c r="F10">
        <v>408.96068965517202</v>
      </c>
      <c r="G10">
        <v>241.97601254444444</v>
      </c>
      <c r="H10">
        <v>2.7953031771324112E-2</v>
      </c>
    </row>
    <row r="11" spans="1:18">
      <c r="A11" t="s">
        <v>525</v>
      </c>
      <c r="B11">
        <v>48</v>
      </c>
      <c r="C11" t="s">
        <v>271</v>
      </c>
      <c r="D11">
        <v>4.3599437860549492E-4</v>
      </c>
      <c r="E11">
        <v>2.7983568976677033</v>
      </c>
      <c r="F11">
        <v>408.97282758620702</v>
      </c>
      <c r="G11">
        <v>244.3915292801947</v>
      </c>
      <c r="H11">
        <v>2.8784400875870617E-2</v>
      </c>
    </row>
    <row r="12" spans="1:18">
      <c r="A12" t="s">
        <v>525</v>
      </c>
      <c r="B12">
        <v>54</v>
      </c>
      <c r="C12" t="s">
        <v>271</v>
      </c>
      <c r="D12">
        <v>4.4031743662748375E-4</v>
      </c>
      <c r="E12">
        <v>2.8065184108613481</v>
      </c>
      <c r="F12">
        <v>408.97972413793099</v>
      </c>
      <c r="G12">
        <v>245.21590391308257</v>
      </c>
      <c r="H12">
        <v>2.9025434774158081E-2</v>
      </c>
    </row>
    <row r="13" spans="1:18">
      <c r="A13" t="s">
        <v>525</v>
      </c>
      <c r="B13">
        <v>60</v>
      </c>
      <c r="C13" t="s">
        <v>271</v>
      </c>
      <c r="D13">
        <v>3.4406267973541668E-4</v>
      </c>
      <c r="E13">
        <v>2.7726067132826797</v>
      </c>
      <c r="F13">
        <v>408.95551724137903</v>
      </c>
      <c r="G13">
        <v>204.30839554062464</v>
      </c>
      <c r="H13">
        <v>2.2622468554911884E-2</v>
      </c>
    </row>
    <row r="14" spans="1:18">
      <c r="A14" t="s">
        <v>525</v>
      </c>
      <c r="B14">
        <v>6</v>
      </c>
      <c r="C14" t="s">
        <v>288</v>
      </c>
      <c r="D14">
        <v>-1.7282666465135831E-3</v>
      </c>
      <c r="E14">
        <v>-3.6834884106659005</v>
      </c>
      <c r="F14">
        <v>411.37225806451602</v>
      </c>
      <c r="G14">
        <v>351.4381606617186</v>
      </c>
      <c r="H14">
        <v>-0.11282543679595959</v>
      </c>
      <c r="J14" t="s">
        <v>525</v>
      </c>
      <c r="K14">
        <f>AVERAGE(D20:D23)</f>
        <v>4.7910507645802E-4</v>
      </c>
      <c r="L14">
        <f t="shared" ref="L14" si="1">AVERAGE(E20:E23)</f>
        <v>2.2596496305537102</v>
      </c>
      <c r="M14">
        <f t="shared" ref="M14" si="2">AVERAGE(F20:F23)</f>
        <v>409.17074137931024</v>
      </c>
      <c r="N14">
        <f t="shared" ref="N14" si="3">AVERAGE(G20:G23)</f>
        <v>285.56019411959926</v>
      </c>
      <c r="O14">
        <f t="shared" ref="O14" si="4">AVERAGE(H20:H23)</f>
        <v>3.1839428053655285E-2</v>
      </c>
      <c r="P14">
        <f>N14/M14</f>
        <v>0.69789983799178523</v>
      </c>
    </row>
    <row r="15" spans="1:18">
      <c r="A15" t="s">
        <v>525</v>
      </c>
      <c r="B15">
        <v>12</v>
      </c>
      <c r="C15" t="s">
        <v>288</v>
      </c>
      <c r="D15">
        <v>-1.5077193496177976E-3</v>
      </c>
      <c r="E15">
        <v>-2.3565604258017228</v>
      </c>
      <c r="F15">
        <v>410.96789655172398</v>
      </c>
      <c r="G15">
        <v>363.63298140564279</v>
      </c>
      <c r="H15">
        <v>-9.7102199750625243E-2</v>
      </c>
    </row>
    <row r="16" spans="1:18">
      <c r="A16" t="s">
        <v>525</v>
      </c>
      <c r="B16">
        <v>18</v>
      </c>
      <c r="C16" t="s">
        <v>288</v>
      </c>
      <c r="D16">
        <v>-4.7880711763075077E-4</v>
      </c>
      <c r="E16">
        <v>0.75426375476766705</v>
      </c>
      <c r="F16">
        <v>409.82685714285702</v>
      </c>
      <c r="G16">
        <v>437.36373161198185</v>
      </c>
      <c r="H16">
        <v>-3.1799288678029114E-2</v>
      </c>
    </row>
    <row r="17" spans="1:16">
      <c r="A17" t="s">
        <v>525</v>
      </c>
      <c r="B17">
        <v>24</v>
      </c>
      <c r="C17" t="s">
        <v>288</v>
      </c>
      <c r="D17">
        <v>1.1702717084184695E-4</v>
      </c>
      <c r="E17">
        <v>1.5244984980899412</v>
      </c>
      <c r="F17">
        <v>409.50158620689598</v>
      </c>
      <c r="G17">
        <v>93.154292619182158</v>
      </c>
      <c r="H17">
        <v>7.8739601364897598E-3</v>
      </c>
    </row>
    <row r="18" spans="1:16">
      <c r="A18" t="s">
        <v>525</v>
      </c>
      <c r="B18">
        <v>30</v>
      </c>
      <c r="C18" t="s">
        <v>288</v>
      </c>
      <c r="D18">
        <v>4.9015521777949175E-4</v>
      </c>
      <c r="E18">
        <v>1.7834817850271747</v>
      </c>
      <c r="F18">
        <v>409.34531034482802</v>
      </c>
      <c r="G18">
        <v>313.76639017650399</v>
      </c>
      <c r="H18">
        <v>3.3079651120090488E-2</v>
      </c>
    </row>
    <row r="19" spans="1:16">
      <c r="A19" t="s">
        <v>525</v>
      </c>
      <c r="B19">
        <v>36</v>
      </c>
      <c r="C19" t="s">
        <v>288</v>
      </c>
      <c r="D19">
        <v>5.5865158192814962E-4</v>
      </c>
      <c r="E19">
        <v>1.9534781869525306</v>
      </c>
      <c r="F19">
        <v>409.25672413793097</v>
      </c>
      <c r="G19">
        <v>316.51199376335938</v>
      </c>
      <c r="H19">
        <v>3.752896487813108E-2</v>
      </c>
    </row>
    <row r="20" spans="1:16">
      <c r="A20" t="s">
        <v>525</v>
      </c>
      <c r="B20">
        <v>42</v>
      </c>
      <c r="C20" t="s">
        <v>288</v>
      </c>
      <c r="D20">
        <v>5.2448698917724674E-4</v>
      </c>
      <c r="E20">
        <v>2.1442251520220812</v>
      </c>
      <c r="F20">
        <v>409.20044827586202</v>
      </c>
      <c r="G20">
        <v>301.92960747932545</v>
      </c>
      <c r="H20">
        <v>3.5052522504180506E-2</v>
      </c>
    </row>
    <row r="21" spans="1:16">
      <c r="A21" t="s">
        <v>525</v>
      </c>
      <c r="B21">
        <v>48</v>
      </c>
      <c r="C21" t="s">
        <v>288</v>
      </c>
      <c r="D21">
        <v>4.8916203335535072E-4</v>
      </c>
      <c r="E21">
        <v>2.2289250540308241</v>
      </c>
      <c r="F21">
        <v>409.17720689655198</v>
      </c>
      <c r="G21">
        <v>290.25575393167327</v>
      </c>
      <c r="H21">
        <v>3.253877268433375E-2</v>
      </c>
    </row>
    <row r="22" spans="1:16">
      <c r="A22" t="s">
        <v>525</v>
      </c>
      <c r="B22">
        <v>54</v>
      </c>
      <c r="C22" t="s">
        <v>288</v>
      </c>
      <c r="D22">
        <v>4.558380104578514E-4</v>
      </c>
      <c r="E22">
        <v>2.3296101453503395</v>
      </c>
      <c r="F22">
        <v>409.15806896551697</v>
      </c>
      <c r="G22">
        <v>276.55131947926122</v>
      </c>
      <c r="H22">
        <v>3.0208744521514761E-2</v>
      </c>
    </row>
    <row r="23" spans="1:16">
      <c r="A23" t="s">
        <v>525</v>
      </c>
      <c r="B23">
        <v>60</v>
      </c>
      <c r="C23" t="s">
        <v>288</v>
      </c>
      <c r="D23">
        <v>4.4693327284163107E-4</v>
      </c>
      <c r="E23">
        <v>2.3358381708115958</v>
      </c>
      <c r="F23">
        <v>409.14724137931</v>
      </c>
      <c r="G23">
        <v>273.50409558813703</v>
      </c>
      <c r="H23">
        <v>2.9557672504592115E-2</v>
      </c>
    </row>
    <row r="24" spans="1:16">
      <c r="A24" t="s">
        <v>525</v>
      </c>
      <c r="B24">
        <v>6</v>
      </c>
      <c r="C24" t="s">
        <v>308</v>
      </c>
      <c r="D24">
        <v>-4.2198628517898791E-4</v>
      </c>
      <c r="E24">
        <v>-1.9302606980480892</v>
      </c>
      <c r="F24">
        <v>410.592193548387</v>
      </c>
      <c r="G24">
        <v>304.41196329765307</v>
      </c>
      <c r="H24">
        <v>-3.1128480781457208E-2</v>
      </c>
      <c r="J24" t="s">
        <v>525</v>
      </c>
      <c r="K24">
        <f>AVERAGE(D30:D33)</f>
        <v>1.5884820248432444E-3</v>
      </c>
      <c r="L24">
        <f t="shared" ref="L24" si="5">AVERAGE(E30:E33)</f>
        <v>2.2800915692607644</v>
      </c>
      <c r="M24">
        <f t="shared" ref="M24" si="6">AVERAGE(F30:F33)</f>
        <v>409.0213879310345</v>
      </c>
      <c r="N24">
        <f t="shared" ref="N24" si="7">AVERAGE(G30:G33)</f>
        <v>364.47994164233285</v>
      </c>
      <c r="O24">
        <f t="shared" ref="O24" si="8">AVERAGE(H30:H33)</f>
        <v>0.10860060018166706</v>
      </c>
      <c r="P24">
        <f>N24/M24</f>
        <v>0.89110240294766241</v>
      </c>
    </row>
    <row r="25" spans="1:16">
      <c r="A25" t="s">
        <v>525</v>
      </c>
      <c r="B25">
        <v>12</v>
      </c>
      <c r="C25" t="s">
        <v>308</v>
      </c>
      <c r="D25">
        <v>-4.1412639986699516E-4</v>
      </c>
      <c r="E25">
        <v>-2.3521220131049025</v>
      </c>
      <c r="F25">
        <v>410.774586206896</v>
      </c>
      <c r="G25">
        <v>280.11284005899302</v>
      </c>
      <c r="H25">
        <v>-3.0334730946898349E-2</v>
      </c>
    </row>
    <row r="26" spans="1:16">
      <c r="A26" t="s">
        <v>525</v>
      </c>
      <c r="B26">
        <v>18</v>
      </c>
      <c r="C26" t="s">
        <v>308</v>
      </c>
      <c r="D26">
        <v>6.0606422411318473E-4</v>
      </c>
      <c r="E26">
        <v>0.83036806304282185</v>
      </c>
      <c r="F26">
        <v>409.78142857142899</v>
      </c>
      <c r="G26">
        <v>371.82926453259574</v>
      </c>
      <c r="H26">
        <v>4.5476602090874958E-2</v>
      </c>
    </row>
    <row r="27" spans="1:16">
      <c r="A27" t="s">
        <v>525</v>
      </c>
      <c r="B27">
        <v>24</v>
      </c>
      <c r="C27" t="s">
        <v>308</v>
      </c>
      <c r="D27">
        <v>1.9306395200891367E-3</v>
      </c>
      <c r="E27">
        <v>1.3240467349097025</v>
      </c>
      <c r="F27">
        <v>409.49393103448301</v>
      </c>
      <c r="G27">
        <v>385.85998025614015</v>
      </c>
      <c r="H27">
        <v>0.14652012685431512</v>
      </c>
    </row>
    <row r="28" spans="1:16">
      <c r="A28" t="s">
        <v>525</v>
      </c>
      <c r="B28">
        <v>30</v>
      </c>
      <c r="C28" t="s">
        <v>308</v>
      </c>
      <c r="D28">
        <v>2.7763663808959022E-3</v>
      </c>
      <c r="E28">
        <v>1.2359587470264661</v>
      </c>
      <c r="F28">
        <v>409.36682758620702</v>
      </c>
      <c r="G28">
        <v>390.38903461928101</v>
      </c>
      <c r="H28">
        <v>0.20749577260235486</v>
      </c>
    </row>
    <row r="29" spans="1:16">
      <c r="A29" t="s">
        <v>525</v>
      </c>
      <c r="B29">
        <v>36</v>
      </c>
      <c r="C29" t="s">
        <v>308</v>
      </c>
      <c r="D29">
        <v>2.4963201905246622E-3</v>
      </c>
      <c r="E29">
        <v>1.3940894207634817</v>
      </c>
      <c r="F29">
        <v>409.210034482759</v>
      </c>
      <c r="G29">
        <v>386.96278265853175</v>
      </c>
      <c r="H29">
        <v>0.17898778398346654</v>
      </c>
    </row>
    <row r="30" spans="1:16">
      <c r="A30" t="s">
        <v>525</v>
      </c>
      <c r="B30">
        <v>42</v>
      </c>
      <c r="C30" t="s">
        <v>308</v>
      </c>
      <c r="D30">
        <v>1.914938736338692E-3</v>
      </c>
      <c r="E30">
        <v>2.0832324908835989</v>
      </c>
      <c r="F30">
        <v>409.06051724137899</v>
      </c>
      <c r="G30">
        <v>373.89458040193534</v>
      </c>
      <c r="H30">
        <v>0.13294506234466627</v>
      </c>
    </row>
    <row r="31" spans="1:16">
      <c r="A31" t="s">
        <v>525</v>
      </c>
      <c r="B31">
        <v>48</v>
      </c>
      <c r="C31" t="s">
        <v>308</v>
      </c>
      <c r="D31">
        <v>1.5976860767495712E-3</v>
      </c>
      <c r="E31">
        <v>2.3582977276677006</v>
      </c>
      <c r="F31">
        <v>408.987103448276</v>
      </c>
      <c r="G31">
        <v>364.23980237572101</v>
      </c>
      <c r="H31">
        <v>0.10915605411684595</v>
      </c>
    </row>
    <row r="32" spans="1:16">
      <c r="A32" t="s">
        <v>525</v>
      </c>
      <c r="B32">
        <v>54</v>
      </c>
      <c r="C32" t="s">
        <v>308</v>
      </c>
      <c r="D32">
        <v>1.4581231662921675E-3</v>
      </c>
      <c r="E32">
        <v>2.3754683801207515</v>
      </c>
      <c r="F32">
        <v>409.00706896551702</v>
      </c>
      <c r="G32">
        <v>360.39821035893931</v>
      </c>
      <c r="H32">
        <v>9.8917850505020499E-2</v>
      </c>
    </row>
    <row r="33" spans="1:16">
      <c r="A33" t="s">
        <v>525</v>
      </c>
      <c r="B33">
        <v>60</v>
      </c>
      <c r="C33" t="s">
        <v>308</v>
      </c>
      <c r="D33">
        <v>1.3831801199925473E-3</v>
      </c>
      <c r="E33">
        <v>2.3033676783710058</v>
      </c>
      <c r="F33">
        <v>409.03086206896597</v>
      </c>
      <c r="G33">
        <v>359.38717343273595</v>
      </c>
      <c r="H33">
        <v>9.3383433760135554E-2</v>
      </c>
    </row>
    <row r="34" spans="1:16">
      <c r="A34" t="s">
        <v>525</v>
      </c>
      <c r="B34">
        <v>6</v>
      </c>
      <c r="C34" t="s">
        <v>330</v>
      </c>
      <c r="D34">
        <v>-4.0903534497355024E-4</v>
      </c>
      <c r="E34">
        <v>-6.9453710707923895</v>
      </c>
      <c r="F34">
        <v>412.47558064516102</v>
      </c>
      <c r="G34">
        <v>-24.964377767072339</v>
      </c>
      <c r="H34">
        <v>-2.5537948330154523E-2</v>
      </c>
      <c r="J34" t="s">
        <v>525</v>
      </c>
      <c r="K34">
        <f>AVERAGE(D40:D43)</f>
        <v>2.2597192978977189E-4</v>
      </c>
      <c r="L34">
        <f t="shared" ref="L34" si="9">AVERAGE(E40:E43)</f>
        <v>2.8876906096767012</v>
      </c>
      <c r="M34">
        <f t="shared" ref="M34" si="10">AVERAGE(F40:F43)</f>
        <v>408.99490517241372</v>
      </c>
      <c r="N34">
        <f t="shared" ref="N34" si="11">AVERAGE(G40:G43)</f>
        <v>-679.97600399110013</v>
      </c>
      <c r="O34">
        <f t="shared" ref="O34" si="12">AVERAGE(H40:H43)</f>
        <v>1.4850395917313781E-2</v>
      </c>
      <c r="P34">
        <f>N34/M34</f>
        <v>-1.6625537271777335</v>
      </c>
    </row>
    <row r="35" spans="1:16">
      <c r="A35" t="s">
        <v>525</v>
      </c>
      <c r="B35">
        <v>12</v>
      </c>
      <c r="C35" t="s">
        <v>330</v>
      </c>
      <c r="D35">
        <v>-1.5984560068336138E-4</v>
      </c>
      <c r="E35">
        <v>-2.8548414189250297</v>
      </c>
      <c r="F35">
        <v>411.01737931034501</v>
      </c>
      <c r="G35">
        <v>-48.180344496353221</v>
      </c>
      <c r="H35">
        <v>-1.0024387679169883E-2</v>
      </c>
    </row>
    <row r="36" spans="1:16">
      <c r="A36" t="s">
        <v>525</v>
      </c>
      <c r="B36">
        <v>18</v>
      </c>
      <c r="C36" t="s">
        <v>330</v>
      </c>
      <c r="D36">
        <v>1.0641310806429122E-4</v>
      </c>
      <c r="E36">
        <v>0.59738070087988471</v>
      </c>
      <c r="F36">
        <v>409.75464285714298</v>
      </c>
      <c r="G36">
        <v>258.51094616846717</v>
      </c>
      <c r="H36">
        <v>6.7064566022693277E-3</v>
      </c>
    </row>
    <row r="37" spans="1:16">
      <c r="A37" t="s">
        <v>525</v>
      </c>
      <c r="B37">
        <v>24</v>
      </c>
      <c r="C37" t="s">
        <v>330</v>
      </c>
      <c r="D37">
        <v>-7.3857818906988831E-5</v>
      </c>
      <c r="E37">
        <v>2.0217659061218862</v>
      </c>
      <c r="F37">
        <v>409.26472413793101</v>
      </c>
      <c r="G37">
        <v>1085.1897234946355</v>
      </c>
      <c r="H37">
        <v>-4.6500089531551015E-3</v>
      </c>
    </row>
    <row r="38" spans="1:16">
      <c r="A38" t="s">
        <v>525</v>
      </c>
      <c r="B38">
        <v>30</v>
      </c>
      <c r="C38" t="s">
        <v>330</v>
      </c>
      <c r="D38">
        <v>-2.7733776986406307E-4</v>
      </c>
      <c r="E38">
        <v>2.6881052398781713</v>
      </c>
      <c r="F38">
        <v>409.04337931034502</v>
      </c>
      <c r="G38">
        <v>640.09993062062381</v>
      </c>
      <c r="H38">
        <v>-1.7533740842228432E-2</v>
      </c>
    </row>
    <row r="39" spans="1:16">
      <c r="A39" t="s">
        <v>525</v>
      </c>
      <c r="B39">
        <v>36</v>
      </c>
      <c r="C39" t="s">
        <v>330</v>
      </c>
      <c r="D39">
        <v>-2.1649163534964681E-4</v>
      </c>
      <c r="E39">
        <v>2.9463584837503474</v>
      </c>
      <c r="F39">
        <v>408.979068965517</v>
      </c>
      <c r="G39">
        <v>733.73908253487718</v>
      </c>
      <c r="H39">
        <v>-1.3860767054128439E-2</v>
      </c>
    </row>
    <row r="40" spans="1:16">
      <c r="A40" t="s">
        <v>525</v>
      </c>
      <c r="B40">
        <v>42</v>
      </c>
      <c r="C40" t="s">
        <v>330</v>
      </c>
      <c r="D40">
        <v>2.0787237812591864E-5</v>
      </c>
      <c r="E40">
        <v>3.010908188563663</v>
      </c>
      <c r="F40">
        <v>408.97520689655198</v>
      </c>
      <c r="G40">
        <v>-3131.5014586346679</v>
      </c>
      <c r="H40">
        <v>1.3483218419048854E-3</v>
      </c>
    </row>
    <row r="41" spans="1:16">
      <c r="A41" t="s">
        <v>525</v>
      </c>
      <c r="B41">
        <v>48</v>
      </c>
      <c r="C41" t="s">
        <v>330</v>
      </c>
      <c r="D41">
        <v>1.7971415725367813E-4</v>
      </c>
      <c r="E41">
        <v>2.8798266825117036</v>
      </c>
      <c r="F41">
        <v>408.99724137931003</v>
      </c>
      <c r="G41">
        <v>10.631670916548655</v>
      </c>
      <c r="H41">
        <v>1.1750634992135548E-2</v>
      </c>
    </row>
    <row r="42" spans="1:16">
      <c r="A42" t="s">
        <v>525</v>
      </c>
      <c r="B42">
        <v>54</v>
      </c>
      <c r="C42" t="s">
        <v>330</v>
      </c>
      <c r="D42">
        <v>3.0200639518900777E-4</v>
      </c>
      <c r="E42">
        <v>2.8633969477210632</v>
      </c>
      <c r="F42">
        <v>408.99962068965499</v>
      </c>
      <c r="G42">
        <v>169.94329076401152</v>
      </c>
      <c r="H42">
        <v>1.9842648397936275E-2</v>
      </c>
    </row>
    <row r="43" spans="1:16">
      <c r="A43" t="s">
        <v>525</v>
      </c>
      <c r="B43">
        <v>60</v>
      </c>
      <c r="C43" t="s">
        <v>330</v>
      </c>
      <c r="D43">
        <v>4.0137992890380977E-4</v>
      </c>
      <c r="E43">
        <v>2.7966306199103745</v>
      </c>
      <c r="F43">
        <v>409.00755172413801</v>
      </c>
      <c r="G43">
        <v>231.0224809897073</v>
      </c>
      <c r="H43">
        <v>2.6459978437278417E-2</v>
      </c>
    </row>
    <row r="44" spans="1:16">
      <c r="A44" t="s">
        <v>525</v>
      </c>
      <c r="B44">
        <v>6</v>
      </c>
      <c r="C44" t="s">
        <v>354</v>
      </c>
      <c r="D44">
        <v>-4.1666676009187426E-4</v>
      </c>
      <c r="E44">
        <v>-5.5088876292353071</v>
      </c>
      <c r="F44">
        <v>411.89841935483901</v>
      </c>
      <c r="G44">
        <v>81.026381518009757</v>
      </c>
      <c r="H44">
        <v>-2.6962528209560136E-2</v>
      </c>
      <c r="J44" t="s">
        <v>525</v>
      </c>
      <c r="K44">
        <f>AVERAGE(D50:D53)</f>
        <v>1.4957949789670431E-4</v>
      </c>
      <c r="L44">
        <f t="shared" ref="L44" si="13">AVERAGE(E50:E53)</f>
        <v>1.8694246793363778</v>
      </c>
      <c r="M44">
        <f t="shared" ref="M44" si="14">AVERAGE(F50:F53)</f>
        <v>409.34747413793099</v>
      </c>
      <c r="N44">
        <f t="shared" ref="N44" si="15">AVERAGE(G50:G53)</f>
        <v>22.279583953834663</v>
      </c>
      <c r="O44">
        <f t="shared" ref="O44" si="16">AVERAGE(H50:H53)</f>
        <v>9.8057506264977671E-3</v>
      </c>
      <c r="P44">
        <f>N44/M44</f>
        <v>5.4427070792984748E-2</v>
      </c>
    </row>
    <row r="45" spans="1:16">
      <c r="A45" t="s">
        <v>525</v>
      </c>
      <c r="B45">
        <v>12</v>
      </c>
      <c r="C45" t="s">
        <v>354</v>
      </c>
      <c r="D45">
        <v>-2.631030343694412E-4</v>
      </c>
      <c r="E45">
        <v>-4.34498707273774</v>
      </c>
      <c r="F45">
        <v>411.43913793103502</v>
      </c>
      <c r="G45">
        <v>-6.8995074468982542</v>
      </c>
      <c r="H45">
        <v>-1.6754754477680663E-2</v>
      </c>
    </row>
    <row r="46" spans="1:16">
      <c r="A46" t="s">
        <v>525</v>
      </c>
      <c r="B46">
        <v>18</v>
      </c>
      <c r="C46" t="s">
        <v>354</v>
      </c>
      <c r="D46">
        <v>-1.3818210861475316E-4</v>
      </c>
      <c r="E46">
        <v>-0.1918276508833264</v>
      </c>
      <c r="F46">
        <v>410.02514285714301</v>
      </c>
      <c r="G46">
        <v>365.57816795079231</v>
      </c>
      <c r="H46">
        <v>-8.8159852190933963E-3</v>
      </c>
    </row>
    <row r="47" spans="1:16">
      <c r="A47" t="s">
        <v>525</v>
      </c>
      <c r="B47">
        <v>24</v>
      </c>
      <c r="C47" t="s">
        <v>354</v>
      </c>
      <c r="D47">
        <v>-2.1280754514564087E-4</v>
      </c>
      <c r="E47">
        <v>1.2007908808603529</v>
      </c>
      <c r="F47">
        <v>409.58931034482799</v>
      </c>
      <c r="G47">
        <v>538.48311458334103</v>
      </c>
      <c r="H47">
        <v>-1.3609511350554868E-2</v>
      </c>
    </row>
    <row r="48" spans="1:16">
      <c r="A48" t="s">
        <v>525</v>
      </c>
      <c r="B48">
        <v>30</v>
      </c>
      <c r="C48" t="s">
        <v>354</v>
      </c>
      <c r="D48">
        <v>-2.2467815311982541E-4</v>
      </c>
      <c r="E48">
        <v>1.7442195412472827</v>
      </c>
      <c r="F48">
        <v>409.42555172413802</v>
      </c>
      <c r="G48">
        <v>589.4143997627225</v>
      </c>
      <c r="H48">
        <v>-1.4457940183007507E-2</v>
      </c>
    </row>
    <row r="49" spans="1:16">
      <c r="A49" t="s">
        <v>525</v>
      </c>
      <c r="B49">
        <v>36</v>
      </c>
      <c r="C49" t="s">
        <v>354</v>
      </c>
      <c r="D49">
        <v>-1.0398473546038152E-4</v>
      </c>
      <c r="E49">
        <v>1.9368533283016176</v>
      </c>
      <c r="F49">
        <v>409.38141379310298</v>
      </c>
      <c r="G49">
        <v>852.39375362232931</v>
      </c>
      <c r="H49">
        <v>-6.7474616136537361E-3</v>
      </c>
    </row>
    <row r="50" spans="1:16">
      <c r="A50" t="s">
        <v>525</v>
      </c>
      <c r="B50">
        <v>42</v>
      </c>
      <c r="C50" t="s">
        <v>354</v>
      </c>
      <c r="D50">
        <v>5.9736284898922181E-5</v>
      </c>
      <c r="E50">
        <v>1.8433458055767822</v>
      </c>
      <c r="F50">
        <v>409.37586206896498</v>
      </c>
      <c r="G50">
        <v>-348.10404087566837</v>
      </c>
      <c r="H50">
        <v>3.9011091298033268E-3</v>
      </c>
    </row>
    <row r="51" spans="1:16">
      <c r="A51" t="s">
        <v>525</v>
      </c>
      <c r="B51">
        <v>48</v>
      </c>
      <c r="C51" t="s">
        <v>354</v>
      </c>
      <c r="D51">
        <v>1.7731853301622736E-4</v>
      </c>
      <c r="E51">
        <v>1.7961301708128503</v>
      </c>
      <c r="F51">
        <v>409.37175862069</v>
      </c>
      <c r="G51">
        <v>154.40450332180308</v>
      </c>
      <c r="H51">
        <v>1.1616861579288849E-2</v>
      </c>
    </row>
    <row r="52" spans="1:16">
      <c r="A52" t="s">
        <v>525</v>
      </c>
      <c r="B52">
        <v>54</v>
      </c>
      <c r="C52" t="s">
        <v>354</v>
      </c>
      <c r="D52">
        <v>1.9132938525003477E-4</v>
      </c>
      <c r="E52">
        <v>1.859111632270718</v>
      </c>
      <c r="F52">
        <v>409.32775862069002</v>
      </c>
      <c r="G52">
        <v>164.62328005072456</v>
      </c>
      <c r="H52">
        <v>1.2552052497661307E-2</v>
      </c>
    </row>
    <row r="53" spans="1:16">
      <c r="A53" t="s">
        <v>526</v>
      </c>
      <c r="B53">
        <v>60</v>
      </c>
      <c r="C53" t="s">
        <v>354</v>
      </c>
      <c r="D53">
        <v>1.699337884216329E-4</v>
      </c>
      <c r="E53">
        <v>1.9791111086851607</v>
      </c>
      <c r="F53">
        <v>409.31451724137901</v>
      </c>
      <c r="G53">
        <v>118.19459331847939</v>
      </c>
      <c r="H53">
        <v>1.1152979299237585E-2</v>
      </c>
    </row>
    <row r="54" spans="1:16">
      <c r="A54" t="s">
        <v>526</v>
      </c>
      <c r="B54">
        <v>6</v>
      </c>
      <c r="C54" t="s">
        <v>379</v>
      </c>
      <c r="D54">
        <v>-1.4097092400777533E-3</v>
      </c>
      <c r="E54">
        <v>-3.7576782653048952</v>
      </c>
      <c r="F54">
        <v>411.38956666666701</v>
      </c>
      <c r="G54">
        <v>341.22945220896861</v>
      </c>
      <c r="H54">
        <v>-9.5572364959942591E-2</v>
      </c>
      <c r="J54" t="s">
        <v>526</v>
      </c>
      <c r="K54">
        <f>AVERAGE(D60:D63)</f>
        <v>4.3714778715572166E-4</v>
      </c>
      <c r="L54">
        <f t="shared" ref="L54" si="17">AVERAGE(E60:E63)</f>
        <v>1.3252688050270365</v>
      </c>
      <c r="M54">
        <f t="shared" ref="M54" si="18">AVERAGE(F60:F63)</f>
        <v>409.48941379310349</v>
      </c>
      <c r="N54">
        <f t="shared" ref="N54" si="19">AVERAGE(G60:G63)</f>
        <v>307.69292659134578</v>
      </c>
      <c r="O54">
        <f t="shared" ref="O54" si="20">AVERAGE(H60:H63)</f>
        <v>2.9242134157311018E-2</v>
      </c>
      <c r="P54">
        <f>N54/M54</f>
        <v>0.75140630313537027</v>
      </c>
    </row>
    <row r="55" spans="1:16">
      <c r="A55" t="s">
        <v>526</v>
      </c>
      <c r="B55">
        <v>12</v>
      </c>
      <c r="C55" t="s">
        <v>379</v>
      </c>
      <c r="D55">
        <v>-1.7685927374321152E-3</v>
      </c>
      <c r="E55">
        <v>-5.2696942526058885</v>
      </c>
      <c r="F55">
        <v>411.93831034482798</v>
      </c>
      <c r="G55">
        <v>333.64671841425451</v>
      </c>
      <c r="H55">
        <v>-0.11777623383170507</v>
      </c>
    </row>
    <row r="56" spans="1:16">
      <c r="A56" t="s">
        <v>526</v>
      </c>
      <c r="B56">
        <v>18</v>
      </c>
      <c r="C56" t="s">
        <v>379</v>
      </c>
      <c r="D56">
        <v>-1.0887236664250931E-3</v>
      </c>
      <c r="E56">
        <v>-2.1339990354501785</v>
      </c>
      <c r="F56">
        <v>410.87317857142898</v>
      </c>
      <c r="G56">
        <v>356.6836961334613</v>
      </c>
      <c r="H56">
        <v>-7.4020132751913284E-2</v>
      </c>
    </row>
    <row r="57" spans="1:16">
      <c r="A57" t="s">
        <v>526</v>
      </c>
      <c r="B57">
        <v>24</v>
      </c>
      <c r="C57" t="s">
        <v>379</v>
      </c>
      <c r="D57">
        <v>-2.5607473886630658E-5</v>
      </c>
      <c r="E57">
        <v>0.21502341099570121</v>
      </c>
      <c r="F57">
        <v>410.03006896551699</v>
      </c>
      <c r="G57">
        <v>590.90742617446415</v>
      </c>
      <c r="H57">
        <v>-1.7879246647838495E-3</v>
      </c>
    </row>
    <row r="58" spans="1:16">
      <c r="A58" t="s">
        <v>526</v>
      </c>
      <c r="B58">
        <v>30</v>
      </c>
      <c r="C58" t="s">
        <v>379</v>
      </c>
      <c r="D58">
        <v>7.2932717860438117E-4</v>
      </c>
      <c r="E58">
        <v>0.86730535976194034</v>
      </c>
      <c r="F58">
        <v>409.73686206896599</v>
      </c>
      <c r="G58">
        <v>373.2511627421473</v>
      </c>
      <c r="H58">
        <v>5.1167340751604069E-2</v>
      </c>
    </row>
    <row r="59" spans="1:16">
      <c r="A59" t="s">
        <v>526</v>
      </c>
      <c r="B59">
        <v>36</v>
      </c>
      <c r="C59" t="s">
        <v>379</v>
      </c>
      <c r="D59">
        <v>1.0022860295065099E-3</v>
      </c>
      <c r="E59">
        <v>0.90356675468117242</v>
      </c>
      <c r="F59">
        <v>409.623551724138</v>
      </c>
      <c r="G59">
        <v>379.15658006990981</v>
      </c>
      <c r="H59">
        <v>6.9329815318087393E-2</v>
      </c>
    </row>
    <row r="60" spans="1:16">
      <c r="A60" t="s">
        <v>526</v>
      </c>
      <c r="B60">
        <v>42</v>
      </c>
      <c r="C60" t="s">
        <v>379</v>
      </c>
      <c r="D60">
        <v>7.3259828559462607E-4</v>
      </c>
      <c r="E60">
        <v>1.1133194500430701</v>
      </c>
      <c r="F60">
        <v>409.53165517241399</v>
      </c>
      <c r="G60">
        <v>363.93252888303641</v>
      </c>
      <c r="H60">
        <v>4.9581203382533266E-2</v>
      </c>
    </row>
    <row r="61" spans="1:16">
      <c r="A61" t="s">
        <v>526</v>
      </c>
      <c r="B61">
        <v>48</v>
      </c>
      <c r="C61" t="s">
        <v>379</v>
      </c>
      <c r="D61">
        <v>4.7102053156789089E-4</v>
      </c>
      <c r="E61">
        <v>1.3121934078947382</v>
      </c>
      <c r="F61">
        <v>409.48255172413798</v>
      </c>
      <c r="G61">
        <v>333.18510282095627</v>
      </c>
      <c r="H61">
        <v>3.1417414368041505E-2</v>
      </c>
    </row>
    <row r="62" spans="1:16">
      <c r="A62" t="s">
        <v>526</v>
      </c>
      <c r="B62">
        <v>54</v>
      </c>
      <c r="C62" t="s">
        <v>379</v>
      </c>
      <c r="D62">
        <v>3.2850073941992082E-4</v>
      </c>
      <c r="E62">
        <v>1.4296308417103747</v>
      </c>
      <c r="F62">
        <v>409.475862068965</v>
      </c>
      <c r="G62">
        <v>295.10124650812827</v>
      </c>
      <c r="H62">
        <v>2.1729485880231377E-2</v>
      </c>
    </row>
    <row r="63" spans="1:16">
      <c r="A63" t="s">
        <v>526</v>
      </c>
      <c r="B63">
        <v>60</v>
      </c>
      <c r="C63" t="s">
        <v>379</v>
      </c>
      <c r="D63">
        <v>2.1647159204044879E-4</v>
      </c>
      <c r="E63">
        <v>1.4459315204599625</v>
      </c>
      <c r="F63">
        <v>409.46758620689701</v>
      </c>
      <c r="G63">
        <v>238.55282815326225</v>
      </c>
      <c r="H63">
        <v>1.4240432998437927E-2</v>
      </c>
    </row>
    <row r="64" spans="1:16">
      <c r="A64" t="s">
        <v>526</v>
      </c>
      <c r="B64">
        <v>6</v>
      </c>
      <c r="C64" t="s">
        <v>393</v>
      </c>
      <c r="D64">
        <v>-1.135254225114497E-3</v>
      </c>
      <c r="E64">
        <v>-3.17465172922399</v>
      </c>
      <c r="F64">
        <v>411.20650000000001</v>
      </c>
      <c r="G64">
        <v>333.2064265563306</v>
      </c>
      <c r="H64">
        <v>-7.2518315946253326E-2</v>
      </c>
      <c r="J64" t="s">
        <v>526</v>
      </c>
      <c r="K64">
        <f>AVERAGE(D70:D73)</f>
        <v>-2.3873654844058448E-4</v>
      </c>
      <c r="L64">
        <f t="shared" ref="L64" si="21">AVERAGE(E70:E73)</f>
        <v>0.98738638150370095</v>
      </c>
      <c r="M64">
        <f t="shared" ref="M64" si="22">AVERAGE(F70:F73)</f>
        <v>409.69652586206877</v>
      </c>
      <c r="N64">
        <f t="shared" ref="N64" si="23">AVERAGE(G70:G73)</f>
        <v>521.15777486150319</v>
      </c>
      <c r="O64">
        <f>AVERAGE(H70:H73)</f>
        <v>-1.5464323432479049E-2</v>
      </c>
      <c r="P64">
        <f>N64/M64</f>
        <v>1.2720580770483754</v>
      </c>
    </row>
    <row r="65" spans="1:16">
      <c r="A65" t="s">
        <v>526</v>
      </c>
      <c r="B65">
        <v>12</v>
      </c>
      <c r="C65" t="s">
        <v>393</v>
      </c>
      <c r="D65">
        <v>-1.4033914891521193E-3</v>
      </c>
      <c r="E65">
        <v>-3.4275332000320184</v>
      </c>
      <c r="F65">
        <v>411.35058620689699</v>
      </c>
      <c r="G65">
        <v>340.37509097570523</v>
      </c>
      <c r="H65">
        <v>-8.7310179475950572E-2</v>
      </c>
    </row>
    <row r="66" spans="1:16">
      <c r="A66" t="s">
        <v>526</v>
      </c>
      <c r="B66">
        <v>18</v>
      </c>
      <c r="C66" t="s">
        <v>393</v>
      </c>
      <c r="D66">
        <v>-7.3556100667462746E-4</v>
      </c>
      <c r="E66">
        <v>-0.71346618963769293</v>
      </c>
      <c r="F66">
        <v>410.32421428571399</v>
      </c>
      <c r="G66">
        <v>376.12572084954661</v>
      </c>
      <c r="H66">
        <v>-4.6396411930633215E-2</v>
      </c>
    </row>
    <row r="67" spans="1:16">
      <c r="A67" t="s">
        <v>526</v>
      </c>
      <c r="B67">
        <v>24</v>
      </c>
      <c r="C67" t="s">
        <v>393</v>
      </c>
      <c r="D67">
        <v>-5.8017660758718289E-4</v>
      </c>
      <c r="E67">
        <v>0.446481007531004</v>
      </c>
      <c r="F67">
        <v>409.88551724137898</v>
      </c>
      <c r="G67">
        <v>418.76784169735413</v>
      </c>
      <c r="H67">
        <v>-3.6801313783149818E-2</v>
      </c>
    </row>
    <row r="68" spans="1:16">
      <c r="A68" t="s">
        <v>526</v>
      </c>
      <c r="B68">
        <v>30</v>
      </c>
      <c r="C68" t="s">
        <v>393</v>
      </c>
      <c r="D68">
        <v>-5.5027242794140506E-4</v>
      </c>
      <c r="E68">
        <v>0.9036326850512314</v>
      </c>
      <c r="F68">
        <v>409.73527586206899</v>
      </c>
      <c r="G68">
        <v>440.04393696928076</v>
      </c>
      <c r="H68">
        <v>-3.5066407315748199E-2</v>
      </c>
    </row>
    <row r="69" spans="1:16">
      <c r="A69" t="s">
        <v>526</v>
      </c>
      <c r="B69">
        <v>36</v>
      </c>
      <c r="C69" t="s">
        <v>393</v>
      </c>
      <c r="D69">
        <v>-4.9353810928682846E-4</v>
      </c>
      <c r="E69">
        <v>1.0872775232230318</v>
      </c>
      <c r="F69">
        <v>409.69420689655198</v>
      </c>
      <c r="G69">
        <v>453.57712037148241</v>
      </c>
      <c r="H69">
        <v>-3.1636538785487896E-2</v>
      </c>
    </row>
    <row r="70" spans="1:16">
      <c r="A70" t="s">
        <v>526</v>
      </c>
      <c r="B70">
        <v>42</v>
      </c>
      <c r="C70" t="s">
        <v>393</v>
      </c>
      <c r="D70">
        <v>-3.7252774960473483E-4</v>
      </c>
      <c r="E70">
        <v>0.99953060235825519</v>
      </c>
      <c r="F70">
        <v>409.70024137931</v>
      </c>
      <c r="G70">
        <v>465.0912733774681</v>
      </c>
      <c r="H70">
        <v>-2.402766090133341E-2</v>
      </c>
    </row>
    <row r="71" spans="1:16">
      <c r="A71" t="s">
        <v>526</v>
      </c>
      <c r="B71">
        <v>48</v>
      </c>
      <c r="C71" t="s">
        <v>393</v>
      </c>
      <c r="D71">
        <v>-2.9670815533027026E-4</v>
      </c>
      <c r="E71">
        <v>1.0240239935809283</v>
      </c>
      <c r="F71">
        <v>409.68955172413803</v>
      </c>
      <c r="G71">
        <v>483.53896810802075</v>
      </c>
      <c r="H71">
        <v>-1.922709574445405E-2</v>
      </c>
    </row>
    <row r="72" spans="1:16">
      <c r="A72" t="s">
        <v>526</v>
      </c>
      <c r="B72">
        <v>54</v>
      </c>
      <c r="C72" t="s">
        <v>393</v>
      </c>
      <c r="D72">
        <v>-1.6832258942826246E-4</v>
      </c>
      <c r="E72">
        <v>0.97544441241524427</v>
      </c>
      <c r="F72">
        <v>409.69868965517202</v>
      </c>
      <c r="G72">
        <v>540.1786897937717</v>
      </c>
      <c r="H72">
        <v>-1.0952498435555699E-2</v>
      </c>
    </row>
    <row r="73" spans="1:16">
      <c r="A73" t="s">
        <v>526</v>
      </c>
      <c r="B73">
        <v>60</v>
      </c>
      <c r="C73" t="s">
        <v>393</v>
      </c>
      <c r="D73">
        <v>-1.1738769939907035E-4</v>
      </c>
      <c r="E73">
        <v>0.95054651766037623</v>
      </c>
      <c r="F73">
        <v>409.69762068965503</v>
      </c>
      <c r="G73">
        <v>595.82216816675214</v>
      </c>
      <c r="H73">
        <v>-7.6500386485730404E-3</v>
      </c>
    </row>
    <row r="74" spans="1:16">
      <c r="A74" t="s">
        <v>527</v>
      </c>
      <c r="B74">
        <v>6</v>
      </c>
      <c r="C74" t="s">
        <v>417</v>
      </c>
      <c r="D74">
        <v>-3.7455558013040481E-3</v>
      </c>
      <c r="E74">
        <v>-12.790620802953567</v>
      </c>
      <c r="F74">
        <v>414.77629999999999</v>
      </c>
      <c r="G74">
        <v>326.62031755593864</v>
      </c>
      <c r="H74">
        <v>-0.24248468803406817</v>
      </c>
      <c r="J74" t="s">
        <v>527</v>
      </c>
      <c r="K74">
        <f>AVERAGE(D80:D83)</f>
        <v>5.4995390033636161E-4</v>
      </c>
      <c r="L74">
        <f t="shared" ref="L74" si="24">AVERAGE(E80:E83)</f>
        <v>3.5681368902721471</v>
      </c>
      <c r="M74">
        <f t="shared" ref="M74" si="25">AVERAGE(F80:F83)</f>
        <v>408.71213793103425</v>
      </c>
      <c r="N74">
        <f t="shared" ref="N74" si="26">AVERAGE(G80:G83)</f>
        <v>210.64301075341564</v>
      </c>
      <c r="O74">
        <f t="shared" ref="O74" si="27">AVERAGE(H80:H83)</f>
        <v>3.6472713181342001E-2</v>
      </c>
      <c r="P74">
        <f>N74/M74</f>
        <v>0.51538232218823743</v>
      </c>
    </row>
    <row r="75" spans="1:16">
      <c r="A75" t="s">
        <v>527</v>
      </c>
      <c r="B75">
        <v>12</v>
      </c>
      <c r="C75" t="s">
        <v>417</v>
      </c>
      <c r="D75">
        <v>-1.7060556042581066E-3</v>
      </c>
      <c r="E75">
        <v>-5.3404509315226383</v>
      </c>
      <c r="F75">
        <v>411.98751724137901</v>
      </c>
      <c r="G75">
        <v>333.39644515367382</v>
      </c>
      <c r="H75">
        <v>-0.11825008409058245</v>
      </c>
    </row>
    <row r="76" spans="1:16">
      <c r="A76" t="s">
        <v>527</v>
      </c>
      <c r="B76">
        <v>18</v>
      </c>
      <c r="C76" t="s">
        <v>417</v>
      </c>
      <c r="D76">
        <v>-3.2196137195099209E-4</v>
      </c>
      <c r="E76">
        <v>0.7266586775158459</v>
      </c>
      <c r="F76">
        <v>409.83546428571401</v>
      </c>
      <c r="G76">
        <v>450.64248302960851</v>
      </c>
      <c r="H76">
        <v>-2.2934897968375442E-2</v>
      </c>
    </row>
    <row r="77" spans="1:16">
      <c r="A77" t="s">
        <v>527</v>
      </c>
      <c r="B77">
        <v>24</v>
      </c>
      <c r="C77" t="s">
        <v>417</v>
      </c>
      <c r="D77">
        <v>6.4843223327542708E-4</v>
      </c>
      <c r="E77">
        <v>2.4621975468891439</v>
      </c>
      <c r="F77">
        <v>409.22882758620699</v>
      </c>
      <c r="G77">
        <v>315.04114726899218</v>
      </c>
      <c r="H77">
        <v>4.6317509193771207E-2</v>
      </c>
    </row>
    <row r="78" spans="1:16">
      <c r="A78" t="s">
        <v>527</v>
      </c>
      <c r="B78">
        <v>30</v>
      </c>
      <c r="C78" t="s">
        <v>417</v>
      </c>
      <c r="D78">
        <v>1.271331184673182E-3</v>
      </c>
      <c r="E78">
        <v>2.8784403834673236</v>
      </c>
      <c r="F78">
        <v>409.00548275862099</v>
      </c>
      <c r="G78">
        <v>347.8050886721557</v>
      </c>
      <c r="H78">
        <v>8.969329869945733E-2</v>
      </c>
    </row>
    <row r="79" spans="1:16">
      <c r="A79" t="s">
        <v>527</v>
      </c>
      <c r="B79">
        <v>36</v>
      </c>
      <c r="C79" t="s">
        <v>417</v>
      </c>
      <c r="D79">
        <v>1.3214168851642775E-3</v>
      </c>
      <c r="E79">
        <v>2.9045779905795586</v>
      </c>
      <c r="F79">
        <v>408.87468965517201</v>
      </c>
      <c r="G79">
        <v>347.65730285473524</v>
      </c>
      <c r="H79">
        <v>9.0892861355618151E-2</v>
      </c>
    </row>
    <row r="80" spans="1:16">
      <c r="A80" t="s">
        <v>527</v>
      </c>
      <c r="B80">
        <v>42</v>
      </c>
      <c r="C80" t="s">
        <v>417</v>
      </c>
      <c r="D80">
        <v>9.1431305737877202E-4</v>
      </c>
      <c r="E80">
        <v>3.2223015477343102</v>
      </c>
      <c r="F80">
        <v>408.75141379310298</v>
      </c>
      <c r="G80">
        <v>314.64771416093316</v>
      </c>
      <c r="H80">
        <v>6.1286551618441959E-2</v>
      </c>
    </row>
    <row r="81" spans="1:16">
      <c r="A81" t="s">
        <v>527</v>
      </c>
      <c r="B81">
        <v>48</v>
      </c>
      <c r="C81" t="s">
        <v>417</v>
      </c>
      <c r="D81">
        <v>5.8583408465664999E-4</v>
      </c>
      <c r="E81">
        <v>3.5729586998282086</v>
      </c>
      <c r="F81">
        <v>408.69244827586198</v>
      </c>
      <c r="G81">
        <v>251.55074908279951</v>
      </c>
      <c r="H81">
        <v>3.8700032696029202E-2</v>
      </c>
    </row>
    <row r="82" spans="1:16">
      <c r="A82" t="s">
        <v>527</v>
      </c>
      <c r="B82">
        <v>54</v>
      </c>
      <c r="C82" t="s">
        <v>417</v>
      </c>
      <c r="D82">
        <v>3.7756451711984553E-4</v>
      </c>
      <c r="E82">
        <v>3.7200232942275617</v>
      </c>
      <c r="F82">
        <v>408.69299999999998</v>
      </c>
      <c r="G82">
        <v>160.13104802243782</v>
      </c>
      <c r="H82">
        <v>2.4781801555002928E-2</v>
      </c>
    </row>
    <row r="83" spans="1:16">
      <c r="A83" t="s">
        <v>527</v>
      </c>
      <c r="B83">
        <v>60</v>
      </c>
      <c r="C83" t="s">
        <v>417</v>
      </c>
      <c r="D83">
        <v>3.2210394219017908E-4</v>
      </c>
      <c r="E83">
        <v>3.7572640192985092</v>
      </c>
      <c r="F83">
        <v>408.71168965517199</v>
      </c>
      <c r="G83">
        <v>116.24253174749194</v>
      </c>
      <c r="H83">
        <v>2.1122466855893904E-2</v>
      </c>
    </row>
    <row r="84" spans="1:16">
      <c r="A84" t="s">
        <v>527</v>
      </c>
      <c r="B84">
        <v>6</v>
      </c>
      <c r="C84" t="s">
        <v>441</v>
      </c>
      <c r="D84">
        <v>-2.3116811819014352E-3</v>
      </c>
      <c r="E84">
        <v>-3.2177810889057237</v>
      </c>
      <c r="F84">
        <v>411.38900000000001</v>
      </c>
      <c r="G84">
        <v>371.54234424948214</v>
      </c>
      <c r="H84">
        <v>-0.15927743674063119</v>
      </c>
      <c r="J84" t="s">
        <v>527</v>
      </c>
      <c r="K84">
        <f>AVERAGE(D90:D93)</f>
        <v>1.7953147686361145E-4</v>
      </c>
      <c r="L84">
        <f t="shared" ref="L84" si="28">AVERAGE(E90:E93)</f>
        <v>1.2621106418817982</v>
      </c>
      <c r="M84">
        <f t="shared" ref="M84" si="29">AVERAGE(F90:F93)</f>
        <v>409.53978448275848</v>
      </c>
      <c r="N84">
        <f t="shared" ref="N84" si="30">AVERAGE(G90:G93)</f>
        <v>162.2897782401871</v>
      </c>
      <c r="O84">
        <f t="shared" ref="O84" si="31">AVERAGE(H90:H93)</f>
        <v>1.1757141018852212E-2</v>
      </c>
      <c r="P84">
        <f>N84/M84</f>
        <v>0.39627353529317361</v>
      </c>
    </row>
    <row r="85" spans="1:16">
      <c r="A85" t="s">
        <v>527</v>
      </c>
      <c r="B85">
        <v>12</v>
      </c>
      <c r="C85" t="s">
        <v>441</v>
      </c>
      <c r="D85">
        <v>-1.9135889537485575E-3</v>
      </c>
      <c r="E85">
        <v>-2.8622372418849062</v>
      </c>
      <c r="F85">
        <v>411.24099999999999</v>
      </c>
      <c r="G85">
        <v>368.39898067538576</v>
      </c>
      <c r="H85">
        <v>-0.13057122453691991</v>
      </c>
    </row>
    <row r="86" spans="1:16">
      <c r="A86" t="s">
        <v>527</v>
      </c>
      <c r="B86">
        <v>18</v>
      </c>
      <c r="C86" t="s">
        <v>441</v>
      </c>
      <c r="D86">
        <v>-2.9296374431707112E-4</v>
      </c>
      <c r="E86">
        <v>-0.17490917361174041</v>
      </c>
      <c r="F86">
        <v>410.20514285714302</v>
      </c>
      <c r="G86">
        <v>387.55298856260566</v>
      </c>
      <c r="H86">
        <v>-2.0508132541860059E-2</v>
      </c>
    </row>
    <row r="87" spans="1:16">
      <c r="A87" t="s">
        <v>527</v>
      </c>
      <c r="B87">
        <v>24</v>
      </c>
      <c r="C87" t="s">
        <v>441</v>
      </c>
      <c r="D87">
        <v>7.3239972637292546E-4</v>
      </c>
      <c r="E87">
        <v>0.4040931835596745</v>
      </c>
      <c r="F87">
        <v>409.90055172413798</v>
      </c>
      <c r="G87">
        <v>387.92475990395224</v>
      </c>
      <c r="H87">
        <v>5.130847341353998E-2</v>
      </c>
    </row>
    <row r="88" spans="1:16">
      <c r="A88" t="s">
        <v>527</v>
      </c>
      <c r="B88">
        <v>30</v>
      </c>
      <c r="C88" t="s">
        <v>441</v>
      </c>
      <c r="D88">
        <v>1.185258570113147E-3</v>
      </c>
      <c r="E88">
        <v>0.63652567926861581</v>
      </c>
      <c r="F88">
        <v>409.75606896551699</v>
      </c>
      <c r="G88">
        <v>387.58774414231078</v>
      </c>
      <c r="H88">
        <v>8.1592288096130602E-2</v>
      </c>
    </row>
    <row r="89" spans="1:16">
      <c r="A89" t="s">
        <v>527</v>
      </c>
      <c r="B89">
        <v>36</v>
      </c>
      <c r="C89" t="s">
        <v>441</v>
      </c>
      <c r="D89">
        <v>7.9954007572247306E-4</v>
      </c>
      <c r="E89">
        <v>0.67651127654876619</v>
      </c>
      <c r="F89">
        <v>409.65948275862098</v>
      </c>
      <c r="G89">
        <v>379.59461096215051</v>
      </c>
      <c r="H89">
        <v>5.3463116787990962E-2</v>
      </c>
    </row>
    <row r="90" spans="1:16">
      <c r="A90" t="s">
        <v>527</v>
      </c>
      <c r="B90">
        <v>42</v>
      </c>
      <c r="C90" t="s">
        <v>441</v>
      </c>
      <c r="D90">
        <v>3.6921535235620546E-4</v>
      </c>
      <c r="E90">
        <v>1.1059034899093791</v>
      </c>
      <c r="F90">
        <v>409.56786206896498</v>
      </c>
      <c r="G90">
        <v>327.18669542290928</v>
      </c>
      <c r="H90">
        <v>2.4259092768427783E-2</v>
      </c>
    </row>
    <row r="91" spans="1:16">
      <c r="A91" t="s">
        <v>527</v>
      </c>
      <c r="B91">
        <v>48</v>
      </c>
      <c r="C91" t="s">
        <v>441</v>
      </c>
      <c r="D91">
        <v>1.350095450367235E-4</v>
      </c>
      <c r="E91">
        <v>1.251704227554979</v>
      </c>
      <c r="F91">
        <v>409.53182758620699</v>
      </c>
      <c r="G91">
        <v>174.59498231803801</v>
      </c>
      <c r="H91">
        <v>8.8114439068424939E-3</v>
      </c>
    </row>
    <row r="92" spans="1:16">
      <c r="A92" t="s">
        <v>527</v>
      </c>
      <c r="B92">
        <v>54</v>
      </c>
      <c r="C92" t="s">
        <v>441</v>
      </c>
      <c r="D92">
        <v>7.8937223772864015E-5</v>
      </c>
      <c r="E92">
        <v>1.3162537445303661</v>
      </c>
      <c r="F92">
        <v>409.53155172413801</v>
      </c>
      <c r="G92">
        <v>-5.1221035368912862</v>
      </c>
      <c r="H92">
        <v>5.1468115740005314E-3</v>
      </c>
    </row>
    <row r="93" spans="1:16">
      <c r="A93" t="s">
        <v>527</v>
      </c>
      <c r="B93">
        <v>60</v>
      </c>
      <c r="C93" t="s">
        <v>441</v>
      </c>
      <c r="D93">
        <v>1.3496378628865275E-4</v>
      </c>
      <c r="E93">
        <v>1.3745811055324688</v>
      </c>
      <c r="F93">
        <v>409.52789655172398</v>
      </c>
      <c r="G93">
        <v>152.49953875669246</v>
      </c>
      <c r="H93">
        <v>8.8112158261380458E-3</v>
      </c>
    </row>
    <row r="94" spans="1:16">
      <c r="A94" t="s">
        <v>527</v>
      </c>
      <c r="B94">
        <v>6</v>
      </c>
      <c r="C94" t="s">
        <v>459</v>
      </c>
      <c r="D94">
        <v>-1.4103570515374775E-3</v>
      </c>
      <c r="E94">
        <v>-1.6001899833858959</v>
      </c>
      <c r="F94">
        <v>410.68109677419397</v>
      </c>
      <c r="G94">
        <v>376.72454706408701</v>
      </c>
      <c r="H94">
        <v>-9.9171060972192623E-2</v>
      </c>
      <c r="J94" t="s">
        <v>527</v>
      </c>
      <c r="K94">
        <f>AVERAGE(D100:D103)</f>
        <v>1.0456668567399693E-3</v>
      </c>
      <c r="L94">
        <f t="shared" ref="L94" si="32">AVERAGE(E100:E103)</f>
        <v>2.1827137211133962</v>
      </c>
      <c r="M94">
        <f t="shared" ref="M94" si="33">AVERAGE(F100:F103)</f>
        <v>409.12134482758626</v>
      </c>
      <c r="N94">
        <f t="shared" ref="N94" si="34">AVERAGE(G100:G103)</f>
        <v>341.52761974854468</v>
      </c>
      <c r="O94">
        <f t="shared" ref="O94" si="35">AVERAGE(H100:H103)</f>
        <v>7.1197407594968468E-2</v>
      </c>
      <c r="P94">
        <f>N94/M94</f>
        <v>0.83478318612897784</v>
      </c>
    </row>
    <row r="95" spans="1:16">
      <c r="A95" t="s">
        <v>527</v>
      </c>
      <c r="B95">
        <v>12</v>
      </c>
      <c r="C95" t="s">
        <v>459</v>
      </c>
      <c r="D95">
        <v>-1.5005106366979119E-3</v>
      </c>
      <c r="E95">
        <v>-2.211833803164045</v>
      </c>
      <c r="F95">
        <v>410.86337931034501</v>
      </c>
      <c r="G95">
        <v>369.16969592716686</v>
      </c>
      <c r="H95">
        <v>-0.10466891383847783</v>
      </c>
    </row>
    <row r="96" spans="1:16">
      <c r="A96" t="s">
        <v>527</v>
      </c>
      <c r="B96">
        <v>18</v>
      </c>
      <c r="C96" t="s">
        <v>459</v>
      </c>
      <c r="D96">
        <v>-6.6668889786911437E-4</v>
      </c>
      <c r="E96">
        <v>0.39708595659285173</v>
      </c>
      <c r="F96">
        <v>409.97921428571402</v>
      </c>
      <c r="G96">
        <v>413.99633280731786</v>
      </c>
      <c r="H96">
        <v>-4.8201312494975633E-2</v>
      </c>
    </row>
    <row r="97" spans="1:16">
      <c r="A97" t="s">
        <v>527</v>
      </c>
      <c r="B97">
        <v>24</v>
      </c>
      <c r="C97" t="s">
        <v>459</v>
      </c>
      <c r="D97">
        <v>6.8861077475710069E-4</v>
      </c>
      <c r="E97">
        <v>1.6419901278405069</v>
      </c>
      <c r="F97">
        <v>409.53310344827599</v>
      </c>
      <c r="G97">
        <v>349.50863644678549</v>
      </c>
      <c r="H97">
        <v>5.1351615210461964E-2</v>
      </c>
    </row>
    <row r="98" spans="1:16">
      <c r="A98" t="s">
        <v>527</v>
      </c>
      <c r="B98">
        <v>30</v>
      </c>
      <c r="C98" t="s">
        <v>459</v>
      </c>
      <c r="D98">
        <v>1.8111277758181923E-3</v>
      </c>
      <c r="E98">
        <v>1.7410901862098123</v>
      </c>
      <c r="F98">
        <v>409.40910344827603</v>
      </c>
      <c r="G98">
        <v>379.45613617595455</v>
      </c>
      <c r="H98">
        <v>0.13536067643632743</v>
      </c>
    </row>
    <row r="99" spans="1:16">
      <c r="A99" t="s">
        <v>527</v>
      </c>
      <c r="B99">
        <v>36</v>
      </c>
      <c r="C99" t="s">
        <v>459</v>
      </c>
      <c r="D99">
        <v>2.1516761972775271E-3</v>
      </c>
      <c r="E99">
        <v>1.5507546306256825</v>
      </c>
      <c r="F99">
        <v>409.32913793103398</v>
      </c>
      <c r="G99">
        <v>383.79737936048559</v>
      </c>
      <c r="H99">
        <v>0.15621625123834729</v>
      </c>
    </row>
    <row r="100" spans="1:16">
      <c r="A100" t="s">
        <v>527</v>
      </c>
      <c r="B100">
        <v>42</v>
      </c>
      <c r="C100" t="s">
        <v>459</v>
      </c>
      <c r="D100">
        <v>1.6041125038332815E-3</v>
      </c>
      <c r="E100">
        <v>1.7097147051007395</v>
      </c>
      <c r="F100">
        <v>409.20389655172397</v>
      </c>
      <c r="G100">
        <v>374.82580936825053</v>
      </c>
      <c r="H100">
        <v>0.11171599251141097</v>
      </c>
    </row>
    <row r="101" spans="1:16">
      <c r="A101" t="s">
        <v>527</v>
      </c>
      <c r="B101">
        <v>48</v>
      </c>
      <c r="C101" t="s">
        <v>459</v>
      </c>
      <c r="D101">
        <v>1.0995222687200249E-3</v>
      </c>
      <c r="E101">
        <v>2.1538283578971793</v>
      </c>
      <c r="F101">
        <v>409.10606896551701</v>
      </c>
      <c r="G101">
        <v>352.89837151060016</v>
      </c>
      <c r="H101">
        <v>7.4528172496954023E-2</v>
      </c>
    </row>
    <row r="102" spans="1:16">
      <c r="A102" t="s">
        <v>527</v>
      </c>
      <c r="B102">
        <v>54</v>
      </c>
      <c r="C102" t="s">
        <v>459</v>
      </c>
      <c r="D102">
        <v>8.1735470988657482E-4</v>
      </c>
      <c r="E102">
        <v>2.3922961579322823</v>
      </c>
      <c r="F102">
        <v>409.07986206896601</v>
      </c>
      <c r="G102">
        <v>329.16859691350288</v>
      </c>
      <c r="H102">
        <v>5.4637971392297265E-2</v>
      </c>
    </row>
    <row r="103" spans="1:16">
      <c r="A103" t="s">
        <v>527</v>
      </c>
      <c r="B103">
        <v>60</v>
      </c>
      <c r="C103" t="s">
        <v>459</v>
      </c>
      <c r="D103">
        <v>6.6167794451999645E-4</v>
      </c>
      <c r="E103">
        <v>2.4750156635233846</v>
      </c>
      <c r="F103">
        <v>409.09555172413798</v>
      </c>
      <c r="G103">
        <v>309.21770120182509</v>
      </c>
      <c r="H103">
        <v>4.39074939792116E-2</v>
      </c>
    </row>
    <row r="104" spans="1:16">
      <c r="A104" t="s">
        <v>527</v>
      </c>
      <c r="B104">
        <v>6</v>
      </c>
      <c r="C104" t="s">
        <v>483</v>
      </c>
      <c r="D104">
        <v>-7.8413963719521889E-4</v>
      </c>
      <c r="E104">
        <v>-5.603257919811897</v>
      </c>
      <c r="F104">
        <v>411.96249999999998</v>
      </c>
      <c r="G104">
        <v>228.25283534987631</v>
      </c>
      <c r="H104">
        <v>-5.0377526900423561E-2</v>
      </c>
      <c r="J104" t="s">
        <v>527</v>
      </c>
      <c r="K104">
        <f>AVERAGE(D110:D113)</f>
        <v>-2.1199346746043169E-4</v>
      </c>
      <c r="L104">
        <f t="shared" ref="L104" si="36">AVERAGE(E110:E113)</f>
        <v>1.4248822430201493</v>
      </c>
      <c r="M104">
        <f t="shared" ref="M104" si="37">AVERAGE(F110:F113)</f>
        <v>409.54068965517251</v>
      </c>
      <c r="N104">
        <f t="shared" ref="N104" si="38">AVERAGE(G110:G113)</f>
        <v>586.10974017536932</v>
      </c>
      <c r="O104">
        <f>AVERAGE(H110:H113)</f>
        <v>-1.372115776205538E-2</v>
      </c>
      <c r="P104">
        <f>N104/M104</f>
        <v>1.4311392127333318</v>
      </c>
    </row>
    <row r="105" spans="1:16">
      <c r="A105" t="s">
        <v>527</v>
      </c>
      <c r="B105">
        <v>12</v>
      </c>
      <c r="C105" t="s">
        <v>483</v>
      </c>
      <c r="D105">
        <v>-7.0590283545718152E-4</v>
      </c>
      <c r="E105">
        <v>-1.9302714195374113</v>
      </c>
      <c r="F105">
        <v>410.75558620689702</v>
      </c>
      <c r="G105">
        <v>332.63793002721769</v>
      </c>
      <c r="H105">
        <v>-4.4436556751080873E-2</v>
      </c>
    </row>
    <row r="106" spans="1:16">
      <c r="A106" t="s">
        <v>527</v>
      </c>
      <c r="B106">
        <v>18</v>
      </c>
      <c r="C106" t="s">
        <v>483</v>
      </c>
      <c r="D106">
        <v>-3.9314446681214732E-4</v>
      </c>
      <c r="E106">
        <v>0.14981703851834649</v>
      </c>
      <c r="F106">
        <v>409.96424999999999</v>
      </c>
      <c r="G106">
        <v>409.24592001657618</v>
      </c>
      <c r="H106">
        <v>-2.4837428252755343E-2</v>
      </c>
    </row>
    <row r="107" spans="1:16">
      <c r="A107" t="s">
        <v>527</v>
      </c>
      <c r="B107">
        <v>24</v>
      </c>
      <c r="C107" t="s">
        <v>483</v>
      </c>
      <c r="D107">
        <v>-4.5919752322654521E-4</v>
      </c>
      <c r="E107">
        <v>0.96840712754014679</v>
      </c>
      <c r="F107">
        <v>409.67796551724098</v>
      </c>
      <c r="G107">
        <v>451.86744049351807</v>
      </c>
      <c r="H107">
        <v>-2.9022914681837462E-2</v>
      </c>
    </row>
    <row r="108" spans="1:16">
      <c r="A108" t="s">
        <v>527</v>
      </c>
      <c r="B108">
        <v>30</v>
      </c>
      <c r="C108" t="s">
        <v>483</v>
      </c>
      <c r="D108">
        <v>-5.9575683472702179E-4</v>
      </c>
      <c r="E108">
        <v>1.4251808974818119</v>
      </c>
      <c r="F108">
        <v>409.56</v>
      </c>
      <c r="G108">
        <v>458.51926907034135</v>
      </c>
      <c r="H108">
        <v>-3.7782838092983752E-2</v>
      </c>
    </row>
    <row r="109" spans="1:16">
      <c r="A109" t="s">
        <v>527</v>
      </c>
      <c r="B109">
        <v>36</v>
      </c>
      <c r="C109" t="s">
        <v>483</v>
      </c>
      <c r="D109">
        <v>-5.1496678530924878E-4</v>
      </c>
      <c r="E109">
        <v>1.4997606369213117</v>
      </c>
      <c r="F109">
        <v>409.55296551724098</v>
      </c>
      <c r="G109">
        <v>470.89602372390135</v>
      </c>
      <c r="H109">
        <v>-3.2945236246341353E-2</v>
      </c>
    </row>
    <row r="110" spans="1:16">
      <c r="A110" t="s">
        <v>527</v>
      </c>
      <c r="B110">
        <v>42</v>
      </c>
      <c r="C110" t="s">
        <v>483</v>
      </c>
      <c r="D110">
        <v>-3.3700583602506393E-4</v>
      </c>
      <c r="E110">
        <v>1.4821205012006837</v>
      </c>
      <c r="F110">
        <v>409.55379310344802</v>
      </c>
      <c r="G110">
        <v>506.80330646310205</v>
      </c>
      <c r="H110">
        <v>-2.1731732300966082E-2</v>
      </c>
    </row>
    <row r="111" spans="1:16">
      <c r="A111" t="s">
        <v>527</v>
      </c>
      <c r="B111">
        <v>48</v>
      </c>
      <c r="C111" t="s">
        <v>483</v>
      </c>
      <c r="D111">
        <v>-2.2078569645204703E-4</v>
      </c>
      <c r="E111">
        <v>1.3759805222877026</v>
      </c>
      <c r="F111">
        <v>409.55593103448302</v>
      </c>
      <c r="G111">
        <v>551.17204487449658</v>
      </c>
      <c r="H111">
        <v>-1.4299145193634245E-2</v>
      </c>
    </row>
    <row r="112" spans="1:16">
      <c r="A112" t="s">
        <v>527</v>
      </c>
      <c r="B112">
        <v>54</v>
      </c>
      <c r="C112" t="s">
        <v>483</v>
      </c>
      <c r="D112">
        <v>-1.6726929271570869E-4</v>
      </c>
      <c r="E112">
        <v>1.406963586431806</v>
      </c>
      <c r="F112">
        <v>409.536</v>
      </c>
      <c r="G112">
        <v>603.89329839042216</v>
      </c>
      <c r="H112">
        <v>-1.0856741730362985E-2</v>
      </c>
    </row>
    <row r="113" spans="1:16">
      <c r="A113" t="s">
        <v>527</v>
      </c>
      <c r="B113">
        <v>60</v>
      </c>
      <c r="C113" t="s">
        <v>483</v>
      </c>
      <c r="D113">
        <v>-1.2291304464890712E-4</v>
      </c>
      <c r="E113">
        <v>1.4344643621604052</v>
      </c>
      <c r="F113">
        <v>409.51703448275902</v>
      </c>
      <c r="G113">
        <v>682.57031097345634</v>
      </c>
      <c r="H113">
        <v>-7.9970118232582012E-3</v>
      </c>
    </row>
    <row r="114" spans="1:16">
      <c r="A114" t="s">
        <v>527</v>
      </c>
      <c r="B114">
        <v>6</v>
      </c>
      <c r="C114" t="s">
        <v>509</v>
      </c>
      <c r="D114">
        <v>-1.4439526457557957E-3</v>
      </c>
      <c r="E114">
        <v>-3.3006564453932179</v>
      </c>
      <c r="F114">
        <v>411.22922580645201</v>
      </c>
      <c r="G114">
        <v>363.10014277806124</v>
      </c>
      <c r="H114">
        <v>-0.12451759405437576</v>
      </c>
      <c r="J114" t="s">
        <v>527</v>
      </c>
      <c r="K114">
        <f>AVERAGE(D120:D123)</f>
        <v>-3.7589738493855942E-4</v>
      </c>
      <c r="L114">
        <f t="shared" ref="L114" si="39">AVERAGE(E120:E123)</f>
        <v>2.3273029166115649</v>
      </c>
      <c r="M114">
        <f t="shared" ref="M114" si="40">AVERAGE(F120:F123)</f>
        <v>409.25161206896547</v>
      </c>
      <c r="N114">
        <f t="shared" ref="N114" si="41">AVERAGE(G120:G123)</f>
        <v>571.44727081114877</v>
      </c>
      <c r="O114">
        <f>AVERAGE(H120:H123)</f>
        <v>-2.4192219654671141E-2</v>
      </c>
      <c r="P114">
        <f>N114/M114</f>
        <v>1.3963225897198195</v>
      </c>
    </row>
    <row r="115" spans="1:16">
      <c r="A115" t="s">
        <v>527</v>
      </c>
      <c r="B115">
        <v>12</v>
      </c>
      <c r="C115" t="s">
        <v>509</v>
      </c>
      <c r="D115">
        <v>-1.3719633771888606E-3</v>
      </c>
      <c r="E115">
        <v>-2.8739961609179123</v>
      </c>
      <c r="F115">
        <v>411.21910344827597</v>
      </c>
      <c r="G115">
        <v>355.16564021022873</v>
      </c>
      <c r="H115">
        <v>-9.4856024915001877E-2</v>
      </c>
    </row>
    <row r="116" spans="1:16">
      <c r="A116" t="s">
        <v>527</v>
      </c>
      <c r="B116">
        <v>18</v>
      </c>
      <c r="C116" t="s">
        <v>509</v>
      </c>
      <c r="D116">
        <v>-7.6019721867084293E-4</v>
      </c>
      <c r="E116">
        <v>5.3622526175438751E-2</v>
      </c>
      <c r="F116">
        <v>410.10707142857098</v>
      </c>
      <c r="G116">
        <v>401.95920972657103</v>
      </c>
      <c r="H116">
        <v>-4.9494722689323881E-2</v>
      </c>
    </row>
    <row r="117" spans="1:16">
      <c r="A117" t="s">
        <v>527</v>
      </c>
      <c r="B117">
        <v>24</v>
      </c>
      <c r="C117" t="s">
        <v>509</v>
      </c>
      <c r="D117">
        <v>-4.4868863152518803E-4</v>
      </c>
      <c r="E117">
        <v>1.3501523102709376</v>
      </c>
      <c r="F117">
        <v>409.59241379310299</v>
      </c>
      <c r="G117">
        <v>473.00809223671803</v>
      </c>
      <c r="H117">
        <v>-2.8870003088365327E-2</v>
      </c>
    </row>
    <row r="118" spans="1:16">
      <c r="A118" t="s">
        <v>527</v>
      </c>
      <c r="B118">
        <v>30</v>
      </c>
      <c r="C118" t="s">
        <v>509</v>
      </c>
      <c r="D118">
        <v>-3.4408648049988599E-4</v>
      </c>
      <c r="E118">
        <v>1.9396504573532747</v>
      </c>
      <c r="F118">
        <v>409.393275862069</v>
      </c>
      <c r="G118">
        <v>537.8247579826259</v>
      </c>
      <c r="H118">
        <v>-2.2018415098050848E-2</v>
      </c>
    </row>
    <row r="119" spans="1:16">
      <c r="A119" t="s">
        <v>527</v>
      </c>
      <c r="B119">
        <v>36</v>
      </c>
      <c r="C119" t="s">
        <v>509</v>
      </c>
      <c r="D119">
        <v>-3.9636813426814535E-4</v>
      </c>
      <c r="E119">
        <v>2.1434250505601589</v>
      </c>
      <c r="F119">
        <v>409.307689655172</v>
      </c>
      <c r="G119">
        <v>532.28140895763579</v>
      </c>
      <c r="H119">
        <v>-2.5306944737310239E-2</v>
      </c>
    </row>
    <row r="120" spans="1:16">
      <c r="A120" t="s">
        <v>527</v>
      </c>
      <c r="B120">
        <v>42</v>
      </c>
      <c r="C120" t="s">
        <v>509</v>
      </c>
      <c r="D120">
        <v>-4.9448565860398539E-4</v>
      </c>
      <c r="E120">
        <v>2.3069242948749569</v>
      </c>
      <c r="F120">
        <v>409.26062068965501</v>
      </c>
      <c r="G120">
        <v>513.66606046104937</v>
      </c>
      <c r="H120">
        <v>-3.1616993924506544E-2</v>
      </c>
    </row>
    <row r="121" spans="1:16">
      <c r="A121" t="s">
        <v>527</v>
      </c>
      <c r="B121">
        <v>48</v>
      </c>
      <c r="C121" t="s">
        <v>509</v>
      </c>
      <c r="D121">
        <v>-4.7111508608175184E-4</v>
      </c>
      <c r="E121">
        <v>2.3218555325813992</v>
      </c>
      <c r="F121">
        <v>409.24631034482798</v>
      </c>
      <c r="G121">
        <v>519.53121721036803</v>
      </c>
      <c r="H121">
        <v>-3.0291542100189396E-2</v>
      </c>
    </row>
    <row r="122" spans="1:16">
      <c r="A122" t="s">
        <v>527</v>
      </c>
      <c r="B122">
        <v>54</v>
      </c>
      <c r="C122" t="s">
        <v>509</v>
      </c>
      <c r="D122">
        <v>-3.4020549262272722E-4</v>
      </c>
      <c r="E122">
        <v>2.3431717450570941</v>
      </c>
      <c r="F122">
        <v>409.25</v>
      </c>
      <c r="G122">
        <v>566.70629134288663</v>
      </c>
      <c r="H122">
        <v>-2.2007805768816172E-2</v>
      </c>
    </row>
    <row r="123" spans="1:16">
      <c r="A123" t="s">
        <v>527</v>
      </c>
      <c r="B123">
        <v>60</v>
      </c>
      <c r="C123" t="s">
        <v>509</v>
      </c>
      <c r="D123">
        <v>-1.9778330244577335E-4</v>
      </c>
      <c r="E123">
        <v>2.3372600939328088</v>
      </c>
      <c r="F123">
        <v>409.24951724137901</v>
      </c>
      <c r="G123">
        <v>685.88551423029105</v>
      </c>
      <c r="H123">
        <v>-1.2852536825172456E-2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workbookViewId="0">
      <selection activeCell="B3" sqref="B3"/>
    </sheetView>
  </sheetViews>
  <sheetFormatPr baseColWidth="10" defaultRowHeight="14" x14ac:dyDescent="0"/>
  <cols>
    <col min="10" max="10" width="12.1640625" bestFit="1" customWidth="1"/>
  </cols>
  <sheetData>
    <row r="1" spans="1:17">
      <c r="A1" s="2" t="s">
        <v>530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110</v>
      </c>
      <c r="G1" s="2" t="s">
        <v>528</v>
      </c>
      <c r="H1" s="2"/>
      <c r="I1" s="2" t="s">
        <v>533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110</v>
      </c>
      <c r="O1" s="2" t="s">
        <v>528</v>
      </c>
      <c r="P1" s="2" t="s">
        <v>531</v>
      </c>
      <c r="Q1" s="2" t="s">
        <v>534</v>
      </c>
    </row>
    <row r="2" spans="1:17">
      <c r="A2" s="2" t="s">
        <v>526</v>
      </c>
      <c r="B2" s="2">
        <v>4.37148E-4</v>
      </c>
      <c r="C2" s="2">
        <v>1.3252688050000001</v>
      </c>
      <c r="D2" s="2">
        <v>409.48941380000002</v>
      </c>
      <c r="E2" s="2">
        <v>307.69292660000002</v>
      </c>
      <c r="F2" s="2">
        <v>2.9242133999999999E-2</v>
      </c>
      <c r="G2" s="2">
        <v>0.751406303</v>
      </c>
      <c r="H2" s="2"/>
      <c r="I2" t="s">
        <v>526</v>
      </c>
      <c r="J2">
        <f>B2</f>
        <v>4.37148E-4</v>
      </c>
      <c r="K2">
        <f>AVERAGE(C2:C3)</f>
        <v>1.1563275934999999</v>
      </c>
      <c r="L2">
        <f>AVERAGE(D2:D3)</f>
        <v>409.59296985000003</v>
      </c>
      <c r="M2">
        <f>AVERAGE(E2:E3)</f>
        <v>414.42535075000001</v>
      </c>
      <c r="N2">
        <f>AVERAGE(F2)</f>
        <v>2.9242133999999999E-2</v>
      </c>
      <c r="O2">
        <f>AVERAGE(G2:G3)</f>
        <v>1.01173219</v>
      </c>
      <c r="P2">
        <f>K2/N2</f>
        <v>39.5432013785314</v>
      </c>
      <c r="Q2">
        <f>K2/J2</f>
        <v>2645.1627217784362</v>
      </c>
    </row>
    <row r="3" spans="1:17">
      <c r="A3" s="2" t="s">
        <v>526</v>
      </c>
      <c r="B3" s="2">
        <v>-2.3873699999999999E-4</v>
      </c>
      <c r="C3" s="2">
        <v>0.98738638199999995</v>
      </c>
      <c r="D3" s="2">
        <v>409.69652589999998</v>
      </c>
      <c r="E3" s="2">
        <v>521.15777490000005</v>
      </c>
      <c r="F3" s="2">
        <v>-1.5464323E-2</v>
      </c>
      <c r="G3" s="2">
        <v>1.2720580770000001</v>
      </c>
      <c r="H3" s="2"/>
    </row>
    <row r="4" spans="1:17">
      <c r="A4" s="2" t="s">
        <v>527</v>
      </c>
      <c r="B4" s="2">
        <v>5.4995399999999996E-4</v>
      </c>
      <c r="C4" s="2">
        <v>3.5681368899999999</v>
      </c>
      <c r="D4" s="2">
        <v>408.71213790000002</v>
      </c>
      <c r="E4" s="2">
        <v>210.64301080000001</v>
      </c>
      <c r="F4" s="2">
        <v>3.6472712999999997E-2</v>
      </c>
      <c r="G4" s="2">
        <v>0.515382322</v>
      </c>
      <c r="H4" s="2"/>
      <c r="I4" t="s">
        <v>532</v>
      </c>
      <c r="J4">
        <f>AVERAGE(B4:B6)</f>
        <v>5.9171733333333333E-4</v>
      </c>
      <c r="K4">
        <f>AVERAGE(C4:C8)</f>
        <v>2.1530292825999999</v>
      </c>
      <c r="L4">
        <f t="shared" ref="K4:O4" si="0">AVERAGE(D4:D8)</f>
        <v>409.23311380000007</v>
      </c>
      <c r="M4">
        <f t="shared" si="0"/>
        <v>374.40348394</v>
      </c>
      <c r="N4">
        <f>AVERAGE(F4:F6)</f>
        <v>3.9809087333333333E-2</v>
      </c>
      <c r="O4">
        <f t="shared" si="0"/>
        <v>0.91478016920000016</v>
      </c>
      <c r="P4">
        <f>K4/N4</f>
        <v>54.083864434571062</v>
      </c>
      <c r="Q4">
        <f>K4/J4</f>
        <v>3638.6111430457786</v>
      </c>
    </row>
    <row r="5" spans="1:17">
      <c r="A5" s="2" t="s">
        <v>527</v>
      </c>
      <c r="B5" s="2">
        <v>1.79531E-4</v>
      </c>
      <c r="C5" s="2">
        <v>1.2621106419999999</v>
      </c>
      <c r="D5" s="2">
        <v>409.5397845</v>
      </c>
      <c r="E5" s="2">
        <v>162.2897782</v>
      </c>
      <c r="F5" s="2">
        <v>1.1757141E-2</v>
      </c>
      <c r="G5" s="2">
        <v>0.39627353500000001</v>
      </c>
      <c r="H5" s="2"/>
    </row>
    <row r="6" spans="1:17">
      <c r="A6" s="2" t="s">
        <v>527</v>
      </c>
      <c r="B6" s="2">
        <v>1.0456669999999999E-3</v>
      </c>
      <c r="C6" s="2">
        <v>2.1827137209999998</v>
      </c>
      <c r="D6" s="2">
        <v>409.12134479999997</v>
      </c>
      <c r="E6" s="2">
        <v>341.5276197</v>
      </c>
      <c r="F6" s="2">
        <v>7.1197408000000004E-2</v>
      </c>
      <c r="G6" s="2">
        <v>0.83478318600000001</v>
      </c>
      <c r="H6" s="2"/>
    </row>
    <row r="7" spans="1:17">
      <c r="A7" s="2" t="s">
        <v>527</v>
      </c>
      <c r="B7" s="2">
        <v>-2.11993E-4</v>
      </c>
      <c r="C7" s="2">
        <v>1.4248822430000001</v>
      </c>
      <c r="D7" s="2">
        <v>409.54068969999997</v>
      </c>
      <c r="E7" s="2">
        <v>586.10974020000003</v>
      </c>
      <c r="F7" s="2">
        <v>-1.3721158000000001E-2</v>
      </c>
      <c r="G7" s="2">
        <v>1.431139213</v>
      </c>
      <c r="H7" s="2"/>
    </row>
    <row r="8" spans="1:17">
      <c r="A8" s="2" t="s">
        <v>527</v>
      </c>
      <c r="B8" s="2">
        <v>-3.7589699999999998E-4</v>
      </c>
      <c r="C8" s="2">
        <v>2.3273029169999999</v>
      </c>
      <c r="D8" s="2">
        <v>409.25161209999999</v>
      </c>
      <c r="E8" s="2">
        <v>571.44727079999996</v>
      </c>
      <c r="F8" s="2">
        <v>-2.419222E-2</v>
      </c>
      <c r="G8" s="2">
        <v>1.39632259</v>
      </c>
      <c r="H8" s="2"/>
    </row>
    <row r="9" spans="1:17">
      <c r="A9" s="2" t="s">
        <v>525</v>
      </c>
      <c r="B9" s="2">
        <v>4.1089000000000002E-4</v>
      </c>
      <c r="C9" s="2">
        <v>2.7844662709999999</v>
      </c>
      <c r="D9" s="2">
        <v>408.96718970000001</v>
      </c>
      <c r="E9" s="2">
        <v>233.97296030000001</v>
      </c>
      <c r="F9" s="2">
        <v>2.7096334E-2</v>
      </c>
      <c r="G9" s="2">
        <v>0.57210692299999999</v>
      </c>
      <c r="H9" s="2"/>
      <c r="I9" t="s">
        <v>525</v>
      </c>
      <c r="J9">
        <f>AVERAGE(B9:B13)</f>
        <v>5.7080559999999995E-4</v>
      </c>
      <c r="K9">
        <f>AVERAGE(C9:C13)</f>
        <v>2.4162645519999999</v>
      </c>
      <c r="L9">
        <f t="shared" ref="K9:O9" si="1">AVERAGE(D9:D13)</f>
        <v>409.10033966000003</v>
      </c>
      <c r="M9">
        <f t="shared" si="1"/>
        <v>45.263335190000028</v>
      </c>
      <c r="N9">
        <f>AVERAGE(F9:F13)</f>
        <v>3.8438501799999997E-2</v>
      </c>
      <c r="O9">
        <f t="shared" si="1"/>
        <v>0.11059650160000001</v>
      </c>
      <c r="P9">
        <f>K9/N9</f>
        <v>62.860528866918536</v>
      </c>
      <c r="Q9">
        <f>K9/J9</f>
        <v>4233.0778674911389</v>
      </c>
    </row>
    <row r="10" spans="1:17">
      <c r="A10" s="2" t="s">
        <v>525</v>
      </c>
      <c r="B10" s="2">
        <v>4.7910500000000001E-4</v>
      </c>
      <c r="C10" s="2">
        <v>2.2596496309999998</v>
      </c>
      <c r="D10" s="2">
        <v>409.1707414</v>
      </c>
      <c r="E10" s="2">
        <v>285.56019409999999</v>
      </c>
      <c r="F10" s="2">
        <v>3.1839428000000003E-2</v>
      </c>
      <c r="G10" s="2">
        <v>0.69789983799999999</v>
      </c>
      <c r="H10" s="2"/>
    </row>
    <row r="11" spans="1:17">
      <c r="A11" s="2" t="s">
        <v>525</v>
      </c>
      <c r="B11" s="2">
        <v>1.588482E-3</v>
      </c>
      <c r="C11" s="2">
        <v>2.2800915690000001</v>
      </c>
      <c r="D11" s="2">
        <v>409.02138789999998</v>
      </c>
      <c r="E11" s="2">
        <v>364.47994160000002</v>
      </c>
      <c r="F11" s="2">
        <v>0.10860060000000001</v>
      </c>
      <c r="G11" s="2">
        <v>0.89110240299999999</v>
      </c>
      <c r="H11" s="2"/>
    </row>
    <row r="12" spans="1:17">
      <c r="A12" s="2" t="s">
        <v>525</v>
      </c>
      <c r="B12" s="2">
        <v>2.2597200000000001E-4</v>
      </c>
      <c r="C12" s="2">
        <v>2.8876906099999999</v>
      </c>
      <c r="D12" s="2">
        <v>408.99490520000001</v>
      </c>
      <c r="E12" s="2">
        <v>-679.97600399999999</v>
      </c>
      <c r="F12" s="2">
        <v>1.4850396E-2</v>
      </c>
      <c r="G12" s="2">
        <v>-1.6625537269999999</v>
      </c>
      <c r="H12" s="2"/>
    </row>
    <row r="13" spans="1:17">
      <c r="A13" s="2" t="s">
        <v>525</v>
      </c>
      <c r="B13" s="2">
        <v>1.49579E-4</v>
      </c>
      <c r="C13" s="2">
        <v>1.869424679</v>
      </c>
      <c r="D13" s="2">
        <v>409.3474741</v>
      </c>
      <c r="E13" s="2">
        <v>22.279583949999999</v>
      </c>
      <c r="F13" s="2">
        <v>9.8057509999999997E-3</v>
      </c>
      <c r="G13" s="2">
        <v>5.4427071E-2</v>
      </c>
      <c r="H13" s="2"/>
    </row>
    <row r="14" spans="1:17">
      <c r="A14" s="2"/>
      <c r="B14" s="2"/>
      <c r="C14" s="2"/>
      <c r="D14" s="2"/>
      <c r="E14" s="2"/>
      <c r="F14" s="2"/>
      <c r="G14" s="2"/>
      <c r="H14" s="2"/>
    </row>
    <row r="15" spans="1:17">
      <c r="A15" s="2"/>
      <c r="B15" s="2"/>
      <c r="C15" s="2"/>
      <c r="D15" s="2"/>
      <c r="E15" s="2"/>
      <c r="F15" s="2"/>
      <c r="G15" s="2"/>
      <c r="H15" s="2"/>
    </row>
    <row r="16" spans="1:17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2"/>
      <c r="B55" s="2"/>
      <c r="C55" s="2"/>
      <c r="D55" s="2"/>
      <c r="E55" s="2"/>
      <c r="F55" s="2"/>
      <c r="G55" s="2"/>
      <c r="H55" s="2"/>
    </row>
    <row r="56" spans="1:8">
      <c r="A56" s="2"/>
      <c r="B56" s="2"/>
      <c r="C56" s="2"/>
      <c r="D56" s="2"/>
      <c r="E56" s="2"/>
      <c r="F56" s="2"/>
      <c r="G56" s="2"/>
      <c r="H56" s="2"/>
    </row>
    <row r="57" spans="1:8">
      <c r="A57" s="2"/>
      <c r="B57" s="2"/>
      <c r="C57" s="2"/>
      <c r="D57" s="2"/>
      <c r="E57" s="2"/>
      <c r="F57" s="2"/>
      <c r="G57" s="2"/>
      <c r="H57" s="2"/>
    </row>
    <row r="58" spans="1:8">
      <c r="A58" s="2"/>
      <c r="B58" s="2"/>
      <c r="C58" s="2"/>
      <c r="D58" s="2"/>
      <c r="E58" s="2"/>
      <c r="F58" s="2"/>
      <c r="G58" s="2"/>
      <c r="H58" s="2"/>
    </row>
    <row r="59" spans="1:8">
      <c r="A59" s="2"/>
      <c r="B59" s="2"/>
      <c r="C59" s="2"/>
      <c r="D59" s="2"/>
      <c r="E59" s="2"/>
      <c r="F59" s="2"/>
      <c r="G59" s="2"/>
      <c r="H59" s="2"/>
    </row>
    <row r="60" spans="1:8">
      <c r="A60" s="2"/>
      <c r="B60" s="2"/>
      <c r="C60" s="2"/>
      <c r="D60" s="2"/>
      <c r="E60" s="2"/>
      <c r="F60" s="2"/>
      <c r="G60" s="2"/>
      <c r="H60" s="2"/>
    </row>
    <row r="61" spans="1:8">
      <c r="A61" s="2"/>
      <c r="B61" s="2"/>
      <c r="C61" s="2"/>
      <c r="D61" s="2"/>
      <c r="E61" s="2"/>
      <c r="F61" s="2"/>
      <c r="G61" s="2"/>
      <c r="H61" s="2"/>
    </row>
    <row r="62" spans="1:8">
      <c r="A62" s="2"/>
      <c r="B62" s="2"/>
      <c r="C62" s="2"/>
      <c r="D62" s="2"/>
      <c r="E62" s="2"/>
      <c r="F62" s="2"/>
      <c r="G62" s="2"/>
      <c r="H62" s="2"/>
    </row>
    <row r="63" spans="1:8">
      <c r="A63" s="2"/>
      <c r="B63" s="2"/>
      <c r="C63" s="2"/>
      <c r="D63" s="2"/>
      <c r="E63" s="2"/>
      <c r="F63" s="2"/>
      <c r="G63" s="2"/>
      <c r="H63" s="2"/>
    </row>
    <row r="64" spans="1:8">
      <c r="A64" s="2"/>
      <c r="B64" s="2"/>
      <c r="C64" s="2"/>
      <c r="D64" s="2"/>
      <c r="E64" s="2"/>
      <c r="F64" s="2"/>
      <c r="G64" s="2"/>
      <c r="H64" s="2"/>
    </row>
    <row r="65" spans="1:8">
      <c r="A65" s="2"/>
      <c r="B65" s="2"/>
      <c r="C65" s="2"/>
      <c r="D65" s="2"/>
      <c r="E65" s="2"/>
      <c r="F65" s="2"/>
      <c r="G65" s="2"/>
      <c r="H65" s="2"/>
    </row>
    <row r="66" spans="1:8">
      <c r="A66" s="2"/>
      <c r="B66" s="2"/>
      <c r="C66" s="2"/>
      <c r="D66" s="2"/>
      <c r="E66" s="2"/>
      <c r="F66" s="2"/>
      <c r="G66" s="2"/>
      <c r="H66" s="2"/>
    </row>
    <row r="67" spans="1:8">
      <c r="A67" s="2"/>
      <c r="B67" s="2"/>
      <c r="C67" s="2"/>
      <c r="D67" s="2"/>
      <c r="E67" s="2"/>
      <c r="F67" s="2"/>
      <c r="G67" s="2"/>
      <c r="H67" s="2"/>
    </row>
    <row r="68" spans="1:8">
      <c r="A68" s="2"/>
      <c r="B68" s="2"/>
      <c r="C68" s="2"/>
      <c r="D68" s="2"/>
      <c r="E68" s="2"/>
      <c r="F68" s="2"/>
      <c r="G68" s="2"/>
      <c r="H68" s="2"/>
    </row>
    <row r="69" spans="1:8">
      <c r="A69" s="2"/>
      <c r="B69" s="2"/>
      <c r="C69" s="2"/>
      <c r="D69" s="2"/>
      <c r="E69" s="2"/>
      <c r="F69" s="2"/>
      <c r="G69" s="2"/>
      <c r="H69" s="2"/>
    </row>
    <row r="70" spans="1:8">
      <c r="A70" s="2"/>
      <c r="B70" s="2"/>
      <c r="C70" s="2"/>
      <c r="D70" s="2"/>
      <c r="E70" s="2"/>
      <c r="F70" s="2"/>
      <c r="G70" s="2"/>
      <c r="H70" s="2"/>
    </row>
    <row r="71" spans="1:8">
      <c r="A71" s="2"/>
      <c r="B71" s="2"/>
      <c r="C71" s="2"/>
      <c r="D71" s="2"/>
      <c r="E71" s="2"/>
      <c r="F71" s="2"/>
      <c r="G71" s="2"/>
      <c r="H71" s="2"/>
    </row>
    <row r="72" spans="1:8">
      <c r="A72" s="2"/>
      <c r="B72" s="2"/>
      <c r="C72" s="2"/>
      <c r="D72" s="2"/>
      <c r="E72" s="2"/>
      <c r="F72" s="2"/>
      <c r="G72" s="2"/>
      <c r="H72" s="2"/>
    </row>
    <row r="73" spans="1:8">
      <c r="A73" s="2"/>
      <c r="B73" s="2"/>
      <c r="C73" s="2"/>
      <c r="D73" s="2"/>
      <c r="E73" s="2"/>
      <c r="F73" s="2"/>
      <c r="G73" s="2"/>
      <c r="H73" s="2"/>
    </row>
    <row r="74" spans="1:8">
      <c r="A74" s="2"/>
      <c r="B74" s="2"/>
      <c r="C74" s="2"/>
      <c r="D74" s="2"/>
      <c r="E74" s="2"/>
      <c r="F74" s="2"/>
      <c r="G74" s="2"/>
      <c r="H74" s="2"/>
    </row>
    <row r="75" spans="1:8">
      <c r="A75" s="2"/>
      <c r="B75" s="2"/>
      <c r="C75" s="2"/>
      <c r="D75" s="2"/>
      <c r="E75" s="2"/>
      <c r="F75" s="2"/>
      <c r="G75" s="2"/>
      <c r="H75" s="2"/>
    </row>
    <row r="76" spans="1:8">
      <c r="A76" s="2"/>
      <c r="B76" s="2"/>
      <c r="C76" s="2"/>
      <c r="D76" s="2"/>
      <c r="E76" s="2"/>
      <c r="F76" s="2"/>
      <c r="G76" s="2"/>
      <c r="H76" s="2"/>
    </row>
    <row r="77" spans="1:8">
      <c r="A77" s="2"/>
      <c r="B77" s="2"/>
      <c r="C77" s="2"/>
      <c r="D77" s="2"/>
      <c r="E77" s="2"/>
      <c r="F77" s="2"/>
      <c r="G77" s="2"/>
      <c r="H77" s="2"/>
    </row>
    <row r="78" spans="1:8">
      <c r="A78" s="2"/>
      <c r="B78" s="2"/>
      <c r="C78" s="2"/>
      <c r="D78" s="2"/>
      <c r="E78" s="2"/>
      <c r="F78" s="2"/>
      <c r="G78" s="2"/>
      <c r="H78" s="2"/>
    </row>
    <row r="79" spans="1:8">
      <c r="A79" s="2"/>
      <c r="B79" s="2"/>
      <c r="C79" s="2"/>
      <c r="D79" s="2"/>
      <c r="E79" s="2"/>
      <c r="F79" s="2"/>
      <c r="G79" s="2"/>
      <c r="H79" s="2"/>
    </row>
    <row r="80" spans="1:8">
      <c r="A80" s="2"/>
      <c r="B80" s="2"/>
      <c r="C80" s="2"/>
      <c r="D80" s="2"/>
      <c r="E80" s="2"/>
      <c r="F80" s="2"/>
      <c r="G80" s="2"/>
      <c r="H80" s="2"/>
    </row>
    <row r="81" spans="1:8">
      <c r="A81" s="2"/>
      <c r="B81" s="2"/>
      <c r="C81" s="2"/>
      <c r="D81" s="2"/>
      <c r="E81" s="2"/>
      <c r="F81" s="2"/>
      <c r="G81" s="2"/>
      <c r="H81" s="2"/>
    </row>
    <row r="82" spans="1:8">
      <c r="A82" s="2"/>
      <c r="B82" s="2"/>
      <c r="C82" s="2"/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  <row r="84" spans="1:8">
      <c r="A84" s="2"/>
      <c r="B84" s="2"/>
      <c r="C84" s="2"/>
      <c r="D84" s="2"/>
      <c r="E84" s="2"/>
      <c r="F84" s="2"/>
      <c r="G84" s="2"/>
      <c r="H84" s="2"/>
    </row>
    <row r="85" spans="1:8">
      <c r="A85" s="2"/>
      <c r="B85" s="2"/>
      <c r="C85" s="2"/>
      <c r="D85" s="2"/>
      <c r="E85" s="2"/>
      <c r="F85" s="2"/>
      <c r="G85" s="2"/>
      <c r="H85" s="2"/>
    </row>
    <row r="86" spans="1:8">
      <c r="A86" s="2"/>
      <c r="B86" s="2"/>
      <c r="C86" s="2"/>
      <c r="D86" s="2"/>
      <c r="E86" s="2"/>
      <c r="F86" s="2"/>
      <c r="G86" s="2"/>
      <c r="H86" s="2"/>
    </row>
    <row r="87" spans="1:8">
      <c r="A87" s="2"/>
      <c r="B87" s="2"/>
      <c r="C87" s="2"/>
      <c r="D87" s="2"/>
      <c r="E87" s="2"/>
      <c r="F87" s="2"/>
      <c r="G87" s="2"/>
      <c r="H87" s="2"/>
    </row>
    <row r="88" spans="1:8">
      <c r="A88" s="2"/>
      <c r="B88" s="2"/>
      <c r="C88" s="2"/>
      <c r="D88" s="2"/>
      <c r="E88" s="2"/>
      <c r="F88" s="2"/>
      <c r="G88" s="2"/>
      <c r="H88" s="2"/>
    </row>
    <row r="89" spans="1:8">
      <c r="A89" s="2"/>
      <c r="B89" s="2"/>
      <c r="C89" s="2"/>
      <c r="D89" s="2"/>
      <c r="E89" s="2"/>
      <c r="F89" s="2"/>
      <c r="G89" s="2"/>
      <c r="H89" s="2"/>
    </row>
    <row r="90" spans="1:8">
      <c r="A90" s="2"/>
      <c r="B90" s="2"/>
      <c r="C90" s="2"/>
      <c r="D90" s="2"/>
      <c r="E90" s="2"/>
      <c r="F90" s="2"/>
      <c r="G90" s="2"/>
      <c r="H90" s="2"/>
    </row>
    <row r="91" spans="1:8">
      <c r="A91" s="2"/>
      <c r="B91" s="2"/>
      <c r="C91" s="2"/>
      <c r="D91" s="2"/>
      <c r="E91" s="2"/>
      <c r="F91" s="2"/>
      <c r="G91" s="2"/>
      <c r="H91" s="2"/>
    </row>
    <row r="92" spans="1:8">
      <c r="A92" s="2"/>
      <c r="B92" s="2"/>
      <c r="C92" s="2"/>
      <c r="D92" s="2"/>
      <c r="E92" s="2"/>
      <c r="F92" s="2"/>
      <c r="G92" s="2"/>
      <c r="H92" s="2"/>
    </row>
    <row r="93" spans="1:8">
      <c r="A93" s="2"/>
      <c r="B93" s="2"/>
      <c r="C93" s="2"/>
      <c r="D93" s="2"/>
      <c r="E93" s="2"/>
      <c r="F93" s="2"/>
      <c r="G93" s="2"/>
      <c r="H93" s="2"/>
    </row>
    <row r="94" spans="1:8">
      <c r="A94" s="2"/>
      <c r="B94" s="2"/>
      <c r="C94" s="2"/>
      <c r="D94" s="2"/>
      <c r="E94" s="2"/>
      <c r="F94" s="2"/>
      <c r="G94" s="2"/>
      <c r="H94" s="2"/>
    </row>
    <row r="95" spans="1:8">
      <c r="A95" s="2"/>
      <c r="B95" s="2"/>
      <c r="C95" s="2"/>
      <c r="D95" s="2"/>
      <c r="E95" s="2"/>
      <c r="F95" s="2"/>
      <c r="G95" s="2"/>
      <c r="H95" s="2"/>
    </row>
    <row r="96" spans="1:8">
      <c r="A96" s="2"/>
      <c r="B96" s="2"/>
      <c r="C96" s="2"/>
      <c r="D96" s="2"/>
      <c r="E96" s="2"/>
      <c r="F96" s="2"/>
      <c r="G96" s="2"/>
      <c r="H96" s="2"/>
    </row>
    <row r="97" spans="1:8">
      <c r="A97" s="2"/>
      <c r="B97" s="2"/>
      <c r="C97" s="2"/>
      <c r="D97" s="2"/>
      <c r="E97" s="2"/>
      <c r="F97" s="2"/>
      <c r="G97" s="2"/>
      <c r="H97" s="2"/>
    </row>
    <row r="98" spans="1:8">
      <c r="A98" s="2"/>
      <c r="B98" s="2"/>
      <c r="C98" s="2"/>
      <c r="D98" s="2"/>
      <c r="E98" s="2"/>
      <c r="F98" s="2"/>
      <c r="G98" s="2"/>
      <c r="H98" s="2"/>
    </row>
    <row r="99" spans="1:8">
      <c r="A99" s="2"/>
      <c r="B99" s="2"/>
      <c r="C99" s="2"/>
      <c r="D99" s="2"/>
      <c r="E99" s="2"/>
      <c r="F99" s="2"/>
      <c r="G99" s="2"/>
      <c r="H99" s="2"/>
    </row>
    <row r="100" spans="1:8">
      <c r="A100" s="2"/>
      <c r="B100" s="2"/>
      <c r="C100" s="2"/>
      <c r="D100" s="2"/>
      <c r="E100" s="2"/>
      <c r="F100" s="2"/>
      <c r="G100" s="2"/>
      <c r="H100" s="2"/>
    </row>
    <row r="101" spans="1:8">
      <c r="A101" s="2"/>
      <c r="B101" s="2"/>
      <c r="C101" s="2"/>
      <c r="D101" s="2"/>
      <c r="E101" s="2"/>
      <c r="F101" s="2"/>
      <c r="G101" s="2"/>
      <c r="H101" s="2"/>
    </row>
    <row r="102" spans="1:8">
      <c r="A102" s="2"/>
      <c r="B102" s="2"/>
      <c r="C102" s="2"/>
      <c r="D102" s="2"/>
      <c r="E102" s="2"/>
      <c r="F102" s="2"/>
      <c r="G102" s="2"/>
      <c r="H102" s="2"/>
    </row>
    <row r="103" spans="1:8">
      <c r="A103" s="2"/>
      <c r="B103" s="2"/>
      <c r="C103" s="2"/>
      <c r="D103" s="2"/>
      <c r="E103" s="2"/>
      <c r="F103" s="2"/>
      <c r="G103" s="2"/>
      <c r="H103" s="2"/>
    </row>
    <row r="104" spans="1:8">
      <c r="A104" s="2"/>
      <c r="B104" s="2"/>
      <c r="C104" s="2"/>
      <c r="D104" s="2"/>
      <c r="E104" s="2"/>
      <c r="F104" s="2"/>
      <c r="G104" s="2"/>
      <c r="H104" s="2"/>
    </row>
    <row r="105" spans="1:8">
      <c r="A105" s="2"/>
      <c r="B105" s="2"/>
      <c r="C105" s="2"/>
      <c r="D105" s="2"/>
      <c r="E105" s="2"/>
      <c r="F105" s="2"/>
      <c r="G105" s="2"/>
      <c r="H105" s="2"/>
    </row>
    <row r="106" spans="1:8">
      <c r="A106" s="2"/>
      <c r="B106" s="2"/>
      <c r="C106" s="2"/>
      <c r="D106" s="2"/>
      <c r="E106" s="2"/>
      <c r="F106" s="2"/>
      <c r="G106" s="2"/>
      <c r="H106" s="2"/>
    </row>
    <row r="107" spans="1:8">
      <c r="A107" s="2"/>
      <c r="B107" s="2"/>
      <c r="C107" s="2"/>
      <c r="D107" s="2"/>
      <c r="E107" s="2"/>
      <c r="F107" s="2"/>
      <c r="G107" s="2"/>
      <c r="H107" s="2"/>
    </row>
    <row r="108" spans="1:8">
      <c r="A108" s="2"/>
      <c r="B108" s="2"/>
      <c r="C108" s="2"/>
      <c r="D108" s="2"/>
      <c r="E108" s="2"/>
      <c r="F108" s="2"/>
      <c r="G108" s="2"/>
      <c r="H108" s="2"/>
    </row>
    <row r="109" spans="1:8">
      <c r="A109" s="2"/>
      <c r="B109" s="2"/>
      <c r="C109" s="2"/>
      <c r="D109" s="2"/>
      <c r="E109" s="2"/>
      <c r="F109" s="2"/>
      <c r="G109" s="2"/>
      <c r="H109" s="2"/>
    </row>
    <row r="110" spans="1:8">
      <c r="A110" s="2"/>
      <c r="B110" s="2"/>
      <c r="C110" s="2"/>
      <c r="D110" s="2"/>
      <c r="E110" s="2"/>
      <c r="F110" s="2"/>
      <c r="G110" s="2"/>
      <c r="H110" s="2"/>
    </row>
    <row r="111" spans="1:8">
      <c r="A111" s="2"/>
      <c r="B111" s="2"/>
      <c r="C111" s="2"/>
      <c r="D111" s="2"/>
      <c r="E111" s="2"/>
      <c r="F111" s="2"/>
      <c r="G111" s="2"/>
      <c r="H111" s="2"/>
    </row>
    <row r="112" spans="1:8">
      <c r="A112" s="2"/>
      <c r="B112" s="2"/>
      <c r="C112" s="2"/>
      <c r="D112" s="2"/>
      <c r="E112" s="2"/>
      <c r="F112" s="2"/>
      <c r="G112" s="2"/>
      <c r="H112" s="2"/>
    </row>
    <row r="113" spans="1:8">
      <c r="A113" s="2"/>
      <c r="B113" s="2"/>
      <c r="C113" s="2"/>
      <c r="D113" s="2"/>
      <c r="E113" s="2"/>
      <c r="F113" s="2"/>
      <c r="G113" s="2"/>
      <c r="H113" s="2"/>
    </row>
    <row r="114" spans="1:8">
      <c r="A114" s="2"/>
      <c r="B114" s="2"/>
      <c r="C114" s="2"/>
      <c r="D114" s="2"/>
      <c r="E114" s="2"/>
      <c r="F114" s="2"/>
      <c r="G114" s="2"/>
      <c r="H114" s="2"/>
    </row>
    <row r="115" spans="1:8">
      <c r="A115" s="2"/>
      <c r="B115" s="2"/>
      <c r="C115" s="2"/>
      <c r="D115" s="2"/>
      <c r="E115" s="2"/>
      <c r="F115" s="2"/>
      <c r="G115" s="2"/>
      <c r="H115" s="2"/>
    </row>
    <row r="116" spans="1:8">
      <c r="A116" s="2"/>
      <c r="B116" s="2"/>
      <c r="C116" s="2"/>
      <c r="D116" s="2"/>
      <c r="E116" s="2"/>
      <c r="F116" s="2"/>
      <c r="G116" s="2"/>
      <c r="H116" s="2"/>
    </row>
    <row r="117" spans="1:8">
      <c r="A117" s="2"/>
      <c r="B117" s="2"/>
      <c r="C117" s="2"/>
      <c r="D117" s="2"/>
      <c r="E117" s="2"/>
      <c r="F117" s="2"/>
      <c r="G117" s="2"/>
      <c r="H117" s="2"/>
    </row>
    <row r="118" spans="1:8">
      <c r="A118" s="2"/>
      <c r="B118" s="2"/>
      <c r="C118" s="2"/>
      <c r="D118" s="2"/>
      <c r="E118" s="2"/>
      <c r="F118" s="2"/>
      <c r="G118" s="2"/>
      <c r="H118" s="2"/>
    </row>
    <row r="119" spans="1:8">
      <c r="A119" s="2"/>
      <c r="B119" s="2"/>
      <c r="C119" s="2"/>
      <c r="D119" s="2"/>
      <c r="E119" s="2"/>
      <c r="F119" s="2"/>
      <c r="G119" s="2"/>
      <c r="H119" s="2"/>
    </row>
    <row r="120" spans="1:8">
      <c r="A120" s="2"/>
      <c r="B120" s="2"/>
      <c r="C120" s="2"/>
      <c r="D120" s="2"/>
      <c r="E120" s="2"/>
      <c r="F120" s="2"/>
      <c r="G120" s="2"/>
      <c r="H120" s="2"/>
    </row>
  </sheetData>
  <sortState ref="A2:G123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Measurements</vt:lpstr>
      <vt:lpstr>Remarks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Wall</cp:lastModifiedBy>
  <dcterms:created xsi:type="dcterms:W3CDTF">2021-02-16T13:53:17Z</dcterms:created>
  <dcterms:modified xsi:type="dcterms:W3CDTF">2021-02-19T21:11:28Z</dcterms:modified>
</cp:coreProperties>
</file>