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effe\OneDrive\Escritorio\UNIVERSITY\PREGRADO INGENIERIA ELECTRONICA\8 SEMESTER\PROYECTO ESPECIAL I\GitHub DuqueXII\Costs\"/>
    </mc:Choice>
  </mc:AlternateContent>
  <xr:revisionPtr revIDLastSave="0" documentId="13_ncr:1_{A7BED92F-8B2B-47F0-9696-E7B2D5F725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G72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F15" i="1"/>
  <c r="F11" i="1" l="1"/>
  <c r="G15" i="1"/>
  <c r="G11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<sst xmlns="http://schemas.openxmlformats.org/spreadsheetml/2006/main" count="72" uniqueCount="72">
  <si>
    <t>Consideraciones:</t>
  </si>
  <si>
    <t xml:space="preserve">Total </t>
  </si>
  <si>
    <t>No.</t>
  </si>
  <si>
    <t>Componente Electrónico</t>
  </si>
  <si>
    <t>Cantidad</t>
  </si>
  <si>
    <t>Precio [COP]</t>
  </si>
  <si>
    <t>Total [COP]</t>
  </si>
  <si>
    <t>YDLidar X4</t>
  </si>
  <si>
    <t>Cargador Jetson Nano 5V - 2A</t>
  </si>
  <si>
    <t>Jetson Nano B01</t>
  </si>
  <si>
    <t>128 SD Card Jetson Nano</t>
  </si>
  <si>
    <t>Arduino Nano 33 BLE Sense rev2</t>
  </si>
  <si>
    <t>Ventilador PWM Jetson Nano</t>
  </si>
  <si>
    <t>Wireless AC8265 Wifi y Bluetooth</t>
  </si>
  <si>
    <t>Cámara 12MP Arducam</t>
  </si>
  <si>
    <t>Tornillos 3 mm</t>
  </si>
  <si>
    <t>Puente Eléctrico Jetson Nano</t>
  </si>
  <si>
    <t>Fusible 20A</t>
  </si>
  <si>
    <t>Condensador Electrolítico 1uF 50V</t>
  </si>
  <si>
    <t>Transistor 2N2222A</t>
  </si>
  <si>
    <t>Diodo Rectificador 1N4004</t>
  </si>
  <si>
    <t>Resistencias</t>
  </si>
  <si>
    <t>Diodo Rectificador M10 10A10</t>
  </si>
  <si>
    <t>LED Potencia 3W</t>
  </si>
  <si>
    <t>Batería Litio-Ion 18650</t>
  </si>
  <si>
    <t>Fuente de Alimentación 12V 10A</t>
  </si>
  <si>
    <t xml:space="preserve">Regulador Setp-Down XL4016 </t>
  </si>
  <si>
    <t>Filamento 3D PET-G</t>
  </si>
  <si>
    <t xml:space="preserve">Cámara Térmica AMG8833 IR </t>
  </si>
  <si>
    <t>Antena 2.4GHz 3dB</t>
  </si>
  <si>
    <t>Parlante 4Ohm 3W</t>
  </si>
  <si>
    <t>Micro Servo MG90S</t>
  </si>
  <si>
    <t>Servo MG996R</t>
  </si>
  <si>
    <t>Mini Ventilador 5V</t>
  </si>
  <si>
    <t>Adaptador USB a Jack 3.5 mm</t>
  </si>
  <si>
    <t>Amplificador Digital 3W 5V</t>
  </si>
  <si>
    <t>LEDs RGB 5mm</t>
  </si>
  <si>
    <t>Total [USD]</t>
  </si>
  <si>
    <t xml:space="preserve">Sensor MQ-135 </t>
  </si>
  <si>
    <t>Rele 5V</t>
  </si>
  <si>
    <t>LED IR Transmisor 5 mm</t>
  </si>
  <si>
    <t>Buzzer Pasivo 24V</t>
  </si>
  <si>
    <t>Toma C14 con Switch</t>
  </si>
  <si>
    <t xml:space="preserve">LED IR Receptor 5 mm </t>
  </si>
  <si>
    <t>Cable 250V C14</t>
  </si>
  <si>
    <t>BMS 3S 20A</t>
  </si>
  <si>
    <t>Conector Eléctrico Giratorio 360°</t>
  </si>
  <si>
    <t>Regleta Macho 2.5"</t>
  </si>
  <si>
    <t>Regleta Hembra 2.5"</t>
  </si>
  <si>
    <t>Pegamento (Superbonder)</t>
  </si>
  <si>
    <t>Baquela Perforada Grande</t>
  </si>
  <si>
    <t>Baquela Perforada Pequeña</t>
  </si>
  <si>
    <t>Cable Calibre 14</t>
  </si>
  <si>
    <t>Conector Jack Barril 5V DC</t>
  </si>
  <si>
    <t>Transistor IRFZ44N</t>
  </si>
  <si>
    <t>Capacitor 1pF</t>
  </si>
  <si>
    <t>Microfono Digital</t>
  </si>
  <si>
    <t>Conector 3.5mm Estereo</t>
  </si>
  <si>
    <t>Capacitor 4700uF</t>
  </si>
  <si>
    <t>Circuito Integrado LM3915N</t>
  </si>
  <si>
    <t>Bornera LM3915N</t>
  </si>
  <si>
    <t>Inductor 100uH 5A</t>
  </si>
  <si>
    <t>Potenciometro 20K</t>
  </si>
  <si>
    <t>Goma Antideslizante</t>
  </si>
  <si>
    <t>Fabricación de PCBs</t>
  </si>
  <si>
    <t>COP</t>
  </si>
  <si>
    <t xml:space="preserve">por </t>
  </si>
  <si>
    <t>USD</t>
  </si>
  <si>
    <t>LEDs 5mm</t>
  </si>
  <si>
    <t xml:space="preserve">     * Todos los precios se encuentran sin su corresponiente costo de envío.</t>
  </si>
  <si>
    <t xml:space="preserve">     * La tasa de cambio aproximada para Diciembre de 2024 es:</t>
  </si>
  <si>
    <r>
      <rPr>
        <b/>
        <sz val="25"/>
        <color theme="1"/>
        <rFont val="Aptos"/>
        <family val="2"/>
      </rPr>
      <t xml:space="preserve">DuqueXII: </t>
    </r>
    <r>
      <rPr>
        <sz val="25"/>
        <color theme="1"/>
        <rFont val="Aptos"/>
        <family val="2"/>
      </rPr>
      <t xml:space="preserve">  </t>
    </r>
    <r>
      <rPr>
        <sz val="20"/>
        <color theme="1"/>
        <rFont val="Aptos"/>
        <family val="2"/>
      </rPr>
      <t>Costs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</si>
</sst>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20"/>
      <color theme="1"/>
      <name val="Aptos"/>
      <family val="2"/>
    </font>
    <font>
      <sz val="12"/>
      <color theme="1"/>
      <name val="Aptos"/>
      <family val="2"/>
    </font>
    <font>
      <b/>
      <sz val="12"/>
      <color rgb="FFFF0000"/>
      <name val="Aptos"/>
      <family val="2"/>
    </font>
    <font>
      <b/>
      <sz val="12"/>
      <name val="Aptos"/>
      <family val="2"/>
    </font>
    <font>
      <b/>
      <sz val="12"/>
      <color theme="1"/>
      <name val="Aptos"/>
      <family val="2"/>
    </font>
    <font>
      <sz val="12"/>
      <name val="Aptos"/>
      <family val="2"/>
    </font>
    <font>
      <sz val="25"/>
      <color theme="1"/>
      <name val="Aptos"/>
      <family val="2"/>
    </font>
    <font>
      <b/>
      <sz val="25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7" xfId="0" applyNumberFormat="1" applyFont="1" applyBorder="1" applyAlignment="1">
      <alignment horizontal="left"/>
    </xf>
    <xf numFmtId="44" fontId="2" fillId="0" borderId="7" xfId="0" applyNumberFormat="1" applyFont="1" applyBorder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44" fontId="5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164" fontId="5" fillId="3" borderId="3" xfId="0" applyNumberFormat="1" applyFont="1" applyFill="1" applyBorder="1" applyAlignment="1">
      <alignment horizontal="center" vertical="top"/>
    </xf>
    <xf numFmtId="44" fontId="5" fillId="3" borderId="2" xfId="0" applyNumberFormat="1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1"/>
  <sheetViews>
    <sheetView showGridLines="0" tabSelected="1" zoomScale="110" zoomScaleNormal="110" workbookViewId="0">
      <pane ySplit="13" topLeftCell="A14" activePane="bottomLeft" state="frozen"/>
      <selection pane="bottomLeft" activeCell="K10" sqref="K10"/>
    </sheetView>
  </sheetViews>
  <sheetFormatPr defaultColWidth="8.88671875" defaultRowHeight="15.6" x14ac:dyDescent="0.3"/>
  <cols>
    <col min="1" max="1" width="3.5546875" style="1" customWidth="1"/>
    <col min="2" max="2" width="4.109375" style="1" bestFit="1" customWidth="1"/>
    <col min="3" max="3" width="35.21875" style="1" bestFit="1" customWidth="1"/>
    <col min="4" max="4" width="10.5546875" style="1" bestFit="1" customWidth="1"/>
    <col min="5" max="5" width="15.33203125" style="1" bestFit="1" customWidth="1"/>
    <col min="6" max="6" width="14" style="2" bestFit="1" customWidth="1"/>
    <col min="7" max="7" width="13.88671875" style="3" bestFit="1" customWidth="1"/>
    <col min="8" max="8" width="5" style="1" bestFit="1" customWidth="1"/>
    <col min="9" max="16384" width="8.88671875" style="1"/>
  </cols>
  <sheetData>
    <row r="2" spans="2:9" x14ac:dyDescent="0.3">
      <c r="C2" s="4" t="e" vm="1">
        <v>#VALUE!</v>
      </c>
    </row>
    <row r="3" spans="2:9" x14ac:dyDescent="0.3">
      <c r="C3" s="4"/>
      <c r="E3" s="38" t="s">
        <v>71</v>
      </c>
      <c r="F3" s="4"/>
      <c r="G3" s="4"/>
      <c r="H3" s="4"/>
      <c r="I3" s="4"/>
    </row>
    <row r="4" spans="2:9" x14ac:dyDescent="0.3">
      <c r="C4" s="4"/>
      <c r="E4" s="4"/>
      <c r="F4" s="4"/>
      <c r="G4" s="4"/>
      <c r="H4" s="4"/>
      <c r="I4" s="4"/>
    </row>
    <row r="5" spans="2:9" x14ac:dyDescent="0.3">
      <c r="C5" s="4"/>
    </row>
    <row r="7" spans="2:9" s="5" customFormat="1" ht="15.6" customHeight="1" x14ac:dyDescent="0.3">
      <c r="B7" s="6"/>
      <c r="C7" s="7" t="s">
        <v>0</v>
      </c>
      <c r="D7" s="39" t="s">
        <v>69</v>
      </c>
      <c r="E7" s="39"/>
      <c r="F7" s="39"/>
      <c r="G7" s="39"/>
      <c r="H7" s="39"/>
      <c r="I7" s="39"/>
    </row>
    <row r="8" spans="2:9" s="5" customFormat="1" ht="15.6" customHeight="1" x14ac:dyDescent="0.3">
      <c r="B8" s="6"/>
      <c r="C8" s="9"/>
      <c r="D8" s="8" t="s">
        <v>70</v>
      </c>
      <c r="E8" s="8"/>
      <c r="F8" s="8"/>
      <c r="G8" s="8"/>
      <c r="H8" s="8"/>
      <c r="I8" s="8"/>
    </row>
    <row r="9" spans="2:9" s="5" customFormat="1" ht="15.6" customHeight="1" x14ac:dyDescent="0.3">
      <c r="B9" s="6"/>
      <c r="C9" s="9"/>
      <c r="D9" s="10">
        <v>4370</v>
      </c>
      <c r="E9" s="11" t="s">
        <v>65</v>
      </c>
      <c r="F9" s="12" t="s">
        <v>66</v>
      </c>
      <c r="G9" s="10">
        <v>1</v>
      </c>
      <c r="H9" s="13" t="s">
        <v>67</v>
      </c>
      <c r="I9" s="13"/>
    </row>
    <row r="10" spans="2:9" s="5" customFormat="1" ht="15.6" customHeight="1" x14ac:dyDescent="0.3">
      <c r="B10" s="6"/>
      <c r="C10" s="9"/>
      <c r="D10" s="14"/>
      <c r="E10" s="14"/>
      <c r="F10" s="15"/>
      <c r="G10" s="16"/>
    </row>
    <row r="11" spans="2:9" s="5" customFormat="1" ht="15.6" customHeight="1" x14ac:dyDescent="0.3">
      <c r="B11" s="6"/>
      <c r="C11" s="17" t="s">
        <v>1</v>
      </c>
      <c r="D11" s="18"/>
      <c r="E11" s="19"/>
      <c r="F11" s="17">
        <f>SUM(F15:F122)</f>
        <v>3911647</v>
      </c>
      <c r="G11" s="20">
        <f>SUM(G15:G122)</f>
        <v>895.1137299771168</v>
      </c>
    </row>
    <row r="12" spans="2:9" x14ac:dyDescent="0.3">
      <c r="E12" s="2"/>
    </row>
    <row r="13" spans="2:9" s="21" customFormat="1" ht="16.2" thickBot="1" x14ac:dyDescent="0.35">
      <c r="B13" s="22" t="s">
        <v>2</v>
      </c>
      <c r="C13" s="23" t="s">
        <v>3</v>
      </c>
      <c r="D13" s="23" t="s">
        <v>4</v>
      </c>
      <c r="E13" s="24" t="s">
        <v>5</v>
      </c>
      <c r="F13" s="24" t="s">
        <v>6</v>
      </c>
      <c r="G13" s="25" t="s">
        <v>37</v>
      </c>
    </row>
    <row r="14" spans="2:9" s="18" customFormat="1" ht="4.2" customHeight="1" x14ac:dyDescent="0.3">
      <c r="B14" s="26"/>
      <c r="C14" s="27"/>
      <c r="D14" s="27"/>
      <c r="E14" s="28"/>
      <c r="F14" s="28"/>
      <c r="G14" s="29"/>
    </row>
    <row r="15" spans="2:9" x14ac:dyDescent="0.3">
      <c r="B15" s="30">
        <v>1</v>
      </c>
      <c r="C15" s="31" t="s">
        <v>7</v>
      </c>
      <c r="D15" s="30">
        <v>1</v>
      </c>
      <c r="E15" s="32">
        <v>450772</v>
      </c>
      <c r="F15" s="32">
        <f>D15*E15</f>
        <v>450772</v>
      </c>
      <c r="G15" s="33">
        <f>F15/$D$9</f>
        <v>103.15148741418764</v>
      </c>
    </row>
    <row r="16" spans="2:9" x14ac:dyDescent="0.3">
      <c r="B16" s="34">
        <f>1+B15</f>
        <v>2</v>
      </c>
      <c r="C16" s="35" t="s">
        <v>8</v>
      </c>
      <c r="D16" s="34">
        <v>1</v>
      </c>
      <c r="E16" s="36">
        <v>17056</v>
      </c>
      <c r="F16" s="36">
        <f t="shared" ref="F16:F72" si="0">D16*E16</f>
        <v>17056</v>
      </c>
      <c r="G16" s="33">
        <f t="shared" ref="G16:G72" si="1">F16/$D$9</f>
        <v>3.9029748283752861</v>
      </c>
    </row>
    <row r="17" spans="2:7" x14ac:dyDescent="0.3">
      <c r="B17" s="34">
        <f t="shared" ref="B17:B72" si="2">1+B16</f>
        <v>3</v>
      </c>
      <c r="C17" s="35" t="s">
        <v>9</v>
      </c>
      <c r="D17" s="34">
        <v>1</v>
      </c>
      <c r="E17" s="36">
        <v>1071000</v>
      </c>
      <c r="F17" s="36">
        <f t="shared" si="0"/>
        <v>1071000</v>
      </c>
      <c r="G17" s="33">
        <f t="shared" si="1"/>
        <v>245.08009153318079</v>
      </c>
    </row>
    <row r="18" spans="2:7" x14ac:dyDescent="0.3">
      <c r="B18" s="34">
        <f t="shared" si="2"/>
        <v>4</v>
      </c>
      <c r="C18" s="35" t="s">
        <v>10</v>
      </c>
      <c r="D18" s="34">
        <v>1</v>
      </c>
      <c r="E18" s="36">
        <v>70000</v>
      </c>
      <c r="F18" s="36">
        <f t="shared" si="0"/>
        <v>70000</v>
      </c>
      <c r="G18" s="33">
        <f t="shared" si="1"/>
        <v>16.018306636155607</v>
      </c>
    </row>
    <row r="19" spans="2:7" ht="13.95" customHeight="1" x14ac:dyDescent="0.3">
      <c r="B19" s="34">
        <f t="shared" si="2"/>
        <v>5</v>
      </c>
      <c r="C19" s="35" t="s">
        <v>11</v>
      </c>
      <c r="D19" s="34">
        <v>1</v>
      </c>
      <c r="E19" s="36">
        <v>238000</v>
      </c>
      <c r="F19" s="36">
        <f t="shared" si="0"/>
        <v>238000</v>
      </c>
      <c r="G19" s="33">
        <f t="shared" si="1"/>
        <v>54.462242562929063</v>
      </c>
    </row>
    <row r="20" spans="2:7" x14ac:dyDescent="0.3">
      <c r="B20" s="34">
        <f t="shared" si="2"/>
        <v>6</v>
      </c>
      <c r="C20" s="35" t="s">
        <v>12</v>
      </c>
      <c r="D20" s="34">
        <v>1</v>
      </c>
      <c r="E20" s="36">
        <v>32698</v>
      </c>
      <c r="F20" s="36">
        <f t="shared" si="0"/>
        <v>32698</v>
      </c>
      <c r="G20" s="33">
        <f t="shared" si="1"/>
        <v>7.4823798627002285</v>
      </c>
    </row>
    <row r="21" spans="2:7" ht="15.6" customHeight="1" x14ac:dyDescent="0.3">
      <c r="B21" s="34">
        <f t="shared" si="2"/>
        <v>7</v>
      </c>
      <c r="C21" s="35" t="s">
        <v>13</v>
      </c>
      <c r="D21" s="34">
        <v>1</v>
      </c>
      <c r="E21" s="36">
        <v>86503</v>
      </c>
      <c r="F21" s="36">
        <f t="shared" si="0"/>
        <v>86503</v>
      </c>
      <c r="G21" s="33">
        <f t="shared" si="1"/>
        <v>19.794736842105262</v>
      </c>
    </row>
    <row r="22" spans="2:7" x14ac:dyDescent="0.3">
      <c r="B22" s="34">
        <f t="shared" si="2"/>
        <v>8</v>
      </c>
      <c r="C22" s="35" t="s">
        <v>14</v>
      </c>
      <c r="D22" s="34">
        <v>1</v>
      </c>
      <c r="E22" s="36">
        <v>489455</v>
      </c>
      <c r="F22" s="36">
        <f t="shared" si="0"/>
        <v>489455</v>
      </c>
      <c r="G22" s="33">
        <f t="shared" si="1"/>
        <v>112.00343249427918</v>
      </c>
    </row>
    <row r="23" spans="2:7" x14ac:dyDescent="0.3">
      <c r="B23" s="34">
        <f t="shared" si="2"/>
        <v>9</v>
      </c>
      <c r="C23" s="35" t="s">
        <v>15</v>
      </c>
      <c r="D23" s="34">
        <v>40</v>
      </c>
      <c r="E23" s="36">
        <v>100</v>
      </c>
      <c r="F23" s="36">
        <f t="shared" si="0"/>
        <v>4000</v>
      </c>
      <c r="G23" s="33">
        <f t="shared" si="1"/>
        <v>0.91533180778032042</v>
      </c>
    </row>
    <row r="24" spans="2:7" x14ac:dyDescent="0.3">
      <c r="B24" s="34">
        <f t="shared" si="2"/>
        <v>10</v>
      </c>
      <c r="C24" s="35" t="s">
        <v>40</v>
      </c>
      <c r="D24" s="34">
        <v>10</v>
      </c>
      <c r="E24" s="36">
        <v>500</v>
      </c>
      <c r="F24" s="36">
        <f t="shared" si="0"/>
        <v>5000</v>
      </c>
      <c r="G24" s="33">
        <f t="shared" si="1"/>
        <v>1.1441647597254005</v>
      </c>
    </row>
    <row r="25" spans="2:7" x14ac:dyDescent="0.3">
      <c r="B25" s="34">
        <f t="shared" si="2"/>
        <v>11</v>
      </c>
      <c r="C25" s="35" t="s">
        <v>41</v>
      </c>
      <c r="D25" s="34">
        <v>1</v>
      </c>
      <c r="E25" s="36">
        <v>8000</v>
      </c>
      <c r="F25" s="36">
        <f t="shared" si="0"/>
        <v>8000</v>
      </c>
      <c r="G25" s="33">
        <f t="shared" si="1"/>
        <v>1.8306636155606408</v>
      </c>
    </row>
    <row r="26" spans="2:7" x14ac:dyDescent="0.3">
      <c r="B26" s="34">
        <f t="shared" si="2"/>
        <v>12</v>
      </c>
      <c r="C26" s="35" t="s">
        <v>16</v>
      </c>
      <c r="D26" s="34">
        <v>1</v>
      </c>
      <c r="E26" s="36">
        <v>800</v>
      </c>
      <c r="F26" s="36">
        <f t="shared" si="0"/>
        <v>800</v>
      </c>
      <c r="G26" s="33">
        <f t="shared" si="1"/>
        <v>0.18306636155606407</v>
      </c>
    </row>
    <row r="27" spans="2:7" x14ac:dyDescent="0.3">
      <c r="B27" s="34">
        <f t="shared" si="2"/>
        <v>13</v>
      </c>
      <c r="C27" s="35" t="s">
        <v>42</v>
      </c>
      <c r="D27" s="34">
        <v>1</v>
      </c>
      <c r="E27" s="36">
        <v>8000</v>
      </c>
      <c r="F27" s="36">
        <f t="shared" si="0"/>
        <v>8000</v>
      </c>
      <c r="G27" s="33">
        <f t="shared" si="1"/>
        <v>1.8306636155606408</v>
      </c>
    </row>
    <row r="28" spans="2:7" x14ac:dyDescent="0.3">
      <c r="B28" s="34">
        <f t="shared" si="2"/>
        <v>14</v>
      </c>
      <c r="C28" s="35" t="s">
        <v>17</v>
      </c>
      <c r="D28" s="34">
        <v>1</v>
      </c>
      <c r="E28" s="36">
        <v>3000</v>
      </c>
      <c r="F28" s="36">
        <f t="shared" si="0"/>
        <v>3000</v>
      </c>
      <c r="G28" s="33">
        <f t="shared" si="1"/>
        <v>0.68649885583524028</v>
      </c>
    </row>
    <row r="29" spans="2:7" x14ac:dyDescent="0.3">
      <c r="B29" s="34">
        <f t="shared" si="2"/>
        <v>15</v>
      </c>
      <c r="C29" s="35" t="s">
        <v>18</v>
      </c>
      <c r="D29" s="34">
        <v>2</v>
      </c>
      <c r="E29" s="36">
        <v>200</v>
      </c>
      <c r="F29" s="36">
        <f t="shared" si="0"/>
        <v>400</v>
      </c>
      <c r="G29" s="33">
        <f t="shared" si="1"/>
        <v>9.1533180778032033E-2</v>
      </c>
    </row>
    <row r="30" spans="2:7" x14ac:dyDescent="0.3">
      <c r="B30" s="34">
        <f t="shared" si="2"/>
        <v>16</v>
      </c>
      <c r="C30" s="35" t="s">
        <v>19</v>
      </c>
      <c r="D30" s="34">
        <v>8</v>
      </c>
      <c r="E30" s="36">
        <v>400</v>
      </c>
      <c r="F30" s="36">
        <f t="shared" si="0"/>
        <v>3200</v>
      </c>
      <c r="G30" s="33">
        <f t="shared" si="1"/>
        <v>0.73226544622425627</v>
      </c>
    </row>
    <row r="31" spans="2:7" x14ac:dyDescent="0.3">
      <c r="B31" s="34">
        <f t="shared" si="2"/>
        <v>17</v>
      </c>
      <c r="C31" s="35" t="s">
        <v>43</v>
      </c>
      <c r="D31" s="34">
        <v>6</v>
      </c>
      <c r="E31" s="36">
        <v>800</v>
      </c>
      <c r="F31" s="36">
        <f t="shared" si="0"/>
        <v>4800</v>
      </c>
      <c r="G31" s="33">
        <f t="shared" si="1"/>
        <v>1.0983981693363845</v>
      </c>
    </row>
    <row r="32" spans="2:7" x14ac:dyDescent="0.3">
      <c r="B32" s="34">
        <f t="shared" si="2"/>
        <v>18</v>
      </c>
      <c r="C32" s="35" t="s">
        <v>20</v>
      </c>
      <c r="D32" s="34">
        <v>7</v>
      </c>
      <c r="E32" s="36">
        <v>200</v>
      </c>
      <c r="F32" s="36">
        <f t="shared" si="0"/>
        <v>1400</v>
      </c>
      <c r="G32" s="33">
        <f t="shared" si="1"/>
        <v>0.32036613272311215</v>
      </c>
    </row>
    <row r="33" spans="2:7" x14ac:dyDescent="0.3">
      <c r="B33" s="34">
        <f t="shared" si="2"/>
        <v>19</v>
      </c>
      <c r="C33" s="35" t="s">
        <v>21</v>
      </c>
      <c r="D33" s="34">
        <v>36</v>
      </c>
      <c r="E33" s="36">
        <v>100</v>
      </c>
      <c r="F33" s="36">
        <f t="shared" si="0"/>
        <v>3600</v>
      </c>
      <c r="G33" s="33">
        <f t="shared" si="1"/>
        <v>0.82379862700228834</v>
      </c>
    </row>
    <row r="34" spans="2:7" x14ac:dyDescent="0.3">
      <c r="B34" s="34">
        <f t="shared" si="2"/>
        <v>20</v>
      </c>
      <c r="C34" s="35" t="s">
        <v>44</v>
      </c>
      <c r="D34" s="34">
        <v>1</v>
      </c>
      <c r="E34" s="36">
        <v>7000</v>
      </c>
      <c r="F34" s="36">
        <f t="shared" si="0"/>
        <v>7000</v>
      </c>
      <c r="G34" s="33">
        <f t="shared" si="1"/>
        <v>1.6018306636155606</v>
      </c>
    </row>
    <row r="35" spans="2:7" x14ac:dyDescent="0.3">
      <c r="B35" s="34">
        <f t="shared" si="2"/>
        <v>21</v>
      </c>
      <c r="C35" s="35" t="s">
        <v>22</v>
      </c>
      <c r="D35" s="34">
        <v>3</v>
      </c>
      <c r="E35" s="36">
        <v>1000</v>
      </c>
      <c r="F35" s="36">
        <f t="shared" si="0"/>
        <v>3000</v>
      </c>
      <c r="G35" s="33">
        <f t="shared" si="1"/>
        <v>0.68649885583524028</v>
      </c>
    </row>
    <row r="36" spans="2:7" x14ac:dyDescent="0.3">
      <c r="B36" s="34">
        <f t="shared" si="2"/>
        <v>22</v>
      </c>
      <c r="C36" s="35" t="s">
        <v>23</v>
      </c>
      <c r="D36" s="34">
        <v>2</v>
      </c>
      <c r="E36" s="36">
        <v>3000</v>
      </c>
      <c r="F36" s="36">
        <f t="shared" si="0"/>
        <v>6000</v>
      </c>
      <c r="G36" s="33">
        <f t="shared" si="1"/>
        <v>1.3729977116704806</v>
      </c>
    </row>
    <row r="37" spans="2:7" x14ac:dyDescent="0.3">
      <c r="B37" s="34">
        <f t="shared" si="2"/>
        <v>23</v>
      </c>
      <c r="C37" s="37" t="s">
        <v>24</v>
      </c>
      <c r="D37" s="34">
        <v>3</v>
      </c>
      <c r="E37" s="36">
        <v>32963</v>
      </c>
      <c r="F37" s="36">
        <f t="shared" si="0"/>
        <v>98889</v>
      </c>
      <c r="G37" s="33">
        <f t="shared" si="1"/>
        <v>22.629061784897026</v>
      </c>
    </row>
    <row r="38" spans="2:7" x14ac:dyDescent="0.3">
      <c r="B38" s="34">
        <f t="shared" si="2"/>
        <v>24</v>
      </c>
      <c r="C38" s="37" t="s">
        <v>45</v>
      </c>
      <c r="D38" s="34">
        <v>1</v>
      </c>
      <c r="E38" s="36">
        <v>30000</v>
      </c>
      <c r="F38" s="36">
        <f t="shared" si="0"/>
        <v>30000</v>
      </c>
      <c r="G38" s="33">
        <f t="shared" si="1"/>
        <v>6.8649885583524028</v>
      </c>
    </row>
    <row r="39" spans="2:7" x14ac:dyDescent="0.3">
      <c r="B39" s="34">
        <f t="shared" si="2"/>
        <v>25</v>
      </c>
      <c r="C39" s="37" t="s">
        <v>38</v>
      </c>
      <c r="D39" s="34">
        <v>1</v>
      </c>
      <c r="E39" s="36">
        <v>9996</v>
      </c>
      <c r="F39" s="36">
        <f t="shared" si="0"/>
        <v>9996</v>
      </c>
      <c r="G39" s="33">
        <f t="shared" si="1"/>
        <v>2.2874141876430207</v>
      </c>
    </row>
    <row r="40" spans="2:7" x14ac:dyDescent="0.3">
      <c r="B40" s="34">
        <f t="shared" si="2"/>
        <v>26</v>
      </c>
      <c r="C40" s="37" t="s">
        <v>25</v>
      </c>
      <c r="D40" s="34">
        <v>1</v>
      </c>
      <c r="E40" s="36">
        <v>72108</v>
      </c>
      <c r="F40" s="36">
        <f t="shared" si="0"/>
        <v>72108</v>
      </c>
      <c r="G40" s="33">
        <f t="shared" si="1"/>
        <v>16.500686498855835</v>
      </c>
    </row>
    <row r="41" spans="2:7" x14ac:dyDescent="0.3">
      <c r="B41" s="34">
        <f t="shared" si="2"/>
        <v>27</v>
      </c>
      <c r="C41" s="37" t="s">
        <v>26</v>
      </c>
      <c r="D41" s="34">
        <v>2</v>
      </c>
      <c r="E41" s="36">
        <v>30000</v>
      </c>
      <c r="F41" s="36">
        <f t="shared" si="0"/>
        <v>60000</v>
      </c>
      <c r="G41" s="33">
        <f t="shared" si="1"/>
        <v>13.729977116704806</v>
      </c>
    </row>
    <row r="42" spans="2:7" x14ac:dyDescent="0.3">
      <c r="B42" s="34">
        <f t="shared" si="2"/>
        <v>28</v>
      </c>
      <c r="C42" s="37" t="s">
        <v>27</v>
      </c>
      <c r="D42" s="34">
        <v>2</v>
      </c>
      <c r="E42" s="36">
        <v>80000</v>
      </c>
      <c r="F42" s="36">
        <f t="shared" si="0"/>
        <v>160000</v>
      </c>
      <c r="G42" s="33">
        <f t="shared" si="1"/>
        <v>36.613272311212818</v>
      </c>
    </row>
    <row r="43" spans="2:7" x14ac:dyDescent="0.3">
      <c r="B43" s="34">
        <f t="shared" si="2"/>
        <v>29</v>
      </c>
      <c r="C43" s="37" t="s">
        <v>28</v>
      </c>
      <c r="D43" s="34">
        <v>1</v>
      </c>
      <c r="E43" s="36">
        <v>144990</v>
      </c>
      <c r="F43" s="36">
        <f t="shared" si="0"/>
        <v>144990</v>
      </c>
      <c r="G43" s="33">
        <f t="shared" si="1"/>
        <v>33.178489702517162</v>
      </c>
    </row>
    <row r="44" spans="2:7" x14ac:dyDescent="0.3">
      <c r="B44" s="34">
        <f t="shared" si="2"/>
        <v>30</v>
      </c>
      <c r="C44" s="37" t="s">
        <v>29</v>
      </c>
      <c r="D44" s="34">
        <v>2</v>
      </c>
      <c r="E44" s="36">
        <v>7990</v>
      </c>
      <c r="F44" s="36">
        <f t="shared" si="0"/>
        <v>15980</v>
      </c>
      <c r="G44" s="33">
        <f t="shared" si="1"/>
        <v>3.6567505720823799</v>
      </c>
    </row>
    <row r="45" spans="2:7" x14ac:dyDescent="0.3">
      <c r="B45" s="34">
        <f t="shared" si="2"/>
        <v>31</v>
      </c>
      <c r="C45" s="37" t="s">
        <v>30</v>
      </c>
      <c r="D45" s="34">
        <v>2</v>
      </c>
      <c r="E45" s="36">
        <v>14990</v>
      </c>
      <c r="F45" s="36">
        <f t="shared" si="0"/>
        <v>29980</v>
      </c>
      <c r="G45" s="33">
        <f t="shared" si="1"/>
        <v>6.860411899313501</v>
      </c>
    </row>
    <row r="46" spans="2:7" x14ac:dyDescent="0.3">
      <c r="B46" s="34">
        <f t="shared" si="2"/>
        <v>32</v>
      </c>
      <c r="C46" s="37" t="s">
        <v>31</v>
      </c>
      <c r="D46" s="34">
        <v>2</v>
      </c>
      <c r="E46" s="36">
        <v>9080</v>
      </c>
      <c r="F46" s="36">
        <f t="shared" si="0"/>
        <v>18160</v>
      </c>
      <c r="G46" s="33">
        <f t="shared" si="1"/>
        <v>4.1556064073226544</v>
      </c>
    </row>
    <row r="47" spans="2:7" x14ac:dyDescent="0.3">
      <c r="B47" s="34">
        <f t="shared" si="2"/>
        <v>33</v>
      </c>
      <c r="C47" s="37" t="s">
        <v>32</v>
      </c>
      <c r="D47" s="34">
        <v>2</v>
      </c>
      <c r="E47" s="36">
        <v>28947</v>
      </c>
      <c r="F47" s="36">
        <f t="shared" si="0"/>
        <v>57894</v>
      </c>
      <c r="G47" s="33">
        <f t="shared" si="1"/>
        <v>13.248054919908467</v>
      </c>
    </row>
    <row r="48" spans="2:7" x14ac:dyDescent="0.3">
      <c r="B48" s="34">
        <f t="shared" si="2"/>
        <v>34</v>
      </c>
      <c r="C48" s="37" t="s">
        <v>33</v>
      </c>
      <c r="D48" s="34">
        <v>2</v>
      </c>
      <c r="E48" s="36">
        <v>5090</v>
      </c>
      <c r="F48" s="36">
        <f t="shared" si="0"/>
        <v>10180</v>
      </c>
      <c r="G48" s="33">
        <f t="shared" si="1"/>
        <v>2.3295194508009152</v>
      </c>
    </row>
    <row r="49" spans="2:7" x14ac:dyDescent="0.3">
      <c r="B49" s="34">
        <f t="shared" si="2"/>
        <v>35</v>
      </c>
      <c r="C49" s="37" t="s">
        <v>34</v>
      </c>
      <c r="D49" s="34">
        <v>1</v>
      </c>
      <c r="E49" s="36">
        <v>26900</v>
      </c>
      <c r="F49" s="36">
        <f t="shared" si="0"/>
        <v>26900</v>
      </c>
      <c r="G49" s="33">
        <f t="shared" si="1"/>
        <v>6.1556064073226544</v>
      </c>
    </row>
    <row r="50" spans="2:7" x14ac:dyDescent="0.3">
      <c r="B50" s="34">
        <f t="shared" si="2"/>
        <v>36</v>
      </c>
      <c r="C50" s="37" t="s">
        <v>35</v>
      </c>
      <c r="D50" s="34">
        <v>1</v>
      </c>
      <c r="E50" s="36">
        <v>5000</v>
      </c>
      <c r="F50" s="36">
        <f t="shared" si="0"/>
        <v>5000</v>
      </c>
      <c r="G50" s="33">
        <f t="shared" si="1"/>
        <v>1.1441647597254005</v>
      </c>
    </row>
    <row r="51" spans="2:7" x14ac:dyDescent="0.3">
      <c r="B51" s="34">
        <f t="shared" si="2"/>
        <v>37</v>
      </c>
      <c r="C51" s="35" t="s">
        <v>46</v>
      </c>
      <c r="D51" s="34">
        <v>1</v>
      </c>
      <c r="E51" s="36">
        <v>145986</v>
      </c>
      <c r="F51" s="36">
        <f t="shared" si="0"/>
        <v>145986</v>
      </c>
      <c r="G51" s="33">
        <f t="shared" si="1"/>
        <v>33.406407322654459</v>
      </c>
    </row>
    <row r="52" spans="2:7" x14ac:dyDescent="0.3">
      <c r="B52" s="34">
        <f t="shared" si="2"/>
        <v>38</v>
      </c>
      <c r="C52" s="35" t="s">
        <v>36</v>
      </c>
      <c r="D52" s="34">
        <v>20</v>
      </c>
      <c r="E52" s="36">
        <v>700</v>
      </c>
      <c r="F52" s="36">
        <f t="shared" si="0"/>
        <v>14000</v>
      </c>
      <c r="G52" s="33">
        <f t="shared" si="1"/>
        <v>3.2036613272311212</v>
      </c>
    </row>
    <row r="53" spans="2:7" x14ac:dyDescent="0.3">
      <c r="B53" s="34">
        <f t="shared" si="2"/>
        <v>39</v>
      </c>
      <c r="C53" s="35" t="s">
        <v>39</v>
      </c>
      <c r="D53" s="34">
        <v>1</v>
      </c>
      <c r="E53" s="36">
        <v>3000</v>
      </c>
      <c r="F53" s="36">
        <f t="shared" si="0"/>
        <v>3000</v>
      </c>
      <c r="G53" s="33">
        <f t="shared" si="1"/>
        <v>0.68649885583524028</v>
      </c>
    </row>
    <row r="54" spans="2:7" x14ac:dyDescent="0.3">
      <c r="B54" s="34">
        <f t="shared" si="2"/>
        <v>40</v>
      </c>
      <c r="C54" s="35" t="s">
        <v>47</v>
      </c>
      <c r="D54" s="34">
        <v>1</v>
      </c>
      <c r="E54" s="36">
        <v>1500</v>
      </c>
      <c r="F54" s="36">
        <f t="shared" si="0"/>
        <v>1500</v>
      </c>
      <c r="G54" s="33">
        <f t="shared" si="1"/>
        <v>0.34324942791762014</v>
      </c>
    </row>
    <row r="55" spans="2:7" x14ac:dyDescent="0.3">
      <c r="B55" s="34">
        <f t="shared" si="2"/>
        <v>41</v>
      </c>
      <c r="C55" s="35" t="s">
        <v>48</v>
      </c>
      <c r="D55" s="34">
        <v>1</v>
      </c>
      <c r="E55" s="36">
        <v>2000</v>
      </c>
      <c r="F55" s="36">
        <f t="shared" si="0"/>
        <v>2000</v>
      </c>
      <c r="G55" s="33">
        <f t="shared" si="1"/>
        <v>0.45766590389016021</v>
      </c>
    </row>
    <row r="56" spans="2:7" x14ac:dyDescent="0.3">
      <c r="B56" s="34">
        <f t="shared" si="2"/>
        <v>42</v>
      </c>
      <c r="C56" s="35" t="s">
        <v>49</v>
      </c>
      <c r="D56" s="34">
        <v>1</v>
      </c>
      <c r="E56" s="36">
        <v>3000</v>
      </c>
      <c r="F56" s="36">
        <f t="shared" si="0"/>
        <v>3000</v>
      </c>
      <c r="G56" s="33">
        <f t="shared" si="1"/>
        <v>0.68649885583524028</v>
      </c>
    </row>
    <row r="57" spans="2:7" x14ac:dyDescent="0.3">
      <c r="B57" s="34">
        <f t="shared" si="2"/>
        <v>43</v>
      </c>
      <c r="C57" s="35" t="s">
        <v>50</v>
      </c>
      <c r="D57" s="34">
        <v>3</v>
      </c>
      <c r="E57" s="36">
        <v>7000</v>
      </c>
      <c r="F57" s="36">
        <f t="shared" si="0"/>
        <v>21000</v>
      </c>
      <c r="G57" s="33">
        <f t="shared" si="1"/>
        <v>4.805491990846682</v>
      </c>
    </row>
    <row r="58" spans="2:7" x14ac:dyDescent="0.3">
      <c r="B58" s="34">
        <f t="shared" si="2"/>
        <v>44</v>
      </c>
      <c r="C58" s="35" t="s">
        <v>51</v>
      </c>
      <c r="D58" s="34">
        <v>2</v>
      </c>
      <c r="E58" s="36">
        <v>2000</v>
      </c>
      <c r="F58" s="36">
        <f t="shared" si="0"/>
        <v>4000</v>
      </c>
      <c r="G58" s="33">
        <f t="shared" si="1"/>
        <v>0.91533180778032042</v>
      </c>
    </row>
    <row r="59" spans="2:7" x14ac:dyDescent="0.3">
      <c r="B59" s="34">
        <f t="shared" si="2"/>
        <v>45</v>
      </c>
      <c r="C59" s="35" t="s">
        <v>52</v>
      </c>
      <c r="D59" s="34">
        <v>3</v>
      </c>
      <c r="E59" s="36">
        <v>4500</v>
      </c>
      <c r="F59" s="36">
        <f t="shared" si="0"/>
        <v>13500</v>
      </c>
      <c r="G59" s="33">
        <f t="shared" si="1"/>
        <v>3.0892448512585813</v>
      </c>
    </row>
    <row r="60" spans="2:7" x14ac:dyDescent="0.3">
      <c r="B60" s="34">
        <f t="shared" si="2"/>
        <v>46</v>
      </c>
      <c r="C60" s="35" t="s">
        <v>53</v>
      </c>
      <c r="D60" s="34">
        <v>1</v>
      </c>
      <c r="E60" s="36">
        <v>3700</v>
      </c>
      <c r="F60" s="36">
        <f t="shared" si="0"/>
        <v>3700</v>
      </c>
      <c r="G60" s="33">
        <f t="shared" si="1"/>
        <v>0.84668192219679639</v>
      </c>
    </row>
    <row r="61" spans="2:7" x14ac:dyDescent="0.3">
      <c r="B61" s="34">
        <f t="shared" si="2"/>
        <v>47</v>
      </c>
      <c r="C61" s="35" t="s">
        <v>54</v>
      </c>
      <c r="D61" s="34">
        <v>1</v>
      </c>
      <c r="E61" s="36">
        <v>2900</v>
      </c>
      <c r="F61" s="36">
        <f t="shared" si="0"/>
        <v>2900</v>
      </c>
      <c r="G61" s="33">
        <f t="shared" si="1"/>
        <v>0.66361556064073224</v>
      </c>
    </row>
    <row r="62" spans="2:7" x14ac:dyDescent="0.3">
      <c r="B62" s="34">
        <f t="shared" si="2"/>
        <v>48</v>
      </c>
      <c r="C62" s="35" t="s">
        <v>55</v>
      </c>
      <c r="D62" s="34">
        <v>2</v>
      </c>
      <c r="E62" s="36">
        <v>250</v>
      </c>
      <c r="F62" s="36">
        <f t="shared" si="0"/>
        <v>500</v>
      </c>
      <c r="G62" s="33">
        <f t="shared" si="1"/>
        <v>0.11441647597254005</v>
      </c>
    </row>
    <row r="63" spans="2:7" x14ac:dyDescent="0.3">
      <c r="B63" s="34">
        <f t="shared" si="2"/>
        <v>49</v>
      </c>
      <c r="C63" s="35" t="s">
        <v>56</v>
      </c>
      <c r="D63" s="34">
        <v>1</v>
      </c>
      <c r="E63" s="36">
        <v>15000</v>
      </c>
      <c r="F63" s="36">
        <f t="shared" si="0"/>
        <v>15000</v>
      </c>
      <c r="G63" s="33">
        <f t="shared" si="1"/>
        <v>3.4324942791762014</v>
      </c>
    </row>
    <row r="64" spans="2:7" x14ac:dyDescent="0.3">
      <c r="B64" s="34">
        <f t="shared" si="2"/>
        <v>50</v>
      </c>
      <c r="C64" s="35" t="s">
        <v>57</v>
      </c>
      <c r="D64" s="34">
        <v>1</v>
      </c>
      <c r="E64" s="36">
        <v>2100</v>
      </c>
      <c r="F64" s="36">
        <f t="shared" si="0"/>
        <v>2100</v>
      </c>
      <c r="G64" s="33">
        <f t="shared" si="1"/>
        <v>0.4805491990846682</v>
      </c>
    </row>
    <row r="65" spans="2:7" x14ac:dyDescent="0.3">
      <c r="B65" s="34">
        <f t="shared" si="2"/>
        <v>51</v>
      </c>
      <c r="C65" s="35" t="s">
        <v>58</v>
      </c>
      <c r="D65" s="34">
        <v>4</v>
      </c>
      <c r="E65" s="36">
        <v>6500</v>
      </c>
      <c r="F65" s="36">
        <f t="shared" si="0"/>
        <v>26000</v>
      </c>
      <c r="G65" s="33">
        <f t="shared" si="1"/>
        <v>5.9496567505720828</v>
      </c>
    </row>
    <row r="66" spans="2:7" x14ac:dyDescent="0.3">
      <c r="B66" s="34">
        <f t="shared" si="2"/>
        <v>52</v>
      </c>
      <c r="C66" s="35" t="s">
        <v>59</v>
      </c>
      <c r="D66" s="34">
        <v>1</v>
      </c>
      <c r="E66" s="36">
        <v>3400</v>
      </c>
      <c r="F66" s="36">
        <f t="shared" si="0"/>
        <v>3400</v>
      </c>
      <c r="G66" s="33">
        <f t="shared" si="1"/>
        <v>0.77803203661327236</v>
      </c>
    </row>
    <row r="67" spans="2:7" x14ac:dyDescent="0.3">
      <c r="B67" s="34">
        <f t="shared" si="2"/>
        <v>53</v>
      </c>
      <c r="C67" s="35" t="s">
        <v>60</v>
      </c>
      <c r="D67" s="34">
        <v>1</v>
      </c>
      <c r="E67" s="36">
        <v>1200</v>
      </c>
      <c r="F67" s="36">
        <f t="shared" si="0"/>
        <v>1200</v>
      </c>
      <c r="G67" s="33">
        <f t="shared" si="1"/>
        <v>0.27459954233409611</v>
      </c>
    </row>
    <row r="68" spans="2:7" x14ac:dyDescent="0.3">
      <c r="B68" s="34">
        <f t="shared" si="2"/>
        <v>54</v>
      </c>
      <c r="C68" s="35" t="s">
        <v>61</v>
      </c>
      <c r="D68" s="34">
        <v>2</v>
      </c>
      <c r="E68" s="36">
        <v>6300</v>
      </c>
      <c r="F68" s="36">
        <f t="shared" si="0"/>
        <v>12600</v>
      </c>
      <c r="G68" s="33">
        <f t="shared" si="1"/>
        <v>2.8832951945080092</v>
      </c>
    </row>
    <row r="69" spans="2:7" x14ac:dyDescent="0.3">
      <c r="B69" s="34">
        <f t="shared" si="2"/>
        <v>55</v>
      </c>
      <c r="C69" s="35" t="s">
        <v>62</v>
      </c>
      <c r="D69" s="34">
        <v>1</v>
      </c>
      <c r="E69" s="36">
        <v>1500</v>
      </c>
      <c r="F69" s="36">
        <f t="shared" si="0"/>
        <v>1500</v>
      </c>
      <c r="G69" s="33">
        <f t="shared" si="1"/>
        <v>0.34324942791762014</v>
      </c>
    </row>
    <row r="70" spans="2:7" x14ac:dyDescent="0.3">
      <c r="B70" s="34">
        <f t="shared" si="2"/>
        <v>56</v>
      </c>
      <c r="C70" s="35" t="s">
        <v>63</v>
      </c>
      <c r="D70" s="34">
        <v>1</v>
      </c>
      <c r="E70" s="36">
        <v>21000</v>
      </c>
      <c r="F70" s="36">
        <f t="shared" si="0"/>
        <v>21000</v>
      </c>
      <c r="G70" s="33">
        <f t="shared" si="1"/>
        <v>4.805491990846682</v>
      </c>
    </row>
    <row r="71" spans="2:7" x14ac:dyDescent="0.3">
      <c r="B71" s="34">
        <f t="shared" si="2"/>
        <v>57</v>
      </c>
      <c r="C71" s="35" t="s">
        <v>64</v>
      </c>
      <c r="D71" s="34">
        <v>9</v>
      </c>
      <c r="E71" s="36">
        <v>39500</v>
      </c>
      <c r="F71" s="36">
        <f t="shared" si="0"/>
        <v>355500</v>
      </c>
      <c r="G71" s="33">
        <f t="shared" si="1"/>
        <v>81.350114416475975</v>
      </c>
    </row>
    <row r="72" spans="2:7" x14ac:dyDescent="0.3">
      <c r="B72" s="34">
        <f t="shared" si="2"/>
        <v>58</v>
      </c>
      <c r="C72" s="35" t="s">
        <v>68</v>
      </c>
      <c r="D72" s="34">
        <v>10</v>
      </c>
      <c r="E72" s="36">
        <v>450</v>
      </c>
      <c r="F72" s="36">
        <f t="shared" si="0"/>
        <v>4500</v>
      </c>
      <c r="G72" s="33">
        <f t="shared" si="1"/>
        <v>1.0297482837528604</v>
      </c>
    </row>
    <row r="73" spans="2:7" x14ac:dyDescent="0.3">
      <c r="C73" s="14"/>
      <c r="E73" s="2"/>
    </row>
    <row r="74" spans="2:7" x14ac:dyDescent="0.3">
      <c r="C74" s="14"/>
      <c r="E74" s="2"/>
    </row>
    <row r="75" spans="2:7" x14ac:dyDescent="0.3">
      <c r="C75" s="14"/>
      <c r="E75" s="2"/>
    </row>
    <row r="76" spans="2:7" x14ac:dyDescent="0.3">
      <c r="C76" s="14"/>
      <c r="E76" s="2"/>
    </row>
    <row r="77" spans="2:7" x14ac:dyDescent="0.3">
      <c r="C77" s="14"/>
      <c r="E77" s="2"/>
    </row>
    <row r="78" spans="2:7" x14ac:dyDescent="0.3">
      <c r="C78" s="14"/>
      <c r="E78" s="2"/>
    </row>
    <row r="79" spans="2:7" x14ac:dyDescent="0.3">
      <c r="C79" s="14"/>
      <c r="E79" s="2"/>
    </row>
    <row r="80" spans="2:7" x14ac:dyDescent="0.3">
      <c r="C80" s="14"/>
      <c r="E80" s="2"/>
    </row>
    <row r="81" spans="3:5" x14ac:dyDescent="0.3">
      <c r="C81" s="14"/>
      <c r="E81" s="2"/>
    </row>
    <row r="82" spans="3:5" x14ac:dyDescent="0.3">
      <c r="C82" s="14"/>
      <c r="E82" s="2"/>
    </row>
    <row r="83" spans="3:5" x14ac:dyDescent="0.3">
      <c r="C83" s="14"/>
      <c r="E83" s="2"/>
    </row>
    <row r="84" spans="3:5" x14ac:dyDescent="0.3">
      <c r="C84" s="14"/>
      <c r="E84" s="2"/>
    </row>
    <row r="85" spans="3:5" x14ac:dyDescent="0.3">
      <c r="C85" s="14"/>
      <c r="E85" s="2"/>
    </row>
    <row r="86" spans="3:5" x14ac:dyDescent="0.3">
      <c r="C86" s="14"/>
      <c r="E86" s="2"/>
    </row>
    <row r="87" spans="3:5" x14ac:dyDescent="0.3">
      <c r="C87" s="14"/>
      <c r="E87" s="2"/>
    </row>
    <row r="88" spans="3:5" x14ac:dyDescent="0.3">
      <c r="C88" s="14"/>
      <c r="E88" s="2"/>
    </row>
    <row r="89" spans="3:5" x14ac:dyDescent="0.3">
      <c r="C89" s="14"/>
      <c r="E89" s="2"/>
    </row>
    <row r="90" spans="3:5" x14ac:dyDescent="0.3">
      <c r="C90" s="14"/>
      <c r="E90" s="2"/>
    </row>
    <row r="91" spans="3:5" x14ac:dyDescent="0.3">
      <c r="C91" s="14"/>
      <c r="E91" s="2"/>
    </row>
    <row r="92" spans="3:5" x14ac:dyDescent="0.3">
      <c r="C92" s="14"/>
      <c r="E92" s="2"/>
    </row>
    <row r="93" spans="3:5" x14ac:dyDescent="0.3">
      <c r="C93" s="14"/>
      <c r="E93" s="2"/>
    </row>
    <row r="94" spans="3:5" x14ac:dyDescent="0.3">
      <c r="C94" s="14"/>
      <c r="E94" s="2"/>
    </row>
    <row r="95" spans="3:5" x14ac:dyDescent="0.3">
      <c r="C95" s="14"/>
      <c r="E95" s="2"/>
    </row>
    <row r="96" spans="3:5" x14ac:dyDescent="0.3">
      <c r="C96" s="14"/>
      <c r="E96" s="2"/>
    </row>
    <row r="97" spans="3:3" x14ac:dyDescent="0.3">
      <c r="C97" s="14"/>
    </row>
    <row r="98" spans="3:3" x14ac:dyDescent="0.3">
      <c r="C98" s="14"/>
    </row>
    <row r="99" spans="3:3" x14ac:dyDescent="0.3">
      <c r="C99" s="14"/>
    </row>
    <row r="100" spans="3:3" x14ac:dyDescent="0.3">
      <c r="C100" s="14"/>
    </row>
    <row r="101" spans="3:3" x14ac:dyDescent="0.3">
      <c r="C101" s="14"/>
    </row>
    <row r="102" spans="3:3" x14ac:dyDescent="0.3">
      <c r="C102" s="14"/>
    </row>
    <row r="103" spans="3:3" x14ac:dyDescent="0.3">
      <c r="C103" s="14"/>
    </row>
    <row r="104" spans="3:3" x14ac:dyDescent="0.3">
      <c r="C104" s="14"/>
    </row>
    <row r="105" spans="3:3" x14ac:dyDescent="0.3">
      <c r="C105" s="14"/>
    </row>
    <row r="106" spans="3:3" x14ac:dyDescent="0.3">
      <c r="C106" s="14"/>
    </row>
    <row r="107" spans="3:3" x14ac:dyDescent="0.3">
      <c r="C107" s="14"/>
    </row>
    <row r="108" spans="3:3" x14ac:dyDescent="0.3">
      <c r="C108" s="14"/>
    </row>
    <row r="109" spans="3:3" x14ac:dyDescent="0.3">
      <c r="C109" s="14"/>
    </row>
    <row r="110" spans="3:3" x14ac:dyDescent="0.3">
      <c r="C110" s="14"/>
    </row>
    <row r="111" spans="3:3" x14ac:dyDescent="0.3">
      <c r="C111" s="14"/>
    </row>
    <row r="112" spans="3:3" x14ac:dyDescent="0.3">
      <c r="C112" s="14"/>
    </row>
    <row r="113" spans="3:3" x14ac:dyDescent="0.3">
      <c r="C113" s="14"/>
    </row>
    <row r="114" spans="3:3" x14ac:dyDescent="0.3">
      <c r="C114" s="14"/>
    </row>
    <row r="115" spans="3:3" x14ac:dyDescent="0.3">
      <c r="C115" s="14"/>
    </row>
    <row r="116" spans="3:3" x14ac:dyDescent="0.3">
      <c r="C116" s="14"/>
    </row>
    <row r="117" spans="3:3" x14ac:dyDescent="0.3">
      <c r="C117" s="14"/>
    </row>
    <row r="118" spans="3:3" x14ac:dyDescent="0.3">
      <c r="C118" s="14"/>
    </row>
    <row r="119" spans="3:3" x14ac:dyDescent="0.3">
      <c r="C119" s="14"/>
    </row>
    <row r="120" spans="3:3" x14ac:dyDescent="0.3">
      <c r="C120" s="14"/>
    </row>
    <row r="121" spans="3:3" x14ac:dyDescent="0.3">
      <c r="C121" s="14"/>
    </row>
    <row r="122" spans="3:3" x14ac:dyDescent="0.3">
      <c r="C122" s="14"/>
    </row>
    <row r="123" spans="3:3" x14ac:dyDescent="0.3">
      <c r="C123" s="14"/>
    </row>
    <row r="124" spans="3:3" x14ac:dyDescent="0.3">
      <c r="C124" s="14"/>
    </row>
    <row r="125" spans="3:3" x14ac:dyDescent="0.3">
      <c r="C125" s="14"/>
    </row>
    <row r="126" spans="3:3" x14ac:dyDescent="0.3">
      <c r="C126" s="14"/>
    </row>
    <row r="127" spans="3:3" x14ac:dyDescent="0.3">
      <c r="C127" s="14"/>
    </row>
    <row r="128" spans="3:3" x14ac:dyDescent="0.3">
      <c r="C128" s="14"/>
    </row>
    <row r="129" spans="3:3" x14ac:dyDescent="0.3">
      <c r="C129" s="14"/>
    </row>
    <row r="130" spans="3:3" x14ac:dyDescent="0.3">
      <c r="C130" s="14"/>
    </row>
    <row r="131" spans="3:3" x14ac:dyDescent="0.3">
      <c r="C131" s="14"/>
    </row>
    <row r="132" spans="3:3" x14ac:dyDescent="0.3">
      <c r="C132" s="14"/>
    </row>
    <row r="133" spans="3:3" x14ac:dyDescent="0.3">
      <c r="C133" s="14"/>
    </row>
    <row r="134" spans="3:3" x14ac:dyDescent="0.3">
      <c r="C134" s="14"/>
    </row>
    <row r="135" spans="3:3" x14ac:dyDescent="0.3">
      <c r="C135" s="14"/>
    </row>
    <row r="136" spans="3:3" x14ac:dyDescent="0.3">
      <c r="C136" s="14"/>
    </row>
    <row r="137" spans="3:3" x14ac:dyDescent="0.3">
      <c r="C137" s="14"/>
    </row>
    <row r="138" spans="3:3" x14ac:dyDescent="0.3">
      <c r="C138" s="14"/>
    </row>
    <row r="139" spans="3:3" x14ac:dyDescent="0.3">
      <c r="C139" s="14"/>
    </row>
    <row r="140" spans="3:3" x14ac:dyDescent="0.3">
      <c r="C140" s="14"/>
    </row>
    <row r="141" spans="3:3" x14ac:dyDescent="0.3">
      <c r="C141" s="14"/>
    </row>
    <row r="142" spans="3:3" x14ac:dyDescent="0.3">
      <c r="C142" s="14"/>
    </row>
    <row r="143" spans="3:3" x14ac:dyDescent="0.3">
      <c r="C143" s="14"/>
    </row>
    <row r="144" spans="3:3" x14ac:dyDescent="0.3">
      <c r="C144" s="14"/>
    </row>
    <row r="145" spans="3:3" x14ac:dyDescent="0.3">
      <c r="C145" s="14"/>
    </row>
    <row r="146" spans="3:3" x14ac:dyDescent="0.3">
      <c r="C146" s="14"/>
    </row>
    <row r="147" spans="3:3" x14ac:dyDescent="0.3">
      <c r="C147" s="14"/>
    </row>
    <row r="148" spans="3:3" x14ac:dyDescent="0.3">
      <c r="C148" s="14"/>
    </row>
    <row r="149" spans="3:3" x14ac:dyDescent="0.3">
      <c r="C149" s="14"/>
    </row>
    <row r="150" spans="3:3" x14ac:dyDescent="0.3">
      <c r="C150" s="14"/>
    </row>
    <row r="151" spans="3:3" x14ac:dyDescent="0.3">
      <c r="C151" s="14"/>
    </row>
    <row r="152" spans="3:3" x14ac:dyDescent="0.3">
      <c r="C152" s="14"/>
    </row>
    <row r="153" spans="3:3" x14ac:dyDescent="0.3">
      <c r="C153" s="14"/>
    </row>
    <row r="154" spans="3:3" x14ac:dyDescent="0.3">
      <c r="C154" s="14"/>
    </row>
    <row r="155" spans="3:3" x14ac:dyDescent="0.3">
      <c r="C155" s="14"/>
    </row>
    <row r="156" spans="3:3" x14ac:dyDescent="0.3">
      <c r="C156" s="14"/>
    </row>
    <row r="157" spans="3:3" x14ac:dyDescent="0.3">
      <c r="C157" s="14"/>
    </row>
    <row r="158" spans="3:3" x14ac:dyDescent="0.3">
      <c r="C158" s="14"/>
    </row>
    <row r="159" spans="3:3" x14ac:dyDescent="0.3">
      <c r="C159" s="14"/>
    </row>
    <row r="160" spans="3:3" x14ac:dyDescent="0.3">
      <c r="C160" s="14"/>
    </row>
    <row r="161" spans="3:3" x14ac:dyDescent="0.3">
      <c r="C161" s="14"/>
    </row>
    <row r="162" spans="3:3" x14ac:dyDescent="0.3">
      <c r="C162" s="14"/>
    </row>
    <row r="163" spans="3:3" x14ac:dyDescent="0.3">
      <c r="C163" s="14"/>
    </row>
    <row r="164" spans="3:3" x14ac:dyDescent="0.3">
      <c r="C164" s="14"/>
    </row>
    <row r="165" spans="3:3" x14ac:dyDescent="0.3">
      <c r="C165" s="14"/>
    </row>
    <row r="166" spans="3:3" x14ac:dyDescent="0.3">
      <c r="C166" s="14"/>
    </row>
    <row r="167" spans="3:3" x14ac:dyDescent="0.3">
      <c r="C167" s="14"/>
    </row>
    <row r="168" spans="3:3" x14ac:dyDescent="0.3">
      <c r="C168" s="14"/>
    </row>
    <row r="169" spans="3:3" x14ac:dyDescent="0.3">
      <c r="C169" s="14"/>
    </row>
    <row r="170" spans="3:3" x14ac:dyDescent="0.3">
      <c r="C170" s="14"/>
    </row>
    <row r="171" spans="3:3" x14ac:dyDescent="0.3">
      <c r="C171" s="14"/>
    </row>
    <row r="172" spans="3:3" x14ac:dyDescent="0.3">
      <c r="C172" s="14"/>
    </row>
    <row r="173" spans="3:3" x14ac:dyDescent="0.3">
      <c r="C173" s="14"/>
    </row>
    <row r="174" spans="3:3" x14ac:dyDescent="0.3">
      <c r="C174" s="14"/>
    </row>
    <row r="175" spans="3:3" x14ac:dyDescent="0.3">
      <c r="C175" s="14"/>
    </row>
    <row r="176" spans="3:3" x14ac:dyDescent="0.3">
      <c r="C176" s="14"/>
    </row>
    <row r="177" spans="3:3" x14ac:dyDescent="0.3">
      <c r="C177" s="14"/>
    </row>
    <row r="178" spans="3:3" x14ac:dyDescent="0.3">
      <c r="C178" s="14"/>
    </row>
    <row r="179" spans="3:3" x14ac:dyDescent="0.3">
      <c r="C179" s="14"/>
    </row>
    <row r="180" spans="3:3" x14ac:dyDescent="0.3">
      <c r="C180" s="14"/>
    </row>
    <row r="181" spans="3:3" x14ac:dyDescent="0.3">
      <c r="C181" s="14"/>
    </row>
  </sheetData>
  <mergeCells count="4">
    <mergeCell ref="D8:I8"/>
    <mergeCell ref="H9:I9"/>
    <mergeCell ref="C2:C5"/>
    <mergeCell ref="E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LEFFER TROCHEZ</dc:creator>
  <cp:lastModifiedBy>Leffer Andres Trochez Chate</cp:lastModifiedBy>
  <dcterms:created xsi:type="dcterms:W3CDTF">2015-06-05T18:17:20Z</dcterms:created>
  <dcterms:modified xsi:type="dcterms:W3CDTF">2024-12-29T03:43:30Z</dcterms:modified>
</cp:coreProperties>
</file>